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COVID data analysis\"/>
    </mc:Choice>
  </mc:AlternateContent>
  <xr:revisionPtr revIDLastSave="0" documentId="13_ncr:1_{347B5DEA-781C-4C72-9552-2E764E740737}" xr6:coauthVersionLast="45" xr6:coauthVersionMax="45" xr10:uidLastSave="{00000000-0000-0000-0000-000000000000}"/>
  <bookViews>
    <workbookView xWindow="-108" yWindow="-108" windowWidth="23256" windowHeight="12576" tabRatio="944" activeTab="9" xr2:uid="{F40A660B-EA0C-4DA9-9DBE-6690346B34F9}"/>
  </bookViews>
  <sheets>
    <sheet name="Popolazione" sheetId="4" r:id="rId1"/>
    <sheet name="csv0410" sheetId="2" r:id="rId2"/>
    <sheet name="csv0413" sheetId="10" r:id="rId3"/>
    <sheet name="PABolz" sheetId="30" r:id="rId4"/>
    <sheet name="Sardegna" sheetId="29" r:id="rId5"/>
    <sheet name="Campania" sheetId="24" r:id="rId6"/>
    <sheet name="Molise" sheetId="23" r:id="rId7"/>
    <sheet name="Abruzzo" sheetId="22" r:id="rId8"/>
    <sheet name="RegionePrototipo" sheetId="7" r:id="rId9"/>
    <sheet name="FoglioGrafici" sheetId="11" r:id="rId10"/>
    <sheet name="PATrento" sheetId="31" r:id="rId11"/>
    <sheet name="Toscana" sheetId="18" r:id="rId12"/>
    <sheet name="Liguria" sheetId="16" r:id="rId13"/>
    <sheet name="Veneto" sheetId="14" r:id="rId14"/>
    <sheet name="Piemonte" sheetId="12" r:id="rId15"/>
    <sheet name="Lombardia" sheetId="3" r:id="rId16"/>
    <sheet name="Sicilia" sheetId="28" r:id="rId17"/>
    <sheet name="Calabria" sheetId="27" r:id="rId18"/>
    <sheet name="Basilicata" sheetId="26" r:id="rId19"/>
    <sheet name="Puglia" sheetId="25" r:id="rId20"/>
    <sheet name="ValleAos" sheetId="13" r:id="rId21"/>
    <sheet name="EmiliaRom" sheetId="17" r:id="rId22"/>
    <sheet name="FriuliVG" sheetId="15" r:id="rId23"/>
    <sheet name="Umbria" sheetId="19" r:id="rId24"/>
    <sheet name="Marche" sheetId="20" r:id="rId25"/>
    <sheet name="Lazio" sheetId="21" r:id="rId26"/>
  </sheets>
  <externalReferences>
    <externalReference r:id="rId27"/>
  </externalReferences>
  <definedNames>
    <definedName name="casi_per_10k">OFFSET(RegionePrototipo!$V$1,1,0,COUNTA(RegionePrototipo!$V:$V)-1,1)</definedName>
    <definedName name="casi_per_tamp">OFFSET(RegionePrototipo!$T$1,1,0,COUNTA(RegionePrototipo!$T:$T)-1,1)</definedName>
    <definedName name="date">OFFSET(RegionePrototipo!$A$1,1,0,COUNTA(RegionePrototipo!$A:$A)-1,1)</definedName>
    <definedName name="DatiEsterni_1" localSheetId="1" hidden="1">'csv0410'!$A$1:$O$967</definedName>
    <definedName name="DatiEsterni_2" localSheetId="2" hidden="1">'csv0413'!$A$1:$O$1051</definedName>
    <definedName name="deces">OFFSET(RegionePrototipo!$L$1,1,0,COUNTA(RegionePrototipo!$L:$L)-1,1)</definedName>
    <definedName name="g_radd">OFFSET(RegionePrototipo!$Y$1,1,0,COUNTA(RegionePrototipo!$Y:$Y)-1,1)</definedName>
    <definedName name="g_radd_mort">OFFSET(RegionePrototipo!$AB$1,1,0,COUNTA(RegionePrototipo!$AB:$AB)-1,1)</definedName>
    <definedName name="g_radd_mort3">OFFSET(RegionePrototipo!$AC$1,1,0,COUNTA(RegionePrototipo!$AC:$AC)-1,1)</definedName>
    <definedName name="g_radd3">OFFSET(RegionePrototipo!$Z$1,1,0,COUNTA(RegionePrototipo!$Z:$Z)-1,1)</definedName>
    <definedName name="nuovi_pos">OFFSET(RegionePrototipo!$J$1,1,0,COUNTA(RegionePrototipo!$J:$J)-1,1)</definedName>
    <definedName name="pop">OFFSET(RegionePrototipo!$P$1,1,0,COUNTA(RegionePrototipo!$P:$P)-1,1)</definedName>
    <definedName name="pop_per_cas">OFFSET(RegionePrototipo!$W$1,1,0,COUNTA(RegionePrototipo!$W:$W)-1,1)</definedName>
    <definedName name="posti_t_i">OFFSET(RegionePrototipo!$Q$1,1,0,COUNTA(RegionePrototipo!$Q:$Q)-1,1)</definedName>
    <definedName name="ricov_con_sin">OFFSET(RegionePrototipo!$D$1,1,0,COUNTA(RegionePrototipo!$D:$D)-1,1)</definedName>
    <definedName name="t_i_per_osp">OFFSET(RegionePrototipo!$S$1,1,0,COUNTA(RegionePrototipo!$S:$S)-1,1)</definedName>
    <definedName name="tamp">OFFSET(RegionePrototipo!$N$1,1,0,COUNTA(RegionePrototipo!$N:$N)-1,1)</definedName>
    <definedName name="ter_int">OFFSET(RegionePrototipo!$E$1,1,0,COUNTA(RegionePrototipo!$E:$E)-1,1)</definedName>
    <definedName name="tot_casi">OFFSET(RegionePrototipo!$M$1,1,0,COUNTA(RegionePrototipo!$M:$M)-1,1)</definedName>
    <definedName name="tot_osp">OFFSET(RegionePrototipo!$F$1,1,0,COUNTA(RegionePrototipo!$F:$F)-1,1)</definedName>
    <definedName name="tot_pos">OFFSET(RegionePrototipo!$H$1,1,0,COUNTA(RegionePrototipo!$H:$H)-1,1)</definedName>
    <definedName name="var_tot_pos">OFFSET(RegionePrototipo!$I$1,1,0,COUNTA(RegionePrototipo!$I:$I)-1,1)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1" i="31" l="1"/>
  <c r="AB51" i="31"/>
  <c r="Z51" i="31"/>
  <c r="Y51" i="31"/>
  <c r="V51" i="31"/>
  <c r="W51" i="31" s="1"/>
  <c r="T51" i="31"/>
  <c r="S51" i="31"/>
  <c r="AC50" i="31"/>
  <c r="AB50" i="31"/>
  <c r="Z50" i="31"/>
  <c r="Y50" i="31"/>
  <c r="W50" i="31"/>
  <c r="V50" i="31"/>
  <c r="T50" i="31"/>
  <c r="S50" i="31"/>
  <c r="AC49" i="31"/>
  <c r="AB49" i="31"/>
  <c r="Z49" i="31"/>
  <c r="Y49" i="31"/>
  <c r="W49" i="31"/>
  <c r="V49" i="31"/>
  <c r="T49" i="31"/>
  <c r="S49" i="31"/>
  <c r="AC48" i="31"/>
  <c r="AB48" i="31"/>
  <c r="Z48" i="31"/>
  <c r="Y48" i="31"/>
  <c r="W48" i="31"/>
  <c r="V48" i="31"/>
  <c r="T48" i="31"/>
  <c r="S48" i="31"/>
  <c r="AC47" i="31"/>
  <c r="AB47" i="31"/>
  <c r="Z47" i="31"/>
  <c r="Y47" i="31"/>
  <c r="W47" i="31"/>
  <c r="V47" i="31"/>
  <c r="T47" i="31"/>
  <c r="S47" i="31"/>
  <c r="AC46" i="31"/>
  <c r="AB46" i="31"/>
  <c r="Z46" i="31"/>
  <c r="Y46" i="31"/>
  <c r="W46" i="31"/>
  <c r="V46" i="31"/>
  <c r="T46" i="31"/>
  <c r="S46" i="31"/>
  <c r="AC45" i="31"/>
  <c r="AB45" i="31"/>
  <c r="Z45" i="31"/>
  <c r="Y45" i="31"/>
  <c r="W45" i="31"/>
  <c r="V45" i="31"/>
  <c r="T45" i="31"/>
  <c r="S45" i="31"/>
  <c r="AC44" i="31"/>
  <c r="AB44" i="31"/>
  <c r="Z44" i="31"/>
  <c r="Y44" i="31"/>
  <c r="V44" i="31"/>
  <c r="W44" i="31" s="1"/>
  <c r="T44" i="31"/>
  <c r="S44" i="31"/>
  <c r="AC43" i="31"/>
  <c r="AB43" i="31"/>
  <c r="Z43" i="31"/>
  <c r="Y43" i="31"/>
  <c r="V43" i="31"/>
  <c r="W43" i="31" s="1"/>
  <c r="T43" i="31"/>
  <c r="S43" i="31"/>
  <c r="AC42" i="31"/>
  <c r="AB42" i="31"/>
  <c r="Z42" i="31"/>
  <c r="Y42" i="31"/>
  <c r="V42" i="31"/>
  <c r="W42" i="31" s="1"/>
  <c r="T42" i="31"/>
  <c r="S42" i="31"/>
  <c r="AC41" i="31"/>
  <c r="AB41" i="31"/>
  <c r="Z41" i="31"/>
  <c r="Y41" i="31"/>
  <c r="V41" i="31"/>
  <c r="W41" i="31" s="1"/>
  <c r="T41" i="31"/>
  <c r="S41" i="31"/>
  <c r="AC40" i="31"/>
  <c r="AB40" i="31"/>
  <c r="Z40" i="31"/>
  <c r="Y40" i="31"/>
  <c r="V40" i="31"/>
  <c r="W40" i="31" s="1"/>
  <c r="T40" i="31"/>
  <c r="S40" i="31"/>
  <c r="AC39" i="31"/>
  <c r="AB39" i="31"/>
  <c r="Z39" i="31"/>
  <c r="Y39" i="31"/>
  <c r="V39" i="31"/>
  <c r="W39" i="31" s="1"/>
  <c r="T39" i="31"/>
  <c r="S39" i="31"/>
  <c r="AC38" i="31"/>
  <c r="AB38" i="31"/>
  <c r="Z38" i="31"/>
  <c r="Y38" i="31"/>
  <c r="V38" i="31"/>
  <c r="W38" i="31" s="1"/>
  <c r="T38" i="31"/>
  <c r="S38" i="31"/>
  <c r="AC37" i="31"/>
  <c r="AB37" i="31"/>
  <c r="Z37" i="31"/>
  <c r="Y37" i="31"/>
  <c r="V37" i="31"/>
  <c r="W37" i="31" s="1"/>
  <c r="T37" i="31"/>
  <c r="S37" i="31"/>
  <c r="AC36" i="31"/>
  <c r="AB36" i="31"/>
  <c r="Z36" i="31"/>
  <c r="Y36" i="31"/>
  <c r="V36" i="31"/>
  <c r="W36" i="31" s="1"/>
  <c r="T36" i="31"/>
  <c r="S36" i="31"/>
  <c r="AC35" i="31"/>
  <c r="AB35" i="31"/>
  <c r="Z35" i="31"/>
  <c r="Y35" i="31"/>
  <c r="V35" i="31"/>
  <c r="W35" i="31" s="1"/>
  <c r="T35" i="31"/>
  <c r="S35" i="31"/>
  <c r="AC34" i="31"/>
  <c r="AB34" i="31"/>
  <c r="Z34" i="31"/>
  <c r="Y34" i="31"/>
  <c r="V34" i="31"/>
  <c r="W34" i="31" s="1"/>
  <c r="T34" i="31"/>
  <c r="S34" i="31"/>
  <c r="AC33" i="31"/>
  <c r="AB33" i="31"/>
  <c r="Z33" i="31"/>
  <c r="Y33" i="31"/>
  <c r="V33" i="31"/>
  <c r="W33" i="31" s="1"/>
  <c r="T33" i="31"/>
  <c r="S33" i="31"/>
  <c r="AC32" i="31"/>
  <c r="AB32" i="31"/>
  <c r="Z32" i="31"/>
  <c r="Y32" i="31"/>
  <c r="V32" i="31"/>
  <c r="W32" i="31" s="1"/>
  <c r="T32" i="31"/>
  <c r="S32" i="31"/>
  <c r="AC31" i="31"/>
  <c r="AB31" i="31"/>
  <c r="Z31" i="31"/>
  <c r="Y31" i="31"/>
  <c r="V31" i="31"/>
  <c r="W31" i="31" s="1"/>
  <c r="T31" i="31"/>
  <c r="S31" i="31"/>
  <c r="AC30" i="31"/>
  <c r="AB30" i="31"/>
  <c r="Z30" i="31"/>
  <c r="Y30" i="31"/>
  <c r="V30" i="31"/>
  <c r="W30" i="31" s="1"/>
  <c r="T30" i="31"/>
  <c r="S30" i="31"/>
  <c r="AC29" i="31"/>
  <c r="AB29" i="31"/>
  <c r="Z29" i="31"/>
  <c r="Y29" i="31"/>
  <c r="V29" i="31"/>
  <c r="W29" i="31" s="1"/>
  <c r="T29" i="31"/>
  <c r="S29" i="31"/>
  <c r="AC28" i="31"/>
  <c r="AB28" i="31"/>
  <c r="Z28" i="31"/>
  <c r="Y28" i="31"/>
  <c r="V28" i="31"/>
  <c r="W28" i="31" s="1"/>
  <c r="T28" i="31"/>
  <c r="S28" i="31"/>
  <c r="AC27" i="31"/>
  <c r="AB27" i="31"/>
  <c r="Z27" i="31"/>
  <c r="Y27" i="31"/>
  <c r="V27" i="31"/>
  <c r="W27" i="31" s="1"/>
  <c r="T27" i="31"/>
  <c r="S27" i="31"/>
  <c r="AC26" i="31"/>
  <c r="AB26" i="31"/>
  <c r="Z26" i="31"/>
  <c r="Y26" i="31"/>
  <c r="V26" i="31"/>
  <c r="W26" i="31" s="1"/>
  <c r="T26" i="31"/>
  <c r="S26" i="31"/>
  <c r="AC25" i="31"/>
  <c r="AB25" i="31"/>
  <c r="Z25" i="31"/>
  <c r="Y25" i="31"/>
  <c r="V25" i="31"/>
  <c r="W25" i="31" s="1"/>
  <c r="T25" i="31"/>
  <c r="S25" i="31"/>
  <c r="AC24" i="31"/>
  <c r="AB24" i="31"/>
  <c r="Z24" i="31"/>
  <c r="Y24" i="31"/>
  <c r="V24" i="31"/>
  <c r="W24" i="31" s="1"/>
  <c r="T24" i="31"/>
  <c r="S24" i="31"/>
  <c r="AC23" i="31"/>
  <c r="AB23" i="31"/>
  <c r="Z23" i="31"/>
  <c r="Y23" i="31"/>
  <c r="V23" i="31"/>
  <c r="W23" i="31" s="1"/>
  <c r="T23" i="31"/>
  <c r="S23" i="31"/>
  <c r="AC22" i="31"/>
  <c r="AB22" i="31"/>
  <c r="Z22" i="31"/>
  <c r="Y22" i="31"/>
  <c r="V22" i="31"/>
  <c r="W22" i="31" s="1"/>
  <c r="T22" i="31"/>
  <c r="S22" i="31"/>
  <c r="AC21" i="31"/>
  <c r="AB21" i="31"/>
  <c r="Z21" i="31"/>
  <c r="Y21" i="31"/>
  <c r="V21" i="31"/>
  <c r="W21" i="31" s="1"/>
  <c r="T21" i="31"/>
  <c r="S21" i="31"/>
  <c r="AC20" i="31"/>
  <c r="AB20" i="31"/>
  <c r="Z20" i="31"/>
  <c r="Y20" i="31"/>
  <c r="V20" i="31"/>
  <c r="W20" i="31" s="1"/>
  <c r="T20" i="31"/>
  <c r="S20" i="31"/>
  <c r="AC19" i="31"/>
  <c r="AB19" i="31"/>
  <c r="Z19" i="31"/>
  <c r="Y19" i="31"/>
  <c r="V19" i="31"/>
  <c r="W19" i="31" s="1"/>
  <c r="T19" i="31"/>
  <c r="S19" i="31"/>
  <c r="AC18" i="31"/>
  <c r="AB18" i="31"/>
  <c r="Z18" i="31"/>
  <c r="Y18" i="31"/>
  <c r="V18" i="31"/>
  <c r="W18" i="31" s="1"/>
  <c r="T18" i="31"/>
  <c r="S18" i="31"/>
  <c r="AC17" i="31"/>
  <c r="AB17" i="31"/>
  <c r="Z17" i="31"/>
  <c r="Y17" i="31"/>
  <c r="V17" i="31"/>
  <c r="W17" i="31" s="1"/>
  <c r="T17" i="31"/>
  <c r="S17" i="31"/>
  <c r="AC16" i="31"/>
  <c r="AB16" i="31"/>
  <c r="Z16" i="31"/>
  <c r="Y16" i="31"/>
  <c r="V16" i="31"/>
  <c r="W16" i="31" s="1"/>
  <c r="T16" i="31"/>
  <c r="S16" i="31"/>
  <c r="AC15" i="31"/>
  <c r="AB15" i="31"/>
  <c r="Z15" i="31"/>
  <c r="Y15" i="31"/>
  <c r="V15" i="31"/>
  <c r="W15" i="31" s="1"/>
  <c r="T15" i="31"/>
  <c r="S15" i="31"/>
  <c r="AC14" i="31"/>
  <c r="AB14" i="31"/>
  <c r="Z14" i="31"/>
  <c r="Y14" i="31"/>
  <c r="V14" i="31"/>
  <c r="W14" i="31" s="1"/>
  <c r="T14" i="31"/>
  <c r="S14" i="31"/>
  <c r="AC13" i="31"/>
  <c r="AB13" i="31"/>
  <c r="Z13" i="31"/>
  <c r="Y13" i="31"/>
  <c r="V13" i="31"/>
  <c r="W13" i="31" s="1"/>
  <c r="T13" i="31"/>
  <c r="S13" i="31"/>
  <c r="AC12" i="31"/>
  <c r="AB12" i="31"/>
  <c r="Z12" i="31"/>
  <c r="Y12" i="31"/>
  <c r="V12" i="31"/>
  <c r="W12" i="31" s="1"/>
  <c r="T12" i="31"/>
  <c r="S12" i="31"/>
  <c r="AC11" i="31"/>
  <c r="AB11" i="31"/>
  <c r="Z11" i="31"/>
  <c r="Y11" i="31"/>
  <c r="V11" i="31"/>
  <c r="W11" i="31" s="1"/>
  <c r="T11" i="31"/>
  <c r="S11" i="31"/>
  <c r="AC10" i="31"/>
  <c r="AB10" i="31"/>
  <c r="Z10" i="31"/>
  <c r="Y10" i="31"/>
  <c r="V10" i="31"/>
  <c r="W10" i="31" s="1"/>
  <c r="T10" i="31"/>
  <c r="S10" i="31"/>
  <c r="AC9" i="31"/>
  <c r="AB9" i="31"/>
  <c r="Z9" i="31"/>
  <c r="Y9" i="31"/>
  <c r="V9" i="31"/>
  <c r="W9" i="31" s="1"/>
  <c r="T9" i="31"/>
  <c r="S9" i="31"/>
  <c r="AC8" i="31"/>
  <c r="AB8" i="31"/>
  <c r="Z8" i="31"/>
  <c r="Y8" i="31"/>
  <c r="V8" i="31"/>
  <c r="W8" i="31" s="1"/>
  <c r="T8" i="31"/>
  <c r="S8" i="31"/>
  <c r="AC7" i="31"/>
  <c r="AB7" i="31"/>
  <c r="Z7" i="31"/>
  <c r="Y7" i="31"/>
  <c r="V7" i="31"/>
  <c r="W7" i="31" s="1"/>
  <c r="T7" i="31"/>
  <c r="S7" i="31"/>
  <c r="AC6" i="31"/>
  <c r="AB6" i="31"/>
  <c r="Z6" i="31"/>
  <c r="Y6" i="31"/>
  <c r="V6" i="31"/>
  <c r="W6" i="31" s="1"/>
  <c r="T6" i="31"/>
  <c r="S6" i="31"/>
  <c r="AC5" i="31"/>
  <c r="AB5" i="31"/>
  <c r="Z5" i="31"/>
  <c r="Y5" i="31"/>
  <c r="V5" i="31"/>
  <c r="W5" i="31" s="1"/>
  <c r="T5" i="31"/>
  <c r="S5" i="31"/>
  <c r="AB4" i="31"/>
  <c r="Y4" i="31"/>
  <c r="V4" i="31"/>
  <c r="W4" i="31" s="1"/>
  <c r="T4" i="31"/>
  <c r="S4" i="31"/>
  <c r="AB3" i="31"/>
  <c r="Y3" i="31"/>
  <c r="V3" i="31"/>
  <c r="W3" i="31" s="1"/>
  <c r="T3" i="31"/>
  <c r="S3" i="31"/>
  <c r="V2" i="31"/>
  <c r="W2" i="31" s="1"/>
  <c r="T2" i="31"/>
  <c r="S2" i="31"/>
  <c r="AC51" i="30"/>
  <c r="AB51" i="30"/>
  <c r="Z51" i="30"/>
  <c r="Y51" i="30"/>
  <c r="V51" i="30"/>
  <c r="W51" i="30" s="1"/>
  <c r="T51" i="30"/>
  <c r="S51" i="30"/>
  <c r="AC50" i="30"/>
  <c r="AB50" i="30"/>
  <c r="Z50" i="30"/>
  <c r="Y50" i="30"/>
  <c r="W50" i="30"/>
  <c r="V50" i="30"/>
  <c r="T50" i="30"/>
  <c r="S50" i="30"/>
  <c r="AC49" i="30"/>
  <c r="AB49" i="30"/>
  <c r="Z49" i="30"/>
  <c r="Y49" i="30"/>
  <c r="W49" i="30"/>
  <c r="V49" i="30"/>
  <c r="T49" i="30"/>
  <c r="S49" i="30"/>
  <c r="AC48" i="30"/>
  <c r="AB48" i="30"/>
  <c r="Z48" i="30"/>
  <c r="Y48" i="30"/>
  <c r="W48" i="30"/>
  <c r="V48" i="30"/>
  <c r="T48" i="30"/>
  <c r="S48" i="30"/>
  <c r="AC47" i="30"/>
  <c r="AB47" i="30"/>
  <c r="Z47" i="30"/>
  <c r="Y47" i="30"/>
  <c r="W47" i="30"/>
  <c r="V47" i="30"/>
  <c r="T47" i="30"/>
  <c r="S47" i="30"/>
  <c r="AC46" i="30"/>
  <c r="AB46" i="30"/>
  <c r="Z46" i="30"/>
  <c r="Y46" i="30"/>
  <c r="W46" i="30"/>
  <c r="V46" i="30"/>
  <c r="T46" i="30"/>
  <c r="S46" i="30"/>
  <c r="AC45" i="30"/>
  <c r="AB45" i="30"/>
  <c r="Z45" i="30"/>
  <c r="Y45" i="30"/>
  <c r="V45" i="30"/>
  <c r="W45" i="30" s="1"/>
  <c r="T45" i="30"/>
  <c r="S45" i="30"/>
  <c r="AC44" i="30"/>
  <c r="AB44" i="30"/>
  <c r="Z44" i="30"/>
  <c r="Y44" i="30"/>
  <c r="V44" i="30"/>
  <c r="W44" i="30" s="1"/>
  <c r="T44" i="30"/>
  <c r="S44" i="30"/>
  <c r="AC43" i="30"/>
  <c r="AB43" i="30"/>
  <c r="Z43" i="30"/>
  <c r="Y43" i="30"/>
  <c r="V43" i="30"/>
  <c r="W43" i="30" s="1"/>
  <c r="T43" i="30"/>
  <c r="S43" i="30"/>
  <c r="AC42" i="30"/>
  <c r="AB42" i="30"/>
  <c r="Z42" i="30"/>
  <c r="Y42" i="30"/>
  <c r="V42" i="30"/>
  <c r="W42" i="30" s="1"/>
  <c r="T42" i="30"/>
  <c r="S42" i="30"/>
  <c r="AC41" i="30"/>
  <c r="AB41" i="30"/>
  <c r="Z41" i="30"/>
  <c r="Y41" i="30"/>
  <c r="V41" i="30"/>
  <c r="W41" i="30" s="1"/>
  <c r="T41" i="30"/>
  <c r="S41" i="30"/>
  <c r="AC40" i="30"/>
  <c r="AB40" i="30"/>
  <c r="Z40" i="30"/>
  <c r="Y40" i="30"/>
  <c r="V40" i="30"/>
  <c r="W40" i="30" s="1"/>
  <c r="T40" i="30"/>
  <c r="S40" i="30"/>
  <c r="AC39" i="30"/>
  <c r="AB39" i="30"/>
  <c r="Z39" i="30"/>
  <c r="Y39" i="30"/>
  <c r="V39" i="30"/>
  <c r="W39" i="30" s="1"/>
  <c r="T39" i="30"/>
  <c r="S39" i="30"/>
  <c r="AC38" i="30"/>
  <c r="AB38" i="30"/>
  <c r="Z38" i="30"/>
  <c r="Y38" i="30"/>
  <c r="V38" i="30"/>
  <c r="W38" i="30" s="1"/>
  <c r="T38" i="30"/>
  <c r="S38" i="30"/>
  <c r="AC37" i="30"/>
  <c r="AB37" i="30"/>
  <c r="Z37" i="30"/>
  <c r="Y37" i="30"/>
  <c r="V37" i="30"/>
  <c r="W37" i="30" s="1"/>
  <c r="T37" i="30"/>
  <c r="S37" i="30"/>
  <c r="AC36" i="30"/>
  <c r="AB36" i="30"/>
  <c r="Z36" i="30"/>
  <c r="Y36" i="30"/>
  <c r="V36" i="30"/>
  <c r="W36" i="30" s="1"/>
  <c r="T36" i="30"/>
  <c r="S36" i="30"/>
  <c r="AC35" i="30"/>
  <c r="AB35" i="30"/>
  <c r="Z35" i="30"/>
  <c r="Y35" i="30"/>
  <c r="V35" i="30"/>
  <c r="W35" i="30" s="1"/>
  <c r="T35" i="30"/>
  <c r="S35" i="30"/>
  <c r="AC34" i="30"/>
  <c r="AB34" i="30"/>
  <c r="Z34" i="30"/>
  <c r="Y34" i="30"/>
  <c r="V34" i="30"/>
  <c r="W34" i="30" s="1"/>
  <c r="T34" i="30"/>
  <c r="S34" i="30"/>
  <c r="AC33" i="30"/>
  <c r="AB33" i="30"/>
  <c r="Z33" i="30"/>
  <c r="Y33" i="30"/>
  <c r="V33" i="30"/>
  <c r="W33" i="30" s="1"/>
  <c r="T33" i="30"/>
  <c r="S33" i="30"/>
  <c r="AC32" i="30"/>
  <c r="AB32" i="30"/>
  <c r="Z32" i="30"/>
  <c r="Y32" i="30"/>
  <c r="V32" i="30"/>
  <c r="W32" i="30" s="1"/>
  <c r="T32" i="30"/>
  <c r="S32" i="30"/>
  <c r="AC31" i="30"/>
  <c r="AB31" i="30"/>
  <c r="Z31" i="30"/>
  <c r="Y31" i="30"/>
  <c r="V31" i="30"/>
  <c r="W31" i="30" s="1"/>
  <c r="T31" i="30"/>
  <c r="S31" i="30"/>
  <c r="AC30" i="30"/>
  <c r="AB30" i="30"/>
  <c r="Z30" i="30"/>
  <c r="Y30" i="30"/>
  <c r="V30" i="30"/>
  <c r="W30" i="30" s="1"/>
  <c r="T30" i="30"/>
  <c r="S30" i="30"/>
  <c r="AC29" i="30"/>
  <c r="AB29" i="30"/>
  <c r="Z29" i="30"/>
  <c r="Y29" i="30"/>
  <c r="V29" i="30"/>
  <c r="W29" i="30" s="1"/>
  <c r="T29" i="30"/>
  <c r="S29" i="30"/>
  <c r="AC28" i="30"/>
  <c r="AB28" i="30"/>
  <c r="Z28" i="30"/>
  <c r="Y28" i="30"/>
  <c r="V28" i="30"/>
  <c r="W28" i="30" s="1"/>
  <c r="T28" i="30"/>
  <c r="S28" i="30"/>
  <c r="AC27" i="30"/>
  <c r="AB27" i="30"/>
  <c r="Z27" i="30"/>
  <c r="Y27" i="30"/>
  <c r="V27" i="30"/>
  <c r="W27" i="30" s="1"/>
  <c r="T27" i="30"/>
  <c r="S27" i="30"/>
  <c r="AC26" i="30"/>
  <c r="AB26" i="30"/>
  <c r="Z26" i="30"/>
  <c r="Y26" i="30"/>
  <c r="V26" i="30"/>
  <c r="W26" i="30" s="1"/>
  <c r="T26" i="30"/>
  <c r="S26" i="30"/>
  <c r="AC25" i="30"/>
  <c r="AB25" i="30"/>
  <c r="Z25" i="30"/>
  <c r="Y25" i="30"/>
  <c r="V25" i="30"/>
  <c r="W25" i="30" s="1"/>
  <c r="T25" i="30"/>
  <c r="S25" i="30"/>
  <c r="AC24" i="30"/>
  <c r="AB24" i="30"/>
  <c r="Z24" i="30"/>
  <c r="Y24" i="30"/>
  <c r="V24" i="30"/>
  <c r="W24" i="30" s="1"/>
  <c r="T24" i="30"/>
  <c r="S24" i="30"/>
  <c r="AC23" i="30"/>
  <c r="AB23" i="30"/>
  <c r="Z23" i="30"/>
  <c r="Y23" i="30"/>
  <c r="V23" i="30"/>
  <c r="W23" i="30" s="1"/>
  <c r="T23" i="30"/>
  <c r="S23" i="30"/>
  <c r="AC22" i="30"/>
  <c r="AB22" i="30"/>
  <c r="Z22" i="30"/>
  <c r="Y22" i="30"/>
  <c r="V22" i="30"/>
  <c r="W22" i="30" s="1"/>
  <c r="T22" i="30"/>
  <c r="S22" i="30"/>
  <c r="AC21" i="30"/>
  <c r="AB21" i="30"/>
  <c r="Z21" i="30"/>
  <c r="Y21" i="30"/>
  <c r="V21" i="30"/>
  <c r="W21" i="30" s="1"/>
  <c r="T21" i="30"/>
  <c r="S21" i="30"/>
  <c r="AC20" i="30"/>
  <c r="AB20" i="30"/>
  <c r="Z20" i="30"/>
  <c r="Y20" i="30"/>
  <c r="V20" i="30"/>
  <c r="W20" i="30" s="1"/>
  <c r="T20" i="30"/>
  <c r="S20" i="30"/>
  <c r="AC19" i="30"/>
  <c r="AB19" i="30"/>
  <c r="Z19" i="30"/>
  <c r="Y19" i="30"/>
  <c r="V19" i="30"/>
  <c r="W19" i="30" s="1"/>
  <c r="T19" i="30"/>
  <c r="S19" i="30"/>
  <c r="AC18" i="30"/>
  <c r="AB18" i="30"/>
  <c r="Z18" i="30"/>
  <c r="Y18" i="30"/>
  <c r="V18" i="30"/>
  <c r="W18" i="30" s="1"/>
  <c r="T18" i="30"/>
  <c r="S18" i="30"/>
  <c r="AC17" i="30"/>
  <c r="AB17" i="30"/>
  <c r="Z17" i="30"/>
  <c r="Y17" i="30"/>
  <c r="V17" i="30"/>
  <c r="W17" i="30" s="1"/>
  <c r="T17" i="30"/>
  <c r="S17" i="30"/>
  <c r="AC16" i="30"/>
  <c r="AB16" i="30"/>
  <c r="Z16" i="30"/>
  <c r="Y16" i="30"/>
  <c r="V16" i="30"/>
  <c r="W16" i="30" s="1"/>
  <c r="T16" i="30"/>
  <c r="S16" i="30"/>
  <c r="AC15" i="30"/>
  <c r="AB15" i="30"/>
  <c r="Z15" i="30"/>
  <c r="Y15" i="30"/>
  <c r="V15" i="30"/>
  <c r="W15" i="30" s="1"/>
  <c r="T15" i="30"/>
  <c r="S15" i="30"/>
  <c r="AC14" i="30"/>
  <c r="AB14" i="30"/>
  <c r="Z14" i="30"/>
  <c r="Y14" i="30"/>
  <c r="V14" i="30"/>
  <c r="W14" i="30" s="1"/>
  <c r="T14" i="30"/>
  <c r="S14" i="30"/>
  <c r="AC13" i="30"/>
  <c r="AB13" i="30"/>
  <c r="Z13" i="30"/>
  <c r="Y13" i="30"/>
  <c r="V13" i="30"/>
  <c r="W13" i="30" s="1"/>
  <c r="T13" i="30"/>
  <c r="S13" i="30"/>
  <c r="AC12" i="30"/>
  <c r="AB12" i="30"/>
  <c r="Z12" i="30"/>
  <c r="Y12" i="30"/>
  <c r="V12" i="30"/>
  <c r="W12" i="30" s="1"/>
  <c r="T12" i="30"/>
  <c r="S12" i="30"/>
  <c r="AC11" i="30"/>
  <c r="AB11" i="30"/>
  <c r="Z11" i="30"/>
  <c r="Y11" i="30"/>
  <c r="V11" i="30"/>
  <c r="W11" i="30" s="1"/>
  <c r="T11" i="30"/>
  <c r="S11" i="30"/>
  <c r="AC10" i="30"/>
  <c r="AB10" i="30"/>
  <c r="Z10" i="30"/>
  <c r="Y10" i="30"/>
  <c r="V10" i="30"/>
  <c r="W10" i="30" s="1"/>
  <c r="T10" i="30"/>
  <c r="S10" i="30"/>
  <c r="AC9" i="30"/>
  <c r="AB9" i="30"/>
  <c r="Z9" i="30"/>
  <c r="Y9" i="30"/>
  <c r="V9" i="30"/>
  <c r="W9" i="30" s="1"/>
  <c r="T9" i="30"/>
  <c r="S9" i="30"/>
  <c r="AC8" i="30"/>
  <c r="AB8" i="30"/>
  <c r="Z8" i="30"/>
  <c r="Y8" i="30"/>
  <c r="V8" i="30"/>
  <c r="W8" i="30" s="1"/>
  <c r="T8" i="30"/>
  <c r="S8" i="30"/>
  <c r="AC7" i="30"/>
  <c r="AB7" i="30"/>
  <c r="Z7" i="30"/>
  <c r="Y7" i="30"/>
  <c r="V7" i="30"/>
  <c r="W7" i="30" s="1"/>
  <c r="T7" i="30"/>
  <c r="S7" i="30"/>
  <c r="AC6" i="30"/>
  <c r="AB6" i="30"/>
  <c r="Z6" i="30"/>
  <c r="Y6" i="30"/>
  <c r="V6" i="30"/>
  <c r="W6" i="30" s="1"/>
  <c r="T6" i="30"/>
  <c r="S6" i="30"/>
  <c r="AC5" i="30"/>
  <c r="AB5" i="30"/>
  <c r="Z5" i="30"/>
  <c r="Y5" i="30"/>
  <c r="V5" i="30"/>
  <c r="W5" i="30" s="1"/>
  <c r="T5" i="30"/>
  <c r="S5" i="30"/>
  <c r="AB4" i="30"/>
  <c r="Y4" i="30"/>
  <c r="V4" i="30"/>
  <c r="W4" i="30" s="1"/>
  <c r="T4" i="30"/>
  <c r="S4" i="30"/>
  <c r="AB3" i="30"/>
  <c r="Y3" i="30"/>
  <c r="V3" i="30"/>
  <c r="W3" i="30" s="1"/>
  <c r="T3" i="30"/>
  <c r="S3" i="30"/>
  <c r="V2" i="30"/>
  <c r="W2" i="30" s="1"/>
  <c r="T2" i="30"/>
  <c r="S2" i="30"/>
  <c r="AC51" i="29"/>
  <c r="AB51" i="29"/>
  <c r="Z51" i="29"/>
  <c r="Y51" i="29"/>
  <c r="V51" i="29"/>
  <c r="W51" i="29" s="1"/>
  <c r="T51" i="29"/>
  <c r="S51" i="29"/>
  <c r="AC50" i="29"/>
  <c r="AB50" i="29"/>
  <c r="Z50" i="29"/>
  <c r="Y50" i="29"/>
  <c r="W50" i="29"/>
  <c r="V50" i="29"/>
  <c r="T50" i="29"/>
  <c r="S50" i="29"/>
  <c r="AC49" i="29"/>
  <c r="AB49" i="29"/>
  <c r="Z49" i="29"/>
  <c r="Y49" i="29"/>
  <c r="W49" i="29"/>
  <c r="V49" i="29"/>
  <c r="T49" i="29"/>
  <c r="S49" i="29"/>
  <c r="AC48" i="29"/>
  <c r="AB48" i="29"/>
  <c r="Z48" i="29"/>
  <c r="Y48" i="29"/>
  <c r="W48" i="29"/>
  <c r="V48" i="29"/>
  <c r="T48" i="29"/>
  <c r="S48" i="29"/>
  <c r="AC47" i="29"/>
  <c r="AB47" i="29"/>
  <c r="Z47" i="29"/>
  <c r="Y47" i="29"/>
  <c r="V47" i="29"/>
  <c r="W47" i="29" s="1"/>
  <c r="T47" i="29"/>
  <c r="S47" i="29"/>
  <c r="AC46" i="29"/>
  <c r="AB46" i="29"/>
  <c r="Z46" i="29"/>
  <c r="Y46" i="29"/>
  <c r="V46" i="29"/>
  <c r="W46" i="29" s="1"/>
  <c r="T46" i="29"/>
  <c r="S46" i="29"/>
  <c r="AC45" i="29"/>
  <c r="AB45" i="29"/>
  <c r="Z45" i="29"/>
  <c r="Y45" i="29"/>
  <c r="V45" i="29"/>
  <c r="W45" i="29" s="1"/>
  <c r="T45" i="29"/>
  <c r="S45" i="29"/>
  <c r="AC44" i="29"/>
  <c r="AB44" i="29"/>
  <c r="Z44" i="29"/>
  <c r="Y44" i="29"/>
  <c r="V44" i="29"/>
  <c r="W44" i="29" s="1"/>
  <c r="T44" i="29"/>
  <c r="S44" i="29"/>
  <c r="AC43" i="29"/>
  <c r="AB43" i="29"/>
  <c r="Z43" i="29"/>
  <c r="Y43" i="29"/>
  <c r="V43" i="29"/>
  <c r="W43" i="29" s="1"/>
  <c r="T43" i="29"/>
  <c r="S43" i="29"/>
  <c r="AC42" i="29"/>
  <c r="AB42" i="29"/>
  <c r="Z42" i="29"/>
  <c r="Y42" i="29"/>
  <c r="V42" i="29"/>
  <c r="W42" i="29" s="1"/>
  <c r="T42" i="29"/>
  <c r="S42" i="29"/>
  <c r="AC41" i="29"/>
  <c r="AB41" i="29"/>
  <c r="Z41" i="29"/>
  <c r="Y41" i="29"/>
  <c r="V41" i="29"/>
  <c r="W41" i="29" s="1"/>
  <c r="T41" i="29"/>
  <c r="S41" i="29"/>
  <c r="AC40" i="29"/>
  <c r="AB40" i="29"/>
  <c r="Z40" i="29"/>
  <c r="Y40" i="29"/>
  <c r="V40" i="29"/>
  <c r="W40" i="29" s="1"/>
  <c r="T40" i="29"/>
  <c r="S40" i="29"/>
  <c r="AC39" i="29"/>
  <c r="AB39" i="29"/>
  <c r="Z39" i="29"/>
  <c r="Y39" i="29"/>
  <c r="V39" i="29"/>
  <c r="W39" i="29" s="1"/>
  <c r="T39" i="29"/>
  <c r="S39" i="29"/>
  <c r="AC38" i="29"/>
  <c r="AB38" i="29"/>
  <c r="Z38" i="29"/>
  <c r="Y38" i="29"/>
  <c r="V38" i="29"/>
  <c r="W38" i="29" s="1"/>
  <c r="T38" i="29"/>
  <c r="S38" i="29"/>
  <c r="AC37" i="29"/>
  <c r="AB37" i="29"/>
  <c r="Z37" i="29"/>
  <c r="Y37" i="29"/>
  <c r="V37" i="29"/>
  <c r="W37" i="29" s="1"/>
  <c r="T37" i="29"/>
  <c r="S37" i="29"/>
  <c r="AC36" i="29"/>
  <c r="AB36" i="29"/>
  <c r="Z36" i="29"/>
  <c r="Y36" i="29"/>
  <c r="V36" i="29"/>
  <c r="W36" i="29" s="1"/>
  <c r="T36" i="29"/>
  <c r="S36" i="29"/>
  <c r="AC35" i="29"/>
  <c r="AB35" i="29"/>
  <c r="Z35" i="29"/>
  <c r="Y35" i="29"/>
  <c r="V35" i="29"/>
  <c r="W35" i="29" s="1"/>
  <c r="T35" i="29"/>
  <c r="S35" i="29"/>
  <c r="AC34" i="29"/>
  <c r="AB34" i="29"/>
  <c r="Z34" i="29"/>
  <c r="Y34" i="29"/>
  <c r="V34" i="29"/>
  <c r="W34" i="29" s="1"/>
  <c r="T34" i="29"/>
  <c r="S34" i="29"/>
  <c r="AC33" i="29"/>
  <c r="AB33" i="29"/>
  <c r="Z33" i="29"/>
  <c r="Y33" i="29"/>
  <c r="V33" i="29"/>
  <c r="W33" i="29" s="1"/>
  <c r="T33" i="29"/>
  <c r="S33" i="29"/>
  <c r="AC32" i="29"/>
  <c r="AB32" i="29"/>
  <c r="Z32" i="29"/>
  <c r="Y32" i="29"/>
  <c r="V32" i="29"/>
  <c r="W32" i="29" s="1"/>
  <c r="T32" i="29"/>
  <c r="S32" i="29"/>
  <c r="AC31" i="29"/>
  <c r="AB31" i="29"/>
  <c r="Z31" i="29"/>
  <c r="Y31" i="29"/>
  <c r="V31" i="29"/>
  <c r="W31" i="29" s="1"/>
  <c r="T31" i="29"/>
  <c r="S31" i="29"/>
  <c r="AC30" i="29"/>
  <c r="AB30" i="29"/>
  <c r="Z30" i="29"/>
  <c r="Y30" i="29"/>
  <c r="V30" i="29"/>
  <c r="W30" i="29" s="1"/>
  <c r="T30" i="29"/>
  <c r="S30" i="29"/>
  <c r="AC29" i="29"/>
  <c r="AB29" i="29"/>
  <c r="Z29" i="29"/>
  <c r="Y29" i="29"/>
  <c r="V29" i="29"/>
  <c r="W29" i="29" s="1"/>
  <c r="T29" i="29"/>
  <c r="S29" i="29"/>
  <c r="AC28" i="29"/>
  <c r="AB28" i="29"/>
  <c r="Z28" i="29"/>
  <c r="Y28" i="29"/>
  <c r="V28" i="29"/>
  <c r="W28" i="29" s="1"/>
  <c r="T28" i="29"/>
  <c r="S28" i="29"/>
  <c r="AC27" i="29"/>
  <c r="AB27" i="29"/>
  <c r="Z27" i="29"/>
  <c r="Y27" i="29"/>
  <c r="V27" i="29"/>
  <c r="W27" i="29" s="1"/>
  <c r="T27" i="29"/>
  <c r="S27" i="29"/>
  <c r="AC26" i="29"/>
  <c r="AB26" i="29"/>
  <c r="Z26" i="29"/>
  <c r="Y26" i="29"/>
  <c r="V26" i="29"/>
  <c r="W26" i="29" s="1"/>
  <c r="T26" i="29"/>
  <c r="S26" i="29"/>
  <c r="AC25" i="29"/>
  <c r="AB25" i="29"/>
  <c r="Z25" i="29"/>
  <c r="Y25" i="29"/>
  <c r="V25" i="29"/>
  <c r="W25" i="29" s="1"/>
  <c r="T25" i="29"/>
  <c r="S25" i="29"/>
  <c r="AC24" i="29"/>
  <c r="AB24" i="29"/>
  <c r="Z24" i="29"/>
  <c r="Y24" i="29"/>
  <c r="V24" i="29"/>
  <c r="W24" i="29" s="1"/>
  <c r="T24" i="29"/>
  <c r="S24" i="29"/>
  <c r="AC23" i="29"/>
  <c r="AB23" i="29"/>
  <c r="Z23" i="29"/>
  <c r="Y23" i="29"/>
  <c r="V23" i="29"/>
  <c r="W23" i="29" s="1"/>
  <c r="T23" i="29"/>
  <c r="S23" i="29"/>
  <c r="AC22" i="29"/>
  <c r="AB22" i="29"/>
  <c r="Z22" i="29"/>
  <c r="Y22" i="29"/>
  <c r="V22" i="29"/>
  <c r="W22" i="29" s="1"/>
  <c r="T22" i="29"/>
  <c r="S22" i="29"/>
  <c r="AC21" i="29"/>
  <c r="AB21" i="29"/>
  <c r="Z21" i="29"/>
  <c r="Y21" i="29"/>
  <c r="V21" i="29"/>
  <c r="W21" i="29" s="1"/>
  <c r="T21" i="29"/>
  <c r="S21" i="29"/>
  <c r="AC20" i="29"/>
  <c r="AB20" i="29"/>
  <c r="Z20" i="29"/>
  <c r="Y20" i="29"/>
  <c r="V20" i="29"/>
  <c r="W20" i="29" s="1"/>
  <c r="T20" i="29"/>
  <c r="S20" i="29"/>
  <c r="AC19" i="29"/>
  <c r="AB19" i="29"/>
  <c r="Z19" i="29"/>
  <c r="Y19" i="29"/>
  <c r="V19" i="29"/>
  <c r="W19" i="29" s="1"/>
  <c r="T19" i="29"/>
  <c r="S19" i="29"/>
  <c r="AC18" i="29"/>
  <c r="AB18" i="29"/>
  <c r="Z18" i="29"/>
  <c r="Y18" i="29"/>
  <c r="V18" i="29"/>
  <c r="W18" i="29" s="1"/>
  <c r="T18" i="29"/>
  <c r="S18" i="29"/>
  <c r="AC17" i="29"/>
  <c r="AB17" i="29"/>
  <c r="Z17" i="29"/>
  <c r="Y17" i="29"/>
  <c r="V17" i="29"/>
  <c r="W17" i="29" s="1"/>
  <c r="T17" i="29"/>
  <c r="S17" i="29"/>
  <c r="AC16" i="29"/>
  <c r="AB16" i="29"/>
  <c r="Z16" i="29"/>
  <c r="Y16" i="29"/>
  <c r="V16" i="29"/>
  <c r="W16" i="29" s="1"/>
  <c r="T16" i="29"/>
  <c r="S16" i="29"/>
  <c r="AC15" i="29"/>
  <c r="AB15" i="29"/>
  <c r="Z15" i="29"/>
  <c r="Y15" i="29"/>
  <c r="V15" i="29"/>
  <c r="W15" i="29" s="1"/>
  <c r="T15" i="29"/>
  <c r="S15" i="29"/>
  <c r="AC14" i="29"/>
  <c r="AB14" i="29"/>
  <c r="Z14" i="29"/>
  <c r="Y14" i="29"/>
  <c r="V14" i="29"/>
  <c r="W14" i="29" s="1"/>
  <c r="T14" i="29"/>
  <c r="S14" i="29"/>
  <c r="AC13" i="29"/>
  <c r="AB13" i="29"/>
  <c r="Z13" i="29"/>
  <c r="Y13" i="29"/>
  <c r="V13" i="29"/>
  <c r="W13" i="29" s="1"/>
  <c r="T13" i="29"/>
  <c r="S13" i="29"/>
  <c r="AC12" i="29"/>
  <c r="AB12" i="29"/>
  <c r="Z12" i="29"/>
  <c r="Y12" i="29"/>
  <c r="V12" i="29"/>
  <c r="W12" i="29" s="1"/>
  <c r="T12" i="29"/>
  <c r="S12" i="29"/>
  <c r="AC11" i="29"/>
  <c r="AB11" i="29"/>
  <c r="Z11" i="29"/>
  <c r="Y11" i="29"/>
  <c r="V11" i="29"/>
  <c r="W11" i="29" s="1"/>
  <c r="T11" i="29"/>
  <c r="S11" i="29"/>
  <c r="AC10" i="29"/>
  <c r="AB10" i="29"/>
  <c r="Z10" i="29"/>
  <c r="Y10" i="29"/>
  <c r="V10" i="29"/>
  <c r="W10" i="29" s="1"/>
  <c r="T10" i="29"/>
  <c r="S10" i="29"/>
  <c r="AC9" i="29"/>
  <c r="AB9" i="29"/>
  <c r="Z9" i="29"/>
  <c r="Y9" i="29"/>
  <c r="V9" i="29"/>
  <c r="W9" i="29" s="1"/>
  <c r="T9" i="29"/>
  <c r="S9" i="29"/>
  <c r="AC8" i="29"/>
  <c r="AB8" i="29"/>
  <c r="Z8" i="29"/>
  <c r="Y8" i="29"/>
  <c r="V8" i="29"/>
  <c r="W8" i="29" s="1"/>
  <c r="T8" i="29"/>
  <c r="S8" i="29"/>
  <c r="AC7" i="29"/>
  <c r="AB7" i="29"/>
  <c r="Z7" i="29"/>
  <c r="Y7" i="29"/>
  <c r="V7" i="29"/>
  <c r="W7" i="29" s="1"/>
  <c r="T7" i="29"/>
  <c r="S7" i="29"/>
  <c r="AC6" i="29"/>
  <c r="AB6" i="29"/>
  <c r="Z6" i="29"/>
  <c r="Y6" i="29"/>
  <c r="V6" i="29"/>
  <c r="W6" i="29" s="1"/>
  <c r="T6" i="29"/>
  <c r="S6" i="29"/>
  <c r="AC5" i="29"/>
  <c r="AB5" i="29"/>
  <c r="Z5" i="29"/>
  <c r="Y5" i="29"/>
  <c r="V5" i="29"/>
  <c r="W5" i="29" s="1"/>
  <c r="T5" i="29"/>
  <c r="S5" i="29"/>
  <c r="AB4" i="29"/>
  <c r="Y4" i="29"/>
  <c r="V4" i="29"/>
  <c r="W4" i="29" s="1"/>
  <c r="T4" i="29"/>
  <c r="S4" i="29"/>
  <c r="AB3" i="29"/>
  <c r="Y3" i="29"/>
  <c r="V3" i="29"/>
  <c r="W3" i="29" s="1"/>
  <c r="T3" i="29"/>
  <c r="S3" i="29"/>
  <c r="V2" i="29"/>
  <c r="W2" i="29" s="1"/>
  <c r="T2" i="29"/>
  <c r="S2" i="29"/>
  <c r="AC51" i="28"/>
  <c r="AB51" i="28"/>
  <c r="Z51" i="28"/>
  <c r="Y51" i="28"/>
  <c r="V51" i="28"/>
  <c r="W51" i="28" s="1"/>
  <c r="T51" i="28"/>
  <c r="S51" i="28"/>
  <c r="AC50" i="28"/>
  <c r="AB50" i="28"/>
  <c r="Z50" i="28"/>
  <c r="Y50" i="28"/>
  <c r="W50" i="28"/>
  <c r="V50" i="28"/>
  <c r="T50" i="28"/>
  <c r="S50" i="28"/>
  <c r="AC49" i="28"/>
  <c r="AB49" i="28"/>
  <c r="Z49" i="28"/>
  <c r="Y49" i="28"/>
  <c r="W49" i="28"/>
  <c r="V49" i="28"/>
  <c r="T49" i="28"/>
  <c r="S49" i="28"/>
  <c r="AC48" i="28"/>
  <c r="AB48" i="28"/>
  <c r="Z48" i="28"/>
  <c r="Y48" i="28"/>
  <c r="W48" i="28"/>
  <c r="V48" i="28"/>
  <c r="T48" i="28"/>
  <c r="S48" i="28"/>
  <c r="AC47" i="28"/>
  <c r="AB47" i="28"/>
  <c r="Z47" i="28"/>
  <c r="Y47" i="28"/>
  <c r="W47" i="28"/>
  <c r="V47" i="28"/>
  <c r="T47" i="28"/>
  <c r="S47" i="28"/>
  <c r="AC46" i="28"/>
  <c r="AB46" i="28"/>
  <c r="Z46" i="28"/>
  <c r="Y46" i="28"/>
  <c r="W46" i="28"/>
  <c r="V46" i="28"/>
  <c r="T46" i="28"/>
  <c r="S46" i="28"/>
  <c r="AC45" i="28"/>
  <c r="AB45" i="28"/>
  <c r="Z45" i="28"/>
  <c r="Y45" i="28"/>
  <c r="W45" i="28"/>
  <c r="V45" i="28"/>
  <c r="T45" i="28"/>
  <c r="S45" i="28"/>
  <c r="AC44" i="28"/>
  <c r="AB44" i="28"/>
  <c r="Z44" i="28"/>
  <c r="Y44" i="28"/>
  <c r="W44" i="28"/>
  <c r="V44" i="28"/>
  <c r="T44" i="28"/>
  <c r="S44" i="28"/>
  <c r="AC43" i="28"/>
  <c r="AB43" i="28"/>
  <c r="Z43" i="28"/>
  <c r="Y43" i="28"/>
  <c r="W43" i="28"/>
  <c r="V43" i="28"/>
  <c r="T43" i="28"/>
  <c r="S43" i="28"/>
  <c r="AC42" i="28"/>
  <c r="AB42" i="28"/>
  <c r="Z42" i="28"/>
  <c r="Y42" i="28"/>
  <c r="W42" i="28"/>
  <c r="V42" i="28"/>
  <c r="T42" i="28"/>
  <c r="S42" i="28"/>
  <c r="AC41" i="28"/>
  <c r="AB41" i="28"/>
  <c r="Z41" i="28"/>
  <c r="Y41" i="28"/>
  <c r="W41" i="28"/>
  <c r="V41" i="28"/>
  <c r="T41" i="28"/>
  <c r="S41" i="28"/>
  <c r="AC40" i="28"/>
  <c r="AB40" i="28"/>
  <c r="Z40" i="28"/>
  <c r="Y40" i="28"/>
  <c r="W40" i="28"/>
  <c r="V40" i="28"/>
  <c r="T40" i="28"/>
  <c r="S40" i="28"/>
  <c r="AC39" i="28"/>
  <c r="AB39" i="28"/>
  <c r="Z39" i="28"/>
  <c r="Y39" i="28"/>
  <c r="W39" i="28"/>
  <c r="V39" i="28"/>
  <c r="T39" i="28"/>
  <c r="S39" i="28"/>
  <c r="AC38" i="28"/>
  <c r="AB38" i="28"/>
  <c r="Z38" i="28"/>
  <c r="Y38" i="28"/>
  <c r="W38" i="28"/>
  <c r="V38" i="28"/>
  <c r="T38" i="28"/>
  <c r="S38" i="28"/>
  <c r="AC37" i="28"/>
  <c r="AB37" i="28"/>
  <c r="Z37" i="28"/>
  <c r="Y37" i="28"/>
  <c r="W37" i="28"/>
  <c r="V37" i="28"/>
  <c r="T37" i="28"/>
  <c r="S37" i="28"/>
  <c r="AC36" i="28"/>
  <c r="AB36" i="28"/>
  <c r="Z36" i="28"/>
  <c r="Y36" i="28"/>
  <c r="W36" i="28"/>
  <c r="V36" i="28"/>
  <c r="T36" i="28"/>
  <c r="S36" i="28"/>
  <c r="AC35" i="28"/>
  <c r="AB35" i="28"/>
  <c r="Z35" i="28"/>
  <c r="Y35" i="28"/>
  <c r="W35" i="28"/>
  <c r="V35" i="28"/>
  <c r="T35" i="28"/>
  <c r="S35" i="28"/>
  <c r="AC34" i="28"/>
  <c r="AB34" i="28"/>
  <c r="Z34" i="28"/>
  <c r="Y34" i="28"/>
  <c r="W34" i="28"/>
  <c r="V34" i="28"/>
  <c r="T34" i="28"/>
  <c r="S34" i="28"/>
  <c r="AC33" i="28"/>
  <c r="AB33" i="28"/>
  <c r="Z33" i="28"/>
  <c r="Y33" i="28"/>
  <c r="W33" i="28"/>
  <c r="V33" i="28"/>
  <c r="T33" i="28"/>
  <c r="S33" i="28"/>
  <c r="AC32" i="28"/>
  <c r="AB32" i="28"/>
  <c r="Z32" i="28"/>
  <c r="Y32" i="28"/>
  <c r="W32" i="28"/>
  <c r="V32" i="28"/>
  <c r="T32" i="28"/>
  <c r="S32" i="28"/>
  <c r="AC31" i="28"/>
  <c r="AB31" i="28"/>
  <c r="Z31" i="28"/>
  <c r="Y31" i="28"/>
  <c r="W31" i="28"/>
  <c r="V31" i="28"/>
  <c r="T31" i="28"/>
  <c r="S31" i="28"/>
  <c r="AC30" i="28"/>
  <c r="AB30" i="28"/>
  <c r="Z30" i="28"/>
  <c r="Y30" i="28"/>
  <c r="W30" i="28"/>
  <c r="V30" i="28"/>
  <c r="T30" i="28"/>
  <c r="S30" i="28"/>
  <c r="AC29" i="28"/>
  <c r="AB29" i="28"/>
  <c r="Z29" i="28"/>
  <c r="Y29" i="28"/>
  <c r="W29" i="28"/>
  <c r="V29" i="28"/>
  <c r="T29" i="28"/>
  <c r="S29" i="28"/>
  <c r="AC28" i="28"/>
  <c r="AB28" i="28"/>
  <c r="Z28" i="28"/>
  <c r="Y28" i="28"/>
  <c r="W28" i="28"/>
  <c r="V28" i="28"/>
  <c r="T28" i="28"/>
  <c r="S28" i="28"/>
  <c r="AC27" i="28"/>
  <c r="AB27" i="28"/>
  <c r="Z27" i="28"/>
  <c r="Y27" i="28"/>
  <c r="W27" i="28"/>
  <c r="V27" i="28"/>
  <c r="T27" i="28"/>
  <c r="S27" i="28"/>
  <c r="AC26" i="28"/>
  <c r="AB26" i="28"/>
  <c r="Z26" i="28"/>
  <c r="Y26" i="28"/>
  <c r="W26" i="28"/>
  <c r="V26" i="28"/>
  <c r="T26" i="28"/>
  <c r="S26" i="28"/>
  <c r="AC25" i="28"/>
  <c r="AB25" i="28"/>
  <c r="Z25" i="28"/>
  <c r="Y25" i="28"/>
  <c r="W25" i="28"/>
  <c r="V25" i="28"/>
  <c r="T25" i="28"/>
  <c r="S25" i="28"/>
  <c r="AC24" i="28"/>
  <c r="AB24" i="28"/>
  <c r="Z24" i="28"/>
  <c r="Y24" i="28"/>
  <c r="W24" i="28"/>
  <c r="V24" i="28"/>
  <c r="T24" i="28"/>
  <c r="S24" i="28"/>
  <c r="AC23" i="28"/>
  <c r="AB23" i="28"/>
  <c r="Z23" i="28"/>
  <c r="Y23" i="28"/>
  <c r="W23" i="28"/>
  <c r="V23" i="28"/>
  <c r="T23" i="28"/>
  <c r="S23" i="28"/>
  <c r="AC22" i="28"/>
  <c r="AB22" i="28"/>
  <c r="Z22" i="28"/>
  <c r="Y22" i="28"/>
  <c r="W22" i="28"/>
  <c r="V22" i="28"/>
  <c r="T22" i="28"/>
  <c r="S22" i="28"/>
  <c r="AC21" i="28"/>
  <c r="AB21" i="28"/>
  <c r="Z21" i="28"/>
  <c r="Y21" i="28"/>
  <c r="W21" i="28"/>
  <c r="V21" i="28"/>
  <c r="T21" i="28"/>
  <c r="S21" i="28"/>
  <c r="AC20" i="28"/>
  <c r="AB20" i="28"/>
  <c r="Z20" i="28"/>
  <c r="Y20" i="28"/>
  <c r="W20" i="28"/>
  <c r="V20" i="28"/>
  <c r="T20" i="28"/>
  <c r="S20" i="28"/>
  <c r="AC19" i="28"/>
  <c r="AB19" i="28"/>
  <c r="Z19" i="28"/>
  <c r="Y19" i="28"/>
  <c r="W19" i="28"/>
  <c r="V19" i="28"/>
  <c r="T19" i="28"/>
  <c r="S19" i="28"/>
  <c r="AC18" i="28"/>
  <c r="AB18" i="28"/>
  <c r="Z18" i="28"/>
  <c r="Y18" i="28"/>
  <c r="W18" i="28"/>
  <c r="V18" i="28"/>
  <c r="T18" i="28"/>
  <c r="S18" i="28"/>
  <c r="AC17" i="28"/>
  <c r="AB17" i="28"/>
  <c r="Z17" i="28"/>
  <c r="Y17" i="28"/>
  <c r="W17" i="28"/>
  <c r="V17" i="28"/>
  <c r="T17" i="28"/>
  <c r="S17" i="28"/>
  <c r="AC16" i="28"/>
  <c r="AB16" i="28"/>
  <c r="Z16" i="28"/>
  <c r="Y16" i="28"/>
  <c r="W16" i="28"/>
  <c r="V16" i="28"/>
  <c r="T16" i="28"/>
  <c r="S16" i="28"/>
  <c r="AC15" i="28"/>
  <c r="AB15" i="28"/>
  <c r="Z15" i="28"/>
  <c r="Y15" i="28"/>
  <c r="V15" i="28"/>
  <c r="W15" i="28" s="1"/>
  <c r="T15" i="28"/>
  <c r="S15" i="28"/>
  <c r="AC14" i="28"/>
  <c r="AB14" i="28"/>
  <c r="Z14" i="28"/>
  <c r="Y14" i="28"/>
  <c r="V14" i="28"/>
  <c r="W14" i="28" s="1"/>
  <c r="T14" i="28"/>
  <c r="S14" i="28"/>
  <c r="AC13" i="28"/>
  <c r="AB13" i="28"/>
  <c r="Z13" i="28"/>
  <c r="Y13" i="28"/>
  <c r="V13" i="28"/>
  <c r="W13" i="28" s="1"/>
  <c r="T13" i="28"/>
  <c r="S13" i="28"/>
  <c r="AC12" i="28"/>
  <c r="AB12" i="28"/>
  <c r="Z12" i="28"/>
  <c r="Y12" i="28"/>
  <c r="V12" i="28"/>
  <c r="W12" i="28" s="1"/>
  <c r="T12" i="28"/>
  <c r="S12" i="28"/>
  <c r="AC11" i="28"/>
  <c r="AB11" i="28"/>
  <c r="Z11" i="28"/>
  <c r="Y11" i="28"/>
  <c r="V11" i="28"/>
  <c r="W11" i="28" s="1"/>
  <c r="T11" i="28"/>
  <c r="S11" i="28"/>
  <c r="AC10" i="28"/>
  <c r="AB10" i="28"/>
  <c r="Z10" i="28"/>
  <c r="Y10" i="28"/>
  <c r="V10" i="28"/>
  <c r="W10" i="28" s="1"/>
  <c r="T10" i="28"/>
  <c r="S10" i="28"/>
  <c r="AC9" i="28"/>
  <c r="AB9" i="28"/>
  <c r="Z9" i="28"/>
  <c r="Y9" i="28"/>
  <c r="V9" i="28"/>
  <c r="W9" i="28" s="1"/>
  <c r="T9" i="28"/>
  <c r="S9" i="28"/>
  <c r="AC8" i="28"/>
  <c r="AB8" i="28"/>
  <c r="Z8" i="28"/>
  <c r="Y8" i="28"/>
  <c r="V8" i="28"/>
  <c r="W8" i="28" s="1"/>
  <c r="T8" i="28"/>
  <c r="S8" i="28"/>
  <c r="AC7" i="28"/>
  <c r="AB7" i="28"/>
  <c r="Z7" i="28"/>
  <c r="Y7" i="28"/>
  <c r="V7" i="28"/>
  <c r="W7" i="28" s="1"/>
  <c r="T7" i="28"/>
  <c r="S7" i="28"/>
  <c r="AC6" i="28"/>
  <c r="AB6" i="28"/>
  <c r="Z6" i="28"/>
  <c r="Y6" i="28"/>
  <c r="V6" i="28"/>
  <c r="W6" i="28" s="1"/>
  <c r="T6" i="28"/>
  <c r="S6" i="28"/>
  <c r="AC5" i="28"/>
  <c r="AB5" i="28"/>
  <c r="Z5" i="28"/>
  <c r="Y5" i="28"/>
  <c r="V5" i="28"/>
  <c r="W5" i="28" s="1"/>
  <c r="T5" i="28"/>
  <c r="S5" i="28"/>
  <c r="AB4" i="28"/>
  <c r="Y4" i="28"/>
  <c r="V4" i="28"/>
  <c r="W4" i="28" s="1"/>
  <c r="T4" i="28"/>
  <c r="S4" i="28"/>
  <c r="AB3" i="28"/>
  <c r="Y3" i="28"/>
  <c r="W3" i="28"/>
  <c r="V3" i="28"/>
  <c r="T3" i="28"/>
  <c r="S3" i="28"/>
  <c r="W2" i="28"/>
  <c r="V2" i="28"/>
  <c r="T2" i="28"/>
  <c r="S2" i="28"/>
  <c r="AC51" i="27"/>
  <c r="AB51" i="27"/>
  <c r="Z51" i="27"/>
  <c r="Y51" i="27"/>
  <c r="V51" i="27"/>
  <c r="W51" i="27" s="1"/>
  <c r="T51" i="27"/>
  <c r="S51" i="27"/>
  <c r="AC50" i="27"/>
  <c r="AB50" i="27"/>
  <c r="Z50" i="27"/>
  <c r="Y50" i="27"/>
  <c r="W50" i="27"/>
  <c r="V50" i="27"/>
  <c r="T50" i="27"/>
  <c r="S50" i="27"/>
  <c r="AC49" i="27"/>
  <c r="AB49" i="27"/>
  <c r="Z49" i="27"/>
  <c r="Y49" i="27"/>
  <c r="W49" i="27"/>
  <c r="V49" i="27"/>
  <c r="T49" i="27"/>
  <c r="S49" i="27"/>
  <c r="AC48" i="27"/>
  <c r="AB48" i="27"/>
  <c r="Z48" i="27"/>
  <c r="Y48" i="27"/>
  <c r="W48" i="27"/>
  <c r="V48" i="27"/>
  <c r="T48" i="27"/>
  <c r="S48" i="27"/>
  <c r="AC47" i="27"/>
  <c r="AB47" i="27"/>
  <c r="Z47" i="27"/>
  <c r="Y47" i="27"/>
  <c r="W47" i="27"/>
  <c r="V47" i="27"/>
  <c r="T47" i="27"/>
  <c r="S47" i="27"/>
  <c r="AC46" i="27"/>
  <c r="AB46" i="27"/>
  <c r="Z46" i="27"/>
  <c r="Y46" i="27"/>
  <c r="W46" i="27"/>
  <c r="V46" i="27"/>
  <c r="T46" i="27"/>
  <c r="S46" i="27"/>
  <c r="AC45" i="27"/>
  <c r="AB45" i="27"/>
  <c r="Z45" i="27"/>
  <c r="Y45" i="27"/>
  <c r="W45" i="27"/>
  <c r="V45" i="27"/>
  <c r="T45" i="27"/>
  <c r="S45" i="27"/>
  <c r="AC44" i="27"/>
  <c r="AB44" i="27"/>
  <c r="Z44" i="27"/>
  <c r="Y44" i="27"/>
  <c r="W44" i="27"/>
  <c r="V44" i="27"/>
  <c r="T44" i="27"/>
  <c r="S44" i="27"/>
  <c r="AC43" i="27"/>
  <c r="AB43" i="27"/>
  <c r="Z43" i="27"/>
  <c r="Y43" i="27"/>
  <c r="W43" i="27"/>
  <c r="V43" i="27"/>
  <c r="T43" i="27"/>
  <c r="S43" i="27"/>
  <c r="AC42" i="27"/>
  <c r="AB42" i="27"/>
  <c r="Z42" i="27"/>
  <c r="Y42" i="27"/>
  <c r="W42" i="27"/>
  <c r="V42" i="27"/>
  <c r="T42" i="27"/>
  <c r="S42" i="27"/>
  <c r="AC41" i="27"/>
  <c r="AB41" i="27"/>
  <c r="Z41" i="27"/>
  <c r="Y41" i="27"/>
  <c r="W41" i="27"/>
  <c r="V41" i="27"/>
  <c r="T41" i="27"/>
  <c r="S41" i="27"/>
  <c r="AC40" i="27"/>
  <c r="AB40" i="27"/>
  <c r="Z40" i="27"/>
  <c r="Y40" i="27"/>
  <c r="W40" i="27"/>
  <c r="V40" i="27"/>
  <c r="T40" i="27"/>
  <c r="S40" i="27"/>
  <c r="AC39" i="27"/>
  <c r="AB39" i="27"/>
  <c r="Z39" i="27"/>
  <c r="Y39" i="27"/>
  <c r="V39" i="27"/>
  <c r="W39" i="27" s="1"/>
  <c r="T39" i="27"/>
  <c r="S39" i="27"/>
  <c r="AC38" i="27"/>
  <c r="AB38" i="27"/>
  <c r="Z38" i="27"/>
  <c r="Y38" i="27"/>
  <c r="V38" i="27"/>
  <c r="W38" i="27" s="1"/>
  <c r="T38" i="27"/>
  <c r="S38" i="27"/>
  <c r="AC37" i="27"/>
  <c r="AB37" i="27"/>
  <c r="Z37" i="27"/>
  <c r="Y37" i="27"/>
  <c r="V37" i="27"/>
  <c r="W37" i="27" s="1"/>
  <c r="T37" i="27"/>
  <c r="S37" i="27"/>
  <c r="AC36" i="27"/>
  <c r="AB36" i="27"/>
  <c r="Z36" i="27"/>
  <c r="Y36" i="27"/>
  <c r="V36" i="27"/>
  <c r="W36" i="27" s="1"/>
  <c r="T36" i="27"/>
  <c r="S36" i="27"/>
  <c r="AC35" i="27"/>
  <c r="AB35" i="27"/>
  <c r="Z35" i="27"/>
  <c r="Y35" i="27"/>
  <c r="V35" i="27"/>
  <c r="W35" i="27" s="1"/>
  <c r="T35" i="27"/>
  <c r="S35" i="27"/>
  <c r="AC34" i="27"/>
  <c r="AB34" i="27"/>
  <c r="Z34" i="27"/>
  <c r="Y34" i="27"/>
  <c r="V34" i="27"/>
  <c r="W34" i="27" s="1"/>
  <c r="T34" i="27"/>
  <c r="S34" i="27"/>
  <c r="AC33" i="27"/>
  <c r="AB33" i="27"/>
  <c r="Z33" i="27"/>
  <c r="Y33" i="27"/>
  <c r="V33" i="27"/>
  <c r="W33" i="27" s="1"/>
  <c r="T33" i="27"/>
  <c r="S33" i="27"/>
  <c r="AC32" i="27"/>
  <c r="AB32" i="27"/>
  <c r="Z32" i="27"/>
  <c r="Y32" i="27"/>
  <c r="V32" i="27"/>
  <c r="W32" i="27" s="1"/>
  <c r="T32" i="27"/>
  <c r="S32" i="27"/>
  <c r="AC31" i="27"/>
  <c r="AB31" i="27"/>
  <c r="Z31" i="27"/>
  <c r="Y31" i="27"/>
  <c r="V31" i="27"/>
  <c r="W31" i="27" s="1"/>
  <c r="T31" i="27"/>
  <c r="S31" i="27"/>
  <c r="AC30" i="27"/>
  <c r="AB30" i="27"/>
  <c r="Z30" i="27"/>
  <c r="Y30" i="27"/>
  <c r="V30" i="27"/>
  <c r="W30" i="27" s="1"/>
  <c r="T30" i="27"/>
  <c r="S30" i="27"/>
  <c r="AC29" i="27"/>
  <c r="AB29" i="27"/>
  <c r="Z29" i="27"/>
  <c r="Y29" i="27"/>
  <c r="V29" i="27"/>
  <c r="W29" i="27" s="1"/>
  <c r="T29" i="27"/>
  <c r="S29" i="27"/>
  <c r="AC28" i="27"/>
  <c r="AB28" i="27"/>
  <c r="Z28" i="27"/>
  <c r="Y28" i="27"/>
  <c r="V28" i="27"/>
  <c r="W28" i="27" s="1"/>
  <c r="T28" i="27"/>
  <c r="S28" i="27"/>
  <c r="AC27" i="27"/>
  <c r="AB27" i="27"/>
  <c r="Z27" i="27"/>
  <c r="Y27" i="27"/>
  <c r="V27" i="27"/>
  <c r="W27" i="27" s="1"/>
  <c r="T27" i="27"/>
  <c r="S27" i="27"/>
  <c r="AC26" i="27"/>
  <c r="AB26" i="27"/>
  <c r="Z26" i="27"/>
  <c r="Y26" i="27"/>
  <c r="V26" i="27"/>
  <c r="W26" i="27" s="1"/>
  <c r="T26" i="27"/>
  <c r="S26" i="27"/>
  <c r="AC25" i="27"/>
  <c r="AB25" i="27"/>
  <c r="Z25" i="27"/>
  <c r="Y25" i="27"/>
  <c r="V25" i="27"/>
  <c r="W25" i="27" s="1"/>
  <c r="T25" i="27"/>
  <c r="S25" i="27"/>
  <c r="AC24" i="27"/>
  <c r="AB24" i="27"/>
  <c r="Z24" i="27"/>
  <c r="Y24" i="27"/>
  <c r="V24" i="27"/>
  <c r="W24" i="27" s="1"/>
  <c r="T24" i="27"/>
  <c r="S24" i="27"/>
  <c r="AC23" i="27"/>
  <c r="AB23" i="27"/>
  <c r="Z23" i="27"/>
  <c r="Y23" i="27"/>
  <c r="V23" i="27"/>
  <c r="W23" i="27" s="1"/>
  <c r="T23" i="27"/>
  <c r="S23" i="27"/>
  <c r="AC22" i="27"/>
  <c r="AB22" i="27"/>
  <c r="Z22" i="27"/>
  <c r="Y22" i="27"/>
  <c r="V22" i="27"/>
  <c r="W22" i="27" s="1"/>
  <c r="T22" i="27"/>
  <c r="S22" i="27"/>
  <c r="AC21" i="27"/>
  <c r="AB21" i="27"/>
  <c r="Z21" i="27"/>
  <c r="Y21" i="27"/>
  <c r="V21" i="27"/>
  <c r="W21" i="27" s="1"/>
  <c r="T21" i="27"/>
  <c r="S21" i="27"/>
  <c r="AC20" i="27"/>
  <c r="AB20" i="27"/>
  <c r="Z20" i="27"/>
  <c r="Y20" i="27"/>
  <c r="V20" i="27"/>
  <c r="W20" i="27" s="1"/>
  <c r="T20" i="27"/>
  <c r="S20" i="27"/>
  <c r="AC19" i="27"/>
  <c r="AB19" i="27"/>
  <c r="Z19" i="27"/>
  <c r="Y19" i="27"/>
  <c r="V19" i="27"/>
  <c r="W19" i="27" s="1"/>
  <c r="T19" i="27"/>
  <c r="S19" i="27"/>
  <c r="AC18" i="27"/>
  <c r="AB18" i="27"/>
  <c r="Z18" i="27"/>
  <c r="Y18" i="27"/>
  <c r="V18" i="27"/>
  <c r="W18" i="27" s="1"/>
  <c r="T18" i="27"/>
  <c r="S18" i="27"/>
  <c r="AC17" i="27"/>
  <c r="AB17" i="27"/>
  <c r="Z17" i="27"/>
  <c r="Y17" i="27"/>
  <c r="V17" i="27"/>
  <c r="W17" i="27" s="1"/>
  <c r="T17" i="27"/>
  <c r="S17" i="27"/>
  <c r="AC16" i="27"/>
  <c r="AB16" i="27"/>
  <c r="Z16" i="27"/>
  <c r="Y16" i="27"/>
  <c r="V16" i="27"/>
  <c r="W16" i="27" s="1"/>
  <c r="T16" i="27"/>
  <c r="S16" i="27"/>
  <c r="AC15" i="27"/>
  <c r="AB15" i="27"/>
  <c r="Z15" i="27"/>
  <c r="Y15" i="27"/>
  <c r="V15" i="27"/>
  <c r="W15" i="27" s="1"/>
  <c r="T15" i="27"/>
  <c r="S15" i="27"/>
  <c r="AC14" i="27"/>
  <c r="AB14" i="27"/>
  <c r="Z14" i="27"/>
  <c r="Y14" i="27"/>
  <c r="V14" i="27"/>
  <c r="W14" i="27" s="1"/>
  <c r="T14" i="27"/>
  <c r="S14" i="27"/>
  <c r="AC13" i="27"/>
  <c r="AB13" i="27"/>
  <c r="Z13" i="27"/>
  <c r="Y13" i="27"/>
  <c r="V13" i="27"/>
  <c r="W13" i="27" s="1"/>
  <c r="T13" i="27"/>
  <c r="S13" i="27"/>
  <c r="AC12" i="27"/>
  <c r="AB12" i="27"/>
  <c r="Z12" i="27"/>
  <c r="Y12" i="27"/>
  <c r="V12" i="27"/>
  <c r="W12" i="27" s="1"/>
  <c r="T12" i="27"/>
  <c r="S12" i="27"/>
  <c r="AC11" i="27"/>
  <c r="AB11" i="27"/>
  <c r="Z11" i="27"/>
  <c r="Y11" i="27"/>
  <c r="V11" i="27"/>
  <c r="W11" i="27" s="1"/>
  <c r="T11" i="27"/>
  <c r="S11" i="27"/>
  <c r="AC10" i="27"/>
  <c r="AB10" i="27"/>
  <c r="Z10" i="27"/>
  <c r="Y10" i="27"/>
  <c r="V10" i="27"/>
  <c r="W10" i="27" s="1"/>
  <c r="T10" i="27"/>
  <c r="S10" i="27"/>
  <c r="AC9" i="27"/>
  <c r="AB9" i="27"/>
  <c r="Z9" i="27"/>
  <c r="Y9" i="27"/>
  <c r="V9" i="27"/>
  <c r="W9" i="27" s="1"/>
  <c r="T9" i="27"/>
  <c r="S9" i="27"/>
  <c r="AC8" i="27"/>
  <c r="AB8" i="27"/>
  <c r="Z8" i="27"/>
  <c r="Y8" i="27"/>
  <c r="V8" i="27"/>
  <c r="W8" i="27" s="1"/>
  <c r="T8" i="27"/>
  <c r="S8" i="27"/>
  <c r="AC7" i="27"/>
  <c r="AB7" i="27"/>
  <c r="Z7" i="27"/>
  <c r="Y7" i="27"/>
  <c r="V7" i="27"/>
  <c r="W7" i="27" s="1"/>
  <c r="T7" i="27"/>
  <c r="S7" i="27"/>
  <c r="AC6" i="27"/>
  <c r="AB6" i="27"/>
  <c r="Z6" i="27"/>
  <c r="Y6" i="27"/>
  <c r="V6" i="27"/>
  <c r="W6" i="27" s="1"/>
  <c r="T6" i="27"/>
  <c r="S6" i="27"/>
  <c r="AC5" i="27"/>
  <c r="AB5" i="27"/>
  <c r="Z5" i="27"/>
  <c r="Y5" i="27"/>
  <c r="V5" i="27"/>
  <c r="W5" i="27" s="1"/>
  <c r="T5" i="27"/>
  <c r="S5" i="27"/>
  <c r="AB4" i="27"/>
  <c r="Y4" i="27"/>
  <c r="V4" i="27"/>
  <c r="W4" i="27" s="1"/>
  <c r="T4" i="27"/>
  <c r="S4" i="27"/>
  <c r="AB3" i="27"/>
  <c r="Y3" i="27"/>
  <c r="V3" i="27"/>
  <c r="W3" i="27" s="1"/>
  <c r="T3" i="27"/>
  <c r="S3" i="27"/>
  <c r="V2" i="27"/>
  <c r="W2" i="27" s="1"/>
  <c r="T2" i="27"/>
  <c r="S2" i="27"/>
  <c r="AC51" i="26"/>
  <c r="AB51" i="26"/>
  <c r="Z51" i="26"/>
  <c r="Y51" i="26"/>
  <c r="V51" i="26"/>
  <c r="W51" i="26" s="1"/>
  <c r="T51" i="26"/>
  <c r="S51" i="26"/>
  <c r="AC50" i="26"/>
  <c r="AB50" i="26"/>
  <c r="Z50" i="26"/>
  <c r="Y50" i="26"/>
  <c r="W50" i="26"/>
  <c r="V50" i="26"/>
  <c r="T50" i="26"/>
  <c r="S50" i="26"/>
  <c r="AC49" i="26"/>
  <c r="AB49" i="26"/>
  <c r="Z49" i="26"/>
  <c r="Y49" i="26"/>
  <c r="W49" i="26"/>
  <c r="V49" i="26"/>
  <c r="T49" i="26"/>
  <c r="S49" i="26"/>
  <c r="AC48" i="26"/>
  <c r="AB48" i="26"/>
  <c r="Z48" i="26"/>
  <c r="Y48" i="26"/>
  <c r="W48" i="26"/>
  <c r="V48" i="26"/>
  <c r="T48" i="26"/>
  <c r="S48" i="26"/>
  <c r="AC47" i="26"/>
  <c r="AB47" i="26"/>
  <c r="Z47" i="26"/>
  <c r="Y47" i="26"/>
  <c r="W47" i="26"/>
  <c r="V47" i="26"/>
  <c r="T47" i="26"/>
  <c r="S47" i="26"/>
  <c r="AC46" i="26"/>
  <c r="AB46" i="26"/>
  <c r="Z46" i="26"/>
  <c r="Y46" i="26"/>
  <c r="V46" i="26"/>
  <c r="W46" i="26" s="1"/>
  <c r="T46" i="26"/>
  <c r="S46" i="26"/>
  <c r="AC45" i="26"/>
  <c r="AB45" i="26"/>
  <c r="Z45" i="26"/>
  <c r="Y45" i="26"/>
  <c r="V45" i="26"/>
  <c r="W45" i="26" s="1"/>
  <c r="T45" i="26"/>
  <c r="S45" i="26"/>
  <c r="AC44" i="26"/>
  <c r="AB44" i="26"/>
  <c r="Z44" i="26"/>
  <c r="Y44" i="26"/>
  <c r="V44" i="26"/>
  <c r="W44" i="26" s="1"/>
  <c r="T44" i="26"/>
  <c r="S44" i="26"/>
  <c r="AC43" i="26"/>
  <c r="AB43" i="26"/>
  <c r="Z43" i="26"/>
  <c r="Y43" i="26"/>
  <c r="V43" i="26"/>
  <c r="W43" i="26" s="1"/>
  <c r="T43" i="26"/>
  <c r="S43" i="26"/>
  <c r="AC42" i="26"/>
  <c r="AB42" i="26"/>
  <c r="Z42" i="26"/>
  <c r="Y42" i="26"/>
  <c r="V42" i="26"/>
  <c r="W42" i="26" s="1"/>
  <c r="T42" i="26"/>
  <c r="S42" i="26"/>
  <c r="AC41" i="26"/>
  <c r="AB41" i="26"/>
  <c r="Z41" i="26"/>
  <c r="Y41" i="26"/>
  <c r="V41" i="26"/>
  <c r="W41" i="26" s="1"/>
  <c r="T41" i="26"/>
  <c r="S41" i="26"/>
  <c r="AC40" i="26"/>
  <c r="AB40" i="26"/>
  <c r="Z40" i="26"/>
  <c r="Y40" i="26"/>
  <c r="V40" i="26"/>
  <c r="W40" i="26" s="1"/>
  <c r="T40" i="26"/>
  <c r="S40" i="26"/>
  <c r="AC39" i="26"/>
  <c r="AB39" i="26"/>
  <c r="Z39" i="26"/>
  <c r="Y39" i="26"/>
  <c r="V39" i="26"/>
  <c r="W39" i="26" s="1"/>
  <c r="T39" i="26"/>
  <c r="S39" i="26"/>
  <c r="AC38" i="26"/>
  <c r="AB38" i="26"/>
  <c r="Z38" i="26"/>
  <c r="Y38" i="26"/>
  <c r="V38" i="26"/>
  <c r="W38" i="26" s="1"/>
  <c r="T38" i="26"/>
  <c r="S38" i="26"/>
  <c r="AC37" i="26"/>
  <c r="AB37" i="26"/>
  <c r="Z37" i="26"/>
  <c r="Y37" i="26"/>
  <c r="V37" i="26"/>
  <c r="W37" i="26" s="1"/>
  <c r="T37" i="26"/>
  <c r="S37" i="26"/>
  <c r="AC36" i="26"/>
  <c r="AB36" i="26"/>
  <c r="Z36" i="26"/>
  <c r="Y36" i="26"/>
  <c r="V36" i="26"/>
  <c r="W36" i="26" s="1"/>
  <c r="T36" i="26"/>
  <c r="S36" i="26"/>
  <c r="AC35" i="26"/>
  <c r="AB35" i="26"/>
  <c r="Z35" i="26"/>
  <c r="Y35" i="26"/>
  <c r="V35" i="26"/>
  <c r="W35" i="26" s="1"/>
  <c r="T35" i="26"/>
  <c r="S35" i="26"/>
  <c r="AC34" i="26"/>
  <c r="AB34" i="26"/>
  <c r="Z34" i="26"/>
  <c r="Y34" i="26"/>
  <c r="V34" i="26"/>
  <c r="W34" i="26" s="1"/>
  <c r="T34" i="26"/>
  <c r="S34" i="26"/>
  <c r="AC33" i="26"/>
  <c r="AB33" i="26"/>
  <c r="Z33" i="26"/>
  <c r="Y33" i="26"/>
  <c r="V33" i="26"/>
  <c r="W33" i="26" s="1"/>
  <c r="T33" i="26"/>
  <c r="S33" i="26"/>
  <c r="AC32" i="26"/>
  <c r="AB32" i="26"/>
  <c r="Z32" i="26"/>
  <c r="Y32" i="26"/>
  <c r="V32" i="26"/>
  <c r="W32" i="26" s="1"/>
  <c r="T32" i="26"/>
  <c r="S32" i="26"/>
  <c r="AC31" i="26"/>
  <c r="AB31" i="26"/>
  <c r="Z31" i="26"/>
  <c r="Y31" i="26"/>
  <c r="V31" i="26"/>
  <c r="W31" i="26" s="1"/>
  <c r="T31" i="26"/>
  <c r="S31" i="26"/>
  <c r="AC30" i="26"/>
  <c r="AB30" i="26"/>
  <c r="Z30" i="26"/>
  <c r="Y30" i="26"/>
  <c r="V30" i="26"/>
  <c r="W30" i="26" s="1"/>
  <c r="T30" i="26"/>
  <c r="S30" i="26"/>
  <c r="AC29" i="26"/>
  <c r="AB29" i="26"/>
  <c r="Z29" i="26"/>
  <c r="Y29" i="26"/>
  <c r="V29" i="26"/>
  <c r="W29" i="26" s="1"/>
  <c r="T29" i="26"/>
  <c r="S29" i="26"/>
  <c r="AC28" i="26"/>
  <c r="AB28" i="26"/>
  <c r="Z28" i="26"/>
  <c r="Y28" i="26"/>
  <c r="V28" i="26"/>
  <c r="W28" i="26" s="1"/>
  <c r="T28" i="26"/>
  <c r="S28" i="26"/>
  <c r="AC27" i="26"/>
  <c r="AB27" i="26"/>
  <c r="Z27" i="26"/>
  <c r="Y27" i="26"/>
  <c r="V27" i="26"/>
  <c r="W27" i="26" s="1"/>
  <c r="T27" i="26"/>
  <c r="S27" i="26"/>
  <c r="AC26" i="26"/>
  <c r="AB26" i="26"/>
  <c r="Z26" i="26"/>
  <c r="Y26" i="26"/>
  <c r="V26" i="26"/>
  <c r="W26" i="26" s="1"/>
  <c r="T26" i="26"/>
  <c r="S26" i="26"/>
  <c r="AC25" i="26"/>
  <c r="AB25" i="26"/>
  <c r="Z25" i="26"/>
  <c r="Y25" i="26"/>
  <c r="V25" i="26"/>
  <c r="W25" i="26" s="1"/>
  <c r="T25" i="26"/>
  <c r="S25" i="26"/>
  <c r="AC24" i="26"/>
  <c r="AB24" i="26"/>
  <c r="Z24" i="26"/>
  <c r="Y24" i="26"/>
  <c r="V24" i="26"/>
  <c r="W24" i="26" s="1"/>
  <c r="T24" i="26"/>
  <c r="S24" i="26"/>
  <c r="AC23" i="26"/>
  <c r="AB23" i="26"/>
  <c r="Z23" i="26"/>
  <c r="Y23" i="26"/>
  <c r="V23" i="26"/>
  <c r="W23" i="26" s="1"/>
  <c r="T23" i="26"/>
  <c r="S23" i="26"/>
  <c r="AC22" i="26"/>
  <c r="AB22" i="26"/>
  <c r="Z22" i="26"/>
  <c r="Y22" i="26"/>
  <c r="V22" i="26"/>
  <c r="W22" i="26" s="1"/>
  <c r="T22" i="26"/>
  <c r="S22" i="26"/>
  <c r="AC21" i="26"/>
  <c r="AB21" i="26"/>
  <c r="Z21" i="26"/>
  <c r="Y21" i="26"/>
  <c r="V21" i="26"/>
  <c r="W21" i="26" s="1"/>
  <c r="T21" i="26"/>
  <c r="S21" i="26"/>
  <c r="AC20" i="26"/>
  <c r="AB20" i="26"/>
  <c r="Z20" i="26"/>
  <c r="Y20" i="26"/>
  <c r="V20" i="26"/>
  <c r="W20" i="26" s="1"/>
  <c r="T20" i="26"/>
  <c r="S20" i="26"/>
  <c r="AC19" i="26"/>
  <c r="AB19" i="26"/>
  <c r="Z19" i="26"/>
  <c r="Y19" i="26"/>
  <c r="V19" i="26"/>
  <c r="W19" i="26" s="1"/>
  <c r="T19" i="26"/>
  <c r="S19" i="26"/>
  <c r="AC18" i="26"/>
  <c r="AB18" i="26"/>
  <c r="Z18" i="26"/>
  <c r="Y18" i="26"/>
  <c r="V18" i="26"/>
  <c r="W18" i="26" s="1"/>
  <c r="T18" i="26"/>
  <c r="S18" i="26"/>
  <c r="AC17" i="26"/>
  <c r="AB17" i="26"/>
  <c r="Z17" i="26"/>
  <c r="Y17" i="26"/>
  <c r="V17" i="26"/>
  <c r="W17" i="26" s="1"/>
  <c r="T17" i="26"/>
  <c r="S17" i="26"/>
  <c r="AC16" i="26"/>
  <c r="AB16" i="26"/>
  <c r="Z16" i="26"/>
  <c r="Y16" i="26"/>
  <c r="V16" i="26"/>
  <c r="W16" i="26" s="1"/>
  <c r="T16" i="26"/>
  <c r="S16" i="26"/>
  <c r="AC15" i="26"/>
  <c r="AB15" i="26"/>
  <c r="Z15" i="26"/>
  <c r="Y15" i="26"/>
  <c r="V15" i="26"/>
  <c r="W15" i="26" s="1"/>
  <c r="T15" i="26"/>
  <c r="S15" i="26"/>
  <c r="AC14" i="26"/>
  <c r="AB14" i="26"/>
  <c r="Z14" i="26"/>
  <c r="Y14" i="26"/>
  <c r="V14" i="26"/>
  <c r="W14" i="26" s="1"/>
  <c r="T14" i="26"/>
  <c r="S14" i="26"/>
  <c r="AC13" i="26"/>
  <c r="AB13" i="26"/>
  <c r="Z13" i="26"/>
  <c r="Y13" i="26"/>
  <c r="V13" i="26"/>
  <c r="W13" i="26" s="1"/>
  <c r="T13" i="26"/>
  <c r="S13" i="26"/>
  <c r="AC12" i="26"/>
  <c r="AB12" i="26"/>
  <c r="Z12" i="26"/>
  <c r="Y12" i="26"/>
  <c r="V12" i="26"/>
  <c r="W12" i="26" s="1"/>
  <c r="T12" i="26"/>
  <c r="S12" i="26"/>
  <c r="AC11" i="26"/>
  <c r="AB11" i="26"/>
  <c r="Z11" i="26"/>
  <c r="Y11" i="26"/>
  <c r="V11" i="26"/>
  <c r="W11" i="26" s="1"/>
  <c r="T11" i="26"/>
  <c r="S11" i="26"/>
  <c r="AC10" i="26"/>
  <c r="AB10" i="26"/>
  <c r="Z10" i="26"/>
  <c r="Y10" i="26"/>
  <c r="V10" i="26"/>
  <c r="W10" i="26" s="1"/>
  <c r="T10" i="26"/>
  <c r="S10" i="26"/>
  <c r="AC9" i="26"/>
  <c r="AB9" i="26"/>
  <c r="Z9" i="26"/>
  <c r="Y9" i="26"/>
  <c r="V9" i="26"/>
  <c r="W9" i="26" s="1"/>
  <c r="T9" i="26"/>
  <c r="S9" i="26"/>
  <c r="AC8" i="26"/>
  <c r="AB8" i="26"/>
  <c r="Z8" i="26"/>
  <c r="Y8" i="26"/>
  <c r="V8" i="26"/>
  <c r="W8" i="26" s="1"/>
  <c r="T8" i="26"/>
  <c r="S8" i="26"/>
  <c r="AC7" i="26"/>
  <c r="AB7" i="26"/>
  <c r="Z7" i="26"/>
  <c r="Y7" i="26"/>
  <c r="V7" i="26"/>
  <c r="W7" i="26" s="1"/>
  <c r="T7" i="26"/>
  <c r="S7" i="26"/>
  <c r="AC6" i="26"/>
  <c r="AB6" i="26"/>
  <c r="Z6" i="26"/>
  <c r="Y6" i="26"/>
  <c r="V6" i="26"/>
  <c r="W6" i="26" s="1"/>
  <c r="T6" i="26"/>
  <c r="S6" i="26"/>
  <c r="AC5" i="26"/>
  <c r="AB5" i="26"/>
  <c r="Z5" i="26"/>
  <c r="Y5" i="26"/>
  <c r="V5" i="26"/>
  <c r="W5" i="26" s="1"/>
  <c r="T5" i="26"/>
  <c r="S5" i="26"/>
  <c r="AB4" i="26"/>
  <c r="Y4" i="26"/>
  <c r="V4" i="26"/>
  <c r="W4" i="26" s="1"/>
  <c r="T4" i="26"/>
  <c r="S4" i="26"/>
  <c r="AB3" i="26"/>
  <c r="Y3" i="26"/>
  <c r="V3" i="26"/>
  <c r="W3" i="26" s="1"/>
  <c r="T3" i="26"/>
  <c r="S3" i="26"/>
  <c r="V2" i="26"/>
  <c r="W2" i="26" s="1"/>
  <c r="T2" i="26"/>
  <c r="S2" i="26"/>
  <c r="AC51" i="25"/>
  <c r="AB51" i="25"/>
  <c r="Z51" i="25"/>
  <c r="Y51" i="25"/>
  <c r="V51" i="25"/>
  <c r="W51" i="25" s="1"/>
  <c r="T51" i="25"/>
  <c r="S51" i="25"/>
  <c r="AC50" i="25"/>
  <c r="AB50" i="25"/>
  <c r="Z50" i="25"/>
  <c r="Y50" i="25"/>
  <c r="W50" i="25"/>
  <c r="V50" i="25"/>
  <c r="T50" i="25"/>
  <c r="S50" i="25"/>
  <c r="AC49" i="25"/>
  <c r="AB49" i="25"/>
  <c r="Z49" i="25"/>
  <c r="Y49" i="25"/>
  <c r="W49" i="25"/>
  <c r="V49" i="25"/>
  <c r="T49" i="25"/>
  <c r="S49" i="25"/>
  <c r="AC48" i="25"/>
  <c r="AB48" i="25"/>
  <c r="Z48" i="25"/>
  <c r="Y48" i="25"/>
  <c r="W48" i="25"/>
  <c r="V48" i="25"/>
  <c r="T48" i="25"/>
  <c r="S48" i="25"/>
  <c r="AC47" i="25"/>
  <c r="AB47" i="25"/>
  <c r="Z47" i="25"/>
  <c r="Y47" i="25"/>
  <c r="W47" i="25"/>
  <c r="V47" i="25"/>
  <c r="T47" i="25"/>
  <c r="S47" i="25"/>
  <c r="AC46" i="25"/>
  <c r="AB46" i="25"/>
  <c r="Z46" i="25"/>
  <c r="Y46" i="25"/>
  <c r="W46" i="25"/>
  <c r="V46" i="25"/>
  <c r="T46" i="25"/>
  <c r="S46" i="25"/>
  <c r="AC45" i="25"/>
  <c r="AB45" i="25"/>
  <c r="Z45" i="25"/>
  <c r="Y45" i="25"/>
  <c r="W45" i="25"/>
  <c r="V45" i="25"/>
  <c r="T45" i="25"/>
  <c r="S45" i="25"/>
  <c r="AC44" i="25"/>
  <c r="AB44" i="25"/>
  <c r="Z44" i="25"/>
  <c r="Y44" i="25"/>
  <c r="W44" i="25"/>
  <c r="V44" i="25"/>
  <c r="T44" i="25"/>
  <c r="S44" i="25"/>
  <c r="AC43" i="25"/>
  <c r="AB43" i="25"/>
  <c r="Z43" i="25"/>
  <c r="Y43" i="25"/>
  <c r="W43" i="25"/>
  <c r="V43" i="25"/>
  <c r="T43" i="25"/>
  <c r="S43" i="25"/>
  <c r="AC42" i="25"/>
  <c r="AB42" i="25"/>
  <c r="Z42" i="25"/>
  <c r="Y42" i="25"/>
  <c r="W42" i="25"/>
  <c r="V42" i="25"/>
  <c r="T42" i="25"/>
  <c r="S42" i="25"/>
  <c r="AC41" i="25"/>
  <c r="AB41" i="25"/>
  <c r="Z41" i="25"/>
  <c r="Y41" i="25"/>
  <c r="W41" i="25"/>
  <c r="V41" i="25"/>
  <c r="T41" i="25"/>
  <c r="S41" i="25"/>
  <c r="AC40" i="25"/>
  <c r="AB40" i="25"/>
  <c r="Z40" i="25"/>
  <c r="Y40" i="25"/>
  <c r="W40" i="25"/>
  <c r="V40" i="25"/>
  <c r="T40" i="25"/>
  <c r="S40" i="25"/>
  <c r="AC39" i="25"/>
  <c r="AB39" i="25"/>
  <c r="Z39" i="25"/>
  <c r="Y39" i="25"/>
  <c r="W39" i="25"/>
  <c r="V39" i="25"/>
  <c r="T39" i="25"/>
  <c r="S39" i="25"/>
  <c r="AC38" i="25"/>
  <c r="AB38" i="25"/>
  <c r="Z38" i="25"/>
  <c r="Y38" i="25"/>
  <c r="W38" i="25"/>
  <c r="V38" i="25"/>
  <c r="T38" i="25"/>
  <c r="S38" i="25"/>
  <c r="AC37" i="25"/>
  <c r="AB37" i="25"/>
  <c r="Z37" i="25"/>
  <c r="Y37" i="25"/>
  <c r="W37" i="25"/>
  <c r="V37" i="25"/>
  <c r="T37" i="25"/>
  <c r="S37" i="25"/>
  <c r="AC36" i="25"/>
  <c r="AB36" i="25"/>
  <c r="Z36" i="25"/>
  <c r="Y36" i="25"/>
  <c r="W36" i="25"/>
  <c r="V36" i="25"/>
  <c r="T36" i="25"/>
  <c r="S36" i="25"/>
  <c r="AC35" i="25"/>
  <c r="AB35" i="25"/>
  <c r="Z35" i="25"/>
  <c r="Y35" i="25"/>
  <c r="W35" i="25"/>
  <c r="V35" i="25"/>
  <c r="T35" i="25"/>
  <c r="S35" i="25"/>
  <c r="AC34" i="25"/>
  <c r="AB34" i="25"/>
  <c r="Z34" i="25"/>
  <c r="Y34" i="25"/>
  <c r="W34" i="25"/>
  <c r="V34" i="25"/>
  <c r="T34" i="25"/>
  <c r="S34" i="25"/>
  <c r="AC33" i="25"/>
  <c r="AB33" i="25"/>
  <c r="Z33" i="25"/>
  <c r="Y33" i="25"/>
  <c r="W33" i="25"/>
  <c r="V33" i="25"/>
  <c r="T33" i="25"/>
  <c r="S33" i="25"/>
  <c r="AC32" i="25"/>
  <c r="AB32" i="25"/>
  <c r="Z32" i="25"/>
  <c r="Y32" i="25"/>
  <c r="W32" i="25"/>
  <c r="V32" i="25"/>
  <c r="T32" i="25"/>
  <c r="S32" i="25"/>
  <c r="AC31" i="25"/>
  <c r="AB31" i="25"/>
  <c r="Z31" i="25"/>
  <c r="Y31" i="25"/>
  <c r="W31" i="25"/>
  <c r="V31" i="25"/>
  <c r="T31" i="25"/>
  <c r="S31" i="25"/>
  <c r="AC30" i="25"/>
  <c r="AB30" i="25"/>
  <c r="Z30" i="25"/>
  <c r="Y30" i="25"/>
  <c r="W30" i="25"/>
  <c r="V30" i="25"/>
  <c r="T30" i="25"/>
  <c r="S30" i="25"/>
  <c r="AC29" i="25"/>
  <c r="AB29" i="25"/>
  <c r="Z29" i="25"/>
  <c r="Y29" i="25"/>
  <c r="W29" i="25"/>
  <c r="V29" i="25"/>
  <c r="T29" i="25"/>
  <c r="S29" i="25"/>
  <c r="AC28" i="25"/>
  <c r="AB28" i="25"/>
  <c r="Z28" i="25"/>
  <c r="Y28" i="25"/>
  <c r="W28" i="25"/>
  <c r="V28" i="25"/>
  <c r="T28" i="25"/>
  <c r="S28" i="25"/>
  <c r="AC27" i="25"/>
  <c r="AB27" i="25"/>
  <c r="Z27" i="25"/>
  <c r="Y27" i="25"/>
  <c r="W27" i="25"/>
  <c r="V27" i="25"/>
  <c r="T27" i="25"/>
  <c r="S27" i="25"/>
  <c r="AC26" i="25"/>
  <c r="AB26" i="25"/>
  <c r="Z26" i="25"/>
  <c r="Y26" i="25"/>
  <c r="W26" i="25"/>
  <c r="V26" i="25"/>
  <c r="T26" i="25"/>
  <c r="S26" i="25"/>
  <c r="AC25" i="25"/>
  <c r="AB25" i="25"/>
  <c r="Z25" i="25"/>
  <c r="Y25" i="25"/>
  <c r="W25" i="25"/>
  <c r="V25" i="25"/>
  <c r="T25" i="25"/>
  <c r="S25" i="25"/>
  <c r="AC24" i="25"/>
  <c r="AB24" i="25"/>
  <c r="Z24" i="25"/>
  <c r="Y24" i="25"/>
  <c r="W24" i="25"/>
  <c r="V24" i="25"/>
  <c r="T24" i="25"/>
  <c r="S24" i="25"/>
  <c r="AC23" i="25"/>
  <c r="AB23" i="25"/>
  <c r="Z23" i="25"/>
  <c r="Y23" i="25"/>
  <c r="W23" i="25"/>
  <c r="V23" i="25"/>
  <c r="T23" i="25"/>
  <c r="S23" i="25"/>
  <c r="AC22" i="25"/>
  <c r="AB22" i="25"/>
  <c r="Z22" i="25"/>
  <c r="Y22" i="25"/>
  <c r="W22" i="25"/>
  <c r="V22" i="25"/>
  <c r="T22" i="25"/>
  <c r="S22" i="25"/>
  <c r="AC21" i="25"/>
  <c r="AB21" i="25"/>
  <c r="Z21" i="25"/>
  <c r="Y21" i="25"/>
  <c r="W21" i="25"/>
  <c r="V21" i="25"/>
  <c r="T21" i="25"/>
  <c r="S21" i="25"/>
  <c r="AC20" i="25"/>
  <c r="AB20" i="25"/>
  <c r="Z20" i="25"/>
  <c r="Y20" i="25"/>
  <c r="W20" i="25"/>
  <c r="V20" i="25"/>
  <c r="T20" i="25"/>
  <c r="S20" i="25"/>
  <c r="AC19" i="25"/>
  <c r="AB19" i="25"/>
  <c r="Z19" i="25"/>
  <c r="Y19" i="25"/>
  <c r="W19" i="25"/>
  <c r="V19" i="25"/>
  <c r="T19" i="25"/>
  <c r="S19" i="25"/>
  <c r="AC18" i="25"/>
  <c r="AB18" i="25"/>
  <c r="Z18" i="25"/>
  <c r="Y18" i="25"/>
  <c r="W18" i="25"/>
  <c r="V18" i="25"/>
  <c r="T18" i="25"/>
  <c r="S18" i="25"/>
  <c r="AC17" i="25"/>
  <c r="AB17" i="25"/>
  <c r="Z17" i="25"/>
  <c r="Y17" i="25"/>
  <c r="W17" i="25"/>
  <c r="V17" i="25"/>
  <c r="T17" i="25"/>
  <c r="S17" i="25"/>
  <c r="AC16" i="25"/>
  <c r="AB16" i="25"/>
  <c r="Z16" i="25"/>
  <c r="Y16" i="25"/>
  <c r="W16" i="25"/>
  <c r="V16" i="25"/>
  <c r="T16" i="25"/>
  <c r="S16" i="25"/>
  <c r="AC15" i="25"/>
  <c r="AB15" i="25"/>
  <c r="Z15" i="25"/>
  <c r="Y15" i="25"/>
  <c r="W15" i="25"/>
  <c r="V15" i="25"/>
  <c r="T15" i="25"/>
  <c r="S15" i="25"/>
  <c r="AC14" i="25"/>
  <c r="AB14" i="25"/>
  <c r="Z14" i="25"/>
  <c r="Y14" i="25"/>
  <c r="W14" i="25"/>
  <c r="V14" i="25"/>
  <c r="T14" i="25"/>
  <c r="S14" i="25"/>
  <c r="AC13" i="25"/>
  <c r="AB13" i="25"/>
  <c r="Z13" i="25"/>
  <c r="Y13" i="25"/>
  <c r="W13" i="25"/>
  <c r="V13" i="25"/>
  <c r="T13" i="25"/>
  <c r="S13" i="25"/>
  <c r="AC12" i="25"/>
  <c r="AB12" i="25"/>
  <c r="Z12" i="25"/>
  <c r="Y12" i="25"/>
  <c r="W12" i="25"/>
  <c r="V12" i="25"/>
  <c r="T12" i="25"/>
  <c r="S12" i="25"/>
  <c r="AC11" i="25"/>
  <c r="AB11" i="25"/>
  <c r="Z11" i="25"/>
  <c r="Y11" i="25"/>
  <c r="W11" i="25"/>
  <c r="V11" i="25"/>
  <c r="T11" i="25"/>
  <c r="S11" i="25"/>
  <c r="AC10" i="25"/>
  <c r="AB10" i="25"/>
  <c r="Z10" i="25"/>
  <c r="Y10" i="25"/>
  <c r="W10" i="25"/>
  <c r="V10" i="25"/>
  <c r="T10" i="25"/>
  <c r="S10" i="25"/>
  <c r="AC9" i="25"/>
  <c r="AB9" i="25"/>
  <c r="Z9" i="25"/>
  <c r="Y9" i="25"/>
  <c r="W9" i="25"/>
  <c r="V9" i="25"/>
  <c r="T9" i="25"/>
  <c r="S9" i="25"/>
  <c r="AC8" i="25"/>
  <c r="AB8" i="25"/>
  <c r="Z8" i="25"/>
  <c r="Y8" i="25"/>
  <c r="W8" i="25"/>
  <c r="V8" i="25"/>
  <c r="T8" i="25"/>
  <c r="S8" i="25"/>
  <c r="AC7" i="25"/>
  <c r="AB7" i="25"/>
  <c r="Z7" i="25"/>
  <c r="Y7" i="25"/>
  <c r="W7" i="25"/>
  <c r="V7" i="25"/>
  <c r="T7" i="25"/>
  <c r="S7" i="25"/>
  <c r="AC6" i="25"/>
  <c r="AB6" i="25"/>
  <c r="Z6" i="25"/>
  <c r="Y6" i="25"/>
  <c r="W6" i="25"/>
  <c r="V6" i="25"/>
  <c r="T6" i="25"/>
  <c r="S6" i="25"/>
  <c r="AC5" i="25"/>
  <c r="AB5" i="25"/>
  <c r="Z5" i="25"/>
  <c r="Y5" i="25"/>
  <c r="W5" i="25"/>
  <c r="V5" i="25"/>
  <c r="T5" i="25"/>
  <c r="S5" i="25"/>
  <c r="AB4" i="25"/>
  <c r="Y4" i="25"/>
  <c r="V4" i="25"/>
  <c r="W4" i="25" s="1"/>
  <c r="T4" i="25"/>
  <c r="S4" i="25"/>
  <c r="AB3" i="25"/>
  <c r="Y3" i="25"/>
  <c r="V3" i="25"/>
  <c r="W3" i="25" s="1"/>
  <c r="T3" i="25"/>
  <c r="S3" i="25"/>
  <c r="V2" i="25"/>
  <c r="W2" i="25" s="1"/>
  <c r="T2" i="25"/>
  <c r="S2" i="25"/>
  <c r="AC51" i="24"/>
  <c r="AB51" i="24"/>
  <c r="Z51" i="24"/>
  <c r="Y51" i="24"/>
  <c r="V51" i="24"/>
  <c r="W51" i="24" s="1"/>
  <c r="T51" i="24"/>
  <c r="S51" i="24"/>
  <c r="AC50" i="24"/>
  <c r="AB50" i="24"/>
  <c r="Z50" i="24"/>
  <c r="Y50" i="24"/>
  <c r="V50" i="24"/>
  <c r="W50" i="24" s="1"/>
  <c r="T50" i="24"/>
  <c r="S50" i="24"/>
  <c r="AC49" i="24"/>
  <c r="AB49" i="24"/>
  <c r="Z49" i="24"/>
  <c r="Y49" i="24"/>
  <c r="V49" i="24"/>
  <c r="W49" i="24" s="1"/>
  <c r="T49" i="24"/>
  <c r="S49" i="24"/>
  <c r="AC48" i="24"/>
  <c r="AB48" i="24"/>
  <c r="Z48" i="24"/>
  <c r="Y48" i="24"/>
  <c r="V48" i="24"/>
  <c r="W48" i="24" s="1"/>
  <c r="T48" i="24"/>
  <c r="S48" i="24"/>
  <c r="AC47" i="24"/>
  <c r="AB47" i="24"/>
  <c r="Z47" i="24"/>
  <c r="Y47" i="24"/>
  <c r="V47" i="24"/>
  <c r="W47" i="24" s="1"/>
  <c r="T47" i="24"/>
  <c r="S47" i="24"/>
  <c r="AC46" i="24"/>
  <c r="AB46" i="24"/>
  <c r="Z46" i="24"/>
  <c r="Y46" i="24"/>
  <c r="V46" i="24"/>
  <c r="W46" i="24" s="1"/>
  <c r="T46" i="24"/>
  <c r="S46" i="24"/>
  <c r="AC45" i="24"/>
  <c r="AB45" i="24"/>
  <c r="Z45" i="24"/>
  <c r="Y45" i="24"/>
  <c r="V45" i="24"/>
  <c r="W45" i="24" s="1"/>
  <c r="T45" i="24"/>
  <c r="S45" i="24"/>
  <c r="AC44" i="24"/>
  <c r="AB44" i="24"/>
  <c r="Z44" i="24"/>
  <c r="Y44" i="24"/>
  <c r="V44" i="24"/>
  <c r="W44" i="24" s="1"/>
  <c r="T44" i="24"/>
  <c r="S44" i="24"/>
  <c r="AC43" i="24"/>
  <c r="AB43" i="24"/>
  <c r="Z43" i="24"/>
  <c r="Y43" i="24"/>
  <c r="V43" i="24"/>
  <c r="W43" i="24" s="1"/>
  <c r="T43" i="24"/>
  <c r="S43" i="24"/>
  <c r="AC42" i="24"/>
  <c r="AB42" i="24"/>
  <c r="Z42" i="24"/>
  <c r="Y42" i="24"/>
  <c r="V42" i="24"/>
  <c r="W42" i="24" s="1"/>
  <c r="T42" i="24"/>
  <c r="S42" i="24"/>
  <c r="AC41" i="24"/>
  <c r="AB41" i="24"/>
  <c r="Z41" i="24"/>
  <c r="Y41" i="24"/>
  <c r="V41" i="24"/>
  <c r="W41" i="24" s="1"/>
  <c r="T41" i="24"/>
  <c r="S41" i="24"/>
  <c r="AC40" i="24"/>
  <c r="AB40" i="24"/>
  <c r="Z40" i="24"/>
  <c r="Y40" i="24"/>
  <c r="V40" i="24"/>
  <c r="W40" i="24" s="1"/>
  <c r="T40" i="24"/>
  <c r="S40" i="24"/>
  <c r="AC39" i="24"/>
  <c r="AB39" i="24"/>
  <c r="Z39" i="24"/>
  <c r="Y39" i="24"/>
  <c r="V39" i="24"/>
  <c r="W39" i="24" s="1"/>
  <c r="T39" i="24"/>
  <c r="S39" i="24"/>
  <c r="AC38" i="24"/>
  <c r="AB38" i="24"/>
  <c r="Z38" i="24"/>
  <c r="Y38" i="24"/>
  <c r="V38" i="24"/>
  <c r="W38" i="24" s="1"/>
  <c r="T38" i="24"/>
  <c r="S38" i="24"/>
  <c r="AC37" i="24"/>
  <c r="AB37" i="24"/>
  <c r="Z37" i="24"/>
  <c r="Y37" i="24"/>
  <c r="V37" i="24"/>
  <c r="W37" i="24" s="1"/>
  <c r="T37" i="24"/>
  <c r="S37" i="24"/>
  <c r="AC36" i="24"/>
  <c r="AB36" i="24"/>
  <c r="Z36" i="24"/>
  <c r="Y36" i="24"/>
  <c r="V36" i="24"/>
  <c r="W36" i="24" s="1"/>
  <c r="T36" i="24"/>
  <c r="S36" i="24"/>
  <c r="AC35" i="24"/>
  <c r="AB35" i="24"/>
  <c r="Z35" i="24"/>
  <c r="Y35" i="24"/>
  <c r="V35" i="24"/>
  <c r="W35" i="24" s="1"/>
  <c r="T35" i="24"/>
  <c r="S35" i="24"/>
  <c r="AC34" i="24"/>
  <c r="AB34" i="24"/>
  <c r="Z34" i="24"/>
  <c r="Y34" i="24"/>
  <c r="V34" i="24"/>
  <c r="W34" i="24" s="1"/>
  <c r="T34" i="24"/>
  <c r="S34" i="24"/>
  <c r="AC33" i="24"/>
  <c r="AB33" i="24"/>
  <c r="Z33" i="24"/>
  <c r="Y33" i="24"/>
  <c r="V33" i="24"/>
  <c r="W33" i="24" s="1"/>
  <c r="T33" i="24"/>
  <c r="S33" i="24"/>
  <c r="AC32" i="24"/>
  <c r="AB32" i="24"/>
  <c r="Z32" i="24"/>
  <c r="Y32" i="24"/>
  <c r="V32" i="24"/>
  <c r="W32" i="24" s="1"/>
  <c r="T32" i="24"/>
  <c r="S32" i="24"/>
  <c r="AC31" i="24"/>
  <c r="AB31" i="24"/>
  <c r="Z31" i="24"/>
  <c r="Y31" i="24"/>
  <c r="V31" i="24"/>
  <c r="W31" i="24" s="1"/>
  <c r="T31" i="24"/>
  <c r="S31" i="24"/>
  <c r="AC30" i="24"/>
  <c r="AB30" i="24"/>
  <c r="Z30" i="24"/>
  <c r="Y30" i="24"/>
  <c r="V30" i="24"/>
  <c r="W30" i="24" s="1"/>
  <c r="T30" i="24"/>
  <c r="S30" i="24"/>
  <c r="AC29" i="24"/>
  <c r="AB29" i="24"/>
  <c r="Z29" i="24"/>
  <c r="Y29" i="24"/>
  <c r="V29" i="24"/>
  <c r="W29" i="24" s="1"/>
  <c r="T29" i="24"/>
  <c r="S29" i="24"/>
  <c r="AC28" i="24"/>
  <c r="AB28" i="24"/>
  <c r="Z28" i="24"/>
  <c r="Y28" i="24"/>
  <c r="V28" i="24"/>
  <c r="W28" i="24" s="1"/>
  <c r="T28" i="24"/>
  <c r="S28" i="24"/>
  <c r="AC27" i="24"/>
  <c r="AB27" i="24"/>
  <c r="Z27" i="24"/>
  <c r="Y27" i="24"/>
  <c r="V27" i="24"/>
  <c r="W27" i="24" s="1"/>
  <c r="T27" i="24"/>
  <c r="S27" i="24"/>
  <c r="AC26" i="24"/>
  <c r="AB26" i="24"/>
  <c r="Z26" i="24"/>
  <c r="Y26" i="24"/>
  <c r="V26" i="24"/>
  <c r="W26" i="24" s="1"/>
  <c r="T26" i="24"/>
  <c r="S26" i="24"/>
  <c r="AC25" i="24"/>
  <c r="AB25" i="24"/>
  <c r="Z25" i="24"/>
  <c r="Y25" i="24"/>
  <c r="V25" i="24"/>
  <c r="W25" i="24" s="1"/>
  <c r="T25" i="24"/>
  <c r="S25" i="24"/>
  <c r="AC24" i="24"/>
  <c r="AB24" i="24"/>
  <c r="Z24" i="24"/>
  <c r="Y24" i="24"/>
  <c r="V24" i="24"/>
  <c r="W24" i="24" s="1"/>
  <c r="T24" i="24"/>
  <c r="S24" i="24"/>
  <c r="AC23" i="24"/>
  <c r="AB23" i="24"/>
  <c r="Z23" i="24"/>
  <c r="Y23" i="24"/>
  <c r="V23" i="24"/>
  <c r="W23" i="24" s="1"/>
  <c r="T23" i="24"/>
  <c r="S23" i="24"/>
  <c r="AC22" i="24"/>
  <c r="AB22" i="24"/>
  <c r="Z22" i="24"/>
  <c r="Y22" i="24"/>
  <c r="V22" i="24"/>
  <c r="W22" i="24" s="1"/>
  <c r="T22" i="24"/>
  <c r="S22" i="24"/>
  <c r="AC21" i="24"/>
  <c r="AB21" i="24"/>
  <c r="Z21" i="24"/>
  <c r="Y21" i="24"/>
  <c r="V21" i="24"/>
  <c r="W21" i="24" s="1"/>
  <c r="T21" i="24"/>
  <c r="S21" i="24"/>
  <c r="AC20" i="24"/>
  <c r="AB20" i="24"/>
  <c r="Z20" i="24"/>
  <c r="Y20" i="24"/>
  <c r="V20" i="24"/>
  <c r="W20" i="24" s="1"/>
  <c r="T20" i="24"/>
  <c r="S20" i="24"/>
  <c r="AC19" i="24"/>
  <c r="AB19" i="24"/>
  <c r="Z19" i="24"/>
  <c r="Y19" i="24"/>
  <c r="V19" i="24"/>
  <c r="W19" i="24" s="1"/>
  <c r="T19" i="24"/>
  <c r="S19" i="24"/>
  <c r="AC18" i="24"/>
  <c r="AB18" i="24"/>
  <c r="Z18" i="24"/>
  <c r="Y18" i="24"/>
  <c r="V18" i="24"/>
  <c r="W18" i="24" s="1"/>
  <c r="T18" i="24"/>
  <c r="S18" i="24"/>
  <c r="AC17" i="24"/>
  <c r="AB17" i="24"/>
  <c r="Z17" i="24"/>
  <c r="Y17" i="24"/>
  <c r="V17" i="24"/>
  <c r="W17" i="24" s="1"/>
  <c r="T17" i="24"/>
  <c r="S17" i="24"/>
  <c r="AC16" i="24"/>
  <c r="AB16" i="24"/>
  <c r="Z16" i="24"/>
  <c r="Y16" i="24"/>
  <c r="V16" i="24"/>
  <c r="W16" i="24" s="1"/>
  <c r="T16" i="24"/>
  <c r="S16" i="24"/>
  <c r="AC15" i="24"/>
  <c r="AB15" i="24"/>
  <c r="Z15" i="24"/>
  <c r="Y15" i="24"/>
  <c r="V15" i="24"/>
  <c r="W15" i="24" s="1"/>
  <c r="T15" i="24"/>
  <c r="S15" i="24"/>
  <c r="AC14" i="24"/>
  <c r="AB14" i="24"/>
  <c r="Z14" i="24"/>
  <c r="Y14" i="24"/>
  <c r="V14" i="24"/>
  <c r="W14" i="24" s="1"/>
  <c r="T14" i="24"/>
  <c r="S14" i="24"/>
  <c r="AC13" i="24"/>
  <c r="AB13" i="24"/>
  <c r="Z13" i="24"/>
  <c r="Y13" i="24"/>
  <c r="V13" i="24"/>
  <c r="W13" i="24" s="1"/>
  <c r="T13" i="24"/>
  <c r="S13" i="24"/>
  <c r="AC12" i="24"/>
  <c r="AB12" i="24"/>
  <c r="Z12" i="24"/>
  <c r="Y12" i="24"/>
  <c r="V12" i="24"/>
  <c r="W12" i="24" s="1"/>
  <c r="T12" i="24"/>
  <c r="S12" i="24"/>
  <c r="AC11" i="24"/>
  <c r="AB11" i="24"/>
  <c r="Z11" i="24"/>
  <c r="Y11" i="24"/>
  <c r="V11" i="24"/>
  <c r="W11" i="24" s="1"/>
  <c r="T11" i="24"/>
  <c r="S11" i="24"/>
  <c r="AC10" i="24"/>
  <c r="AB10" i="24"/>
  <c r="Z10" i="24"/>
  <c r="Y10" i="24"/>
  <c r="V10" i="24"/>
  <c r="W10" i="24" s="1"/>
  <c r="T10" i="24"/>
  <c r="S10" i="24"/>
  <c r="AC9" i="24"/>
  <c r="AB9" i="24"/>
  <c r="Z9" i="24"/>
  <c r="Y9" i="24"/>
  <c r="V9" i="24"/>
  <c r="W9" i="24" s="1"/>
  <c r="T9" i="24"/>
  <c r="S9" i="24"/>
  <c r="AC8" i="24"/>
  <c r="AB8" i="24"/>
  <c r="Z8" i="24"/>
  <c r="Y8" i="24"/>
  <c r="V8" i="24"/>
  <c r="W8" i="24" s="1"/>
  <c r="T8" i="24"/>
  <c r="S8" i="24"/>
  <c r="AC7" i="24"/>
  <c r="AB7" i="24"/>
  <c r="Z7" i="24"/>
  <c r="Y7" i="24"/>
  <c r="V7" i="24"/>
  <c r="W7" i="24" s="1"/>
  <c r="T7" i="24"/>
  <c r="S7" i="24"/>
  <c r="AC6" i="24"/>
  <c r="AB6" i="24"/>
  <c r="Z6" i="24"/>
  <c r="Y6" i="24"/>
  <c r="V6" i="24"/>
  <c r="W6" i="24" s="1"/>
  <c r="T6" i="24"/>
  <c r="S6" i="24"/>
  <c r="AC5" i="24"/>
  <c r="AB5" i="24"/>
  <c r="Z5" i="24"/>
  <c r="Y5" i="24"/>
  <c r="V5" i="24"/>
  <c r="W5" i="24" s="1"/>
  <c r="T5" i="24"/>
  <c r="S5" i="24"/>
  <c r="AB4" i="24"/>
  <c r="Y4" i="24"/>
  <c r="V4" i="24"/>
  <c r="W4" i="24" s="1"/>
  <c r="T4" i="24"/>
  <c r="S4" i="24"/>
  <c r="AB3" i="24"/>
  <c r="Y3" i="24"/>
  <c r="V3" i="24"/>
  <c r="W3" i="24" s="1"/>
  <c r="T3" i="24"/>
  <c r="S3" i="24"/>
  <c r="V2" i="24"/>
  <c r="W2" i="24" s="1"/>
  <c r="T2" i="24"/>
  <c r="S2" i="24"/>
  <c r="AC51" i="23"/>
  <c r="AB51" i="23"/>
  <c r="Z51" i="23"/>
  <c r="Y51" i="23"/>
  <c r="V51" i="23"/>
  <c r="W51" i="23" s="1"/>
  <c r="T51" i="23"/>
  <c r="S51" i="23"/>
  <c r="AC50" i="23"/>
  <c r="AB50" i="23"/>
  <c r="Z50" i="23"/>
  <c r="Y50" i="23"/>
  <c r="V50" i="23"/>
  <c r="W50" i="23" s="1"/>
  <c r="T50" i="23"/>
  <c r="S50" i="23"/>
  <c r="AC49" i="23"/>
  <c r="AB49" i="23"/>
  <c r="Z49" i="23"/>
  <c r="Y49" i="23"/>
  <c r="V49" i="23"/>
  <c r="W49" i="23" s="1"/>
  <c r="T49" i="23"/>
  <c r="S49" i="23"/>
  <c r="AC48" i="23"/>
  <c r="AB48" i="23"/>
  <c r="Z48" i="23"/>
  <c r="Y48" i="23"/>
  <c r="V48" i="23"/>
  <c r="W48" i="23" s="1"/>
  <c r="T48" i="23"/>
  <c r="S48" i="23"/>
  <c r="AC47" i="23"/>
  <c r="AB47" i="23"/>
  <c r="Z47" i="23"/>
  <c r="Y47" i="23"/>
  <c r="V47" i="23"/>
  <c r="W47" i="23" s="1"/>
  <c r="T47" i="23"/>
  <c r="S47" i="23"/>
  <c r="AC46" i="23"/>
  <c r="AB46" i="23"/>
  <c r="Z46" i="23"/>
  <c r="Y46" i="23"/>
  <c r="V46" i="23"/>
  <c r="W46" i="23" s="1"/>
  <c r="T46" i="23"/>
  <c r="S46" i="23"/>
  <c r="AC45" i="23"/>
  <c r="AB45" i="23"/>
  <c r="Z45" i="23"/>
  <c r="Y45" i="23"/>
  <c r="V45" i="23"/>
  <c r="W45" i="23" s="1"/>
  <c r="T45" i="23"/>
  <c r="S45" i="23"/>
  <c r="AC44" i="23"/>
  <c r="AB44" i="23"/>
  <c r="Z44" i="23"/>
  <c r="Y44" i="23"/>
  <c r="V44" i="23"/>
  <c r="W44" i="23" s="1"/>
  <c r="T44" i="23"/>
  <c r="S44" i="23"/>
  <c r="AC43" i="23"/>
  <c r="AB43" i="23"/>
  <c r="Z43" i="23"/>
  <c r="Y43" i="23"/>
  <c r="V43" i="23"/>
  <c r="W43" i="23" s="1"/>
  <c r="T43" i="23"/>
  <c r="S43" i="23"/>
  <c r="AC42" i="23"/>
  <c r="AB42" i="23"/>
  <c r="Z42" i="23"/>
  <c r="Y42" i="23"/>
  <c r="V42" i="23"/>
  <c r="W42" i="23" s="1"/>
  <c r="T42" i="23"/>
  <c r="S42" i="23"/>
  <c r="AC41" i="23"/>
  <c r="AB41" i="23"/>
  <c r="Z41" i="23"/>
  <c r="Y41" i="23"/>
  <c r="V41" i="23"/>
  <c r="W41" i="23" s="1"/>
  <c r="T41" i="23"/>
  <c r="S41" i="23"/>
  <c r="AC40" i="23"/>
  <c r="AB40" i="23"/>
  <c r="Z40" i="23"/>
  <c r="Y40" i="23"/>
  <c r="V40" i="23"/>
  <c r="W40" i="23" s="1"/>
  <c r="T40" i="23"/>
  <c r="S40" i="23"/>
  <c r="AC39" i="23"/>
  <c r="AB39" i="23"/>
  <c r="Z39" i="23"/>
  <c r="Y39" i="23"/>
  <c r="V39" i="23"/>
  <c r="W39" i="23" s="1"/>
  <c r="T39" i="23"/>
  <c r="S39" i="23"/>
  <c r="AC38" i="23"/>
  <c r="AB38" i="23"/>
  <c r="Z38" i="23"/>
  <c r="Y38" i="23"/>
  <c r="V38" i="23"/>
  <c r="W38" i="23" s="1"/>
  <c r="T38" i="23"/>
  <c r="S38" i="23"/>
  <c r="AC37" i="23"/>
  <c r="AB37" i="23"/>
  <c r="Z37" i="23"/>
  <c r="Y37" i="23"/>
  <c r="V37" i="23"/>
  <c r="W37" i="23" s="1"/>
  <c r="T37" i="23"/>
  <c r="S37" i="23"/>
  <c r="AC36" i="23"/>
  <c r="AB36" i="23"/>
  <c r="Z36" i="23"/>
  <c r="Y36" i="23"/>
  <c r="V36" i="23"/>
  <c r="W36" i="23" s="1"/>
  <c r="T36" i="23"/>
  <c r="S36" i="23"/>
  <c r="AC35" i="23"/>
  <c r="AB35" i="23"/>
  <c r="Z35" i="23"/>
  <c r="Y35" i="23"/>
  <c r="V35" i="23"/>
  <c r="W35" i="23" s="1"/>
  <c r="T35" i="23"/>
  <c r="S35" i="23"/>
  <c r="AC34" i="23"/>
  <c r="AB34" i="23"/>
  <c r="Z34" i="23"/>
  <c r="Y34" i="23"/>
  <c r="V34" i="23"/>
  <c r="W34" i="23" s="1"/>
  <c r="T34" i="23"/>
  <c r="S34" i="23"/>
  <c r="AC33" i="23"/>
  <c r="AB33" i="23"/>
  <c r="Z33" i="23"/>
  <c r="Y33" i="23"/>
  <c r="V33" i="23"/>
  <c r="W33" i="23" s="1"/>
  <c r="T33" i="23"/>
  <c r="S33" i="23"/>
  <c r="AC32" i="23"/>
  <c r="AB32" i="23"/>
  <c r="Z32" i="23"/>
  <c r="Y32" i="23"/>
  <c r="V32" i="23"/>
  <c r="W32" i="23" s="1"/>
  <c r="T32" i="23"/>
  <c r="S32" i="23"/>
  <c r="AC31" i="23"/>
  <c r="AB31" i="23"/>
  <c r="Z31" i="23"/>
  <c r="Y31" i="23"/>
  <c r="V31" i="23"/>
  <c r="W31" i="23" s="1"/>
  <c r="T31" i="23"/>
  <c r="S31" i="23"/>
  <c r="AC30" i="23"/>
  <c r="AB30" i="23"/>
  <c r="Z30" i="23"/>
  <c r="Y30" i="23"/>
  <c r="V30" i="23"/>
  <c r="W30" i="23" s="1"/>
  <c r="T30" i="23"/>
  <c r="S30" i="23"/>
  <c r="AC29" i="23"/>
  <c r="AB29" i="23"/>
  <c r="Z29" i="23"/>
  <c r="Y29" i="23"/>
  <c r="V29" i="23"/>
  <c r="W29" i="23" s="1"/>
  <c r="T29" i="23"/>
  <c r="S29" i="23"/>
  <c r="AC28" i="23"/>
  <c r="AB28" i="23"/>
  <c r="Z28" i="23"/>
  <c r="Y28" i="23"/>
  <c r="V28" i="23"/>
  <c r="W28" i="23" s="1"/>
  <c r="T28" i="23"/>
  <c r="S28" i="23"/>
  <c r="AC27" i="23"/>
  <c r="AB27" i="23"/>
  <c r="Z27" i="23"/>
  <c r="Y27" i="23"/>
  <c r="V27" i="23"/>
  <c r="W27" i="23" s="1"/>
  <c r="T27" i="23"/>
  <c r="S27" i="23"/>
  <c r="AC26" i="23"/>
  <c r="AB26" i="23"/>
  <c r="Z26" i="23"/>
  <c r="Y26" i="23"/>
  <c r="V26" i="23"/>
  <c r="W26" i="23" s="1"/>
  <c r="T26" i="23"/>
  <c r="S26" i="23"/>
  <c r="AC25" i="23"/>
  <c r="AB25" i="23"/>
  <c r="Z25" i="23"/>
  <c r="Y25" i="23"/>
  <c r="V25" i="23"/>
  <c r="W25" i="23" s="1"/>
  <c r="T25" i="23"/>
  <c r="S25" i="23"/>
  <c r="AC24" i="23"/>
  <c r="AB24" i="23"/>
  <c r="Z24" i="23"/>
  <c r="Y24" i="23"/>
  <c r="V24" i="23"/>
  <c r="W24" i="23" s="1"/>
  <c r="T24" i="23"/>
  <c r="S24" i="23"/>
  <c r="AC23" i="23"/>
  <c r="AB23" i="23"/>
  <c r="Z23" i="23"/>
  <c r="Y23" i="23"/>
  <c r="V23" i="23"/>
  <c r="W23" i="23" s="1"/>
  <c r="T23" i="23"/>
  <c r="S23" i="23"/>
  <c r="AC22" i="23"/>
  <c r="AB22" i="23"/>
  <c r="Z22" i="23"/>
  <c r="Y22" i="23"/>
  <c r="V22" i="23"/>
  <c r="W22" i="23" s="1"/>
  <c r="T22" i="23"/>
  <c r="S22" i="23"/>
  <c r="AC21" i="23"/>
  <c r="AB21" i="23"/>
  <c r="Z21" i="23"/>
  <c r="Y21" i="23"/>
  <c r="V21" i="23"/>
  <c r="W21" i="23" s="1"/>
  <c r="T21" i="23"/>
  <c r="S21" i="23"/>
  <c r="AC20" i="23"/>
  <c r="AB20" i="23"/>
  <c r="Z20" i="23"/>
  <c r="Y20" i="23"/>
  <c r="V20" i="23"/>
  <c r="W20" i="23" s="1"/>
  <c r="T20" i="23"/>
  <c r="S20" i="23"/>
  <c r="AC19" i="23"/>
  <c r="AB19" i="23"/>
  <c r="Z19" i="23"/>
  <c r="Y19" i="23"/>
  <c r="V19" i="23"/>
  <c r="W19" i="23" s="1"/>
  <c r="T19" i="23"/>
  <c r="S19" i="23"/>
  <c r="AC18" i="23"/>
  <c r="AB18" i="23"/>
  <c r="Z18" i="23"/>
  <c r="Y18" i="23"/>
  <c r="V18" i="23"/>
  <c r="W18" i="23" s="1"/>
  <c r="T18" i="23"/>
  <c r="S18" i="23"/>
  <c r="AC17" i="23"/>
  <c r="AB17" i="23"/>
  <c r="Z17" i="23"/>
  <c r="Y17" i="23"/>
  <c r="V17" i="23"/>
  <c r="W17" i="23" s="1"/>
  <c r="T17" i="23"/>
  <c r="S17" i="23"/>
  <c r="AC16" i="23"/>
  <c r="AB16" i="23"/>
  <c r="Z16" i="23"/>
  <c r="Y16" i="23"/>
  <c r="V16" i="23"/>
  <c r="W16" i="23" s="1"/>
  <c r="T16" i="23"/>
  <c r="S16" i="23"/>
  <c r="AC15" i="23"/>
  <c r="AB15" i="23"/>
  <c r="Z15" i="23"/>
  <c r="Y15" i="23"/>
  <c r="V15" i="23"/>
  <c r="W15" i="23" s="1"/>
  <c r="T15" i="23"/>
  <c r="S15" i="23"/>
  <c r="AC14" i="23"/>
  <c r="AB14" i="23"/>
  <c r="Z14" i="23"/>
  <c r="Y14" i="23"/>
  <c r="V14" i="23"/>
  <c r="W14" i="23" s="1"/>
  <c r="T14" i="23"/>
  <c r="S14" i="23"/>
  <c r="AC13" i="23"/>
  <c r="AB13" i="23"/>
  <c r="Z13" i="23"/>
  <c r="Y13" i="23"/>
  <c r="V13" i="23"/>
  <c r="W13" i="23" s="1"/>
  <c r="T13" i="23"/>
  <c r="S13" i="23"/>
  <c r="AC12" i="23"/>
  <c r="AB12" i="23"/>
  <c r="Z12" i="23"/>
  <c r="Y12" i="23"/>
  <c r="V12" i="23"/>
  <c r="W12" i="23" s="1"/>
  <c r="T12" i="23"/>
  <c r="S12" i="23"/>
  <c r="AC11" i="23"/>
  <c r="AB11" i="23"/>
  <c r="Z11" i="23"/>
  <c r="Y11" i="23"/>
  <c r="V11" i="23"/>
  <c r="W11" i="23" s="1"/>
  <c r="T11" i="23"/>
  <c r="S11" i="23"/>
  <c r="AC10" i="23"/>
  <c r="AB10" i="23"/>
  <c r="Z10" i="23"/>
  <c r="Y10" i="23"/>
  <c r="V10" i="23"/>
  <c r="W10" i="23" s="1"/>
  <c r="T10" i="23"/>
  <c r="S10" i="23"/>
  <c r="AC9" i="23"/>
  <c r="AB9" i="23"/>
  <c r="Z9" i="23"/>
  <c r="Y9" i="23"/>
  <c r="V9" i="23"/>
  <c r="W9" i="23" s="1"/>
  <c r="T9" i="23"/>
  <c r="S9" i="23"/>
  <c r="AC8" i="23"/>
  <c r="AB8" i="23"/>
  <c r="Z8" i="23"/>
  <c r="Y8" i="23"/>
  <c r="V8" i="23"/>
  <c r="W8" i="23" s="1"/>
  <c r="T8" i="23"/>
  <c r="S8" i="23"/>
  <c r="AC7" i="23"/>
  <c r="AB7" i="23"/>
  <c r="Z7" i="23"/>
  <c r="Y7" i="23"/>
  <c r="V7" i="23"/>
  <c r="W7" i="23" s="1"/>
  <c r="T7" i="23"/>
  <c r="S7" i="23"/>
  <c r="AC6" i="23"/>
  <c r="AB6" i="23"/>
  <c r="Z6" i="23"/>
  <c r="Y6" i="23"/>
  <c r="V6" i="23"/>
  <c r="W6" i="23" s="1"/>
  <c r="T6" i="23"/>
  <c r="S6" i="23"/>
  <c r="AC5" i="23"/>
  <c r="AB5" i="23"/>
  <c r="Z5" i="23"/>
  <c r="Y5" i="23"/>
  <c r="V5" i="23"/>
  <c r="W5" i="23" s="1"/>
  <c r="T5" i="23"/>
  <c r="S5" i="23"/>
  <c r="AB4" i="23"/>
  <c r="Y4" i="23"/>
  <c r="V4" i="23"/>
  <c r="W4" i="23" s="1"/>
  <c r="T4" i="23"/>
  <c r="S4" i="23"/>
  <c r="AB3" i="23"/>
  <c r="Y3" i="23"/>
  <c r="V3" i="23"/>
  <c r="W3" i="23" s="1"/>
  <c r="T3" i="23"/>
  <c r="S3" i="23"/>
  <c r="V2" i="23"/>
  <c r="W2" i="23" s="1"/>
  <c r="T2" i="23"/>
  <c r="S2" i="23"/>
  <c r="AC51" i="22"/>
  <c r="AB51" i="22"/>
  <c r="Z51" i="22"/>
  <c r="Y51" i="22"/>
  <c r="V51" i="22"/>
  <c r="W51" i="22" s="1"/>
  <c r="T51" i="22"/>
  <c r="S51" i="22"/>
  <c r="AC50" i="22"/>
  <c r="AB50" i="22"/>
  <c r="Z50" i="22"/>
  <c r="Y50" i="22"/>
  <c r="W50" i="22"/>
  <c r="V50" i="22"/>
  <c r="T50" i="22"/>
  <c r="S50" i="22"/>
  <c r="AC49" i="22"/>
  <c r="AB49" i="22"/>
  <c r="Z49" i="22"/>
  <c r="Y49" i="22"/>
  <c r="W49" i="22"/>
  <c r="V49" i="22"/>
  <c r="T49" i="22"/>
  <c r="S49" i="22"/>
  <c r="AC48" i="22"/>
  <c r="AB48" i="22"/>
  <c r="Z48" i="22"/>
  <c r="Y48" i="22"/>
  <c r="W48" i="22"/>
  <c r="V48" i="22"/>
  <c r="T48" i="22"/>
  <c r="S48" i="22"/>
  <c r="AC47" i="22"/>
  <c r="AB47" i="22"/>
  <c r="Z47" i="22"/>
  <c r="Y47" i="22"/>
  <c r="W47" i="22"/>
  <c r="V47" i="22"/>
  <c r="T47" i="22"/>
  <c r="S47" i="22"/>
  <c r="AC46" i="22"/>
  <c r="AB46" i="22"/>
  <c r="Z46" i="22"/>
  <c r="Y46" i="22"/>
  <c r="W46" i="22"/>
  <c r="V46" i="22"/>
  <c r="T46" i="22"/>
  <c r="S46" i="22"/>
  <c r="AC45" i="22"/>
  <c r="AB45" i="22"/>
  <c r="Z45" i="22"/>
  <c r="Y45" i="22"/>
  <c r="V45" i="22"/>
  <c r="W45" i="22" s="1"/>
  <c r="T45" i="22"/>
  <c r="S45" i="22"/>
  <c r="AC44" i="22"/>
  <c r="AB44" i="22"/>
  <c r="Z44" i="22"/>
  <c r="Y44" i="22"/>
  <c r="V44" i="22"/>
  <c r="W44" i="22" s="1"/>
  <c r="T44" i="22"/>
  <c r="S44" i="22"/>
  <c r="AC43" i="22"/>
  <c r="AB43" i="22"/>
  <c r="Z43" i="22"/>
  <c r="Y43" i="22"/>
  <c r="V43" i="22"/>
  <c r="W43" i="22" s="1"/>
  <c r="T43" i="22"/>
  <c r="S43" i="22"/>
  <c r="AC42" i="22"/>
  <c r="AB42" i="22"/>
  <c r="Z42" i="22"/>
  <c r="Y42" i="22"/>
  <c r="V42" i="22"/>
  <c r="W42" i="22" s="1"/>
  <c r="T42" i="22"/>
  <c r="S42" i="22"/>
  <c r="AC41" i="22"/>
  <c r="AB41" i="22"/>
  <c r="Z41" i="22"/>
  <c r="Y41" i="22"/>
  <c r="V41" i="22"/>
  <c r="W41" i="22" s="1"/>
  <c r="T41" i="22"/>
  <c r="S41" i="22"/>
  <c r="AC40" i="22"/>
  <c r="AB40" i="22"/>
  <c r="Z40" i="22"/>
  <c r="Y40" i="22"/>
  <c r="V40" i="22"/>
  <c r="W40" i="22" s="1"/>
  <c r="T40" i="22"/>
  <c r="S40" i="22"/>
  <c r="AC39" i="22"/>
  <c r="AB39" i="22"/>
  <c r="Z39" i="22"/>
  <c r="Y39" i="22"/>
  <c r="V39" i="22"/>
  <c r="W39" i="22" s="1"/>
  <c r="T39" i="22"/>
  <c r="S39" i="22"/>
  <c r="AC38" i="22"/>
  <c r="AB38" i="22"/>
  <c r="Z38" i="22"/>
  <c r="Y38" i="22"/>
  <c r="V38" i="22"/>
  <c r="W38" i="22" s="1"/>
  <c r="T38" i="22"/>
  <c r="S38" i="22"/>
  <c r="AC37" i="22"/>
  <c r="AB37" i="22"/>
  <c r="Z37" i="22"/>
  <c r="Y37" i="22"/>
  <c r="V37" i="22"/>
  <c r="W37" i="22" s="1"/>
  <c r="T37" i="22"/>
  <c r="S37" i="22"/>
  <c r="AC36" i="22"/>
  <c r="AB36" i="22"/>
  <c r="Z36" i="22"/>
  <c r="Y36" i="22"/>
  <c r="V36" i="22"/>
  <c r="W36" i="22" s="1"/>
  <c r="T36" i="22"/>
  <c r="S36" i="22"/>
  <c r="AC35" i="22"/>
  <c r="AB35" i="22"/>
  <c r="Z35" i="22"/>
  <c r="Y35" i="22"/>
  <c r="V35" i="22"/>
  <c r="W35" i="22" s="1"/>
  <c r="T35" i="22"/>
  <c r="S35" i="22"/>
  <c r="AC34" i="22"/>
  <c r="AB34" i="22"/>
  <c r="Z34" i="22"/>
  <c r="Y34" i="22"/>
  <c r="V34" i="22"/>
  <c r="W34" i="22" s="1"/>
  <c r="T34" i="22"/>
  <c r="S34" i="22"/>
  <c r="AC33" i="22"/>
  <c r="AB33" i="22"/>
  <c r="Z33" i="22"/>
  <c r="Y33" i="22"/>
  <c r="V33" i="22"/>
  <c r="W33" i="22" s="1"/>
  <c r="T33" i="22"/>
  <c r="S33" i="22"/>
  <c r="AC32" i="22"/>
  <c r="AB32" i="22"/>
  <c r="Z32" i="22"/>
  <c r="Y32" i="22"/>
  <c r="V32" i="22"/>
  <c r="W32" i="22" s="1"/>
  <c r="T32" i="22"/>
  <c r="S32" i="22"/>
  <c r="AC31" i="22"/>
  <c r="AB31" i="22"/>
  <c r="Z31" i="22"/>
  <c r="Y31" i="22"/>
  <c r="V31" i="22"/>
  <c r="W31" i="22" s="1"/>
  <c r="T31" i="22"/>
  <c r="S31" i="22"/>
  <c r="AC30" i="22"/>
  <c r="AB30" i="22"/>
  <c r="Z30" i="22"/>
  <c r="Y30" i="22"/>
  <c r="V30" i="22"/>
  <c r="W30" i="22" s="1"/>
  <c r="T30" i="22"/>
  <c r="S30" i="22"/>
  <c r="AC29" i="22"/>
  <c r="AB29" i="22"/>
  <c r="Z29" i="22"/>
  <c r="Y29" i="22"/>
  <c r="V29" i="22"/>
  <c r="W29" i="22" s="1"/>
  <c r="T29" i="22"/>
  <c r="S29" i="22"/>
  <c r="AC28" i="22"/>
  <c r="AB28" i="22"/>
  <c r="Z28" i="22"/>
  <c r="Y28" i="22"/>
  <c r="V28" i="22"/>
  <c r="W28" i="22" s="1"/>
  <c r="T28" i="22"/>
  <c r="S28" i="22"/>
  <c r="AC27" i="22"/>
  <c r="AB27" i="22"/>
  <c r="Z27" i="22"/>
  <c r="Y27" i="22"/>
  <c r="V27" i="22"/>
  <c r="W27" i="22" s="1"/>
  <c r="T27" i="22"/>
  <c r="S27" i="22"/>
  <c r="AC26" i="22"/>
  <c r="AB26" i="22"/>
  <c r="Z26" i="22"/>
  <c r="Y26" i="22"/>
  <c r="V26" i="22"/>
  <c r="W26" i="22" s="1"/>
  <c r="T26" i="22"/>
  <c r="S26" i="22"/>
  <c r="AC25" i="22"/>
  <c r="AB25" i="22"/>
  <c r="Z25" i="22"/>
  <c r="Y25" i="22"/>
  <c r="V25" i="22"/>
  <c r="W25" i="22" s="1"/>
  <c r="T25" i="22"/>
  <c r="S25" i="22"/>
  <c r="AC24" i="22"/>
  <c r="AB24" i="22"/>
  <c r="Z24" i="22"/>
  <c r="Y24" i="22"/>
  <c r="V24" i="22"/>
  <c r="W24" i="22" s="1"/>
  <c r="T24" i="22"/>
  <c r="S24" i="22"/>
  <c r="AC23" i="22"/>
  <c r="AB23" i="22"/>
  <c r="Z23" i="22"/>
  <c r="Y23" i="22"/>
  <c r="V23" i="22"/>
  <c r="W23" i="22" s="1"/>
  <c r="T23" i="22"/>
  <c r="S23" i="22"/>
  <c r="AC22" i="22"/>
  <c r="AB22" i="22"/>
  <c r="Z22" i="22"/>
  <c r="Y22" i="22"/>
  <c r="V22" i="22"/>
  <c r="W22" i="22" s="1"/>
  <c r="T22" i="22"/>
  <c r="S22" i="22"/>
  <c r="AC21" i="22"/>
  <c r="AB21" i="22"/>
  <c r="Z21" i="22"/>
  <c r="Y21" i="22"/>
  <c r="V21" i="22"/>
  <c r="W21" i="22" s="1"/>
  <c r="T21" i="22"/>
  <c r="S21" i="22"/>
  <c r="AC20" i="22"/>
  <c r="AB20" i="22"/>
  <c r="Z20" i="22"/>
  <c r="Y20" i="22"/>
  <c r="V20" i="22"/>
  <c r="W20" i="22" s="1"/>
  <c r="T20" i="22"/>
  <c r="S20" i="22"/>
  <c r="AC19" i="22"/>
  <c r="AB19" i="22"/>
  <c r="Z19" i="22"/>
  <c r="Y19" i="22"/>
  <c r="V19" i="22"/>
  <c r="W19" i="22" s="1"/>
  <c r="T19" i="22"/>
  <c r="S19" i="22"/>
  <c r="AC18" i="22"/>
  <c r="AB18" i="22"/>
  <c r="Z18" i="22"/>
  <c r="Y18" i="22"/>
  <c r="V18" i="22"/>
  <c r="W18" i="22" s="1"/>
  <c r="T18" i="22"/>
  <c r="S18" i="22"/>
  <c r="AC17" i="22"/>
  <c r="AB17" i="22"/>
  <c r="Z17" i="22"/>
  <c r="Y17" i="22"/>
  <c r="V17" i="22"/>
  <c r="W17" i="22" s="1"/>
  <c r="T17" i="22"/>
  <c r="S17" i="22"/>
  <c r="AC16" i="22"/>
  <c r="AB16" i="22"/>
  <c r="Z16" i="22"/>
  <c r="Y16" i="22"/>
  <c r="V16" i="22"/>
  <c r="W16" i="22" s="1"/>
  <c r="T16" i="22"/>
  <c r="S16" i="22"/>
  <c r="AC15" i="22"/>
  <c r="AB15" i="22"/>
  <c r="Z15" i="22"/>
  <c r="Y15" i="22"/>
  <c r="V15" i="22"/>
  <c r="W15" i="22" s="1"/>
  <c r="T15" i="22"/>
  <c r="S15" i="22"/>
  <c r="AC14" i="22"/>
  <c r="AB14" i="22"/>
  <c r="Z14" i="22"/>
  <c r="Y14" i="22"/>
  <c r="V14" i="22"/>
  <c r="W14" i="22" s="1"/>
  <c r="T14" i="22"/>
  <c r="S14" i="22"/>
  <c r="AC13" i="22"/>
  <c r="AB13" i="22"/>
  <c r="Z13" i="22"/>
  <c r="Y13" i="22"/>
  <c r="V13" i="22"/>
  <c r="W13" i="22" s="1"/>
  <c r="T13" i="22"/>
  <c r="S13" i="22"/>
  <c r="AC12" i="22"/>
  <c r="AB12" i="22"/>
  <c r="Z12" i="22"/>
  <c r="Y12" i="22"/>
  <c r="V12" i="22"/>
  <c r="W12" i="22" s="1"/>
  <c r="T12" i="22"/>
  <c r="S12" i="22"/>
  <c r="AC11" i="22"/>
  <c r="AB11" i="22"/>
  <c r="Z11" i="22"/>
  <c r="Y11" i="22"/>
  <c r="V11" i="22"/>
  <c r="W11" i="22" s="1"/>
  <c r="T11" i="22"/>
  <c r="S11" i="22"/>
  <c r="AC10" i="22"/>
  <c r="AB10" i="22"/>
  <c r="Z10" i="22"/>
  <c r="Y10" i="22"/>
  <c r="V10" i="22"/>
  <c r="W10" i="22" s="1"/>
  <c r="T10" i="22"/>
  <c r="S10" i="22"/>
  <c r="AC9" i="22"/>
  <c r="AB9" i="22"/>
  <c r="Z9" i="22"/>
  <c r="Y9" i="22"/>
  <c r="V9" i="22"/>
  <c r="W9" i="22" s="1"/>
  <c r="T9" i="22"/>
  <c r="S9" i="22"/>
  <c r="AC8" i="22"/>
  <c r="AB8" i="22"/>
  <c r="Z8" i="22"/>
  <c r="Y8" i="22"/>
  <c r="V8" i="22"/>
  <c r="W8" i="22" s="1"/>
  <c r="T8" i="22"/>
  <c r="S8" i="22"/>
  <c r="AC7" i="22"/>
  <c r="AB7" i="22"/>
  <c r="Z7" i="22"/>
  <c r="Y7" i="22"/>
  <c r="V7" i="22"/>
  <c r="W7" i="22" s="1"/>
  <c r="T7" i="22"/>
  <c r="S7" i="22"/>
  <c r="AC6" i="22"/>
  <c r="AB6" i="22"/>
  <c r="Z6" i="22"/>
  <c r="Y6" i="22"/>
  <c r="V6" i="22"/>
  <c r="W6" i="22" s="1"/>
  <c r="T6" i="22"/>
  <c r="S6" i="22"/>
  <c r="AC5" i="22"/>
  <c r="AB5" i="22"/>
  <c r="Z5" i="22"/>
  <c r="Y5" i="22"/>
  <c r="V5" i="22"/>
  <c r="W5" i="22" s="1"/>
  <c r="T5" i="22"/>
  <c r="S5" i="22"/>
  <c r="AB4" i="22"/>
  <c r="Y4" i="22"/>
  <c r="V4" i="22"/>
  <c r="W4" i="22" s="1"/>
  <c r="T4" i="22"/>
  <c r="S4" i="22"/>
  <c r="AB3" i="22"/>
  <c r="Y3" i="22"/>
  <c r="V3" i="22"/>
  <c r="W3" i="22" s="1"/>
  <c r="T3" i="22"/>
  <c r="S3" i="22"/>
  <c r="V2" i="22"/>
  <c r="W2" i="22" s="1"/>
  <c r="T2" i="22"/>
  <c r="S2" i="22"/>
  <c r="AC51" i="21"/>
  <c r="AB51" i="21"/>
  <c r="Z51" i="21"/>
  <c r="Y51" i="21"/>
  <c r="V51" i="21"/>
  <c r="W51" i="21" s="1"/>
  <c r="T51" i="21"/>
  <c r="S51" i="21"/>
  <c r="AC50" i="21"/>
  <c r="AB50" i="21"/>
  <c r="Z50" i="21"/>
  <c r="Y50" i="21"/>
  <c r="V50" i="21"/>
  <c r="W50" i="21" s="1"/>
  <c r="T50" i="21"/>
  <c r="S50" i="21"/>
  <c r="AC49" i="21"/>
  <c r="AB49" i="21"/>
  <c r="Z49" i="21"/>
  <c r="Y49" i="21"/>
  <c r="V49" i="21"/>
  <c r="W49" i="21" s="1"/>
  <c r="T49" i="21"/>
  <c r="S49" i="21"/>
  <c r="AC48" i="21"/>
  <c r="AB48" i="21"/>
  <c r="Z48" i="21"/>
  <c r="Y48" i="21"/>
  <c r="V48" i="21"/>
  <c r="W48" i="21" s="1"/>
  <c r="T48" i="21"/>
  <c r="S48" i="21"/>
  <c r="AC47" i="21"/>
  <c r="AB47" i="21"/>
  <c r="Z47" i="21"/>
  <c r="Y47" i="21"/>
  <c r="V47" i="21"/>
  <c r="W47" i="21" s="1"/>
  <c r="T47" i="21"/>
  <c r="S47" i="21"/>
  <c r="AC46" i="21"/>
  <c r="AB46" i="21"/>
  <c r="Z46" i="21"/>
  <c r="Y46" i="21"/>
  <c r="V46" i="21"/>
  <c r="W46" i="21" s="1"/>
  <c r="T46" i="21"/>
  <c r="S46" i="21"/>
  <c r="AC45" i="21"/>
  <c r="AB45" i="21"/>
  <c r="Z45" i="21"/>
  <c r="Y45" i="21"/>
  <c r="V45" i="21"/>
  <c r="W45" i="21" s="1"/>
  <c r="T45" i="21"/>
  <c r="S45" i="21"/>
  <c r="AC44" i="21"/>
  <c r="AB44" i="21"/>
  <c r="Z44" i="21"/>
  <c r="Y44" i="21"/>
  <c r="V44" i="21"/>
  <c r="W44" i="21" s="1"/>
  <c r="T44" i="21"/>
  <c r="S44" i="21"/>
  <c r="AC43" i="21"/>
  <c r="AB43" i="21"/>
  <c r="Z43" i="21"/>
  <c r="Y43" i="21"/>
  <c r="V43" i="21"/>
  <c r="W43" i="21" s="1"/>
  <c r="T43" i="21"/>
  <c r="S43" i="21"/>
  <c r="AC42" i="21"/>
  <c r="AB42" i="21"/>
  <c r="Z42" i="21"/>
  <c r="Y42" i="21"/>
  <c r="V42" i="21"/>
  <c r="W42" i="21" s="1"/>
  <c r="T42" i="21"/>
  <c r="S42" i="21"/>
  <c r="AC41" i="21"/>
  <c r="AB41" i="21"/>
  <c r="Z41" i="21"/>
  <c r="Y41" i="21"/>
  <c r="V41" i="21"/>
  <c r="W41" i="21" s="1"/>
  <c r="T41" i="21"/>
  <c r="S41" i="21"/>
  <c r="AC40" i="21"/>
  <c r="AB40" i="21"/>
  <c r="Z40" i="21"/>
  <c r="Y40" i="21"/>
  <c r="V40" i="21"/>
  <c r="W40" i="21" s="1"/>
  <c r="T40" i="21"/>
  <c r="S40" i="21"/>
  <c r="AC39" i="21"/>
  <c r="AB39" i="21"/>
  <c r="Z39" i="21"/>
  <c r="Y39" i="21"/>
  <c r="V39" i="21"/>
  <c r="W39" i="21" s="1"/>
  <c r="T39" i="21"/>
  <c r="S39" i="21"/>
  <c r="AC38" i="21"/>
  <c r="AB38" i="21"/>
  <c r="Z38" i="21"/>
  <c r="Y38" i="21"/>
  <c r="V38" i="21"/>
  <c r="W38" i="21" s="1"/>
  <c r="T38" i="21"/>
  <c r="S38" i="21"/>
  <c r="AC37" i="21"/>
  <c r="AB37" i="21"/>
  <c r="Z37" i="21"/>
  <c r="Y37" i="21"/>
  <c r="V37" i="21"/>
  <c r="W37" i="21" s="1"/>
  <c r="T37" i="21"/>
  <c r="S37" i="21"/>
  <c r="AC36" i="21"/>
  <c r="AB36" i="21"/>
  <c r="Z36" i="21"/>
  <c r="Y36" i="21"/>
  <c r="V36" i="21"/>
  <c r="W36" i="21" s="1"/>
  <c r="T36" i="21"/>
  <c r="S36" i="21"/>
  <c r="AC35" i="21"/>
  <c r="AB35" i="21"/>
  <c r="Z35" i="21"/>
  <c r="Y35" i="21"/>
  <c r="V35" i="21"/>
  <c r="W35" i="21" s="1"/>
  <c r="T35" i="21"/>
  <c r="S35" i="21"/>
  <c r="AC34" i="21"/>
  <c r="AB34" i="21"/>
  <c r="Z34" i="21"/>
  <c r="Y34" i="21"/>
  <c r="V34" i="21"/>
  <c r="W34" i="21" s="1"/>
  <c r="T34" i="21"/>
  <c r="S34" i="21"/>
  <c r="AC33" i="21"/>
  <c r="AB33" i="21"/>
  <c r="Z33" i="21"/>
  <c r="Y33" i="21"/>
  <c r="V33" i="21"/>
  <c r="W33" i="21" s="1"/>
  <c r="T33" i="21"/>
  <c r="S33" i="21"/>
  <c r="AC32" i="21"/>
  <c r="AB32" i="21"/>
  <c r="Z32" i="21"/>
  <c r="Y32" i="21"/>
  <c r="V32" i="21"/>
  <c r="W32" i="21" s="1"/>
  <c r="T32" i="21"/>
  <c r="S32" i="21"/>
  <c r="AC31" i="21"/>
  <c r="AB31" i="21"/>
  <c r="Z31" i="21"/>
  <c r="Y31" i="21"/>
  <c r="V31" i="21"/>
  <c r="W31" i="21" s="1"/>
  <c r="T31" i="21"/>
  <c r="S31" i="21"/>
  <c r="AC30" i="21"/>
  <c r="AB30" i="21"/>
  <c r="Z30" i="21"/>
  <c r="Y30" i="21"/>
  <c r="V30" i="21"/>
  <c r="W30" i="21" s="1"/>
  <c r="T30" i="21"/>
  <c r="S30" i="21"/>
  <c r="AC29" i="21"/>
  <c r="AB29" i="21"/>
  <c r="Z29" i="21"/>
  <c r="Y29" i="21"/>
  <c r="V29" i="21"/>
  <c r="W29" i="21" s="1"/>
  <c r="T29" i="21"/>
  <c r="S29" i="21"/>
  <c r="AC28" i="21"/>
  <c r="AB28" i="21"/>
  <c r="Z28" i="21"/>
  <c r="Y28" i="21"/>
  <c r="V28" i="21"/>
  <c r="W28" i="21" s="1"/>
  <c r="T28" i="21"/>
  <c r="S28" i="21"/>
  <c r="AC27" i="21"/>
  <c r="AB27" i="21"/>
  <c r="Z27" i="21"/>
  <c r="Y27" i="21"/>
  <c r="V27" i="21"/>
  <c r="W27" i="21" s="1"/>
  <c r="T27" i="21"/>
  <c r="S27" i="21"/>
  <c r="AC26" i="21"/>
  <c r="AB26" i="21"/>
  <c r="Z26" i="21"/>
  <c r="Y26" i="21"/>
  <c r="V26" i="21"/>
  <c r="W26" i="21" s="1"/>
  <c r="T26" i="21"/>
  <c r="S26" i="21"/>
  <c r="AC25" i="21"/>
  <c r="AB25" i="21"/>
  <c r="Z25" i="21"/>
  <c r="Y25" i="21"/>
  <c r="V25" i="21"/>
  <c r="W25" i="21" s="1"/>
  <c r="T25" i="21"/>
  <c r="S25" i="21"/>
  <c r="AC24" i="21"/>
  <c r="AB24" i="21"/>
  <c r="Z24" i="21"/>
  <c r="Y24" i="21"/>
  <c r="V24" i="21"/>
  <c r="W24" i="21" s="1"/>
  <c r="T24" i="21"/>
  <c r="S24" i="21"/>
  <c r="AC23" i="21"/>
  <c r="AB23" i="21"/>
  <c r="Z23" i="21"/>
  <c r="Y23" i="21"/>
  <c r="V23" i="21"/>
  <c r="W23" i="21" s="1"/>
  <c r="T23" i="21"/>
  <c r="S23" i="21"/>
  <c r="AC22" i="21"/>
  <c r="AB22" i="21"/>
  <c r="Z22" i="21"/>
  <c r="Y22" i="21"/>
  <c r="V22" i="21"/>
  <c r="W22" i="21" s="1"/>
  <c r="T22" i="21"/>
  <c r="S22" i="21"/>
  <c r="AC21" i="21"/>
  <c r="AB21" i="21"/>
  <c r="Z21" i="21"/>
  <c r="Y21" i="21"/>
  <c r="V21" i="21"/>
  <c r="W21" i="21" s="1"/>
  <c r="T21" i="21"/>
  <c r="S21" i="21"/>
  <c r="AC20" i="21"/>
  <c r="AB20" i="21"/>
  <c r="Z20" i="21"/>
  <c r="Y20" i="21"/>
  <c r="V20" i="21"/>
  <c r="W20" i="21" s="1"/>
  <c r="T20" i="21"/>
  <c r="S20" i="21"/>
  <c r="AC19" i="21"/>
  <c r="AB19" i="21"/>
  <c r="Z19" i="21"/>
  <c r="Y19" i="21"/>
  <c r="V19" i="21"/>
  <c r="W19" i="21" s="1"/>
  <c r="T19" i="21"/>
  <c r="S19" i="21"/>
  <c r="AC18" i="21"/>
  <c r="AB18" i="21"/>
  <c r="Z18" i="21"/>
  <c r="Y18" i="21"/>
  <c r="V18" i="21"/>
  <c r="W18" i="21" s="1"/>
  <c r="T18" i="21"/>
  <c r="S18" i="21"/>
  <c r="AC17" i="21"/>
  <c r="AB17" i="21"/>
  <c r="Z17" i="21"/>
  <c r="Y17" i="21"/>
  <c r="V17" i="21"/>
  <c r="W17" i="21" s="1"/>
  <c r="T17" i="21"/>
  <c r="S17" i="21"/>
  <c r="AC16" i="21"/>
  <c r="AB16" i="21"/>
  <c r="Z16" i="21"/>
  <c r="Y16" i="21"/>
  <c r="V16" i="21"/>
  <c r="W16" i="21" s="1"/>
  <c r="T16" i="21"/>
  <c r="S16" i="21"/>
  <c r="AC15" i="21"/>
  <c r="AB15" i="21"/>
  <c r="Z15" i="21"/>
  <c r="Y15" i="21"/>
  <c r="V15" i="21"/>
  <c r="W15" i="21" s="1"/>
  <c r="T15" i="21"/>
  <c r="S15" i="21"/>
  <c r="AC14" i="21"/>
  <c r="AB14" i="21"/>
  <c r="Z14" i="21"/>
  <c r="Y14" i="21"/>
  <c r="V14" i="21"/>
  <c r="W14" i="21" s="1"/>
  <c r="T14" i="21"/>
  <c r="S14" i="21"/>
  <c r="AC13" i="21"/>
  <c r="AB13" i="21"/>
  <c r="Z13" i="21"/>
  <c r="Y13" i="21"/>
  <c r="V13" i="21"/>
  <c r="W13" i="21" s="1"/>
  <c r="T13" i="21"/>
  <c r="S13" i="21"/>
  <c r="AC12" i="21"/>
  <c r="AB12" i="21"/>
  <c r="Z12" i="21"/>
  <c r="Y12" i="21"/>
  <c r="V12" i="21"/>
  <c r="W12" i="21" s="1"/>
  <c r="T12" i="21"/>
  <c r="S12" i="21"/>
  <c r="AC11" i="21"/>
  <c r="AB11" i="21"/>
  <c r="Z11" i="21"/>
  <c r="Y11" i="21"/>
  <c r="V11" i="21"/>
  <c r="W11" i="21" s="1"/>
  <c r="T11" i="21"/>
  <c r="S11" i="21"/>
  <c r="AC10" i="21"/>
  <c r="AB10" i="21"/>
  <c r="Z10" i="21"/>
  <c r="Y10" i="21"/>
  <c r="V10" i="21"/>
  <c r="W10" i="21" s="1"/>
  <c r="T10" i="21"/>
  <c r="S10" i="21"/>
  <c r="AC9" i="21"/>
  <c r="AB9" i="21"/>
  <c r="Z9" i="21"/>
  <c r="Y9" i="21"/>
  <c r="V9" i="21"/>
  <c r="W9" i="21" s="1"/>
  <c r="T9" i="21"/>
  <c r="S9" i="21"/>
  <c r="AC8" i="21"/>
  <c r="AB8" i="21"/>
  <c r="Z8" i="21"/>
  <c r="Y8" i="21"/>
  <c r="V8" i="21"/>
  <c r="W8" i="21" s="1"/>
  <c r="T8" i="21"/>
  <c r="S8" i="21"/>
  <c r="AC7" i="21"/>
  <c r="AB7" i="21"/>
  <c r="Z7" i="21"/>
  <c r="Y7" i="21"/>
  <c r="V7" i="21"/>
  <c r="W7" i="21" s="1"/>
  <c r="T7" i="21"/>
  <c r="S7" i="21"/>
  <c r="AC6" i="21"/>
  <c r="AB6" i="21"/>
  <c r="Z6" i="21"/>
  <c r="Y6" i="21"/>
  <c r="V6" i="21"/>
  <c r="W6" i="21" s="1"/>
  <c r="T6" i="21"/>
  <c r="S6" i="21"/>
  <c r="AC5" i="21"/>
  <c r="AB5" i="21"/>
  <c r="Z5" i="21"/>
  <c r="Y5" i="21"/>
  <c r="V5" i="21"/>
  <c r="W5" i="21" s="1"/>
  <c r="T5" i="21"/>
  <c r="S5" i="21"/>
  <c r="AB4" i="21"/>
  <c r="Y4" i="21"/>
  <c r="V4" i="21"/>
  <c r="W4" i="21" s="1"/>
  <c r="T4" i="21"/>
  <c r="S4" i="21"/>
  <c r="AB3" i="21"/>
  <c r="Y3" i="21"/>
  <c r="V3" i="21"/>
  <c r="W3" i="21" s="1"/>
  <c r="T3" i="21"/>
  <c r="S3" i="21"/>
  <c r="V2" i="21"/>
  <c r="W2" i="21" s="1"/>
  <c r="T2" i="21"/>
  <c r="S2" i="21"/>
  <c r="AC51" i="20"/>
  <c r="AB51" i="20"/>
  <c r="Z51" i="20"/>
  <c r="Y51" i="20"/>
  <c r="V51" i="20"/>
  <c r="W51" i="20" s="1"/>
  <c r="T51" i="20"/>
  <c r="S51" i="20"/>
  <c r="AC50" i="20"/>
  <c r="AB50" i="20"/>
  <c r="Z50" i="20"/>
  <c r="Y50" i="20"/>
  <c r="V50" i="20"/>
  <c r="W50" i="20" s="1"/>
  <c r="T50" i="20"/>
  <c r="S50" i="20"/>
  <c r="AC49" i="20"/>
  <c r="AB49" i="20"/>
  <c r="Z49" i="20"/>
  <c r="Y49" i="20"/>
  <c r="V49" i="20"/>
  <c r="W49" i="20" s="1"/>
  <c r="T49" i="20"/>
  <c r="S49" i="20"/>
  <c r="AC48" i="20"/>
  <c r="AB48" i="20"/>
  <c r="Z48" i="20"/>
  <c r="Y48" i="20"/>
  <c r="V48" i="20"/>
  <c r="W48" i="20" s="1"/>
  <c r="T48" i="20"/>
  <c r="S48" i="20"/>
  <c r="AC47" i="20"/>
  <c r="AB47" i="20"/>
  <c r="Z47" i="20"/>
  <c r="Y47" i="20"/>
  <c r="V47" i="20"/>
  <c r="W47" i="20" s="1"/>
  <c r="T47" i="20"/>
  <c r="S47" i="20"/>
  <c r="AC46" i="20"/>
  <c r="AB46" i="20"/>
  <c r="Z46" i="20"/>
  <c r="Y46" i="20"/>
  <c r="V46" i="20"/>
  <c r="W46" i="20" s="1"/>
  <c r="T46" i="20"/>
  <c r="S46" i="20"/>
  <c r="AC45" i="20"/>
  <c r="AB45" i="20"/>
  <c r="Z45" i="20"/>
  <c r="Y45" i="20"/>
  <c r="V45" i="20"/>
  <c r="W45" i="20" s="1"/>
  <c r="T45" i="20"/>
  <c r="S45" i="20"/>
  <c r="AC44" i="20"/>
  <c r="AB44" i="20"/>
  <c r="Z44" i="20"/>
  <c r="Y44" i="20"/>
  <c r="V44" i="20"/>
  <c r="W44" i="20" s="1"/>
  <c r="T44" i="20"/>
  <c r="S44" i="20"/>
  <c r="AC43" i="20"/>
  <c r="AB43" i="20"/>
  <c r="Z43" i="20"/>
  <c r="Y43" i="20"/>
  <c r="V43" i="20"/>
  <c r="W43" i="20" s="1"/>
  <c r="T43" i="20"/>
  <c r="S43" i="20"/>
  <c r="AC42" i="20"/>
  <c r="AB42" i="20"/>
  <c r="Z42" i="20"/>
  <c r="Y42" i="20"/>
  <c r="V42" i="20"/>
  <c r="W42" i="20" s="1"/>
  <c r="T42" i="20"/>
  <c r="S42" i="20"/>
  <c r="AC41" i="20"/>
  <c r="AB41" i="20"/>
  <c r="Z41" i="20"/>
  <c r="Y41" i="20"/>
  <c r="V41" i="20"/>
  <c r="W41" i="20" s="1"/>
  <c r="T41" i="20"/>
  <c r="S41" i="20"/>
  <c r="AC40" i="20"/>
  <c r="AB40" i="20"/>
  <c r="Z40" i="20"/>
  <c r="Y40" i="20"/>
  <c r="V40" i="20"/>
  <c r="W40" i="20" s="1"/>
  <c r="T40" i="20"/>
  <c r="S40" i="20"/>
  <c r="AC39" i="20"/>
  <c r="AB39" i="20"/>
  <c r="Z39" i="20"/>
  <c r="Y39" i="20"/>
  <c r="V39" i="20"/>
  <c r="W39" i="20" s="1"/>
  <c r="T39" i="20"/>
  <c r="S39" i="20"/>
  <c r="AC38" i="20"/>
  <c r="AB38" i="20"/>
  <c r="Z38" i="20"/>
  <c r="Y38" i="20"/>
  <c r="V38" i="20"/>
  <c r="W38" i="20" s="1"/>
  <c r="T38" i="20"/>
  <c r="S38" i="20"/>
  <c r="AC37" i="20"/>
  <c r="AB37" i="20"/>
  <c r="Z37" i="20"/>
  <c r="Y37" i="20"/>
  <c r="V37" i="20"/>
  <c r="W37" i="20" s="1"/>
  <c r="T37" i="20"/>
  <c r="S37" i="20"/>
  <c r="AC36" i="20"/>
  <c r="AB36" i="20"/>
  <c r="Z36" i="20"/>
  <c r="Y36" i="20"/>
  <c r="V36" i="20"/>
  <c r="W36" i="20" s="1"/>
  <c r="T36" i="20"/>
  <c r="S36" i="20"/>
  <c r="AC35" i="20"/>
  <c r="AB35" i="20"/>
  <c r="Z35" i="20"/>
  <c r="Y35" i="20"/>
  <c r="V35" i="20"/>
  <c r="W35" i="20" s="1"/>
  <c r="T35" i="20"/>
  <c r="S35" i="20"/>
  <c r="AC34" i="20"/>
  <c r="AB34" i="20"/>
  <c r="Z34" i="20"/>
  <c r="Y34" i="20"/>
  <c r="V34" i="20"/>
  <c r="W34" i="20" s="1"/>
  <c r="T34" i="20"/>
  <c r="S34" i="20"/>
  <c r="AC33" i="20"/>
  <c r="AB33" i="20"/>
  <c r="Z33" i="20"/>
  <c r="Y33" i="20"/>
  <c r="V33" i="20"/>
  <c r="W33" i="20" s="1"/>
  <c r="T33" i="20"/>
  <c r="S33" i="20"/>
  <c r="AC32" i="20"/>
  <c r="AB32" i="20"/>
  <c r="Z32" i="20"/>
  <c r="Y32" i="20"/>
  <c r="V32" i="20"/>
  <c r="W32" i="20" s="1"/>
  <c r="T32" i="20"/>
  <c r="S32" i="20"/>
  <c r="AC31" i="20"/>
  <c r="AB31" i="20"/>
  <c r="Z31" i="20"/>
  <c r="Y31" i="20"/>
  <c r="V31" i="20"/>
  <c r="W31" i="20" s="1"/>
  <c r="T31" i="20"/>
  <c r="S31" i="20"/>
  <c r="AC30" i="20"/>
  <c r="AB30" i="20"/>
  <c r="Z30" i="20"/>
  <c r="Y30" i="20"/>
  <c r="V30" i="20"/>
  <c r="W30" i="20" s="1"/>
  <c r="T30" i="20"/>
  <c r="S30" i="20"/>
  <c r="AC29" i="20"/>
  <c r="AB29" i="20"/>
  <c r="Z29" i="20"/>
  <c r="Y29" i="20"/>
  <c r="V29" i="20"/>
  <c r="W29" i="20" s="1"/>
  <c r="T29" i="20"/>
  <c r="S29" i="20"/>
  <c r="AC28" i="20"/>
  <c r="AB28" i="20"/>
  <c r="Z28" i="20"/>
  <c r="Y28" i="20"/>
  <c r="V28" i="20"/>
  <c r="W28" i="20" s="1"/>
  <c r="T28" i="20"/>
  <c r="S28" i="20"/>
  <c r="AC27" i="20"/>
  <c r="AB27" i="20"/>
  <c r="Z27" i="20"/>
  <c r="Y27" i="20"/>
  <c r="V27" i="20"/>
  <c r="W27" i="20" s="1"/>
  <c r="T27" i="20"/>
  <c r="S27" i="20"/>
  <c r="AC26" i="20"/>
  <c r="AB26" i="20"/>
  <c r="Z26" i="20"/>
  <c r="Y26" i="20"/>
  <c r="V26" i="20"/>
  <c r="W26" i="20" s="1"/>
  <c r="T26" i="20"/>
  <c r="S26" i="20"/>
  <c r="AC25" i="20"/>
  <c r="AB25" i="20"/>
  <c r="Z25" i="20"/>
  <c r="Y25" i="20"/>
  <c r="V25" i="20"/>
  <c r="W25" i="20" s="1"/>
  <c r="T25" i="20"/>
  <c r="S25" i="20"/>
  <c r="AC24" i="20"/>
  <c r="AB24" i="20"/>
  <c r="Z24" i="20"/>
  <c r="Y24" i="20"/>
  <c r="V24" i="20"/>
  <c r="W24" i="20" s="1"/>
  <c r="T24" i="20"/>
  <c r="S24" i="20"/>
  <c r="AC23" i="20"/>
  <c r="AB23" i="20"/>
  <c r="Z23" i="20"/>
  <c r="Y23" i="20"/>
  <c r="V23" i="20"/>
  <c r="W23" i="20" s="1"/>
  <c r="T23" i="20"/>
  <c r="S23" i="20"/>
  <c r="AC22" i="20"/>
  <c r="AB22" i="20"/>
  <c r="Z22" i="20"/>
  <c r="Y22" i="20"/>
  <c r="V22" i="20"/>
  <c r="W22" i="20" s="1"/>
  <c r="T22" i="20"/>
  <c r="S22" i="20"/>
  <c r="AC21" i="20"/>
  <c r="AB21" i="20"/>
  <c r="Z21" i="20"/>
  <c r="Y21" i="20"/>
  <c r="V21" i="20"/>
  <c r="W21" i="20" s="1"/>
  <c r="T21" i="20"/>
  <c r="S21" i="20"/>
  <c r="AC20" i="20"/>
  <c r="AB20" i="20"/>
  <c r="Z20" i="20"/>
  <c r="Y20" i="20"/>
  <c r="V20" i="20"/>
  <c r="W20" i="20" s="1"/>
  <c r="T20" i="20"/>
  <c r="S20" i="20"/>
  <c r="AC19" i="20"/>
  <c r="AB19" i="20"/>
  <c r="Z19" i="20"/>
  <c r="Y19" i="20"/>
  <c r="V19" i="20"/>
  <c r="W19" i="20" s="1"/>
  <c r="T19" i="20"/>
  <c r="S19" i="20"/>
  <c r="AC18" i="20"/>
  <c r="AB18" i="20"/>
  <c r="Z18" i="20"/>
  <c r="Y18" i="20"/>
  <c r="V18" i="20"/>
  <c r="W18" i="20" s="1"/>
  <c r="T18" i="20"/>
  <c r="S18" i="20"/>
  <c r="AC17" i="20"/>
  <c r="AB17" i="20"/>
  <c r="Z17" i="20"/>
  <c r="Y17" i="20"/>
  <c r="V17" i="20"/>
  <c r="W17" i="20" s="1"/>
  <c r="T17" i="20"/>
  <c r="S17" i="20"/>
  <c r="AC16" i="20"/>
  <c r="AB16" i="20"/>
  <c r="Z16" i="20"/>
  <c r="Y16" i="20"/>
  <c r="V16" i="20"/>
  <c r="W16" i="20" s="1"/>
  <c r="T16" i="20"/>
  <c r="S16" i="20"/>
  <c r="AC15" i="20"/>
  <c r="AB15" i="20"/>
  <c r="Z15" i="20"/>
  <c r="Y15" i="20"/>
  <c r="V15" i="20"/>
  <c r="W15" i="20" s="1"/>
  <c r="T15" i="20"/>
  <c r="S15" i="20"/>
  <c r="AC14" i="20"/>
  <c r="AB14" i="20"/>
  <c r="Z14" i="20"/>
  <c r="Y14" i="20"/>
  <c r="V14" i="20"/>
  <c r="W14" i="20" s="1"/>
  <c r="T14" i="20"/>
  <c r="S14" i="20"/>
  <c r="AC13" i="20"/>
  <c r="AB13" i="20"/>
  <c r="Z13" i="20"/>
  <c r="Y13" i="20"/>
  <c r="V13" i="20"/>
  <c r="W13" i="20" s="1"/>
  <c r="T13" i="20"/>
  <c r="S13" i="20"/>
  <c r="AC12" i="20"/>
  <c r="AB12" i="20"/>
  <c r="Z12" i="20"/>
  <c r="Y12" i="20"/>
  <c r="V12" i="20"/>
  <c r="W12" i="20" s="1"/>
  <c r="T12" i="20"/>
  <c r="S12" i="20"/>
  <c r="AC11" i="20"/>
  <c r="AB11" i="20"/>
  <c r="Z11" i="20"/>
  <c r="Y11" i="20"/>
  <c r="V11" i="20"/>
  <c r="W11" i="20" s="1"/>
  <c r="T11" i="20"/>
  <c r="S11" i="20"/>
  <c r="AC10" i="20"/>
  <c r="AB10" i="20"/>
  <c r="Z10" i="20"/>
  <c r="Y10" i="20"/>
  <c r="V10" i="20"/>
  <c r="W10" i="20" s="1"/>
  <c r="T10" i="20"/>
  <c r="S10" i="20"/>
  <c r="AC9" i="20"/>
  <c r="AB9" i="20"/>
  <c r="Z9" i="20"/>
  <c r="Y9" i="20"/>
  <c r="V9" i="20"/>
  <c r="W9" i="20" s="1"/>
  <c r="T9" i="20"/>
  <c r="S9" i="20"/>
  <c r="AC8" i="20"/>
  <c r="AB8" i="20"/>
  <c r="Z8" i="20"/>
  <c r="Y8" i="20"/>
  <c r="V8" i="20"/>
  <c r="W8" i="20" s="1"/>
  <c r="T8" i="20"/>
  <c r="S8" i="20"/>
  <c r="AC7" i="20"/>
  <c r="AB7" i="20"/>
  <c r="Z7" i="20"/>
  <c r="Y7" i="20"/>
  <c r="V7" i="20"/>
  <c r="W7" i="20" s="1"/>
  <c r="T7" i="20"/>
  <c r="S7" i="20"/>
  <c r="AC6" i="20"/>
  <c r="AB6" i="20"/>
  <c r="Z6" i="20"/>
  <c r="Y6" i="20"/>
  <c r="V6" i="20"/>
  <c r="W6" i="20" s="1"/>
  <c r="T6" i="20"/>
  <c r="S6" i="20"/>
  <c r="AC5" i="20"/>
  <c r="AB5" i="20"/>
  <c r="Z5" i="20"/>
  <c r="Y5" i="20"/>
  <c r="V5" i="20"/>
  <c r="W5" i="20" s="1"/>
  <c r="T5" i="20"/>
  <c r="S5" i="20"/>
  <c r="AB4" i="20"/>
  <c r="Y4" i="20"/>
  <c r="W4" i="20"/>
  <c r="V4" i="20"/>
  <c r="T4" i="20"/>
  <c r="S4" i="20"/>
  <c r="AB3" i="20"/>
  <c r="Y3" i="20"/>
  <c r="V3" i="20"/>
  <c r="W3" i="20" s="1"/>
  <c r="T3" i="20"/>
  <c r="S3" i="20"/>
  <c r="V2" i="20"/>
  <c r="W2" i="20" s="1"/>
  <c r="T2" i="20"/>
  <c r="S2" i="20"/>
  <c r="AC51" i="19"/>
  <c r="AB51" i="19"/>
  <c r="Z51" i="19"/>
  <c r="Y51" i="19"/>
  <c r="V51" i="19"/>
  <c r="W51" i="19" s="1"/>
  <c r="T51" i="19"/>
  <c r="S51" i="19"/>
  <c r="AC50" i="19"/>
  <c r="AB50" i="19"/>
  <c r="Z50" i="19"/>
  <c r="Y50" i="19"/>
  <c r="W50" i="19"/>
  <c r="V50" i="19"/>
  <c r="T50" i="19"/>
  <c r="S50" i="19"/>
  <c r="AC49" i="19"/>
  <c r="AB49" i="19"/>
  <c r="Z49" i="19"/>
  <c r="Y49" i="19"/>
  <c r="W49" i="19"/>
  <c r="V49" i="19"/>
  <c r="T49" i="19"/>
  <c r="S49" i="19"/>
  <c r="AC48" i="19"/>
  <c r="AB48" i="19"/>
  <c r="Z48" i="19"/>
  <c r="Y48" i="19"/>
  <c r="W48" i="19"/>
  <c r="V48" i="19"/>
  <c r="T48" i="19"/>
  <c r="S48" i="19"/>
  <c r="AC47" i="19"/>
  <c r="AB47" i="19"/>
  <c r="Z47" i="19"/>
  <c r="Y47" i="19"/>
  <c r="W47" i="19"/>
  <c r="V47" i="19"/>
  <c r="T47" i="19"/>
  <c r="S47" i="19"/>
  <c r="AC46" i="19"/>
  <c r="AB46" i="19"/>
  <c r="Z46" i="19"/>
  <c r="Y46" i="19"/>
  <c r="W46" i="19"/>
  <c r="V46" i="19"/>
  <c r="T46" i="19"/>
  <c r="S46" i="19"/>
  <c r="AC45" i="19"/>
  <c r="AB45" i="19"/>
  <c r="Z45" i="19"/>
  <c r="Y45" i="19"/>
  <c r="W45" i="19"/>
  <c r="V45" i="19"/>
  <c r="T45" i="19"/>
  <c r="S45" i="19"/>
  <c r="AC44" i="19"/>
  <c r="AB44" i="19"/>
  <c r="Z44" i="19"/>
  <c r="Y44" i="19"/>
  <c r="W44" i="19"/>
  <c r="V44" i="19"/>
  <c r="T44" i="19"/>
  <c r="S44" i="19"/>
  <c r="AC43" i="19"/>
  <c r="AB43" i="19"/>
  <c r="Z43" i="19"/>
  <c r="Y43" i="19"/>
  <c r="W43" i="19"/>
  <c r="V43" i="19"/>
  <c r="T43" i="19"/>
  <c r="S43" i="19"/>
  <c r="AC42" i="19"/>
  <c r="AB42" i="19"/>
  <c r="Z42" i="19"/>
  <c r="Y42" i="19"/>
  <c r="W42" i="19"/>
  <c r="V42" i="19"/>
  <c r="T42" i="19"/>
  <c r="S42" i="19"/>
  <c r="AC41" i="19"/>
  <c r="AB41" i="19"/>
  <c r="Z41" i="19"/>
  <c r="Y41" i="19"/>
  <c r="W41" i="19"/>
  <c r="V41" i="19"/>
  <c r="T41" i="19"/>
  <c r="S41" i="19"/>
  <c r="AC40" i="19"/>
  <c r="AB40" i="19"/>
  <c r="Z40" i="19"/>
  <c r="Y40" i="19"/>
  <c r="V40" i="19"/>
  <c r="W40" i="19" s="1"/>
  <c r="T40" i="19"/>
  <c r="S40" i="19"/>
  <c r="AC39" i="19"/>
  <c r="AB39" i="19"/>
  <c r="Z39" i="19"/>
  <c r="Y39" i="19"/>
  <c r="V39" i="19"/>
  <c r="W39" i="19" s="1"/>
  <c r="T39" i="19"/>
  <c r="S39" i="19"/>
  <c r="AC38" i="19"/>
  <c r="AB38" i="19"/>
  <c r="Z38" i="19"/>
  <c r="Y38" i="19"/>
  <c r="V38" i="19"/>
  <c r="W38" i="19" s="1"/>
  <c r="T38" i="19"/>
  <c r="S38" i="19"/>
  <c r="AC37" i="19"/>
  <c r="AB37" i="19"/>
  <c r="Z37" i="19"/>
  <c r="Y37" i="19"/>
  <c r="V37" i="19"/>
  <c r="W37" i="19" s="1"/>
  <c r="T37" i="19"/>
  <c r="S37" i="19"/>
  <c r="AC36" i="19"/>
  <c r="AB36" i="19"/>
  <c r="Z36" i="19"/>
  <c r="Y36" i="19"/>
  <c r="V36" i="19"/>
  <c r="W36" i="19" s="1"/>
  <c r="T36" i="19"/>
  <c r="S36" i="19"/>
  <c r="AC35" i="19"/>
  <c r="AB35" i="19"/>
  <c r="Z35" i="19"/>
  <c r="Y35" i="19"/>
  <c r="V35" i="19"/>
  <c r="W35" i="19" s="1"/>
  <c r="T35" i="19"/>
  <c r="S35" i="19"/>
  <c r="AC34" i="19"/>
  <c r="AB34" i="19"/>
  <c r="Z34" i="19"/>
  <c r="Y34" i="19"/>
  <c r="V34" i="19"/>
  <c r="W34" i="19" s="1"/>
  <c r="T34" i="19"/>
  <c r="S34" i="19"/>
  <c r="AC33" i="19"/>
  <c r="AB33" i="19"/>
  <c r="Z33" i="19"/>
  <c r="Y33" i="19"/>
  <c r="V33" i="19"/>
  <c r="W33" i="19" s="1"/>
  <c r="T33" i="19"/>
  <c r="S33" i="19"/>
  <c r="AC32" i="19"/>
  <c r="AB32" i="19"/>
  <c r="Z32" i="19"/>
  <c r="Y32" i="19"/>
  <c r="V32" i="19"/>
  <c r="W32" i="19" s="1"/>
  <c r="T32" i="19"/>
  <c r="S32" i="19"/>
  <c r="AC31" i="19"/>
  <c r="AB31" i="19"/>
  <c r="Z31" i="19"/>
  <c r="Y31" i="19"/>
  <c r="V31" i="19"/>
  <c r="W31" i="19" s="1"/>
  <c r="T31" i="19"/>
  <c r="S31" i="19"/>
  <c r="AC30" i="19"/>
  <c r="AB30" i="19"/>
  <c r="Z30" i="19"/>
  <c r="Y30" i="19"/>
  <c r="V30" i="19"/>
  <c r="W30" i="19" s="1"/>
  <c r="T30" i="19"/>
  <c r="S30" i="19"/>
  <c r="AC29" i="19"/>
  <c r="AB29" i="19"/>
  <c r="Z29" i="19"/>
  <c r="Y29" i="19"/>
  <c r="V29" i="19"/>
  <c r="W29" i="19" s="1"/>
  <c r="T29" i="19"/>
  <c r="S29" i="19"/>
  <c r="AC28" i="19"/>
  <c r="AB28" i="19"/>
  <c r="Z28" i="19"/>
  <c r="Y28" i="19"/>
  <c r="V28" i="19"/>
  <c r="W28" i="19" s="1"/>
  <c r="T28" i="19"/>
  <c r="S28" i="19"/>
  <c r="AC27" i="19"/>
  <c r="AB27" i="19"/>
  <c r="Z27" i="19"/>
  <c r="Y27" i="19"/>
  <c r="V27" i="19"/>
  <c r="W27" i="19" s="1"/>
  <c r="T27" i="19"/>
  <c r="S27" i="19"/>
  <c r="AC26" i="19"/>
  <c r="AB26" i="19"/>
  <c r="Z26" i="19"/>
  <c r="Y26" i="19"/>
  <c r="V26" i="19"/>
  <c r="W26" i="19" s="1"/>
  <c r="T26" i="19"/>
  <c r="S26" i="19"/>
  <c r="AC25" i="19"/>
  <c r="AB25" i="19"/>
  <c r="Z25" i="19"/>
  <c r="Y25" i="19"/>
  <c r="V25" i="19"/>
  <c r="W25" i="19" s="1"/>
  <c r="T25" i="19"/>
  <c r="S25" i="19"/>
  <c r="AC24" i="19"/>
  <c r="AB24" i="19"/>
  <c r="Z24" i="19"/>
  <c r="Y24" i="19"/>
  <c r="V24" i="19"/>
  <c r="W24" i="19" s="1"/>
  <c r="T24" i="19"/>
  <c r="S24" i="19"/>
  <c r="AC23" i="19"/>
  <c r="AB23" i="19"/>
  <c r="Z23" i="19"/>
  <c r="Y23" i="19"/>
  <c r="V23" i="19"/>
  <c r="W23" i="19" s="1"/>
  <c r="T23" i="19"/>
  <c r="S23" i="19"/>
  <c r="AC22" i="19"/>
  <c r="AB22" i="19"/>
  <c r="Z22" i="19"/>
  <c r="Y22" i="19"/>
  <c r="V22" i="19"/>
  <c r="W22" i="19" s="1"/>
  <c r="T22" i="19"/>
  <c r="S22" i="19"/>
  <c r="AC21" i="19"/>
  <c r="AB21" i="19"/>
  <c r="Z21" i="19"/>
  <c r="Y21" i="19"/>
  <c r="V21" i="19"/>
  <c r="W21" i="19" s="1"/>
  <c r="T21" i="19"/>
  <c r="S21" i="19"/>
  <c r="AC20" i="19"/>
  <c r="AB20" i="19"/>
  <c r="Z20" i="19"/>
  <c r="Y20" i="19"/>
  <c r="V20" i="19"/>
  <c r="W20" i="19" s="1"/>
  <c r="T20" i="19"/>
  <c r="S20" i="19"/>
  <c r="AC19" i="19"/>
  <c r="AB19" i="19"/>
  <c r="Z19" i="19"/>
  <c r="Y19" i="19"/>
  <c r="V19" i="19"/>
  <c r="W19" i="19" s="1"/>
  <c r="T19" i="19"/>
  <c r="S19" i="19"/>
  <c r="AC18" i="19"/>
  <c r="AB18" i="19"/>
  <c r="Z18" i="19"/>
  <c r="Y18" i="19"/>
  <c r="V18" i="19"/>
  <c r="W18" i="19" s="1"/>
  <c r="T18" i="19"/>
  <c r="S18" i="19"/>
  <c r="AC17" i="19"/>
  <c r="AB17" i="19"/>
  <c r="Z17" i="19"/>
  <c r="Y17" i="19"/>
  <c r="V17" i="19"/>
  <c r="W17" i="19" s="1"/>
  <c r="T17" i="19"/>
  <c r="S17" i="19"/>
  <c r="AC16" i="19"/>
  <c r="AB16" i="19"/>
  <c r="Z16" i="19"/>
  <c r="Y16" i="19"/>
  <c r="V16" i="19"/>
  <c r="W16" i="19" s="1"/>
  <c r="T16" i="19"/>
  <c r="S16" i="19"/>
  <c r="AC15" i="19"/>
  <c r="AB15" i="19"/>
  <c r="Z15" i="19"/>
  <c r="Y15" i="19"/>
  <c r="V15" i="19"/>
  <c r="W15" i="19" s="1"/>
  <c r="T15" i="19"/>
  <c r="S15" i="19"/>
  <c r="AC14" i="19"/>
  <c r="AB14" i="19"/>
  <c r="Z14" i="19"/>
  <c r="Y14" i="19"/>
  <c r="V14" i="19"/>
  <c r="W14" i="19" s="1"/>
  <c r="T14" i="19"/>
  <c r="S14" i="19"/>
  <c r="AC13" i="19"/>
  <c r="AB13" i="19"/>
  <c r="Z13" i="19"/>
  <c r="Y13" i="19"/>
  <c r="V13" i="19"/>
  <c r="W13" i="19" s="1"/>
  <c r="T13" i="19"/>
  <c r="S13" i="19"/>
  <c r="AC12" i="19"/>
  <c r="AB12" i="19"/>
  <c r="Z12" i="19"/>
  <c r="Y12" i="19"/>
  <c r="V12" i="19"/>
  <c r="W12" i="19" s="1"/>
  <c r="T12" i="19"/>
  <c r="S12" i="19"/>
  <c r="AC11" i="19"/>
  <c r="AB11" i="19"/>
  <c r="Z11" i="19"/>
  <c r="Y11" i="19"/>
  <c r="V11" i="19"/>
  <c r="W11" i="19" s="1"/>
  <c r="T11" i="19"/>
  <c r="S11" i="19"/>
  <c r="AC10" i="19"/>
  <c r="AB10" i="19"/>
  <c r="Z10" i="19"/>
  <c r="Y10" i="19"/>
  <c r="V10" i="19"/>
  <c r="W10" i="19" s="1"/>
  <c r="T10" i="19"/>
  <c r="S10" i="19"/>
  <c r="AC9" i="19"/>
  <c r="AB9" i="19"/>
  <c r="Z9" i="19"/>
  <c r="Y9" i="19"/>
  <c r="V9" i="19"/>
  <c r="W9" i="19" s="1"/>
  <c r="T9" i="19"/>
  <c r="S9" i="19"/>
  <c r="AC8" i="19"/>
  <c r="AB8" i="19"/>
  <c r="Z8" i="19"/>
  <c r="Y8" i="19"/>
  <c r="V8" i="19"/>
  <c r="W8" i="19" s="1"/>
  <c r="T8" i="19"/>
  <c r="S8" i="19"/>
  <c r="AC7" i="19"/>
  <c r="AB7" i="19"/>
  <c r="Z7" i="19"/>
  <c r="Y7" i="19"/>
  <c r="V7" i="19"/>
  <c r="W7" i="19" s="1"/>
  <c r="T7" i="19"/>
  <c r="S7" i="19"/>
  <c r="AC6" i="19"/>
  <c r="AB6" i="19"/>
  <c r="Z6" i="19"/>
  <c r="Y6" i="19"/>
  <c r="V6" i="19"/>
  <c r="W6" i="19" s="1"/>
  <c r="T6" i="19"/>
  <c r="S6" i="19"/>
  <c r="AC5" i="19"/>
  <c r="AB5" i="19"/>
  <c r="Z5" i="19"/>
  <c r="Y5" i="19"/>
  <c r="V5" i="19"/>
  <c r="W5" i="19" s="1"/>
  <c r="T5" i="19"/>
  <c r="S5" i="19"/>
  <c r="AB4" i="19"/>
  <c r="Y4" i="19"/>
  <c r="V4" i="19"/>
  <c r="W4" i="19" s="1"/>
  <c r="T4" i="19"/>
  <c r="S4" i="19"/>
  <c r="AB3" i="19"/>
  <c r="Y3" i="19"/>
  <c r="V3" i="19"/>
  <c r="W3" i="19" s="1"/>
  <c r="T3" i="19"/>
  <c r="S3" i="19"/>
  <c r="V2" i="19"/>
  <c r="W2" i="19" s="1"/>
  <c r="T2" i="19"/>
  <c r="S2" i="19"/>
  <c r="AC51" i="18"/>
  <c r="AB51" i="18"/>
  <c r="Z51" i="18"/>
  <c r="Y51" i="18"/>
  <c r="V51" i="18"/>
  <c r="W51" i="18" s="1"/>
  <c r="T51" i="18"/>
  <c r="S51" i="18"/>
  <c r="AC50" i="18"/>
  <c r="AB50" i="18"/>
  <c r="Z50" i="18"/>
  <c r="Y50" i="18"/>
  <c r="W50" i="18"/>
  <c r="V50" i="18"/>
  <c r="T50" i="18"/>
  <c r="S50" i="18"/>
  <c r="AC49" i="18"/>
  <c r="AB49" i="18"/>
  <c r="Z49" i="18"/>
  <c r="Y49" i="18"/>
  <c r="V49" i="18"/>
  <c r="W49" i="18" s="1"/>
  <c r="T49" i="18"/>
  <c r="S49" i="18"/>
  <c r="AC48" i="18"/>
  <c r="AB48" i="18"/>
  <c r="Z48" i="18"/>
  <c r="Y48" i="18"/>
  <c r="V48" i="18"/>
  <c r="W48" i="18" s="1"/>
  <c r="T48" i="18"/>
  <c r="S48" i="18"/>
  <c r="AC47" i="18"/>
  <c r="AB47" i="18"/>
  <c r="Z47" i="18"/>
  <c r="Y47" i="18"/>
  <c r="V47" i="18"/>
  <c r="W47" i="18" s="1"/>
  <c r="T47" i="18"/>
  <c r="S47" i="18"/>
  <c r="AC46" i="18"/>
  <c r="AB46" i="18"/>
  <c r="Z46" i="18"/>
  <c r="Y46" i="18"/>
  <c r="V46" i="18"/>
  <c r="W46" i="18" s="1"/>
  <c r="T46" i="18"/>
  <c r="S46" i="18"/>
  <c r="AC45" i="18"/>
  <c r="AB45" i="18"/>
  <c r="Z45" i="18"/>
  <c r="Y45" i="18"/>
  <c r="V45" i="18"/>
  <c r="W45" i="18" s="1"/>
  <c r="T45" i="18"/>
  <c r="S45" i="18"/>
  <c r="AC44" i="18"/>
  <c r="AB44" i="18"/>
  <c r="Z44" i="18"/>
  <c r="Y44" i="18"/>
  <c r="V44" i="18"/>
  <c r="W44" i="18" s="1"/>
  <c r="T44" i="18"/>
  <c r="S44" i="18"/>
  <c r="AC43" i="18"/>
  <c r="AB43" i="18"/>
  <c r="Z43" i="18"/>
  <c r="Y43" i="18"/>
  <c r="V43" i="18"/>
  <c r="W43" i="18" s="1"/>
  <c r="T43" i="18"/>
  <c r="S43" i="18"/>
  <c r="AC42" i="18"/>
  <c r="AB42" i="18"/>
  <c r="Z42" i="18"/>
  <c r="Y42" i="18"/>
  <c r="V42" i="18"/>
  <c r="W42" i="18" s="1"/>
  <c r="T42" i="18"/>
  <c r="S42" i="18"/>
  <c r="AC41" i="18"/>
  <c r="AB41" i="18"/>
  <c r="Z41" i="18"/>
  <c r="Y41" i="18"/>
  <c r="V41" i="18"/>
  <c r="W41" i="18" s="1"/>
  <c r="T41" i="18"/>
  <c r="S41" i="18"/>
  <c r="AC40" i="18"/>
  <c r="AB40" i="18"/>
  <c r="Z40" i="18"/>
  <c r="Y40" i="18"/>
  <c r="V40" i="18"/>
  <c r="W40" i="18" s="1"/>
  <c r="T40" i="18"/>
  <c r="S40" i="18"/>
  <c r="AC39" i="18"/>
  <c r="AB39" i="18"/>
  <c r="Z39" i="18"/>
  <c r="Y39" i="18"/>
  <c r="V39" i="18"/>
  <c r="W39" i="18" s="1"/>
  <c r="T39" i="18"/>
  <c r="S39" i="18"/>
  <c r="AC38" i="18"/>
  <c r="AB38" i="18"/>
  <c r="Z38" i="18"/>
  <c r="Y38" i="18"/>
  <c r="V38" i="18"/>
  <c r="W38" i="18" s="1"/>
  <c r="T38" i="18"/>
  <c r="S38" i="18"/>
  <c r="AC37" i="18"/>
  <c r="AB37" i="18"/>
  <c r="Z37" i="18"/>
  <c r="Y37" i="18"/>
  <c r="V37" i="18"/>
  <c r="W37" i="18" s="1"/>
  <c r="T37" i="18"/>
  <c r="S37" i="18"/>
  <c r="AC36" i="18"/>
  <c r="AB36" i="18"/>
  <c r="Z36" i="18"/>
  <c r="Y36" i="18"/>
  <c r="V36" i="18"/>
  <c r="W36" i="18" s="1"/>
  <c r="T36" i="18"/>
  <c r="S36" i="18"/>
  <c r="AC35" i="18"/>
  <c r="AB35" i="18"/>
  <c r="Z35" i="18"/>
  <c r="Y35" i="18"/>
  <c r="V35" i="18"/>
  <c r="W35" i="18" s="1"/>
  <c r="T35" i="18"/>
  <c r="S35" i="18"/>
  <c r="AC34" i="18"/>
  <c r="AB34" i="18"/>
  <c r="Z34" i="18"/>
  <c r="Y34" i="18"/>
  <c r="V34" i="18"/>
  <c r="W34" i="18" s="1"/>
  <c r="T34" i="18"/>
  <c r="S34" i="18"/>
  <c r="AC33" i="18"/>
  <c r="AB33" i="18"/>
  <c r="Z33" i="18"/>
  <c r="Y33" i="18"/>
  <c r="V33" i="18"/>
  <c r="W33" i="18" s="1"/>
  <c r="T33" i="18"/>
  <c r="S33" i="18"/>
  <c r="AC32" i="18"/>
  <c r="AB32" i="18"/>
  <c r="Z32" i="18"/>
  <c r="Y32" i="18"/>
  <c r="V32" i="18"/>
  <c r="W32" i="18" s="1"/>
  <c r="T32" i="18"/>
  <c r="S32" i="18"/>
  <c r="AC31" i="18"/>
  <c r="AB31" i="18"/>
  <c r="Z31" i="18"/>
  <c r="Y31" i="18"/>
  <c r="V31" i="18"/>
  <c r="W31" i="18" s="1"/>
  <c r="T31" i="18"/>
  <c r="S31" i="18"/>
  <c r="AC30" i="18"/>
  <c r="AB30" i="18"/>
  <c r="Z30" i="18"/>
  <c r="Y30" i="18"/>
  <c r="V30" i="18"/>
  <c r="W30" i="18" s="1"/>
  <c r="T30" i="18"/>
  <c r="S30" i="18"/>
  <c r="AC29" i="18"/>
  <c r="AB29" i="18"/>
  <c r="Z29" i="18"/>
  <c r="Y29" i="18"/>
  <c r="V29" i="18"/>
  <c r="W29" i="18" s="1"/>
  <c r="T29" i="18"/>
  <c r="S29" i="18"/>
  <c r="AC28" i="18"/>
  <c r="AB28" i="18"/>
  <c r="Z28" i="18"/>
  <c r="Y28" i="18"/>
  <c r="V28" i="18"/>
  <c r="W28" i="18" s="1"/>
  <c r="T28" i="18"/>
  <c r="S28" i="18"/>
  <c r="AC27" i="18"/>
  <c r="AB27" i="18"/>
  <c r="Z27" i="18"/>
  <c r="Y27" i="18"/>
  <c r="V27" i="18"/>
  <c r="W27" i="18" s="1"/>
  <c r="T27" i="18"/>
  <c r="S27" i="18"/>
  <c r="AC26" i="18"/>
  <c r="AB26" i="18"/>
  <c r="Z26" i="18"/>
  <c r="Y26" i="18"/>
  <c r="V26" i="18"/>
  <c r="W26" i="18" s="1"/>
  <c r="T26" i="18"/>
  <c r="S26" i="18"/>
  <c r="AC25" i="18"/>
  <c r="AB25" i="18"/>
  <c r="Z25" i="18"/>
  <c r="Y25" i="18"/>
  <c r="V25" i="18"/>
  <c r="W25" i="18" s="1"/>
  <c r="T25" i="18"/>
  <c r="S25" i="18"/>
  <c r="AC24" i="18"/>
  <c r="AB24" i="18"/>
  <c r="Z24" i="18"/>
  <c r="Y24" i="18"/>
  <c r="V24" i="18"/>
  <c r="W24" i="18" s="1"/>
  <c r="T24" i="18"/>
  <c r="S24" i="18"/>
  <c r="AC23" i="18"/>
  <c r="AB23" i="18"/>
  <c r="Z23" i="18"/>
  <c r="Y23" i="18"/>
  <c r="V23" i="18"/>
  <c r="W23" i="18" s="1"/>
  <c r="T23" i="18"/>
  <c r="S23" i="18"/>
  <c r="AC22" i="18"/>
  <c r="AB22" i="18"/>
  <c r="Z22" i="18"/>
  <c r="Y22" i="18"/>
  <c r="V22" i="18"/>
  <c r="W22" i="18" s="1"/>
  <c r="T22" i="18"/>
  <c r="S22" i="18"/>
  <c r="AC21" i="18"/>
  <c r="AB21" i="18"/>
  <c r="Z21" i="18"/>
  <c r="Y21" i="18"/>
  <c r="V21" i="18"/>
  <c r="W21" i="18" s="1"/>
  <c r="T21" i="18"/>
  <c r="S21" i="18"/>
  <c r="AC20" i="18"/>
  <c r="AB20" i="18"/>
  <c r="Z20" i="18"/>
  <c r="Y20" i="18"/>
  <c r="V20" i="18"/>
  <c r="W20" i="18" s="1"/>
  <c r="T20" i="18"/>
  <c r="S20" i="18"/>
  <c r="AC19" i="18"/>
  <c r="AB19" i="18"/>
  <c r="Z19" i="18"/>
  <c r="Y19" i="18"/>
  <c r="V19" i="18"/>
  <c r="W19" i="18" s="1"/>
  <c r="T19" i="18"/>
  <c r="S19" i="18"/>
  <c r="AC18" i="18"/>
  <c r="AB18" i="18"/>
  <c r="Z18" i="18"/>
  <c r="Y18" i="18"/>
  <c r="V18" i="18"/>
  <c r="W18" i="18" s="1"/>
  <c r="T18" i="18"/>
  <c r="S18" i="18"/>
  <c r="AC17" i="18"/>
  <c r="AB17" i="18"/>
  <c r="Z17" i="18"/>
  <c r="Y17" i="18"/>
  <c r="V17" i="18"/>
  <c r="W17" i="18" s="1"/>
  <c r="T17" i="18"/>
  <c r="S17" i="18"/>
  <c r="AC16" i="18"/>
  <c r="AB16" i="18"/>
  <c r="Z16" i="18"/>
  <c r="Y16" i="18"/>
  <c r="V16" i="18"/>
  <c r="W16" i="18" s="1"/>
  <c r="T16" i="18"/>
  <c r="S16" i="18"/>
  <c r="AC15" i="18"/>
  <c r="AB15" i="18"/>
  <c r="Z15" i="18"/>
  <c r="Y15" i="18"/>
  <c r="V15" i="18"/>
  <c r="W15" i="18" s="1"/>
  <c r="T15" i="18"/>
  <c r="S15" i="18"/>
  <c r="AC14" i="18"/>
  <c r="AB14" i="18"/>
  <c r="Z14" i="18"/>
  <c r="Y14" i="18"/>
  <c r="V14" i="18"/>
  <c r="W14" i="18" s="1"/>
  <c r="T14" i="18"/>
  <c r="S14" i="18"/>
  <c r="AC13" i="18"/>
  <c r="AB13" i="18"/>
  <c r="Z13" i="18"/>
  <c r="Y13" i="18"/>
  <c r="V13" i="18"/>
  <c r="W13" i="18" s="1"/>
  <c r="T13" i="18"/>
  <c r="S13" i="18"/>
  <c r="AC12" i="18"/>
  <c r="AB12" i="18"/>
  <c r="Z12" i="18"/>
  <c r="Y12" i="18"/>
  <c r="W12" i="18"/>
  <c r="V12" i="18"/>
  <c r="T12" i="18"/>
  <c r="S12" i="18"/>
  <c r="AC11" i="18"/>
  <c r="AB11" i="18"/>
  <c r="Z11" i="18"/>
  <c r="Y11" i="18"/>
  <c r="W11" i="18"/>
  <c r="V11" i="18"/>
  <c r="T11" i="18"/>
  <c r="S11" i="18"/>
  <c r="AC10" i="18"/>
  <c r="AB10" i="18"/>
  <c r="Z10" i="18"/>
  <c r="Y10" i="18"/>
  <c r="W10" i="18"/>
  <c r="V10" i="18"/>
  <c r="T10" i="18"/>
  <c r="S10" i="18"/>
  <c r="AC9" i="18"/>
  <c r="AB9" i="18"/>
  <c r="Z9" i="18"/>
  <c r="Y9" i="18"/>
  <c r="V9" i="18"/>
  <c r="W9" i="18" s="1"/>
  <c r="T9" i="18"/>
  <c r="S9" i="18"/>
  <c r="AC8" i="18"/>
  <c r="AB8" i="18"/>
  <c r="Z8" i="18"/>
  <c r="Y8" i="18"/>
  <c r="W8" i="18"/>
  <c r="V8" i="18"/>
  <c r="T8" i="18"/>
  <c r="S8" i="18"/>
  <c r="AC7" i="18"/>
  <c r="AB7" i="18"/>
  <c r="Z7" i="18"/>
  <c r="Y7" i="18"/>
  <c r="V7" i="18"/>
  <c r="W7" i="18" s="1"/>
  <c r="T7" i="18"/>
  <c r="S7" i="18"/>
  <c r="AC6" i="18"/>
  <c r="AB6" i="18"/>
  <c r="Z6" i="18"/>
  <c r="Y6" i="18"/>
  <c r="V6" i="18"/>
  <c r="W6" i="18" s="1"/>
  <c r="T6" i="18"/>
  <c r="S6" i="18"/>
  <c r="AC5" i="18"/>
  <c r="AB5" i="18"/>
  <c r="Z5" i="18"/>
  <c r="Y5" i="18"/>
  <c r="V5" i="18"/>
  <c r="W5" i="18" s="1"/>
  <c r="T5" i="18"/>
  <c r="S5" i="18"/>
  <c r="AB4" i="18"/>
  <c r="Y4" i="18"/>
  <c r="V4" i="18"/>
  <c r="W4" i="18" s="1"/>
  <c r="T4" i="18"/>
  <c r="S4" i="18"/>
  <c r="AB3" i="18"/>
  <c r="Y3" i="18"/>
  <c r="V3" i="18"/>
  <c r="W3" i="18" s="1"/>
  <c r="T3" i="18"/>
  <c r="S3" i="18"/>
  <c r="V2" i="18"/>
  <c r="W2" i="18" s="1"/>
  <c r="T2" i="18"/>
  <c r="S2" i="18"/>
  <c r="AC51" i="17"/>
  <c r="AB51" i="17"/>
  <c r="Z51" i="17"/>
  <c r="Y51" i="17"/>
  <c r="V51" i="17"/>
  <c r="W51" i="17" s="1"/>
  <c r="T51" i="17"/>
  <c r="S51" i="17"/>
  <c r="AC50" i="17"/>
  <c r="AB50" i="17"/>
  <c r="Z50" i="17"/>
  <c r="Y50" i="17"/>
  <c r="W50" i="17"/>
  <c r="V50" i="17"/>
  <c r="T50" i="17"/>
  <c r="S50" i="17"/>
  <c r="AC49" i="17"/>
  <c r="AB49" i="17"/>
  <c r="Z49" i="17"/>
  <c r="Y49" i="17"/>
  <c r="W49" i="17"/>
  <c r="V49" i="17"/>
  <c r="T49" i="17"/>
  <c r="S49" i="17"/>
  <c r="AC48" i="17"/>
  <c r="AB48" i="17"/>
  <c r="Z48" i="17"/>
  <c r="Y48" i="17"/>
  <c r="W48" i="17"/>
  <c r="V48" i="17"/>
  <c r="T48" i="17"/>
  <c r="S48" i="17"/>
  <c r="AC47" i="17"/>
  <c r="AB47" i="17"/>
  <c r="Z47" i="17"/>
  <c r="Y47" i="17"/>
  <c r="W47" i="17"/>
  <c r="V47" i="17"/>
  <c r="T47" i="17"/>
  <c r="S47" i="17"/>
  <c r="AC46" i="17"/>
  <c r="AB46" i="17"/>
  <c r="Z46" i="17"/>
  <c r="Y46" i="17"/>
  <c r="W46" i="17"/>
  <c r="V46" i="17"/>
  <c r="T46" i="17"/>
  <c r="S46" i="17"/>
  <c r="AC45" i="17"/>
  <c r="AB45" i="17"/>
  <c r="Z45" i="17"/>
  <c r="Y45" i="17"/>
  <c r="W45" i="17"/>
  <c r="V45" i="17"/>
  <c r="T45" i="17"/>
  <c r="S45" i="17"/>
  <c r="AC44" i="17"/>
  <c r="AB44" i="17"/>
  <c r="Z44" i="17"/>
  <c r="Y44" i="17"/>
  <c r="W44" i="17"/>
  <c r="V44" i="17"/>
  <c r="T44" i="17"/>
  <c r="S44" i="17"/>
  <c r="AC43" i="17"/>
  <c r="AB43" i="17"/>
  <c r="Z43" i="17"/>
  <c r="Y43" i="17"/>
  <c r="W43" i="17"/>
  <c r="V43" i="17"/>
  <c r="T43" i="17"/>
  <c r="S43" i="17"/>
  <c r="AC42" i="17"/>
  <c r="AB42" i="17"/>
  <c r="Z42" i="17"/>
  <c r="Y42" i="17"/>
  <c r="W42" i="17"/>
  <c r="V42" i="17"/>
  <c r="T42" i="17"/>
  <c r="S42" i="17"/>
  <c r="AC41" i="17"/>
  <c r="AB41" i="17"/>
  <c r="Z41" i="17"/>
  <c r="Y41" i="17"/>
  <c r="W41" i="17"/>
  <c r="V41" i="17"/>
  <c r="T41" i="17"/>
  <c r="S41" i="17"/>
  <c r="AC40" i="17"/>
  <c r="AB40" i="17"/>
  <c r="Z40" i="17"/>
  <c r="Y40" i="17"/>
  <c r="V40" i="17"/>
  <c r="W40" i="17" s="1"/>
  <c r="T40" i="17"/>
  <c r="S40" i="17"/>
  <c r="AC39" i="17"/>
  <c r="AB39" i="17"/>
  <c r="Z39" i="17"/>
  <c r="Y39" i="17"/>
  <c r="V39" i="17"/>
  <c r="W39" i="17" s="1"/>
  <c r="T39" i="17"/>
  <c r="S39" i="17"/>
  <c r="AC38" i="17"/>
  <c r="AB38" i="17"/>
  <c r="Z38" i="17"/>
  <c r="Y38" i="17"/>
  <c r="V38" i="17"/>
  <c r="W38" i="17" s="1"/>
  <c r="T38" i="17"/>
  <c r="S38" i="17"/>
  <c r="AC37" i="17"/>
  <c r="AB37" i="17"/>
  <c r="Z37" i="17"/>
  <c r="Y37" i="17"/>
  <c r="V37" i="17"/>
  <c r="W37" i="17" s="1"/>
  <c r="T37" i="17"/>
  <c r="S37" i="17"/>
  <c r="AC36" i="17"/>
  <c r="AB36" i="17"/>
  <c r="Z36" i="17"/>
  <c r="Y36" i="17"/>
  <c r="V36" i="17"/>
  <c r="W36" i="17" s="1"/>
  <c r="T36" i="17"/>
  <c r="S36" i="17"/>
  <c r="AC35" i="17"/>
  <c r="AB35" i="17"/>
  <c r="Z35" i="17"/>
  <c r="Y35" i="17"/>
  <c r="V35" i="17"/>
  <c r="W35" i="17" s="1"/>
  <c r="T35" i="17"/>
  <c r="S35" i="17"/>
  <c r="AC34" i="17"/>
  <c r="AB34" i="17"/>
  <c r="Z34" i="17"/>
  <c r="Y34" i="17"/>
  <c r="V34" i="17"/>
  <c r="W34" i="17" s="1"/>
  <c r="T34" i="17"/>
  <c r="S34" i="17"/>
  <c r="AC33" i="17"/>
  <c r="AB33" i="17"/>
  <c r="Z33" i="17"/>
  <c r="Y33" i="17"/>
  <c r="V33" i="17"/>
  <c r="W33" i="17" s="1"/>
  <c r="T33" i="17"/>
  <c r="S33" i="17"/>
  <c r="AC32" i="17"/>
  <c r="AB32" i="17"/>
  <c r="Z32" i="17"/>
  <c r="Y32" i="17"/>
  <c r="V32" i="17"/>
  <c r="W32" i="17" s="1"/>
  <c r="T32" i="17"/>
  <c r="S32" i="17"/>
  <c r="AC31" i="17"/>
  <c r="AB31" i="17"/>
  <c r="Z31" i="17"/>
  <c r="Y31" i="17"/>
  <c r="V31" i="17"/>
  <c r="W31" i="17" s="1"/>
  <c r="T31" i="17"/>
  <c r="S31" i="17"/>
  <c r="AC30" i="17"/>
  <c r="AB30" i="17"/>
  <c r="Z30" i="17"/>
  <c r="Y30" i="17"/>
  <c r="V30" i="17"/>
  <c r="W30" i="17" s="1"/>
  <c r="T30" i="17"/>
  <c r="S30" i="17"/>
  <c r="AC29" i="17"/>
  <c r="AB29" i="17"/>
  <c r="Z29" i="17"/>
  <c r="Y29" i="17"/>
  <c r="V29" i="17"/>
  <c r="W29" i="17" s="1"/>
  <c r="T29" i="17"/>
  <c r="S29" i="17"/>
  <c r="AC28" i="17"/>
  <c r="AB28" i="17"/>
  <c r="Z28" i="17"/>
  <c r="Y28" i="17"/>
  <c r="V28" i="17"/>
  <c r="W28" i="17" s="1"/>
  <c r="T28" i="17"/>
  <c r="S28" i="17"/>
  <c r="AC27" i="17"/>
  <c r="AB27" i="17"/>
  <c r="Z27" i="17"/>
  <c r="Y27" i="17"/>
  <c r="V27" i="17"/>
  <c r="W27" i="17" s="1"/>
  <c r="T27" i="17"/>
  <c r="S27" i="17"/>
  <c r="AC26" i="17"/>
  <c r="AB26" i="17"/>
  <c r="Z26" i="17"/>
  <c r="Y26" i="17"/>
  <c r="V26" i="17"/>
  <c r="W26" i="17" s="1"/>
  <c r="T26" i="17"/>
  <c r="S26" i="17"/>
  <c r="AC25" i="17"/>
  <c r="AB25" i="17"/>
  <c r="Z25" i="17"/>
  <c r="Y25" i="17"/>
  <c r="V25" i="17"/>
  <c r="W25" i="17" s="1"/>
  <c r="T25" i="17"/>
  <c r="S25" i="17"/>
  <c r="AC24" i="17"/>
  <c r="AB24" i="17"/>
  <c r="Z24" i="17"/>
  <c r="Y24" i="17"/>
  <c r="V24" i="17"/>
  <c r="W24" i="17" s="1"/>
  <c r="T24" i="17"/>
  <c r="S24" i="17"/>
  <c r="AC23" i="17"/>
  <c r="AB23" i="17"/>
  <c r="Z23" i="17"/>
  <c r="Y23" i="17"/>
  <c r="V23" i="17"/>
  <c r="W23" i="17" s="1"/>
  <c r="T23" i="17"/>
  <c r="S23" i="17"/>
  <c r="AC22" i="17"/>
  <c r="AB22" i="17"/>
  <c r="Z22" i="17"/>
  <c r="Y22" i="17"/>
  <c r="V22" i="17"/>
  <c r="W22" i="17" s="1"/>
  <c r="T22" i="17"/>
  <c r="S22" i="17"/>
  <c r="AC21" i="17"/>
  <c r="AB21" i="17"/>
  <c r="Z21" i="17"/>
  <c r="Y21" i="17"/>
  <c r="V21" i="17"/>
  <c r="W21" i="17" s="1"/>
  <c r="T21" i="17"/>
  <c r="S21" i="17"/>
  <c r="AC20" i="17"/>
  <c r="AB20" i="17"/>
  <c r="Z20" i="17"/>
  <c r="Y20" i="17"/>
  <c r="V20" i="17"/>
  <c r="W20" i="17" s="1"/>
  <c r="T20" i="17"/>
  <c r="S20" i="17"/>
  <c r="AC19" i="17"/>
  <c r="AB19" i="17"/>
  <c r="Z19" i="17"/>
  <c r="Y19" i="17"/>
  <c r="V19" i="17"/>
  <c r="W19" i="17" s="1"/>
  <c r="T19" i="17"/>
  <c r="S19" i="17"/>
  <c r="AC18" i="17"/>
  <c r="AB18" i="17"/>
  <c r="Z18" i="17"/>
  <c r="Y18" i="17"/>
  <c r="V18" i="17"/>
  <c r="W18" i="17" s="1"/>
  <c r="T18" i="17"/>
  <c r="S18" i="17"/>
  <c r="AC17" i="17"/>
  <c r="AB17" i="17"/>
  <c r="Z17" i="17"/>
  <c r="Y17" i="17"/>
  <c r="V17" i="17"/>
  <c r="W17" i="17" s="1"/>
  <c r="T17" i="17"/>
  <c r="S17" i="17"/>
  <c r="AC16" i="17"/>
  <c r="AB16" i="17"/>
  <c r="Z16" i="17"/>
  <c r="Y16" i="17"/>
  <c r="V16" i="17"/>
  <c r="W16" i="17" s="1"/>
  <c r="T16" i="17"/>
  <c r="S16" i="17"/>
  <c r="AC15" i="17"/>
  <c r="AB15" i="17"/>
  <c r="Z15" i="17"/>
  <c r="Y15" i="17"/>
  <c r="V15" i="17"/>
  <c r="W15" i="17" s="1"/>
  <c r="T15" i="17"/>
  <c r="S15" i="17"/>
  <c r="AC14" i="17"/>
  <c r="AB14" i="17"/>
  <c r="Z14" i="17"/>
  <c r="Y14" i="17"/>
  <c r="V14" i="17"/>
  <c r="W14" i="17" s="1"/>
  <c r="T14" i="17"/>
  <c r="S14" i="17"/>
  <c r="AC13" i="17"/>
  <c r="AB13" i="17"/>
  <c r="Z13" i="17"/>
  <c r="Y13" i="17"/>
  <c r="V13" i="17"/>
  <c r="W13" i="17" s="1"/>
  <c r="T13" i="17"/>
  <c r="S13" i="17"/>
  <c r="AC12" i="17"/>
  <c r="AB12" i="17"/>
  <c r="Z12" i="17"/>
  <c r="Y12" i="17"/>
  <c r="V12" i="17"/>
  <c r="W12" i="17" s="1"/>
  <c r="T12" i="17"/>
  <c r="S12" i="17"/>
  <c r="AC11" i="17"/>
  <c r="AB11" i="17"/>
  <c r="Z11" i="17"/>
  <c r="Y11" i="17"/>
  <c r="V11" i="17"/>
  <c r="W11" i="17" s="1"/>
  <c r="T11" i="17"/>
  <c r="S11" i="17"/>
  <c r="AC10" i="17"/>
  <c r="AB10" i="17"/>
  <c r="Z10" i="17"/>
  <c r="Y10" i="17"/>
  <c r="V10" i="17"/>
  <c r="W10" i="17" s="1"/>
  <c r="T10" i="17"/>
  <c r="S10" i="17"/>
  <c r="AC9" i="17"/>
  <c r="AB9" i="17"/>
  <c r="Z9" i="17"/>
  <c r="Y9" i="17"/>
  <c r="V9" i="17"/>
  <c r="W9" i="17" s="1"/>
  <c r="T9" i="17"/>
  <c r="S9" i="17"/>
  <c r="AC8" i="17"/>
  <c r="AB8" i="17"/>
  <c r="Z8" i="17"/>
  <c r="Y8" i="17"/>
  <c r="V8" i="17"/>
  <c r="W8" i="17" s="1"/>
  <c r="T8" i="17"/>
  <c r="S8" i="17"/>
  <c r="AC7" i="17"/>
  <c r="AB7" i="17"/>
  <c r="Z7" i="17"/>
  <c r="Y7" i="17"/>
  <c r="V7" i="17"/>
  <c r="W7" i="17" s="1"/>
  <c r="T7" i="17"/>
  <c r="S7" i="17"/>
  <c r="AC6" i="17"/>
  <c r="AB6" i="17"/>
  <c r="Z6" i="17"/>
  <c r="Y6" i="17"/>
  <c r="V6" i="17"/>
  <c r="W6" i="17" s="1"/>
  <c r="T6" i="17"/>
  <c r="S6" i="17"/>
  <c r="AC5" i="17"/>
  <c r="AB5" i="17"/>
  <c r="Z5" i="17"/>
  <c r="Y5" i="17"/>
  <c r="V5" i="17"/>
  <c r="W5" i="17" s="1"/>
  <c r="T5" i="17"/>
  <c r="S5" i="17"/>
  <c r="AB4" i="17"/>
  <c r="Y4" i="17"/>
  <c r="V4" i="17"/>
  <c r="W4" i="17" s="1"/>
  <c r="T4" i="17"/>
  <c r="S4" i="17"/>
  <c r="AB3" i="17"/>
  <c r="Y3" i="17"/>
  <c r="V3" i="17"/>
  <c r="W3" i="17" s="1"/>
  <c r="T3" i="17"/>
  <c r="S3" i="17"/>
  <c r="V2" i="17"/>
  <c r="W2" i="17" s="1"/>
  <c r="T2" i="17"/>
  <c r="S2" i="17"/>
  <c r="AC51" i="16"/>
  <c r="AB51" i="16"/>
  <c r="Z51" i="16"/>
  <c r="Y51" i="16"/>
  <c r="V51" i="16"/>
  <c r="W51" i="16" s="1"/>
  <c r="T51" i="16"/>
  <c r="S51" i="16"/>
  <c r="AC50" i="16"/>
  <c r="AB50" i="16"/>
  <c r="Z50" i="16"/>
  <c r="Y50" i="16"/>
  <c r="V50" i="16"/>
  <c r="W50" i="16" s="1"/>
  <c r="T50" i="16"/>
  <c r="S50" i="16"/>
  <c r="AC49" i="16"/>
  <c r="AB49" i="16"/>
  <c r="Z49" i="16"/>
  <c r="Y49" i="16"/>
  <c r="V49" i="16"/>
  <c r="W49" i="16" s="1"/>
  <c r="T49" i="16"/>
  <c r="S49" i="16"/>
  <c r="AC48" i="16"/>
  <c r="AB48" i="16"/>
  <c r="Z48" i="16"/>
  <c r="Y48" i="16"/>
  <c r="V48" i="16"/>
  <c r="W48" i="16" s="1"/>
  <c r="T48" i="16"/>
  <c r="S48" i="16"/>
  <c r="AC47" i="16"/>
  <c r="AB47" i="16"/>
  <c r="Z47" i="16"/>
  <c r="Y47" i="16"/>
  <c r="V47" i="16"/>
  <c r="W47" i="16" s="1"/>
  <c r="T47" i="16"/>
  <c r="S47" i="16"/>
  <c r="AC46" i="16"/>
  <c r="AB46" i="16"/>
  <c r="Z46" i="16"/>
  <c r="Y46" i="16"/>
  <c r="V46" i="16"/>
  <c r="W46" i="16" s="1"/>
  <c r="T46" i="16"/>
  <c r="S46" i="16"/>
  <c r="AC45" i="16"/>
  <c r="AB45" i="16"/>
  <c r="Z45" i="16"/>
  <c r="Y45" i="16"/>
  <c r="V45" i="16"/>
  <c r="W45" i="16" s="1"/>
  <c r="T45" i="16"/>
  <c r="S45" i="16"/>
  <c r="AC44" i="16"/>
  <c r="AB44" i="16"/>
  <c r="Z44" i="16"/>
  <c r="Y44" i="16"/>
  <c r="V44" i="16"/>
  <c r="W44" i="16" s="1"/>
  <c r="T44" i="16"/>
  <c r="S44" i="16"/>
  <c r="AC43" i="16"/>
  <c r="AB43" i="16"/>
  <c r="Z43" i="16"/>
  <c r="Y43" i="16"/>
  <c r="V43" i="16"/>
  <c r="W43" i="16" s="1"/>
  <c r="T43" i="16"/>
  <c r="S43" i="16"/>
  <c r="AC42" i="16"/>
  <c r="AB42" i="16"/>
  <c r="Z42" i="16"/>
  <c r="Y42" i="16"/>
  <c r="V42" i="16"/>
  <c r="W42" i="16" s="1"/>
  <c r="T42" i="16"/>
  <c r="S42" i="16"/>
  <c r="AC41" i="16"/>
  <c r="AB41" i="16"/>
  <c r="Z41" i="16"/>
  <c r="Y41" i="16"/>
  <c r="V41" i="16"/>
  <c r="W41" i="16" s="1"/>
  <c r="T41" i="16"/>
  <c r="S41" i="16"/>
  <c r="AC40" i="16"/>
  <c r="AB40" i="16"/>
  <c r="Z40" i="16"/>
  <c r="Y40" i="16"/>
  <c r="V40" i="16"/>
  <c r="W40" i="16" s="1"/>
  <c r="T40" i="16"/>
  <c r="S40" i="16"/>
  <c r="AC39" i="16"/>
  <c r="AB39" i="16"/>
  <c r="Z39" i="16"/>
  <c r="Y39" i="16"/>
  <c r="V39" i="16"/>
  <c r="W39" i="16" s="1"/>
  <c r="T39" i="16"/>
  <c r="S39" i="16"/>
  <c r="AC38" i="16"/>
  <c r="AB38" i="16"/>
  <c r="Z38" i="16"/>
  <c r="Y38" i="16"/>
  <c r="V38" i="16"/>
  <c r="W38" i="16" s="1"/>
  <c r="T38" i="16"/>
  <c r="S38" i="16"/>
  <c r="AC37" i="16"/>
  <c r="AB37" i="16"/>
  <c r="Z37" i="16"/>
  <c r="Y37" i="16"/>
  <c r="V37" i="16"/>
  <c r="W37" i="16" s="1"/>
  <c r="T37" i="16"/>
  <c r="S37" i="16"/>
  <c r="AC36" i="16"/>
  <c r="AB36" i="16"/>
  <c r="Z36" i="16"/>
  <c r="Y36" i="16"/>
  <c r="V36" i="16"/>
  <c r="W36" i="16" s="1"/>
  <c r="T36" i="16"/>
  <c r="S36" i="16"/>
  <c r="AC35" i="16"/>
  <c r="AB35" i="16"/>
  <c r="Z35" i="16"/>
  <c r="Y35" i="16"/>
  <c r="V35" i="16"/>
  <c r="W35" i="16" s="1"/>
  <c r="T35" i="16"/>
  <c r="S35" i="16"/>
  <c r="AC34" i="16"/>
  <c r="AB34" i="16"/>
  <c r="Z34" i="16"/>
  <c r="Y34" i="16"/>
  <c r="V34" i="16"/>
  <c r="W34" i="16" s="1"/>
  <c r="T34" i="16"/>
  <c r="S34" i="16"/>
  <c r="AC33" i="16"/>
  <c r="AB33" i="16"/>
  <c r="Z33" i="16"/>
  <c r="Y33" i="16"/>
  <c r="V33" i="16"/>
  <c r="W33" i="16" s="1"/>
  <c r="T33" i="16"/>
  <c r="S33" i="16"/>
  <c r="AC32" i="16"/>
  <c r="AB32" i="16"/>
  <c r="Z32" i="16"/>
  <c r="Y32" i="16"/>
  <c r="V32" i="16"/>
  <c r="W32" i="16" s="1"/>
  <c r="T32" i="16"/>
  <c r="S32" i="16"/>
  <c r="AC31" i="16"/>
  <c r="AB31" i="16"/>
  <c r="Z31" i="16"/>
  <c r="Y31" i="16"/>
  <c r="V31" i="16"/>
  <c r="W31" i="16" s="1"/>
  <c r="T31" i="16"/>
  <c r="S31" i="16"/>
  <c r="AC30" i="16"/>
  <c r="AB30" i="16"/>
  <c r="Z30" i="16"/>
  <c r="Y30" i="16"/>
  <c r="V30" i="16"/>
  <c r="W30" i="16" s="1"/>
  <c r="T30" i="16"/>
  <c r="S30" i="16"/>
  <c r="AC29" i="16"/>
  <c r="AB29" i="16"/>
  <c r="Z29" i="16"/>
  <c r="Y29" i="16"/>
  <c r="V29" i="16"/>
  <c r="W29" i="16" s="1"/>
  <c r="T29" i="16"/>
  <c r="S29" i="16"/>
  <c r="AC28" i="16"/>
  <c r="AB28" i="16"/>
  <c r="Z28" i="16"/>
  <c r="Y28" i="16"/>
  <c r="V28" i="16"/>
  <c r="W28" i="16" s="1"/>
  <c r="T28" i="16"/>
  <c r="S28" i="16"/>
  <c r="AC27" i="16"/>
  <c r="AB27" i="16"/>
  <c r="Z27" i="16"/>
  <c r="Y27" i="16"/>
  <c r="V27" i="16"/>
  <c r="W27" i="16" s="1"/>
  <c r="T27" i="16"/>
  <c r="S27" i="16"/>
  <c r="AC26" i="16"/>
  <c r="AB26" i="16"/>
  <c r="Z26" i="16"/>
  <c r="Y26" i="16"/>
  <c r="V26" i="16"/>
  <c r="W26" i="16" s="1"/>
  <c r="T26" i="16"/>
  <c r="S26" i="16"/>
  <c r="AC25" i="16"/>
  <c r="AB25" i="16"/>
  <c r="Z25" i="16"/>
  <c r="Y25" i="16"/>
  <c r="V25" i="16"/>
  <c r="W25" i="16" s="1"/>
  <c r="T25" i="16"/>
  <c r="S25" i="16"/>
  <c r="AC24" i="16"/>
  <c r="AB24" i="16"/>
  <c r="Z24" i="16"/>
  <c r="Y24" i="16"/>
  <c r="V24" i="16"/>
  <c r="W24" i="16" s="1"/>
  <c r="T24" i="16"/>
  <c r="S24" i="16"/>
  <c r="AC23" i="16"/>
  <c r="AB23" i="16"/>
  <c r="Z23" i="16"/>
  <c r="Y23" i="16"/>
  <c r="V23" i="16"/>
  <c r="W23" i="16" s="1"/>
  <c r="T23" i="16"/>
  <c r="S23" i="16"/>
  <c r="AC22" i="16"/>
  <c r="AB22" i="16"/>
  <c r="Z22" i="16"/>
  <c r="Y22" i="16"/>
  <c r="V22" i="16"/>
  <c r="W22" i="16" s="1"/>
  <c r="T22" i="16"/>
  <c r="S22" i="16"/>
  <c r="AC21" i="16"/>
  <c r="AB21" i="16"/>
  <c r="Z21" i="16"/>
  <c r="Y21" i="16"/>
  <c r="V21" i="16"/>
  <c r="W21" i="16" s="1"/>
  <c r="T21" i="16"/>
  <c r="S21" i="16"/>
  <c r="AC20" i="16"/>
  <c r="AB20" i="16"/>
  <c r="Z20" i="16"/>
  <c r="Y20" i="16"/>
  <c r="V20" i="16"/>
  <c r="W20" i="16" s="1"/>
  <c r="T20" i="16"/>
  <c r="S20" i="16"/>
  <c r="AC19" i="16"/>
  <c r="AB19" i="16"/>
  <c r="Z19" i="16"/>
  <c r="Y19" i="16"/>
  <c r="V19" i="16"/>
  <c r="W19" i="16" s="1"/>
  <c r="T19" i="16"/>
  <c r="S19" i="16"/>
  <c r="AC18" i="16"/>
  <c r="AB18" i="16"/>
  <c r="Z18" i="16"/>
  <c r="Y18" i="16"/>
  <c r="V18" i="16"/>
  <c r="W18" i="16" s="1"/>
  <c r="T18" i="16"/>
  <c r="S18" i="16"/>
  <c r="AC17" i="16"/>
  <c r="AB17" i="16"/>
  <c r="Z17" i="16"/>
  <c r="Y17" i="16"/>
  <c r="V17" i="16"/>
  <c r="W17" i="16" s="1"/>
  <c r="T17" i="16"/>
  <c r="S17" i="16"/>
  <c r="AC16" i="16"/>
  <c r="AB16" i="16"/>
  <c r="Z16" i="16"/>
  <c r="Y16" i="16"/>
  <c r="V16" i="16"/>
  <c r="W16" i="16" s="1"/>
  <c r="T16" i="16"/>
  <c r="S16" i="16"/>
  <c r="AC15" i="16"/>
  <c r="AB15" i="16"/>
  <c r="Z15" i="16"/>
  <c r="Y15" i="16"/>
  <c r="V15" i="16"/>
  <c r="W15" i="16" s="1"/>
  <c r="T15" i="16"/>
  <c r="S15" i="16"/>
  <c r="AC14" i="16"/>
  <c r="AB14" i="16"/>
  <c r="Z14" i="16"/>
  <c r="Y14" i="16"/>
  <c r="V14" i="16"/>
  <c r="W14" i="16" s="1"/>
  <c r="T14" i="16"/>
  <c r="S14" i="16"/>
  <c r="AC13" i="16"/>
  <c r="AB13" i="16"/>
  <c r="Z13" i="16"/>
  <c r="Y13" i="16"/>
  <c r="V13" i="16"/>
  <c r="W13" i="16" s="1"/>
  <c r="T13" i="16"/>
  <c r="S13" i="16"/>
  <c r="AC12" i="16"/>
  <c r="AB12" i="16"/>
  <c r="Z12" i="16"/>
  <c r="Y12" i="16"/>
  <c r="V12" i="16"/>
  <c r="W12" i="16" s="1"/>
  <c r="T12" i="16"/>
  <c r="S12" i="16"/>
  <c r="AC11" i="16"/>
  <c r="AB11" i="16"/>
  <c r="Z11" i="16"/>
  <c r="Y11" i="16"/>
  <c r="V11" i="16"/>
  <c r="W11" i="16" s="1"/>
  <c r="T11" i="16"/>
  <c r="S11" i="16"/>
  <c r="AC10" i="16"/>
  <c r="AB10" i="16"/>
  <c r="Z10" i="16"/>
  <c r="Y10" i="16"/>
  <c r="V10" i="16"/>
  <c r="W10" i="16" s="1"/>
  <c r="T10" i="16"/>
  <c r="S10" i="16"/>
  <c r="AC9" i="16"/>
  <c r="AB9" i="16"/>
  <c r="Z9" i="16"/>
  <c r="Y9" i="16"/>
  <c r="V9" i="16"/>
  <c r="W9" i="16" s="1"/>
  <c r="T9" i="16"/>
  <c r="S9" i="16"/>
  <c r="AC8" i="16"/>
  <c r="AB8" i="16"/>
  <c r="Z8" i="16"/>
  <c r="Y8" i="16"/>
  <c r="V8" i="16"/>
  <c r="W8" i="16" s="1"/>
  <c r="T8" i="16"/>
  <c r="S8" i="16"/>
  <c r="AC7" i="16"/>
  <c r="AB7" i="16"/>
  <c r="Z7" i="16"/>
  <c r="Y7" i="16"/>
  <c r="V7" i="16"/>
  <c r="W7" i="16" s="1"/>
  <c r="T7" i="16"/>
  <c r="S7" i="16"/>
  <c r="AC6" i="16"/>
  <c r="AB6" i="16"/>
  <c r="Z6" i="16"/>
  <c r="Y6" i="16"/>
  <c r="V6" i="16"/>
  <c r="W6" i="16" s="1"/>
  <c r="T6" i="16"/>
  <c r="S6" i="16"/>
  <c r="AC5" i="16"/>
  <c r="AB5" i="16"/>
  <c r="Z5" i="16"/>
  <c r="Y5" i="16"/>
  <c r="V5" i="16"/>
  <c r="W5" i="16" s="1"/>
  <c r="T5" i="16"/>
  <c r="S5" i="16"/>
  <c r="AB4" i="16"/>
  <c r="Y4" i="16"/>
  <c r="V4" i="16"/>
  <c r="W4" i="16" s="1"/>
  <c r="T4" i="16"/>
  <c r="S4" i="16"/>
  <c r="AB3" i="16"/>
  <c r="Y3" i="16"/>
  <c r="V3" i="16"/>
  <c r="W3" i="16" s="1"/>
  <c r="T3" i="16"/>
  <c r="S3" i="16"/>
  <c r="V2" i="16"/>
  <c r="W2" i="16" s="1"/>
  <c r="T2" i="16"/>
  <c r="S2" i="16"/>
  <c r="AC51" i="15"/>
  <c r="AB51" i="15"/>
  <c r="Z51" i="15"/>
  <c r="Y51" i="15"/>
  <c r="V51" i="15"/>
  <c r="W51" i="15" s="1"/>
  <c r="T51" i="15"/>
  <c r="S51" i="15"/>
  <c r="AC50" i="15"/>
  <c r="AB50" i="15"/>
  <c r="Z50" i="15"/>
  <c r="Y50" i="15"/>
  <c r="V50" i="15"/>
  <c r="W50" i="15" s="1"/>
  <c r="T50" i="15"/>
  <c r="S50" i="15"/>
  <c r="AC49" i="15"/>
  <c r="AB49" i="15"/>
  <c r="Z49" i="15"/>
  <c r="Y49" i="15"/>
  <c r="V49" i="15"/>
  <c r="W49" i="15" s="1"/>
  <c r="T49" i="15"/>
  <c r="S49" i="15"/>
  <c r="AC48" i="15"/>
  <c r="AB48" i="15"/>
  <c r="Z48" i="15"/>
  <c r="Y48" i="15"/>
  <c r="V48" i="15"/>
  <c r="W48" i="15" s="1"/>
  <c r="T48" i="15"/>
  <c r="S48" i="15"/>
  <c r="AC47" i="15"/>
  <c r="AB47" i="15"/>
  <c r="Z47" i="15"/>
  <c r="Y47" i="15"/>
  <c r="V47" i="15"/>
  <c r="W47" i="15" s="1"/>
  <c r="T47" i="15"/>
  <c r="S47" i="15"/>
  <c r="AC46" i="15"/>
  <c r="AB46" i="15"/>
  <c r="Z46" i="15"/>
  <c r="Y46" i="15"/>
  <c r="W46" i="15"/>
  <c r="V46" i="15"/>
  <c r="T46" i="15"/>
  <c r="S46" i="15"/>
  <c r="AC45" i="15"/>
  <c r="AB45" i="15"/>
  <c r="Z45" i="15"/>
  <c r="Y45" i="15"/>
  <c r="W45" i="15"/>
  <c r="V45" i="15"/>
  <c r="T45" i="15"/>
  <c r="S45" i="15"/>
  <c r="AC44" i="15"/>
  <c r="AB44" i="15"/>
  <c r="Z44" i="15"/>
  <c r="Y44" i="15"/>
  <c r="W44" i="15"/>
  <c r="V44" i="15"/>
  <c r="T44" i="15"/>
  <c r="S44" i="15"/>
  <c r="AC43" i="15"/>
  <c r="AB43" i="15"/>
  <c r="Z43" i="15"/>
  <c r="Y43" i="15"/>
  <c r="W43" i="15"/>
  <c r="V43" i="15"/>
  <c r="T43" i="15"/>
  <c r="S43" i="15"/>
  <c r="AC42" i="15"/>
  <c r="AB42" i="15"/>
  <c r="Z42" i="15"/>
  <c r="Y42" i="15"/>
  <c r="W42" i="15"/>
  <c r="V42" i="15"/>
  <c r="T42" i="15"/>
  <c r="S42" i="15"/>
  <c r="AC41" i="15"/>
  <c r="AB41" i="15"/>
  <c r="Z41" i="15"/>
  <c r="Y41" i="15"/>
  <c r="W41" i="15"/>
  <c r="V41" i="15"/>
  <c r="T41" i="15"/>
  <c r="S41" i="15"/>
  <c r="AC40" i="15"/>
  <c r="AB40" i="15"/>
  <c r="Z40" i="15"/>
  <c r="Y40" i="15"/>
  <c r="V40" i="15"/>
  <c r="W40" i="15" s="1"/>
  <c r="T40" i="15"/>
  <c r="S40" i="15"/>
  <c r="AC39" i="15"/>
  <c r="AB39" i="15"/>
  <c r="Z39" i="15"/>
  <c r="Y39" i="15"/>
  <c r="V39" i="15"/>
  <c r="W39" i="15" s="1"/>
  <c r="T39" i="15"/>
  <c r="S39" i="15"/>
  <c r="AC38" i="15"/>
  <c r="AB38" i="15"/>
  <c r="Z38" i="15"/>
  <c r="Y38" i="15"/>
  <c r="V38" i="15"/>
  <c r="W38" i="15" s="1"/>
  <c r="T38" i="15"/>
  <c r="S38" i="15"/>
  <c r="AC37" i="15"/>
  <c r="AB37" i="15"/>
  <c r="Z37" i="15"/>
  <c r="Y37" i="15"/>
  <c r="V37" i="15"/>
  <c r="W37" i="15" s="1"/>
  <c r="T37" i="15"/>
  <c r="S37" i="15"/>
  <c r="AC36" i="15"/>
  <c r="AB36" i="15"/>
  <c r="Z36" i="15"/>
  <c r="Y36" i="15"/>
  <c r="W36" i="15"/>
  <c r="V36" i="15"/>
  <c r="T36" i="15"/>
  <c r="S36" i="15"/>
  <c r="AC35" i="15"/>
  <c r="AB35" i="15"/>
  <c r="Z35" i="15"/>
  <c r="Y35" i="15"/>
  <c r="W35" i="15"/>
  <c r="V35" i="15"/>
  <c r="T35" i="15"/>
  <c r="S35" i="15"/>
  <c r="AC34" i="15"/>
  <c r="AB34" i="15"/>
  <c r="Z34" i="15"/>
  <c r="Y34" i="15"/>
  <c r="W34" i="15"/>
  <c r="V34" i="15"/>
  <c r="T34" i="15"/>
  <c r="S34" i="15"/>
  <c r="AC33" i="15"/>
  <c r="AB33" i="15"/>
  <c r="Z33" i="15"/>
  <c r="Y33" i="15"/>
  <c r="W33" i="15"/>
  <c r="V33" i="15"/>
  <c r="T33" i="15"/>
  <c r="S33" i="15"/>
  <c r="AC32" i="15"/>
  <c r="AB32" i="15"/>
  <c r="Z32" i="15"/>
  <c r="Y32" i="15"/>
  <c r="W32" i="15"/>
  <c r="V32" i="15"/>
  <c r="T32" i="15"/>
  <c r="S32" i="15"/>
  <c r="AC31" i="15"/>
  <c r="AB31" i="15"/>
  <c r="Z31" i="15"/>
  <c r="Y31" i="15"/>
  <c r="W31" i="15"/>
  <c r="V31" i="15"/>
  <c r="T31" i="15"/>
  <c r="S31" i="15"/>
  <c r="AC30" i="15"/>
  <c r="AB30" i="15"/>
  <c r="Z30" i="15"/>
  <c r="Y30" i="15"/>
  <c r="W30" i="15"/>
  <c r="V30" i="15"/>
  <c r="T30" i="15"/>
  <c r="S30" i="15"/>
  <c r="AC29" i="15"/>
  <c r="AB29" i="15"/>
  <c r="Z29" i="15"/>
  <c r="Y29" i="15"/>
  <c r="W29" i="15"/>
  <c r="V29" i="15"/>
  <c r="T29" i="15"/>
  <c r="S29" i="15"/>
  <c r="AC28" i="15"/>
  <c r="AB28" i="15"/>
  <c r="Z28" i="15"/>
  <c r="Y28" i="15"/>
  <c r="W28" i="15"/>
  <c r="V28" i="15"/>
  <c r="T28" i="15"/>
  <c r="S28" i="15"/>
  <c r="AC27" i="15"/>
  <c r="AB27" i="15"/>
  <c r="Z27" i="15"/>
  <c r="Y27" i="15"/>
  <c r="W27" i="15"/>
  <c r="V27" i="15"/>
  <c r="T27" i="15"/>
  <c r="S27" i="15"/>
  <c r="AC26" i="15"/>
  <c r="AB26" i="15"/>
  <c r="Z26" i="15"/>
  <c r="Y26" i="15"/>
  <c r="W26" i="15"/>
  <c r="V26" i="15"/>
  <c r="T26" i="15"/>
  <c r="S26" i="15"/>
  <c r="AC25" i="15"/>
  <c r="AB25" i="15"/>
  <c r="Z25" i="15"/>
  <c r="Y25" i="15"/>
  <c r="W25" i="15"/>
  <c r="V25" i="15"/>
  <c r="T25" i="15"/>
  <c r="S25" i="15"/>
  <c r="AC24" i="15"/>
  <c r="AB24" i="15"/>
  <c r="Z24" i="15"/>
  <c r="Y24" i="15"/>
  <c r="W24" i="15"/>
  <c r="V24" i="15"/>
  <c r="T24" i="15"/>
  <c r="S24" i="15"/>
  <c r="AC23" i="15"/>
  <c r="AB23" i="15"/>
  <c r="Z23" i="15"/>
  <c r="Y23" i="15"/>
  <c r="V23" i="15"/>
  <c r="W23" i="15" s="1"/>
  <c r="T23" i="15"/>
  <c r="S23" i="15"/>
  <c r="AC22" i="15"/>
  <c r="AB22" i="15"/>
  <c r="Z22" i="15"/>
  <c r="Y22" i="15"/>
  <c r="V22" i="15"/>
  <c r="W22" i="15" s="1"/>
  <c r="T22" i="15"/>
  <c r="S22" i="15"/>
  <c r="AC21" i="15"/>
  <c r="AB21" i="15"/>
  <c r="Z21" i="15"/>
  <c r="Y21" i="15"/>
  <c r="V21" i="15"/>
  <c r="W21" i="15" s="1"/>
  <c r="T21" i="15"/>
  <c r="S21" i="15"/>
  <c r="AC20" i="15"/>
  <c r="AB20" i="15"/>
  <c r="Z20" i="15"/>
  <c r="Y20" i="15"/>
  <c r="V20" i="15"/>
  <c r="W20" i="15" s="1"/>
  <c r="T20" i="15"/>
  <c r="S20" i="15"/>
  <c r="AC19" i="15"/>
  <c r="AB19" i="15"/>
  <c r="Z19" i="15"/>
  <c r="Y19" i="15"/>
  <c r="V19" i="15"/>
  <c r="W19" i="15" s="1"/>
  <c r="T19" i="15"/>
  <c r="S19" i="15"/>
  <c r="AC18" i="15"/>
  <c r="AB18" i="15"/>
  <c r="Z18" i="15"/>
  <c r="Y18" i="15"/>
  <c r="V18" i="15"/>
  <c r="W18" i="15" s="1"/>
  <c r="T18" i="15"/>
  <c r="S18" i="15"/>
  <c r="AC17" i="15"/>
  <c r="AB17" i="15"/>
  <c r="Z17" i="15"/>
  <c r="Y17" i="15"/>
  <c r="V17" i="15"/>
  <c r="W17" i="15" s="1"/>
  <c r="T17" i="15"/>
  <c r="S17" i="15"/>
  <c r="AC16" i="15"/>
  <c r="AB16" i="15"/>
  <c r="Z16" i="15"/>
  <c r="Y16" i="15"/>
  <c r="V16" i="15"/>
  <c r="W16" i="15" s="1"/>
  <c r="T16" i="15"/>
  <c r="S16" i="15"/>
  <c r="AC15" i="15"/>
  <c r="AB15" i="15"/>
  <c r="Z15" i="15"/>
  <c r="Y15" i="15"/>
  <c r="V15" i="15"/>
  <c r="W15" i="15" s="1"/>
  <c r="T15" i="15"/>
  <c r="S15" i="15"/>
  <c r="AC14" i="15"/>
  <c r="AB14" i="15"/>
  <c r="Z14" i="15"/>
  <c r="Y14" i="15"/>
  <c r="V14" i="15"/>
  <c r="W14" i="15" s="1"/>
  <c r="T14" i="15"/>
  <c r="S14" i="15"/>
  <c r="AC13" i="15"/>
  <c r="AB13" i="15"/>
  <c r="Z13" i="15"/>
  <c r="Y13" i="15"/>
  <c r="V13" i="15"/>
  <c r="W13" i="15" s="1"/>
  <c r="T13" i="15"/>
  <c r="S13" i="15"/>
  <c r="AC12" i="15"/>
  <c r="AB12" i="15"/>
  <c r="Z12" i="15"/>
  <c r="Y12" i="15"/>
  <c r="V12" i="15"/>
  <c r="W12" i="15" s="1"/>
  <c r="T12" i="15"/>
  <c r="S12" i="15"/>
  <c r="AC11" i="15"/>
  <c r="AB11" i="15"/>
  <c r="Z11" i="15"/>
  <c r="Y11" i="15"/>
  <c r="V11" i="15"/>
  <c r="W11" i="15" s="1"/>
  <c r="T11" i="15"/>
  <c r="S11" i="15"/>
  <c r="AC10" i="15"/>
  <c r="AB10" i="15"/>
  <c r="Z10" i="15"/>
  <c r="Y10" i="15"/>
  <c r="V10" i="15"/>
  <c r="W10" i="15" s="1"/>
  <c r="T10" i="15"/>
  <c r="S10" i="15"/>
  <c r="AC9" i="15"/>
  <c r="AB9" i="15"/>
  <c r="Z9" i="15"/>
  <c r="Y9" i="15"/>
  <c r="V9" i="15"/>
  <c r="W9" i="15" s="1"/>
  <c r="T9" i="15"/>
  <c r="S9" i="15"/>
  <c r="AC8" i="15"/>
  <c r="AB8" i="15"/>
  <c r="Z8" i="15"/>
  <c r="Y8" i="15"/>
  <c r="V8" i="15"/>
  <c r="W8" i="15" s="1"/>
  <c r="T8" i="15"/>
  <c r="S8" i="15"/>
  <c r="AC7" i="15"/>
  <c r="AB7" i="15"/>
  <c r="Z7" i="15"/>
  <c r="Y7" i="15"/>
  <c r="V7" i="15"/>
  <c r="W7" i="15" s="1"/>
  <c r="T7" i="15"/>
  <c r="S7" i="15"/>
  <c r="AC6" i="15"/>
  <c r="AB6" i="15"/>
  <c r="Z6" i="15"/>
  <c r="Y6" i="15"/>
  <c r="V6" i="15"/>
  <c r="W6" i="15" s="1"/>
  <c r="T6" i="15"/>
  <c r="S6" i="15"/>
  <c r="AC5" i="15"/>
  <c r="AB5" i="15"/>
  <c r="Z5" i="15"/>
  <c r="Y5" i="15"/>
  <c r="V5" i="15"/>
  <c r="W5" i="15" s="1"/>
  <c r="T5" i="15"/>
  <c r="S5" i="15"/>
  <c r="AB4" i="15"/>
  <c r="Y4" i="15"/>
  <c r="V4" i="15"/>
  <c r="W4" i="15" s="1"/>
  <c r="T4" i="15"/>
  <c r="S4" i="15"/>
  <c r="AB3" i="15"/>
  <c r="Y3" i="15"/>
  <c r="V3" i="15"/>
  <c r="W3" i="15" s="1"/>
  <c r="T3" i="15"/>
  <c r="S3" i="15"/>
  <c r="V2" i="15"/>
  <c r="W2" i="15" s="1"/>
  <c r="T2" i="15"/>
  <c r="S2" i="15"/>
  <c r="AC51" i="14"/>
  <c r="AB51" i="14"/>
  <c r="Z51" i="14"/>
  <c r="Y51" i="14"/>
  <c r="V51" i="14"/>
  <c r="W51" i="14" s="1"/>
  <c r="T51" i="14"/>
  <c r="S51" i="14"/>
  <c r="AC50" i="14"/>
  <c r="AB50" i="14"/>
  <c r="Z50" i="14"/>
  <c r="Y50" i="14"/>
  <c r="V50" i="14"/>
  <c r="W50" i="14" s="1"/>
  <c r="T50" i="14"/>
  <c r="S50" i="14"/>
  <c r="AC49" i="14"/>
  <c r="AB49" i="14"/>
  <c r="Z49" i="14"/>
  <c r="Y49" i="14"/>
  <c r="V49" i="14"/>
  <c r="W49" i="14" s="1"/>
  <c r="T49" i="14"/>
  <c r="S49" i="14"/>
  <c r="AC48" i="14"/>
  <c r="AB48" i="14"/>
  <c r="Z48" i="14"/>
  <c r="Y48" i="14"/>
  <c r="V48" i="14"/>
  <c r="W48" i="14" s="1"/>
  <c r="T48" i="14"/>
  <c r="S48" i="14"/>
  <c r="AC47" i="14"/>
  <c r="AB47" i="14"/>
  <c r="Z47" i="14"/>
  <c r="Y47" i="14"/>
  <c r="V47" i="14"/>
  <c r="W47" i="14" s="1"/>
  <c r="T47" i="14"/>
  <c r="S47" i="14"/>
  <c r="AC46" i="14"/>
  <c r="AB46" i="14"/>
  <c r="Z46" i="14"/>
  <c r="Y46" i="14"/>
  <c r="W46" i="14"/>
  <c r="V46" i="14"/>
  <c r="T46" i="14"/>
  <c r="S46" i="14"/>
  <c r="AC45" i="14"/>
  <c r="AB45" i="14"/>
  <c r="Z45" i="14"/>
  <c r="Y45" i="14"/>
  <c r="W45" i="14"/>
  <c r="V45" i="14"/>
  <c r="T45" i="14"/>
  <c r="S45" i="14"/>
  <c r="AC44" i="14"/>
  <c r="AB44" i="14"/>
  <c r="Z44" i="14"/>
  <c r="Y44" i="14"/>
  <c r="W44" i="14"/>
  <c r="V44" i="14"/>
  <c r="T44" i="14"/>
  <c r="S44" i="14"/>
  <c r="AC43" i="14"/>
  <c r="AB43" i="14"/>
  <c r="Z43" i="14"/>
  <c r="Y43" i="14"/>
  <c r="W43" i="14"/>
  <c r="V43" i="14"/>
  <c r="T43" i="14"/>
  <c r="S43" i="14"/>
  <c r="AC42" i="14"/>
  <c r="AB42" i="14"/>
  <c r="Z42" i="14"/>
  <c r="Y42" i="14"/>
  <c r="W42" i="14"/>
  <c r="V42" i="14"/>
  <c r="T42" i="14"/>
  <c r="S42" i="14"/>
  <c r="AC41" i="14"/>
  <c r="AB41" i="14"/>
  <c r="Z41" i="14"/>
  <c r="Y41" i="14"/>
  <c r="W41" i="14"/>
  <c r="V41" i="14"/>
  <c r="T41" i="14"/>
  <c r="S41" i="14"/>
  <c r="AC40" i="14"/>
  <c r="AB40" i="14"/>
  <c r="Z40" i="14"/>
  <c r="Y40" i="14"/>
  <c r="W40" i="14"/>
  <c r="V40" i="14"/>
  <c r="T40" i="14"/>
  <c r="S40" i="14"/>
  <c r="AC39" i="14"/>
  <c r="AB39" i="14"/>
  <c r="Z39" i="14"/>
  <c r="Y39" i="14"/>
  <c r="W39" i="14"/>
  <c r="V39" i="14"/>
  <c r="T39" i="14"/>
  <c r="S39" i="14"/>
  <c r="AC38" i="14"/>
  <c r="AB38" i="14"/>
  <c r="Z38" i="14"/>
  <c r="Y38" i="14"/>
  <c r="V38" i="14"/>
  <c r="W38" i="14" s="1"/>
  <c r="T38" i="14"/>
  <c r="S38" i="14"/>
  <c r="AC37" i="14"/>
  <c r="AB37" i="14"/>
  <c r="Z37" i="14"/>
  <c r="Y37" i="14"/>
  <c r="V37" i="14"/>
  <c r="W37" i="14" s="1"/>
  <c r="T37" i="14"/>
  <c r="S37" i="14"/>
  <c r="AC36" i="14"/>
  <c r="AB36" i="14"/>
  <c r="Z36" i="14"/>
  <c r="Y36" i="14"/>
  <c r="V36" i="14"/>
  <c r="W36" i="14" s="1"/>
  <c r="T36" i="14"/>
  <c r="S36" i="14"/>
  <c r="AC35" i="14"/>
  <c r="AB35" i="14"/>
  <c r="Z35" i="14"/>
  <c r="Y35" i="14"/>
  <c r="V35" i="14"/>
  <c r="W35" i="14" s="1"/>
  <c r="T35" i="14"/>
  <c r="S35" i="14"/>
  <c r="AC34" i="14"/>
  <c r="AB34" i="14"/>
  <c r="Z34" i="14"/>
  <c r="Y34" i="14"/>
  <c r="V34" i="14"/>
  <c r="W34" i="14" s="1"/>
  <c r="T34" i="14"/>
  <c r="S34" i="14"/>
  <c r="AC33" i="14"/>
  <c r="AB33" i="14"/>
  <c r="Z33" i="14"/>
  <c r="Y33" i="14"/>
  <c r="V33" i="14"/>
  <c r="W33" i="14" s="1"/>
  <c r="T33" i="14"/>
  <c r="S33" i="14"/>
  <c r="AC32" i="14"/>
  <c r="AB32" i="14"/>
  <c r="Z32" i="14"/>
  <c r="Y32" i="14"/>
  <c r="V32" i="14"/>
  <c r="W32" i="14" s="1"/>
  <c r="T32" i="14"/>
  <c r="S32" i="14"/>
  <c r="AC31" i="14"/>
  <c r="AB31" i="14"/>
  <c r="Z31" i="14"/>
  <c r="Y31" i="14"/>
  <c r="V31" i="14"/>
  <c r="W31" i="14" s="1"/>
  <c r="T31" i="14"/>
  <c r="S31" i="14"/>
  <c r="AC30" i="14"/>
  <c r="AB30" i="14"/>
  <c r="Z30" i="14"/>
  <c r="Y30" i="14"/>
  <c r="V30" i="14"/>
  <c r="W30" i="14" s="1"/>
  <c r="T30" i="14"/>
  <c r="S30" i="14"/>
  <c r="AC29" i="14"/>
  <c r="AB29" i="14"/>
  <c r="Z29" i="14"/>
  <c r="Y29" i="14"/>
  <c r="V29" i="14"/>
  <c r="W29" i="14" s="1"/>
  <c r="T29" i="14"/>
  <c r="S29" i="14"/>
  <c r="AC28" i="14"/>
  <c r="AB28" i="14"/>
  <c r="Z28" i="14"/>
  <c r="Y28" i="14"/>
  <c r="V28" i="14"/>
  <c r="W28" i="14" s="1"/>
  <c r="T28" i="14"/>
  <c r="S28" i="14"/>
  <c r="AC27" i="14"/>
  <c r="AB27" i="14"/>
  <c r="Z27" i="14"/>
  <c r="Y27" i="14"/>
  <c r="V27" i="14"/>
  <c r="W27" i="14" s="1"/>
  <c r="T27" i="14"/>
  <c r="S27" i="14"/>
  <c r="AC26" i="14"/>
  <c r="AB26" i="14"/>
  <c r="Z26" i="14"/>
  <c r="Y26" i="14"/>
  <c r="V26" i="14"/>
  <c r="W26" i="14" s="1"/>
  <c r="T26" i="14"/>
  <c r="S26" i="14"/>
  <c r="AC25" i="14"/>
  <c r="AB25" i="14"/>
  <c r="Z25" i="14"/>
  <c r="Y25" i="14"/>
  <c r="V25" i="14"/>
  <c r="W25" i="14" s="1"/>
  <c r="T25" i="14"/>
  <c r="S25" i="14"/>
  <c r="AC24" i="14"/>
  <c r="AB24" i="14"/>
  <c r="Z24" i="14"/>
  <c r="Y24" i="14"/>
  <c r="V24" i="14"/>
  <c r="W24" i="14" s="1"/>
  <c r="T24" i="14"/>
  <c r="S24" i="14"/>
  <c r="AC23" i="14"/>
  <c r="AB23" i="14"/>
  <c r="Z23" i="14"/>
  <c r="Y23" i="14"/>
  <c r="V23" i="14"/>
  <c r="W23" i="14" s="1"/>
  <c r="T23" i="14"/>
  <c r="S23" i="14"/>
  <c r="AC22" i="14"/>
  <c r="AB22" i="14"/>
  <c r="Z22" i="14"/>
  <c r="Y22" i="14"/>
  <c r="V22" i="14"/>
  <c r="W22" i="14" s="1"/>
  <c r="T22" i="14"/>
  <c r="S22" i="14"/>
  <c r="AC21" i="14"/>
  <c r="AB21" i="14"/>
  <c r="Z21" i="14"/>
  <c r="Y21" i="14"/>
  <c r="V21" i="14"/>
  <c r="W21" i="14" s="1"/>
  <c r="T21" i="14"/>
  <c r="S21" i="14"/>
  <c r="AC20" i="14"/>
  <c r="AB20" i="14"/>
  <c r="Z20" i="14"/>
  <c r="Y20" i="14"/>
  <c r="V20" i="14"/>
  <c r="W20" i="14" s="1"/>
  <c r="T20" i="14"/>
  <c r="S20" i="14"/>
  <c r="AC19" i="14"/>
  <c r="AB19" i="14"/>
  <c r="Z19" i="14"/>
  <c r="Y19" i="14"/>
  <c r="V19" i="14"/>
  <c r="W19" i="14" s="1"/>
  <c r="T19" i="14"/>
  <c r="S19" i="14"/>
  <c r="AC18" i="14"/>
  <c r="AB18" i="14"/>
  <c r="Z18" i="14"/>
  <c r="Y18" i="14"/>
  <c r="V18" i="14"/>
  <c r="W18" i="14" s="1"/>
  <c r="T18" i="14"/>
  <c r="S18" i="14"/>
  <c r="AC17" i="14"/>
  <c r="AB17" i="14"/>
  <c r="Z17" i="14"/>
  <c r="Y17" i="14"/>
  <c r="V17" i="14"/>
  <c r="W17" i="14" s="1"/>
  <c r="T17" i="14"/>
  <c r="S17" i="14"/>
  <c r="AC16" i="14"/>
  <c r="AB16" i="14"/>
  <c r="Z16" i="14"/>
  <c r="Y16" i="14"/>
  <c r="V16" i="14"/>
  <c r="W16" i="14" s="1"/>
  <c r="T16" i="14"/>
  <c r="S16" i="14"/>
  <c r="AC15" i="14"/>
  <c r="AB15" i="14"/>
  <c r="Z15" i="14"/>
  <c r="Y15" i="14"/>
  <c r="V15" i="14"/>
  <c r="W15" i="14" s="1"/>
  <c r="T15" i="14"/>
  <c r="S15" i="14"/>
  <c r="AC14" i="14"/>
  <c r="AB14" i="14"/>
  <c r="Z14" i="14"/>
  <c r="Y14" i="14"/>
  <c r="V14" i="14"/>
  <c r="W14" i="14" s="1"/>
  <c r="T14" i="14"/>
  <c r="S14" i="14"/>
  <c r="AC13" i="14"/>
  <c r="AB13" i="14"/>
  <c r="Z13" i="14"/>
  <c r="Y13" i="14"/>
  <c r="V13" i="14"/>
  <c r="W13" i="14" s="1"/>
  <c r="T13" i="14"/>
  <c r="S13" i="14"/>
  <c r="AC12" i="14"/>
  <c r="AB12" i="14"/>
  <c r="Z12" i="14"/>
  <c r="Y12" i="14"/>
  <c r="V12" i="14"/>
  <c r="W12" i="14" s="1"/>
  <c r="T12" i="14"/>
  <c r="S12" i="14"/>
  <c r="AC11" i="14"/>
  <c r="AB11" i="14"/>
  <c r="Z11" i="14"/>
  <c r="Y11" i="14"/>
  <c r="V11" i="14"/>
  <c r="W11" i="14" s="1"/>
  <c r="T11" i="14"/>
  <c r="S11" i="14"/>
  <c r="AC10" i="14"/>
  <c r="AB10" i="14"/>
  <c r="Z10" i="14"/>
  <c r="Y10" i="14"/>
  <c r="V10" i="14"/>
  <c r="W10" i="14" s="1"/>
  <c r="T10" i="14"/>
  <c r="S10" i="14"/>
  <c r="AC9" i="14"/>
  <c r="AB9" i="14"/>
  <c r="Z9" i="14"/>
  <c r="Y9" i="14"/>
  <c r="V9" i="14"/>
  <c r="W9" i="14" s="1"/>
  <c r="T9" i="14"/>
  <c r="S9" i="14"/>
  <c r="AC8" i="14"/>
  <c r="AB8" i="14"/>
  <c r="Z8" i="14"/>
  <c r="Y8" i="14"/>
  <c r="V8" i="14"/>
  <c r="W8" i="14" s="1"/>
  <c r="T8" i="14"/>
  <c r="S8" i="14"/>
  <c r="AC7" i="14"/>
  <c r="AB7" i="14"/>
  <c r="Z7" i="14"/>
  <c r="Y7" i="14"/>
  <c r="V7" i="14"/>
  <c r="W7" i="14" s="1"/>
  <c r="T7" i="14"/>
  <c r="S7" i="14"/>
  <c r="AC6" i="14"/>
  <c r="AB6" i="14"/>
  <c r="Z6" i="14"/>
  <c r="Y6" i="14"/>
  <c r="V6" i="14"/>
  <c r="W6" i="14" s="1"/>
  <c r="T6" i="14"/>
  <c r="S6" i="14"/>
  <c r="AC5" i="14"/>
  <c r="AB5" i="14"/>
  <c r="Z5" i="14"/>
  <c r="Y5" i="14"/>
  <c r="V5" i="14"/>
  <c r="W5" i="14" s="1"/>
  <c r="T5" i="14"/>
  <c r="S5" i="14"/>
  <c r="AB4" i="14"/>
  <c r="Y4" i="14"/>
  <c r="V4" i="14"/>
  <c r="W4" i="14" s="1"/>
  <c r="T4" i="14"/>
  <c r="S4" i="14"/>
  <c r="AB3" i="14"/>
  <c r="Y3" i="14"/>
  <c r="W3" i="14"/>
  <c r="V3" i="14"/>
  <c r="T3" i="14"/>
  <c r="S3" i="14"/>
  <c r="V2" i="14"/>
  <c r="W2" i="14" s="1"/>
  <c r="T2" i="14"/>
  <c r="S2" i="14"/>
  <c r="AC51" i="13"/>
  <c r="AB51" i="13"/>
  <c r="Z51" i="13"/>
  <c r="Y51" i="13"/>
  <c r="V51" i="13"/>
  <c r="W51" i="13" s="1"/>
  <c r="T51" i="13"/>
  <c r="S51" i="13"/>
  <c r="AC50" i="13"/>
  <c r="AB50" i="13"/>
  <c r="Z50" i="13"/>
  <c r="Y50" i="13"/>
  <c r="W50" i="13"/>
  <c r="V50" i="13"/>
  <c r="T50" i="13"/>
  <c r="S50" i="13"/>
  <c r="AC49" i="13"/>
  <c r="AB49" i="13"/>
  <c r="Z49" i="13"/>
  <c r="Y49" i="13"/>
  <c r="V49" i="13"/>
  <c r="W49" i="13" s="1"/>
  <c r="T49" i="13"/>
  <c r="S49" i="13"/>
  <c r="AC48" i="13"/>
  <c r="AB48" i="13"/>
  <c r="Z48" i="13"/>
  <c r="Y48" i="13"/>
  <c r="V48" i="13"/>
  <c r="W48" i="13" s="1"/>
  <c r="T48" i="13"/>
  <c r="S48" i="13"/>
  <c r="AC47" i="13"/>
  <c r="AB47" i="13"/>
  <c r="Z47" i="13"/>
  <c r="Y47" i="13"/>
  <c r="V47" i="13"/>
  <c r="W47" i="13" s="1"/>
  <c r="T47" i="13"/>
  <c r="S47" i="13"/>
  <c r="AC46" i="13"/>
  <c r="AB46" i="13"/>
  <c r="Z46" i="13"/>
  <c r="Y46" i="13"/>
  <c r="V46" i="13"/>
  <c r="W46" i="13" s="1"/>
  <c r="T46" i="13"/>
  <c r="S46" i="13"/>
  <c r="AC45" i="13"/>
  <c r="AB45" i="13"/>
  <c r="Z45" i="13"/>
  <c r="Y45" i="13"/>
  <c r="V45" i="13"/>
  <c r="W45" i="13" s="1"/>
  <c r="T45" i="13"/>
  <c r="S45" i="13"/>
  <c r="AC44" i="13"/>
  <c r="AB44" i="13"/>
  <c r="Z44" i="13"/>
  <c r="Y44" i="13"/>
  <c r="V44" i="13"/>
  <c r="W44" i="13" s="1"/>
  <c r="T44" i="13"/>
  <c r="S44" i="13"/>
  <c r="AC43" i="13"/>
  <c r="AB43" i="13"/>
  <c r="Z43" i="13"/>
  <c r="Y43" i="13"/>
  <c r="V43" i="13"/>
  <c r="W43" i="13" s="1"/>
  <c r="T43" i="13"/>
  <c r="S43" i="13"/>
  <c r="AC42" i="13"/>
  <c r="AB42" i="13"/>
  <c r="Z42" i="13"/>
  <c r="Y42" i="13"/>
  <c r="V42" i="13"/>
  <c r="W42" i="13" s="1"/>
  <c r="T42" i="13"/>
  <c r="S42" i="13"/>
  <c r="AC41" i="13"/>
  <c r="AB41" i="13"/>
  <c r="Z41" i="13"/>
  <c r="Y41" i="13"/>
  <c r="V41" i="13"/>
  <c r="W41" i="13" s="1"/>
  <c r="T41" i="13"/>
  <c r="S41" i="13"/>
  <c r="AC40" i="13"/>
  <c r="AB40" i="13"/>
  <c r="Z40" i="13"/>
  <c r="Y40" i="13"/>
  <c r="V40" i="13"/>
  <c r="W40" i="13" s="1"/>
  <c r="T40" i="13"/>
  <c r="S40" i="13"/>
  <c r="AC39" i="13"/>
  <c r="AB39" i="13"/>
  <c r="Z39" i="13"/>
  <c r="Y39" i="13"/>
  <c r="V39" i="13"/>
  <c r="W39" i="13" s="1"/>
  <c r="T39" i="13"/>
  <c r="S39" i="13"/>
  <c r="AC38" i="13"/>
  <c r="AB38" i="13"/>
  <c r="Z38" i="13"/>
  <c r="Y38" i="13"/>
  <c r="V38" i="13"/>
  <c r="W38" i="13" s="1"/>
  <c r="T38" i="13"/>
  <c r="S38" i="13"/>
  <c r="AC37" i="13"/>
  <c r="AB37" i="13"/>
  <c r="Z37" i="13"/>
  <c r="Y37" i="13"/>
  <c r="V37" i="13"/>
  <c r="W37" i="13" s="1"/>
  <c r="T37" i="13"/>
  <c r="S37" i="13"/>
  <c r="AC36" i="13"/>
  <c r="AB36" i="13"/>
  <c r="Z36" i="13"/>
  <c r="Y36" i="13"/>
  <c r="V36" i="13"/>
  <c r="W36" i="13" s="1"/>
  <c r="T36" i="13"/>
  <c r="S36" i="13"/>
  <c r="AC35" i="13"/>
  <c r="AB35" i="13"/>
  <c r="Z35" i="13"/>
  <c r="Y35" i="13"/>
  <c r="V35" i="13"/>
  <c r="W35" i="13" s="1"/>
  <c r="T35" i="13"/>
  <c r="S35" i="13"/>
  <c r="AC34" i="13"/>
  <c r="AB34" i="13"/>
  <c r="Z34" i="13"/>
  <c r="Y34" i="13"/>
  <c r="V34" i="13"/>
  <c r="W34" i="13" s="1"/>
  <c r="T34" i="13"/>
  <c r="S34" i="13"/>
  <c r="AC33" i="13"/>
  <c r="AB33" i="13"/>
  <c r="Z33" i="13"/>
  <c r="Y33" i="13"/>
  <c r="V33" i="13"/>
  <c r="W33" i="13" s="1"/>
  <c r="T33" i="13"/>
  <c r="S33" i="13"/>
  <c r="AC32" i="13"/>
  <c r="AB32" i="13"/>
  <c r="Z32" i="13"/>
  <c r="Y32" i="13"/>
  <c r="V32" i="13"/>
  <c r="W32" i="13" s="1"/>
  <c r="T32" i="13"/>
  <c r="S32" i="13"/>
  <c r="AC31" i="13"/>
  <c r="AB31" i="13"/>
  <c r="Z31" i="13"/>
  <c r="Y31" i="13"/>
  <c r="V31" i="13"/>
  <c r="W31" i="13" s="1"/>
  <c r="T31" i="13"/>
  <c r="S31" i="13"/>
  <c r="AC30" i="13"/>
  <c r="AB30" i="13"/>
  <c r="Z30" i="13"/>
  <c r="Y30" i="13"/>
  <c r="V30" i="13"/>
  <c r="W30" i="13" s="1"/>
  <c r="T30" i="13"/>
  <c r="S30" i="13"/>
  <c r="AC29" i="13"/>
  <c r="AB29" i="13"/>
  <c r="Z29" i="13"/>
  <c r="Y29" i="13"/>
  <c r="V29" i="13"/>
  <c r="W29" i="13" s="1"/>
  <c r="T29" i="13"/>
  <c r="S29" i="13"/>
  <c r="AC28" i="13"/>
  <c r="AB28" i="13"/>
  <c r="Z28" i="13"/>
  <c r="Y28" i="13"/>
  <c r="V28" i="13"/>
  <c r="W28" i="13" s="1"/>
  <c r="T28" i="13"/>
  <c r="S28" i="13"/>
  <c r="AC27" i="13"/>
  <c r="AB27" i="13"/>
  <c r="Z27" i="13"/>
  <c r="Y27" i="13"/>
  <c r="V27" i="13"/>
  <c r="W27" i="13" s="1"/>
  <c r="T27" i="13"/>
  <c r="S27" i="13"/>
  <c r="AC26" i="13"/>
  <c r="AB26" i="13"/>
  <c r="Z26" i="13"/>
  <c r="Y26" i="13"/>
  <c r="V26" i="13"/>
  <c r="W26" i="13" s="1"/>
  <c r="T26" i="13"/>
  <c r="S26" i="13"/>
  <c r="AC25" i="13"/>
  <c r="AB25" i="13"/>
  <c r="Z25" i="13"/>
  <c r="Y25" i="13"/>
  <c r="V25" i="13"/>
  <c r="W25" i="13" s="1"/>
  <c r="T25" i="13"/>
  <c r="S25" i="13"/>
  <c r="AC24" i="13"/>
  <c r="AB24" i="13"/>
  <c r="Z24" i="13"/>
  <c r="Y24" i="13"/>
  <c r="V24" i="13"/>
  <c r="W24" i="13" s="1"/>
  <c r="T24" i="13"/>
  <c r="S24" i="13"/>
  <c r="AC23" i="13"/>
  <c r="AB23" i="13"/>
  <c r="Z23" i="13"/>
  <c r="Y23" i="13"/>
  <c r="V23" i="13"/>
  <c r="W23" i="13" s="1"/>
  <c r="T23" i="13"/>
  <c r="S23" i="13"/>
  <c r="AC22" i="13"/>
  <c r="AB22" i="13"/>
  <c r="Z22" i="13"/>
  <c r="Y22" i="13"/>
  <c r="V22" i="13"/>
  <c r="W22" i="13" s="1"/>
  <c r="T22" i="13"/>
  <c r="S22" i="13"/>
  <c r="AC21" i="13"/>
  <c r="AB21" i="13"/>
  <c r="Z21" i="13"/>
  <c r="Y21" i="13"/>
  <c r="V21" i="13"/>
  <c r="W21" i="13" s="1"/>
  <c r="T21" i="13"/>
  <c r="S21" i="13"/>
  <c r="AC20" i="13"/>
  <c r="AB20" i="13"/>
  <c r="Z20" i="13"/>
  <c r="Y20" i="13"/>
  <c r="V20" i="13"/>
  <c r="W20" i="13" s="1"/>
  <c r="T20" i="13"/>
  <c r="S20" i="13"/>
  <c r="AC19" i="13"/>
  <c r="AB19" i="13"/>
  <c r="Z19" i="13"/>
  <c r="Y19" i="13"/>
  <c r="V19" i="13"/>
  <c r="W19" i="13" s="1"/>
  <c r="T19" i="13"/>
  <c r="S19" i="13"/>
  <c r="AC18" i="13"/>
  <c r="AB18" i="13"/>
  <c r="Z18" i="13"/>
  <c r="Y18" i="13"/>
  <c r="V18" i="13"/>
  <c r="W18" i="13" s="1"/>
  <c r="T18" i="13"/>
  <c r="S18" i="13"/>
  <c r="AC17" i="13"/>
  <c r="AB17" i="13"/>
  <c r="Z17" i="13"/>
  <c r="Y17" i="13"/>
  <c r="V17" i="13"/>
  <c r="W17" i="13" s="1"/>
  <c r="T17" i="13"/>
  <c r="S17" i="13"/>
  <c r="AC16" i="13"/>
  <c r="AB16" i="13"/>
  <c r="Z16" i="13"/>
  <c r="Y16" i="13"/>
  <c r="V16" i="13"/>
  <c r="W16" i="13" s="1"/>
  <c r="T16" i="13"/>
  <c r="S16" i="13"/>
  <c r="AC15" i="13"/>
  <c r="AB15" i="13"/>
  <c r="Z15" i="13"/>
  <c r="Y15" i="13"/>
  <c r="V15" i="13"/>
  <c r="W15" i="13" s="1"/>
  <c r="T15" i="13"/>
  <c r="S15" i="13"/>
  <c r="AC14" i="13"/>
  <c r="AB14" i="13"/>
  <c r="Z14" i="13"/>
  <c r="Y14" i="13"/>
  <c r="V14" i="13"/>
  <c r="W14" i="13" s="1"/>
  <c r="T14" i="13"/>
  <c r="S14" i="13"/>
  <c r="AC13" i="13"/>
  <c r="AB13" i="13"/>
  <c r="Z13" i="13"/>
  <c r="Y13" i="13"/>
  <c r="V13" i="13"/>
  <c r="W13" i="13" s="1"/>
  <c r="T13" i="13"/>
  <c r="S13" i="13"/>
  <c r="AC12" i="13"/>
  <c r="AB12" i="13"/>
  <c r="Z12" i="13"/>
  <c r="Y12" i="13"/>
  <c r="V12" i="13"/>
  <c r="W12" i="13" s="1"/>
  <c r="T12" i="13"/>
  <c r="S12" i="13"/>
  <c r="AC11" i="13"/>
  <c r="AB11" i="13"/>
  <c r="Z11" i="13"/>
  <c r="Y11" i="13"/>
  <c r="V11" i="13"/>
  <c r="W11" i="13" s="1"/>
  <c r="T11" i="13"/>
  <c r="S11" i="13"/>
  <c r="AC10" i="13"/>
  <c r="AB10" i="13"/>
  <c r="Z10" i="13"/>
  <c r="Y10" i="13"/>
  <c r="V10" i="13"/>
  <c r="W10" i="13" s="1"/>
  <c r="T10" i="13"/>
  <c r="S10" i="13"/>
  <c r="AC9" i="13"/>
  <c r="AB9" i="13"/>
  <c r="Z9" i="13"/>
  <c r="Y9" i="13"/>
  <c r="V9" i="13"/>
  <c r="W9" i="13" s="1"/>
  <c r="T9" i="13"/>
  <c r="S9" i="13"/>
  <c r="AC8" i="13"/>
  <c r="AB8" i="13"/>
  <c r="Z8" i="13"/>
  <c r="Y8" i="13"/>
  <c r="V8" i="13"/>
  <c r="W8" i="13" s="1"/>
  <c r="T8" i="13"/>
  <c r="S8" i="13"/>
  <c r="AC7" i="13"/>
  <c r="AB7" i="13"/>
  <c r="Z7" i="13"/>
  <c r="Y7" i="13"/>
  <c r="V7" i="13"/>
  <c r="W7" i="13" s="1"/>
  <c r="T7" i="13"/>
  <c r="S7" i="13"/>
  <c r="AC6" i="13"/>
  <c r="AB6" i="13"/>
  <c r="Z6" i="13"/>
  <c r="Y6" i="13"/>
  <c r="V6" i="13"/>
  <c r="W6" i="13" s="1"/>
  <c r="T6" i="13"/>
  <c r="S6" i="13"/>
  <c r="AC5" i="13"/>
  <c r="AB5" i="13"/>
  <c r="Z5" i="13"/>
  <c r="Y5" i="13"/>
  <c r="V5" i="13"/>
  <c r="W5" i="13" s="1"/>
  <c r="T5" i="13"/>
  <c r="S5" i="13"/>
  <c r="AB4" i="13"/>
  <c r="Y4" i="13"/>
  <c r="V4" i="13"/>
  <c r="W4" i="13" s="1"/>
  <c r="T4" i="13"/>
  <c r="S4" i="13"/>
  <c r="AB3" i="13"/>
  <c r="Y3" i="13"/>
  <c r="W3" i="13"/>
  <c r="V3" i="13"/>
  <c r="T3" i="13"/>
  <c r="S3" i="13"/>
  <c r="W2" i="13"/>
  <c r="V2" i="13"/>
  <c r="T2" i="13"/>
  <c r="S2" i="13"/>
  <c r="AC51" i="12"/>
  <c r="AB51" i="12"/>
  <c r="Z51" i="12"/>
  <c r="Y51" i="12"/>
  <c r="V51" i="12"/>
  <c r="W51" i="12" s="1"/>
  <c r="T51" i="12"/>
  <c r="S51" i="12"/>
  <c r="AC50" i="12"/>
  <c r="AB50" i="12"/>
  <c r="Z50" i="12"/>
  <c r="Y50" i="12"/>
  <c r="W50" i="12"/>
  <c r="V50" i="12"/>
  <c r="T50" i="12"/>
  <c r="S50" i="12"/>
  <c r="AC49" i="12"/>
  <c r="AB49" i="12"/>
  <c r="Z49" i="12"/>
  <c r="Y49" i="12"/>
  <c r="W49" i="12"/>
  <c r="V49" i="12"/>
  <c r="T49" i="12"/>
  <c r="S49" i="12"/>
  <c r="AC48" i="12"/>
  <c r="AB48" i="12"/>
  <c r="Z48" i="12"/>
  <c r="Y48" i="12"/>
  <c r="W48" i="12"/>
  <c r="V48" i="12"/>
  <c r="T48" i="12"/>
  <c r="S48" i="12"/>
  <c r="AC47" i="12"/>
  <c r="AB47" i="12"/>
  <c r="Z47" i="12"/>
  <c r="Y47" i="12"/>
  <c r="V47" i="12"/>
  <c r="W47" i="12" s="1"/>
  <c r="T47" i="12"/>
  <c r="S47" i="12"/>
  <c r="AC46" i="12"/>
  <c r="AB46" i="12"/>
  <c r="Z46" i="12"/>
  <c r="Y46" i="12"/>
  <c r="V46" i="12"/>
  <c r="W46" i="12" s="1"/>
  <c r="T46" i="12"/>
  <c r="S46" i="12"/>
  <c r="AC45" i="12"/>
  <c r="AB45" i="12"/>
  <c r="Z45" i="12"/>
  <c r="Y45" i="12"/>
  <c r="V45" i="12"/>
  <c r="W45" i="12" s="1"/>
  <c r="T45" i="12"/>
  <c r="S45" i="12"/>
  <c r="AC44" i="12"/>
  <c r="AB44" i="12"/>
  <c r="Z44" i="12"/>
  <c r="Y44" i="12"/>
  <c r="V44" i="12"/>
  <c r="W44" i="12" s="1"/>
  <c r="T44" i="12"/>
  <c r="S44" i="12"/>
  <c r="AC43" i="12"/>
  <c r="AB43" i="12"/>
  <c r="Z43" i="12"/>
  <c r="Y43" i="12"/>
  <c r="V43" i="12"/>
  <c r="W43" i="12" s="1"/>
  <c r="T43" i="12"/>
  <c r="S43" i="12"/>
  <c r="AC42" i="12"/>
  <c r="AB42" i="12"/>
  <c r="Z42" i="12"/>
  <c r="Y42" i="12"/>
  <c r="V42" i="12"/>
  <c r="W42" i="12" s="1"/>
  <c r="T42" i="12"/>
  <c r="S42" i="12"/>
  <c r="AC41" i="12"/>
  <c r="AB41" i="12"/>
  <c r="Z41" i="12"/>
  <c r="Y41" i="12"/>
  <c r="V41" i="12"/>
  <c r="W41" i="12" s="1"/>
  <c r="T41" i="12"/>
  <c r="S41" i="12"/>
  <c r="AC40" i="12"/>
  <c r="AB40" i="12"/>
  <c r="Z40" i="12"/>
  <c r="Y40" i="12"/>
  <c r="V40" i="12"/>
  <c r="W40" i="12" s="1"/>
  <c r="T40" i="12"/>
  <c r="S40" i="12"/>
  <c r="AC39" i="12"/>
  <c r="AB39" i="12"/>
  <c r="Z39" i="12"/>
  <c r="Y39" i="12"/>
  <c r="V39" i="12"/>
  <c r="W39" i="12" s="1"/>
  <c r="T39" i="12"/>
  <c r="S39" i="12"/>
  <c r="AC38" i="12"/>
  <c r="AB38" i="12"/>
  <c r="Z38" i="12"/>
  <c r="Y38" i="12"/>
  <c r="V38" i="12"/>
  <c r="W38" i="12" s="1"/>
  <c r="T38" i="12"/>
  <c r="S38" i="12"/>
  <c r="AC37" i="12"/>
  <c r="AB37" i="12"/>
  <c r="Z37" i="12"/>
  <c r="Y37" i="12"/>
  <c r="V37" i="12"/>
  <c r="W37" i="12" s="1"/>
  <c r="T37" i="12"/>
  <c r="S37" i="12"/>
  <c r="AC36" i="12"/>
  <c r="AB36" i="12"/>
  <c r="Z36" i="12"/>
  <c r="Y36" i="12"/>
  <c r="V36" i="12"/>
  <c r="W36" i="12" s="1"/>
  <c r="T36" i="12"/>
  <c r="S36" i="12"/>
  <c r="AC35" i="12"/>
  <c r="AB35" i="12"/>
  <c r="Z35" i="12"/>
  <c r="Y35" i="12"/>
  <c r="V35" i="12"/>
  <c r="W35" i="12" s="1"/>
  <c r="T35" i="12"/>
  <c r="S35" i="12"/>
  <c r="AC34" i="12"/>
  <c r="AB34" i="12"/>
  <c r="Z34" i="12"/>
  <c r="Y34" i="12"/>
  <c r="V34" i="12"/>
  <c r="W34" i="12" s="1"/>
  <c r="T34" i="12"/>
  <c r="S34" i="12"/>
  <c r="AC33" i="12"/>
  <c r="AB33" i="12"/>
  <c r="Z33" i="12"/>
  <c r="Y33" i="12"/>
  <c r="V33" i="12"/>
  <c r="W33" i="12" s="1"/>
  <c r="T33" i="12"/>
  <c r="S33" i="12"/>
  <c r="AC32" i="12"/>
  <c r="AB32" i="12"/>
  <c r="Z32" i="12"/>
  <c r="Y32" i="12"/>
  <c r="V32" i="12"/>
  <c r="W32" i="12" s="1"/>
  <c r="T32" i="12"/>
  <c r="S32" i="12"/>
  <c r="AC31" i="12"/>
  <c r="AB31" i="12"/>
  <c r="Z31" i="12"/>
  <c r="Y31" i="12"/>
  <c r="V31" i="12"/>
  <c r="W31" i="12" s="1"/>
  <c r="T31" i="12"/>
  <c r="S31" i="12"/>
  <c r="AC30" i="12"/>
  <c r="AB30" i="12"/>
  <c r="Z30" i="12"/>
  <c r="Y30" i="12"/>
  <c r="V30" i="12"/>
  <c r="W30" i="12" s="1"/>
  <c r="T30" i="12"/>
  <c r="S30" i="12"/>
  <c r="AC29" i="12"/>
  <c r="AB29" i="12"/>
  <c r="Z29" i="12"/>
  <c r="Y29" i="12"/>
  <c r="V29" i="12"/>
  <c r="W29" i="12" s="1"/>
  <c r="T29" i="12"/>
  <c r="S29" i="12"/>
  <c r="AC28" i="12"/>
  <c r="AB28" i="12"/>
  <c r="Z28" i="12"/>
  <c r="Y28" i="12"/>
  <c r="V28" i="12"/>
  <c r="W28" i="12" s="1"/>
  <c r="T28" i="12"/>
  <c r="S28" i="12"/>
  <c r="AC27" i="12"/>
  <c r="AB27" i="12"/>
  <c r="Z27" i="12"/>
  <c r="Y27" i="12"/>
  <c r="V27" i="12"/>
  <c r="W27" i="12" s="1"/>
  <c r="T27" i="12"/>
  <c r="S27" i="12"/>
  <c r="AC26" i="12"/>
  <c r="AB26" i="12"/>
  <c r="Z26" i="12"/>
  <c r="Y26" i="12"/>
  <c r="V26" i="12"/>
  <c r="W26" i="12" s="1"/>
  <c r="T26" i="12"/>
  <c r="S26" i="12"/>
  <c r="AC25" i="12"/>
  <c r="AB25" i="12"/>
  <c r="Z25" i="12"/>
  <c r="Y25" i="12"/>
  <c r="V25" i="12"/>
  <c r="W25" i="12" s="1"/>
  <c r="T25" i="12"/>
  <c r="S25" i="12"/>
  <c r="AC24" i="12"/>
  <c r="AB24" i="12"/>
  <c r="Z24" i="12"/>
  <c r="Y24" i="12"/>
  <c r="V24" i="12"/>
  <c r="W24" i="12" s="1"/>
  <c r="T24" i="12"/>
  <c r="S24" i="12"/>
  <c r="AC23" i="12"/>
  <c r="AB23" i="12"/>
  <c r="Z23" i="12"/>
  <c r="Y23" i="12"/>
  <c r="V23" i="12"/>
  <c r="W23" i="12" s="1"/>
  <c r="T23" i="12"/>
  <c r="S23" i="12"/>
  <c r="AC22" i="12"/>
  <c r="AB22" i="12"/>
  <c r="Z22" i="12"/>
  <c r="Y22" i="12"/>
  <c r="V22" i="12"/>
  <c r="W22" i="12" s="1"/>
  <c r="T22" i="12"/>
  <c r="S22" i="12"/>
  <c r="AC21" i="12"/>
  <c r="AB21" i="12"/>
  <c r="Z21" i="12"/>
  <c r="Y21" i="12"/>
  <c r="V21" i="12"/>
  <c r="W21" i="12" s="1"/>
  <c r="T21" i="12"/>
  <c r="S21" i="12"/>
  <c r="AC20" i="12"/>
  <c r="AB20" i="12"/>
  <c r="Z20" i="12"/>
  <c r="Y20" i="12"/>
  <c r="V20" i="12"/>
  <c r="W20" i="12" s="1"/>
  <c r="T20" i="12"/>
  <c r="S20" i="12"/>
  <c r="AC19" i="12"/>
  <c r="AB19" i="12"/>
  <c r="Z19" i="12"/>
  <c r="Y19" i="12"/>
  <c r="V19" i="12"/>
  <c r="W19" i="12" s="1"/>
  <c r="T19" i="12"/>
  <c r="S19" i="12"/>
  <c r="AC18" i="12"/>
  <c r="AB18" i="12"/>
  <c r="Z18" i="12"/>
  <c r="Y18" i="12"/>
  <c r="V18" i="12"/>
  <c r="W18" i="12" s="1"/>
  <c r="T18" i="12"/>
  <c r="S18" i="12"/>
  <c r="AC17" i="12"/>
  <c r="AB17" i="12"/>
  <c r="Z17" i="12"/>
  <c r="Y17" i="12"/>
  <c r="V17" i="12"/>
  <c r="W17" i="12" s="1"/>
  <c r="T17" i="12"/>
  <c r="S17" i="12"/>
  <c r="AC16" i="12"/>
  <c r="AB16" i="12"/>
  <c r="Z16" i="12"/>
  <c r="Y16" i="12"/>
  <c r="V16" i="12"/>
  <c r="W16" i="12" s="1"/>
  <c r="T16" i="12"/>
  <c r="S16" i="12"/>
  <c r="AC15" i="12"/>
  <c r="AB15" i="12"/>
  <c r="Z15" i="12"/>
  <c r="Y15" i="12"/>
  <c r="V15" i="12"/>
  <c r="W15" i="12" s="1"/>
  <c r="T15" i="12"/>
  <c r="S15" i="12"/>
  <c r="AC14" i="12"/>
  <c r="AB14" i="12"/>
  <c r="Z14" i="12"/>
  <c r="Y14" i="12"/>
  <c r="V14" i="12"/>
  <c r="W14" i="12" s="1"/>
  <c r="T14" i="12"/>
  <c r="S14" i="12"/>
  <c r="AC13" i="12"/>
  <c r="AB13" i="12"/>
  <c r="Z13" i="12"/>
  <c r="Y13" i="12"/>
  <c r="V13" i="12"/>
  <c r="W13" i="12" s="1"/>
  <c r="T13" i="12"/>
  <c r="S13" i="12"/>
  <c r="AC12" i="12"/>
  <c r="AB12" i="12"/>
  <c r="Z12" i="12"/>
  <c r="Y12" i="12"/>
  <c r="V12" i="12"/>
  <c r="W12" i="12" s="1"/>
  <c r="T12" i="12"/>
  <c r="S12" i="12"/>
  <c r="AC11" i="12"/>
  <c r="AB11" i="12"/>
  <c r="Z11" i="12"/>
  <c r="Y11" i="12"/>
  <c r="V11" i="12"/>
  <c r="W11" i="12" s="1"/>
  <c r="T11" i="12"/>
  <c r="S11" i="12"/>
  <c r="AC10" i="12"/>
  <c r="AB10" i="12"/>
  <c r="Z10" i="12"/>
  <c r="Y10" i="12"/>
  <c r="V10" i="12"/>
  <c r="W10" i="12" s="1"/>
  <c r="T10" i="12"/>
  <c r="S10" i="12"/>
  <c r="AC9" i="12"/>
  <c r="AB9" i="12"/>
  <c r="Z9" i="12"/>
  <c r="Y9" i="12"/>
  <c r="V9" i="12"/>
  <c r="W9" i="12" s="1"/>
  <c r="T9" i="12"/>
  <c r="S9" i="12"/>
  <c r="AC8" i="12"/>
  <c r="AB8" i="12"/>
  <c r="Z8" i="12"/>
  <c r="Y8" i="12"/>
  <c r="V8" i="12"/>
  <c r="W8" i="12" s="1"/>
  <c r="T8" i="12"/>
  <c r="S8" i="12"/>
  <c r="AC7" i="12"/>
  <c r="AB7" i="12"/>
  <c r="Z7" i="12"/>
  <c r="Y7" i="12"/>
  <c r="V7" i="12"/>
  <c r="W7" i="12" s="1"/>
  <c r="T7" i="12"/>
  <c r="S7" i="12"/>
  <c r="AC6" i="12"/>
  <c r="AB6" i="12"/>
  <c r="Z6" i="12"/>
  <c r="Y6" i="12"/>
  <c r="V6" i="12"/>
  <c r="W6" i="12" s="1"/>
  <c r="T6" i="12"/>
  <c r="S6" i="12"/>
  <c r="AC5" i="12"/>
  <c r="AB5" i="12"/>
  <c r="Z5" i="12"/>
  <c r="Y5" i="12"/>
  <c r="V5" i="12"/>
  <c r="W5" i="12" s="1"/>
  <c r="T5" i="12"/>
  <c r="S5" i="12"/>
  <c r="AB4" i="12"/>
  <c r="Y4" i="12"/>
  <c r="V4" i="12"/>
  <c r="W4" i="12" s="1"/>
  <c r="T4" i="12"/>
  <c r="S4" i="12"/>
  <c r="AB3" i="12"/>
  <c r="Y3" i="12"/>
  <c r="V3" i="12"/>
  <c r="W3" i="12" s="1"/>
  <c r="T3" i="12"/>
  <c r="S3" i="12"/>
  <c r="V2" i="12"/>
  <c r="W2" i="12" s="1"/>
  <c r="T2" i="12"/>
  <c r="S2" i="12"/>
  <c r="AC51" i="3"/>
  <c r="AB51" i="3"/>
  <c r="Z51" i="3"/>
  <c r="Y51" i="3"/>
  <c r="V51" i="3"/>
  <c r="W51" i="3" s="1"/>
  <c r="T51" i="3"/>
  <c r="S51" i="3"/>
  <c r="AC50" i="3"/>
  <c r="AB50" i="3"/>
  <c r="Z50" i="3"/>
  <c r="Y50" i="3"/>
  <c r="W50" i="3"/>
  <c r="V50" i="3"/>
  <c r="T50" i="3"/>
  <c r="S50" i="3"/>
  <c r="AC49" i="3"/>
  <c r="AB49" i="3"/>
  <c r="Z49" i="3"/>
  <c r="Y49" i="3"/>
  <c r="W49" i="3"/>
  <c r="V49" i="3"/>
  <c r="T49" i="3"/>
  <c r="S49" i="3"/>
  <c r="AC48" i="3"/>
  <c r="AB48" i="3"/>
  <c r="Z48" i="3"/>
  <c r="Y48" i="3"/>
  <c r="W48" i="3"/>
  <c r="V48" i="3"/>
  <c r="T48" i="3"/>
  <c r="S48" i="3"/>
  <c r="AC47" i="3"/>
  <c r="AB47" i="3"/>
  <c r="Z47" i="3"/>
  <c r="Y47" i="3"/>
  <c r="W47" i="3"/>
  <c r="V47" i="3"/>
  <c r="T47" i="3"/>
  <c r="S47" i="3"/>
  <c r="AC46" i="3"/>
  <c r="AB46" i="3"/>
  <c r="Z46" i="3"/>
  <c r="Y46" i="3"/>
  <c r="W46" i="3"/>
  <c r="V46" i="3"/>
  <c r="T46" i="3"/>
  <c r="S46" i="3"/>
  <c r="AC45" i="3"/>
  <c r="AB45" i="3"/>
  <c r="Z45" i="3"/>
  <c r="Y45" i="3"/>
  <c r="W45" i="3"/>
  <c r="V45" i="3"/>
  <c r="T45" i="3"/>
  <c r="S45" i="3"/>
  <c r="AC44" i="3"/>
  <c r="AB44" i="3"/>
  <c r="Z44" i="3"/>
  <c r="Y44" i="3"/>
  <c r="W44" i="3"/>
  <c r="V44" i="3"/>
  <c r="T44" i="3"/>
  <c r="S44" i="3"/>
  <c r="AC43" i="3"/>
  <c r="AB43" i="3"/>
  <c r="Z43" i="3"/>
  <c r="Y43" i="3"/>
  <c r="W43" i="3"/>
  <c r="V43" i="3"/>
  <c r="T43" i="3"/>
  <c r="S43" i="3"/>
  <c r="AC42" i="3"/>
  <c r="AB42" i="3"/>
  <c r="Z42" i="3"/>
  <c r="Y42" i="3"/>
  <c r="W42" i="3"/>
  <c r="V42" i="3"/>
  <c r="T42" i="3"/>
  <c r="S42" i="3"/>
  <c r="AC41" i="3"/>
  <c r="AB41" i="3"/>
  <c r="Z41" i="3"/>
  <c r="Y41" i="3"/>
  <c r="W41" i="3"/>
  <c r="V41" i="3"/>
  <c r="T41" i="3"/>
  <c r="S41" i="3"/>
  <c r="AC40" i="3"/>
  <c r="AB40" i="3"/>
  <c r="Z40" i="3"/>
  <c r="Y40" i="3"/>
  <c r="W40" i="3"/>
  <c r="V40" i="3"/>
  <c r="T40" i="3"/>
  <c r="S40" i="3"/>
  <c r="AC39" i="3"/>
  <c r="AB39" i="3"/>
  <c r="Z39" i="3"/>
  <c r="Y39" i="3"/>
  <c r="W39" i="3"/>
  <c r="V39" i="3"/>
  <c r="T39" i="3"/>
  <c r="S39" i="3"/>
  <c r="AC38" i="3"/>
  <c r="AB38" i="3"/>
  <c r="Z38" i="3"/>
  <c r="Y38" i="3"/>
  <c r="W38" i="3"/>
  <c r="V38" i="3"/>
  <c r="T38" i="3"/>
  <c r="S38" i="3"/>
  <c r="AC37" i="3"/>
  <c r="AB37" i="3"/>
  <c r="Z37" i="3"/>
  <c r="Y37" i="3"/>
  <c r="W37" i="3"/>
  <c r="V37" i="3"/>
  <c r="T37" i="3"/>
  <c r="S37" i="3"/>
  <c r="AC36" i="3"/>
  <c r="AB36" i="3"/>
  <c r="Z36" i="3"/>
  <c r="Y36" i="3"/>
  <c r="W36" i="3"/>
  <c r="V36" i="3"/>
  <c r="T36" i="3"/>
  <c r="S36" i="3"/>
  <c r="AC35" i="3"/>
  <c r="AB35" i="3"/>
  <c r="Z35" i="3"/>
  <c r="Y35" i="3"/>
  <c r="W35" i="3"/>
  <c r="V35" i="3"/>
  <c r="T35" i="3"/>
  <c r="S35" i="3"/>
  <c r="AC34" i="3"/>
  <c r="AB34" i="3"/>
  <c r="Z34" i="3"/>
  <c r="Y34" i="3"/>
  <c r="W34" i="3"/>
  <c r="V34" i="3"/>
  <c r="T34" i="3"/>
  <c r="S34" i="3"/>
  <c r="AC33" i="3"/>
  <c r="AB33" i="3"/>
  <c r="Z33" i="3"/>
  <c r="Y33" i="3"/>
  <c r="W33" i="3"/>
  <c r="V33" i="3"/>
  <c r="T33" i="3"/>
  <c r="S33" i="3"/>
  <c r="AC32" i="3"/>
  <c r="AB32" i="3"/>
  <c r="Z32" i="3"/>
  <c r="Y32" i="3"/>
  <c r="W32" i="3"/>
  <c r="V32" i="3"/>
  <c r="T32" i="3"/>
  <c r="S32" i="3"/>
  <c r="AC31" i="3"/>
  <c r="AB31" i="3"/>
  <c r="Z31" i="3"/>
  <c r="Y31" i="3"/>
  <c r="W31" i="3"/>
  <c r="V31" i="3"/>
  <c r="T31" i="3"/>
  <c r="S31" i="3"/>
  <c r="AC30" i="3"/>
  <c r="AB30" i="3"/>
  <c r="Z30" i="3"/>
  <c r="Y30" i="3"/>
  <c r="W30" i="3"/>
  <c r="V30" i="3"/>
  <c r="T30" i="3"/>
  <c r="S30" i="3"/>
  <c r="AC29" i="3"/>
  <c r="AB29" i="3"/>
  <c r="Z29" i="3"/>
  <c r="Y29" i="3"/>
  <c r="W29" i="3"/>
  <c r="V29" i="3"/>
  <c r="T29" i="3"/>
  <c r="S29" i="3"/>
  <c r="AC28" i="3"/>
  <c r="AB28" i="3"/>
  <c r="Z28" i="3"/>
  <c r="Y28" i="3"/>
  <c r="W28" i="3"/>
  <c r="V28" i="3"/>
  <c r="T28" i="3"/>
  <c r="S28" i="3"/>
  <c r="AC27" i="3"/>
  <c r="AB27" i="3"/>
  <c r="Z27" i="3"/>
  <c r="Y27" i="3"/>
  <c r="W27" i="3"/>
  <c r="V27" i="3"/>
  <c r="T27" i="3"/>
  <c r="S27" i="3"/>
  <c r="AC26" i="3"/>
  <c r="AB26" i="3"/>
  <c r="Z26" i="3"/>
  <c r="Y26" i="3"/>
  <c r="W26" i="3"/>
  <c r="V26" i="3"/>
  <c r="T26" i="3"/>
  <c r="S26" i="3"/>
  <c r="AC25" i="3"/>
  <c r="AB25" i="3"/>
  <c r="Z25" i="3"/>
  <c r="Y25" i="3"/>
  <c r="W25" i="3"/>
  <c r="V25" i="3"/>
  <c r="T25" i="3"/>
  <c r="S25" i="3"/>
  <c r="AC24" i="3"/>
  <c r="AB24" i="3"/>
  <c r="Z24" i="3"/>
  <c r="Y24" i="3"/>
  <c r="W24" i="3"/>
  <c r="V24" i="3"/>
  <c r="T24" i="3"/>
  <c r="S24" i="3"/>
  <c r="AC23" i="3"/>
  <c r="AB23" i="3"/>
  <c r="Z23" i="3"/>
  <c r="Y23" i="3"/>
  <c r="W23" i="3"/>
  <c r="V23" i="3"/>
  <c r="T23" i="3"/>
  <c r="S23" i="3"/>
  <c r="AC22" i="3"/>
  <c r="AB22" i="3"/>
  <c r="Z22" i="3"/>
  <c r="Y22" i="3"/>
  <c r="W22" i="3"/>
  <c r="V22" i="3"/>
  <c r="T22" i="3"/>
  <c r="S22" i="3"/>
  <c r="AC21" i="3"/>
  <c r="AB21" i="3"/>
  <c r="Z21" i="3"/>
  <c r="Y21" i="3"/>
  <c r="W21" i="3"/>
  <c r="V21" i="3"/>
  <c r="T21" i="3"/>
  <c r="S21" i="3"/>
  <c r="AC20" i="3"/>
  <c r="AB20" i="3"/>
  <c r="Z20" i="3"/>
  <c r="Y20" i="3"/>
  <c r="W20" i="3"/>
  <c r="V20" i="3"/>
  <c r="T20" i="3"/>
  <c r="S20" i="3"/>
  <c r="AC19" i="3"/>
  <c r="AB19" i="3"/>
  <c r="Z19" i="3"/>
  <c r="Y19" i="3"/>
  <c r="W19" i="3"/>
  <c r="V19" i="3"/>
  <c r="T19" i="3"/>
  <c r="S19" i="3"/>
  <c r="AC18" i="3"/>
  <c r="AB18" i="3"/>
  <c r="Z18" i="3"/>
  <c r="Y18" i="3"/>
  <c r="W18" i="3"/>
  <c r="V18" i="3"/>
  <c r="T18" i="3"/>
  <c r="S18" i="3"/>
  <c r="AC17" i="3"/>
  <c r="AB17" i="3"/>
  <c r="Z17" i="3"/>
  <c r="Y17" i="3"/>
  <c r="W17" i="3"/>
  <c r="V17" i="3"/>
  <c r="T17" i="3"/>
  <c r="S17" i="3"/>
  <c r="AC16" i="3"/>
  <c r="AB16" i="3"/>
  <c r="Z16" i="3"/>
  <c r="Y16" i="3"/>
  <c r="W16" i="3"/>
  <c r="V16" i="3"/>
  <c r="T16" i="3"/>
  <c r="S16" i="3"/>
  <c r="AC15" i="3"/>
  <c r="AB15" i="3"/>
  <c r="Z15" i="3"/>
  <c r="Y15" i="3"/>
  <c r="W15" i="3"/>
  <c r="V15" i="3"/>
  <c r="T15" i="3"/>
  <c r="S15" i="3"/>
  <c r="AC14" i="3"/>
  <c r="AB14" i="3"/>
  <c r="Z14" i="3"/>
  <c r="Y14" i="3"/>
  <c r="W14" i="3"/>
  <c r="V14" i="3"/>
  <c r="T14" i="3"/>
  <c r="S14" i="3"/>
  <c r="AC13" i="3"/>
  <c r="AB13" i="3"/>
  <c r="Z13" i="3"/>
  <c r="Y13" i="3"/>
  <c r="W13" i="3"/>
  <c r="V13" i="3"/>
  <c r="T13" i="3"/>
  <c r="S13" i="3"/>
  <c r="AC12" i="3"/>
  <c r="AB12" i="3"/>
  <c r="Z12" i="3"/>
  <c r="Y12" i="3"/>
  <c r="W12" i="3"/>
  <c r="V12" i="3"/>
  <c r="T12" i="3"/>
  <c r="S12" i="3"/>
  <c r="AC11" i="3"/>
  <c r="AB11" i="3"/>
  <c r="Z11" i="3"/>
  <c r="Y11" i="3"/>
  <c r="W11" i="3"/>
  <c r="V11" i="3"/>
  <c r="T11" i="3"/>
  <c r="S11" i="3"/>
  <c r="AC10" i="3"/>
  <c r="AB10" i="3"/>
  <c r="Z10" i="3"/>
  <c r="Y10" i="3"/>
  <c r="V10" i="3"/>
  <c r="W10" i="3" s="1"/>
  <c r="T10" i="3"/>
  <c r="S10" i="3"/>
  <c r="AC9" i="3"/>
  <c r="AB9" i="3"/>
  <c r="Z9" i="3"/>
  <c r="Y9" i="3"/>
  <c r="V9" i="3"/>
  <c r="W9" i="3" s="1"/>
  <c r="T9" i="3"/>
  <c r="S9" i="3"/>
  <c r="AC8" i="3"/>
  <c r="AB8" i="3"/>
  <c r="Z8" i="3"/>
  <c r="Y8" i="3"/>
  <c r="V8" i="3"/>
  <c r="W8" i="3" s="1"/>
  <c r="T8" i="3"/>
  <c r="S8" i="3"/>
  <c r="AC7" i="3"/>
  <c r="AB7" i="3"/>
  <c r="Z7" i="3"/>
  <c r="Y7" i="3"/>
  <c r="V7" i="3"/>
  <c r="W7" i="3" s="1"/>
  <c r="T7" i="3"/>
  <c r="S7" i="3"/>
  <c r="AC6" i="3"/>
  <c r="AB6" i="3"/>
  <c r="Z6" i="3"/>
  <c r="Y6" i="3"/>
  <c r="V6" i="3"/>
  <c r="W6" i="3" s="1"/>
  <c r="T6" i="3"/>
  <c r="S6" i="3"/>
  <c r="AC5" i="3"/>
  <c r="AB5" i="3"/>
  <c r="Z5" i="3"/>
  <c r="Y5" i="3"/>
  <c r="W5" i="3"/>
  <c r="V5" i="3"/>
  <c r="T5" i="3"/>
  <c r="S5" i="3"/>
  <c r="AB4" i="3"/>
  <c r="Y4" i="3"/>
  <c r="V4" i="3"/>
  <c r="W4" i="3" s="1"/>
  <c r="T4" i="3"/>
  <c r="S4" i="3"/>
  <c r="AB3" i="3"/>
  <c r="Y3" i="3"/>
  <c r="V3" i="3"/>
  <c r="W3" i="3" s="1"/>
  <c r="T3" i="3"/>
  <c r="S3" i="3"/>
  <c r="V2" i="3"/>
  <c r="W2" i="3" s="1"/>
  <c r="T2" i="3"/>
  <c r="S2" i="3"/>
  <c r="AF10" i="7" l="1"/>
  <c r="AC43" i="7" l="1"/>
  <c r="AC44" i="7"/>
  <c r="AC45" i="7"/>
  <c r="AC46" i="7"/>
  <c r="AC47" i="7"/>
  <c r="AC48" i="7"/>
  <c r="AC49" i="7"/>
  <c r="AC50" i="7"/>
  <c r="AC51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6" i="7"/>
  <c r="AC7" i="7"/>
  <c r="AC8" i="7"/>
  <c r="AC9" i="7"/>
  <c r="AC10" i="7"/>
  <c r="AC11" i="7"/>
  <c r="AC12" i="7"/>
  <c r="AC13" i="7"/>
  <c r="AC14" i="7"/>
  <c r="AC15" i="7"/>
  <c r="AC16" i="7"/>
  <c r="AB51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C5" i="7"/>
  <c r="AB3" i="7"/>
  <c r="AF9" i="7"/>
  <c r="S51" i="7"/>
  <c r="T51" i="7"/>
  <c r="V51" i="7"/>
  <c r="W51" i="7" s="1"/>
  <c r="Y51" i="7"/>
  <c r="Z51" i="7"/>
  <c r="Z48" i="7" l="1"/>
  <c r="Z49" i="7"/>
  <c r="Z50" i="7"/>
  <c r="Y48" i="7"/>
  <c r="Y49" i="7"/>
  <c r="Y50" i="7"/>
  <c r="V48" i="7"/>
  <c r="W48" i="7" s="1"/>
  <c r="V49" i="7"/>
  <c r="W49" i="7" s="1"/>
  <c r="V50" i="7"/>
  <c r="W50" i="7" s="1"/>
  <c r="T48" i="7"/>
  <c r="T49" i="7"/>
  <c r="T50" i="7"/>
  <c r="S48" i="7"/>
  <c r="S49" i="7"/>
  <c r="S50" i="7"/>
  <c r="AF5" i="7" l="1"/>
  <c r="AF6" i="7"/>
  <c r="AF8" i="7"/>
  <c r="AF7" i="7"/>
  <c r="AF2" i="7"/>
  <c r="AF4" i="7"/>
  <c r="AF3" i="7"/>
  <c r="AP8" i="7"/>
  <c r="Z47" i="7"/>
  <c r="Y47" i="7"/>
  <c r="V47" i="7"/>
  <c r="W47" i="7" s="1"/>
  <c r="T47" i="7"/>
  <c r="S47" i="7"/>
  <c r="Z46" i="7"/>
  <c r="Y46" i="7"/>
  <c r="V46" i="7"/>
  <c r="W46" i="7" s="1"/>
  <c r="T46" i="7"/>
  <c r="S46" i="7"/>
  <c r="Z45" i="7"/>
  <c r="Y45" i="7"/>
  <c r="V45" i="7"/>
  <c r="W45" i="7" s="1"/>
  <c r="T45" i="7"/>
  <c r="S45" i="7"/>
  <c r="Z44" i="7"/>
  <c r="Y44" i="7"/>
  <c r="V44" i="7"/>
  <c r="W44" i="7" s="1"/>
  <c r="T44" i="7"/>
  <c r="S44" i="7"/>
  <c r="Z43" i="7"/>
  <c r="Y43" i="7"/>
  <c r="V43" i="7"/>
  <c r="W43" i="7" s="1"/>
  <c r="T43" i="7"/>
  <c r="S43" i="7"/>
  <c r="Z42" i="7"/>
  <c r="Y42" i="7"/>
  <c r="V42" i="7"/>
  <c r="W42" i="7" s="1"/>
  <c r="T42" i="7"/>
  <c r="S42" i="7"/>
  <c r="Z41" i="7"/>
  <c r="Y41" i="7"/>
  <c r="V41" i="7"/>
  <c r="W41" i="7" s="1"/>
  <c r="T41" i="7"/>
  <c r="S41" i="7"/>
  <c r="Z40" i="7"/>
  <c r="Y40" i="7"/>
  <c r="V40" i="7"/>
  <c r="W40" i="7" s="1"/>
  <c r="T40" i="7"/>
  <c r="S40" i="7"/>
  <c r="Z39" i="7"/>
  <c r="Y39" i="7"/>
  <c r="V39" i="7"/>
  <c r="W39" i="7" s="1"/>
  <c r="T39" i="7"/>
  <c r="S39" i="7"/>
  <c r="Z38" i="7"/>
  <c r="Y38" i="7"/>
  <c r="V38" i="7"/>
  <c r="W38" i="7" s="1"/>
  <c r="T38" i="7"/>
  <c r="S38" i="7"/>
  <c r="Z37" i="7"/>
  <c r="Y37" i="7"/>
  <c r="V37" i="7"/>
  <c r="W37" i="7" s="1"/>
  <c r="T37" i="7"/>
  <c r="S37" i="7"/>
  <c r="Z36" i="7"/>
  <c r="Y36" i="7"/>
  <c r="V36" i="7"/>
  <c r="W36" i="7" s="1"/>
  <c r="T36" i="7"/>
  <c r="S36" i="7"/>
  <c r="Z35" i="7"/>
  <c r="Y35" i="7"/>
  <c r="V35" i="7"/>
  <c r="W35" i="7" s="1"/>
  <c r="T35" i="7"/>
  <c r="S35" i="7"/>
  <c r="Z34" i="7"/>
  <c r="Y34" i="7"/>
  <c r="V34" i="7"/>
  <c r="W34" i="7" s="1"/>
  <c r="T34" i="7"/>
  <c r="S34" i="7"/>
  <c r="Z33" i="7"/>
  <c r="Y33" i="7"/>
  <c r="V33" i="7"/>
  <c r="W33" i="7" s="1"/>
  <c r="T33" i="7"/>
  <c r="S33" i="7"/>
  <c r="Z32" i="7"/>
  <c r="Y32" i="7"/>
  <c r="V32" i="7"/>
  <c r="W32" i="7" s="1"/>
  <c r="T32" i="7"/>
  <c r="S32" i="7"/>
  <c r="Z31" i="7"/>
  <c r="Y31" i="7"/>
  <c r="V31" i="7"/>
  <c r="W31" i="7" s="1"/>
  <c r="T31" i="7"/>
  <c r="S31" i="7"/>
  <c r="Z30" i="7"/>
  <c r="Y30" i="7"/>
  <c r="V30" i="7"/>
  <c r="W30" i="7" s="1"/>
  <c r="T30" i="7"/>
  <c r="S30" i="7"/>
  <c r="Z29" i="7"/>
  <c r="Y29" i="7"/>
  <c r="V29" i="7"/>
  <c r="W29" i="7" s="1"/>
  <c r="T29" i="7"/>
  <c r="S29" i="7"/>
  <c r="Z28" i="7"/>
  <c r="Y28" i="7"/>
  <c r="V28" i="7"/>
  <c r="W28" i="7" s="1"/>
  <c r="T28" i="7"/>
  <c r="S28" i="7"/>
  <c r="Z27" i="7"/>
  <c r="Y27" i="7"/>
  <c r="V27" i="7"/>
  <c r="W27" i="7" s="1"/>
  <c r="T27" i="7"/>
  <c r="S27" i="7"/>
  <c r="Z26" i="7"/>
  <c r="Y26" i="7"/>
  <c r="V26" i="7"/>
  <c r="W26" i="7" s="1"/>
  <c r="T26" i="7"/>
  <c r="S26" i="7"/>
  <c r="Z25" i="7"/>
  <c r="Y25" i="7"/>
  <c r="V25" i="7"/>
  <c r="W25" i="7" s="1"/>
  <c r="T25" i="7"/>
  <c r="S25" i="7"/>
  <c r="Z24" i="7"/>
  <c r="Y24" i="7"/>
  <c r="V24" i="7"/>
  <c r="W24" i="7" s="1"/>
  <c r="T24" i="7"/>
  <c r="S24" i="7"/>
  <c r="Z23" i="7"/>
  <c r="Y23" i="7"/>
  <c r="V23" i="7"/>
  <c r="W23" i="7" s="1"/>
  <c r="T23" i="7"/>
  <c r="S23" i="7"/>
  <c r="Z22" i="7"/>
  <c r="Y22" i="7"/>
  <c r="V22" i="7"/>
  <c r="W22" i="7" s="1"/>
  <c r="T22" i="7"/>
  <c r="S22" i="7"/>
  <c r="Z21" i="7"/>
  <c r="Y21" i="7"/>
  <c r="V21" i="7"/>
  <c r="W21" i="7" s="1"/>
  <c r="T21" i="7"/>
  <c r="S21" i="7"/>
  <c r="Z20" i="7"/>
  <c r="Y20" i="7"/>
  <c r="V20" i="7"/>
  <c r="W20" i="7" s="1"/>
  <c r="T20" i="7"/>
  <c r="S20" i="7"/>
  <c r="Z19" i="7"/>
  <c r="Y19" i="7"/>
  <c r="V19" i="7"/>
  <c r="W19" i="7" s="1"/>
  <c r="T19" i="7"/>
  <c r="S19" i="7"/>
  <c r="Z18" i="7"/>
  <c r="Y18" i="7"/>
  <c r="V18" i="7"/>
  <c r="W18" i="7" s="1"/>
  <c r="T18" i="7"/>
  <c r="S18" i="7"/>
  <c r="Z17" i="7"/>
  <c r="Y17" i="7"/>
  <c r="V17" i="7"/>
  <c r="W17" i="7" s="1"/>
  <c r="T17" i="7"/>
  <c r="S17" i="7"/>
  <c r="Z16" i="7"/>
  <c r="Y16" i="7"/>
  <c r="V16" i="7"/>
  <c r="W16" i="7" s="1"/>
  <c r="T16" i="7"/>
  <c r="S16" i="7"/>
  <c r="Z15" i="7"/>
  <c r="Y15" i="7"/>
  <c r="V15" i="7"/>
  <c r="W15" i="7" s="1"/>
  <c r="T15" i="7"/>
  <c r="S15" i="7"/>
  <c r="Z14" i="7"/>
  <c r="Y14" i="7"/>
  <c r="V14" i="7"/>
  <c r="W14" i="7" s="1"/>
  <c r="T14" i="7"/>
  <c r="S14" i="7"/>
  <c r="Z13" i="7"/>
  <c r="Y13" i="7"/>
  <c r="V13" i="7"/>
  <c r="W13" i="7" s="1"/>
  <c r="T13" i="7"/>
  <c r="S13" i="7"/>
  <c r="Z12" i="7"/>
  <c r="Y12" i="7"/>
  <c r="V12" i="7"/>
  <c r="W12" i="7" s="1"/>
  <c r="T12" i="7"/>
  <c r="S12" i="7"/>
  <c r="Z11" i="7"/>
  <c r="Y11" i="7"/>
  <c r="V11" i="7"/>
  <c r="W11" i="7" s="1"/>
  <c r="T11" i="7"/>
  <c r="S11" i="7"/>
  <c r="Z10" i="7"/>
  <c r="Y10" i="7"/>
  <c r="V10" i="7"/>
  <c r="W10" i="7" s="1"/>
  <c r="T10" i="7"/>
  <c r="S10" i="7"/>
  <c r="Z9" i="7"/>
  <c r="Y9" i="7"/>
  <c r="V9" i="7"/>
  <c r="W9" i="7" s="1"/>
  <c r="T9" i="7"/>
  <c r="S9" i="7"/>
  <c r="Z8" i="7"/>
  <c r="Y8" i="7"/>
  <c r="V8" i="7"/>
  <c r="W8" i="7" s="1"/>
  <c r="T8" i="7"/>
  <c r="S8" i="7"/>
  <c r="Z7" i="7"/>
  <c r="Y7" i="7"/>
  <c r="V7" i="7"/>
  <c r="W7" i="7" s="1"/>
  <c r="T7" i="7"/>
  <c r="S7" i="7"/>
  <c r="Z6" i="7"/>
  <c r="Y6" i="7"/>
  <c r="V6" i="7"/>
  <c r="W6" i="7" s="1"/>
  <c r="T6" i="7"/>
  <c r="S6" i="7"/>
  <c r="Z5" i="7"/>
  <c r="Y5" i="7"/>
  <c r="V5" i="7"/>
  <c r="W5" i="7" s="1"/>
  <c r="T5" i="7"/>
  <c r="S5" i="7"/>
  <c r="Y4" i="7"/>
  <c r="V4" i="7"/>
  <c r="W4" i="7" s="1"/>
  <c r="T4" i="7"/>
  <c r="S4" i="7"/>
  <c r="Y3" i="7"/>
  <c r="V3" i="7"/>
  <c r="W3" i="7" s="1"/>
  <c r="T3" i="7"/>
  <c r="S3" i="7"/>
  <c r="V2" i="7"/>
  <c r="W2" i="7" s="1"/>
  <c r="T2" i="7"/>
  <c r="S2" i="7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9D1A04-425F-49F7-B4CB-A3CAB8E65934}" keepAlive="1" name="Query - dpc-covid19-ita-regioni" description="Connessione alla query 'dpc-covid19-ita-regioni' nella cartella di lavoro." type="5" refreshedVersion="6" background="1" saveData="1">
    <dbPr connection="Provider=Microsoft.Mashup.OleDb.1;Data Source=$Workbook$;Location=dpc-covid19-ita-regioni;Extended Properties=&quot;&quot;" command="SELECT * FROM [dpc-covid19-ita-regioni]"/>
  </connection>
  <connection id="2" xr16:uid="{1ACDABBD-8862-4F4E-93FE-91A6A312DF43}" keepAlive="1" name="Query - dpc-covid19-ita-regioni0413" description="Connessione alla query 'dpc-covid19-ita-regioni0413' nella cartella di lavoro." type="5" refreshedVersion="6" background="1" saveData="1">
    <dbPr connection="Provider=Microsoft.Mashup.OleDb.1;Data Source=$Workbook$;Location=dpc-covid19-ita-regioni0413;Extended Properties=&quot;&quot;" command="SELECT * FROM [dpc-covid19-ita-regioni0413]"/>
  </connection>
</connections>
</file>

<file path=xl/sharedStrings.xml><?xml version="1.0" encoding="utf-8"?>
<sst xmlns="http://schemas.openxmlformats.org/spreadsheetml/2006/main" count="6882" uniqueCount="86">
  <si>
    <t>data</t>
  </si>
  <si>
    <t>codice_regione</t>
  </si>
  <si>
    <t>denominazione_regione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</si>
  <si>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</si>
  <si>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</si>
  <si>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</si>
  <si>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</si>
  <si>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</si>
  <si>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</si>
  <si>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</si>
  <si>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</si>
  <si>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</si>
  <si>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</si>
  <si>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</si>
  <si>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note_it</t>
  </si>
  <si>
    <t>Abruzzo</t>
  </si>
  <si>
    <t/>
  </si>
  <si>
    <t>Basilicata</t>
  </si>
  <si>
    <t>P.A. Bolzano</t>
  </si>
  <si>
    <t>Calabria</t>
  </si>
  <si>
    <t>Campania</t>
  </si>
  <si>
    <t>Emilia-Romagna</t>
  </si>
  <si>
    <t>Friuli 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</si>
  <si>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</si>
  <si>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</si>
  <si>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</si>
  <si>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</si>
  <si>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</si>
  <si>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</si>
  <si>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</si>
  <si>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</si>
  <si>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</si>
  <si>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</si>
  <si>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P.A. Trento</t>
  </si>
  <si>
    <t>Umbria</t>
  </si>
  <si>
    <t>Valle d'Aosta</t>
  </si>
  <si>
    <t>Veneto</t>
  </si>
  <si>
    <t>pd-IT-0002</t>
  </si>
  <si>
    <t>pd-IT-0004</t>
  </si>
  <si>
    <t>nd-IT-0001</t>
  </si>
  <si>
    <t>nd-IT-0005</t>
  </si>
  <si>
    <t>nd-IT-0003</t>
  </si>
  <si>
    <t>nd-IT-0008</t>
  </si>
  <si>
    <t>nd-IT-0013</t>
  </si>
  <si>
    <t>nd-IT-0011</t>
  </si>
  <si>
    <t>pd-IT-0006</t>
  </si>
  <si>
    <t>pd-IT-0008</t>
  </si>
  <si>
    <t>Popolazione</t>
  </si>
  <si>
    <t>Posti_ter_int</t>
  </si>
  <si>
    <t>Regione</t>
  </si>
  <si>
    <t>Superficie</t>
  </si>
  <si>
    <t>Densità</t>
  </si>
  <si>
    <t>Comuni</t>
  </si>
  <si>
    <t>Province</t>
  </si>
  <si>
    <t>https://www.tuttitalia.it/regioni/</t>
  </si>
  <si>
    <t>dati istat 1 gen 2019</t>
  </si>
  <si>
    <t>Trentino-Alto Adige</t>
  </si>
  <si>
    <t>casi per tampone</t>
  </si>
  <si>
    <t>terap_int per ospedalizz</t>
  </si>
  <si>
    <t>casi per 10k persone</t>
  </si>
  <si>
    <t>popolaz per caso</t>
  </si>
  <si>
    <t>posti_ter_int_min</t>
  </si>
  <si>
    <t>posti_ter_int_max</t>
  </si>
  <si>
    <t>https://www.google.com/url?sa=t&amp;rct=j&amp;q=&amp;esrc=s&amp;source=web&amp;cd=3&amp;cad=rja&amp;uact=8&amp;ved=2ahUKEwi3xsCDqt7oAhUIyaYKHXRRCmUQFjACegQIBRAB&amp;url=http%3A%2F%2Fwww.quotidianosanita.it%2Fstudi-e-analisi%2Farticolo.php%3Farticolo_id%3D82888&amp;usg=AOvVaw0MnYPWYYk3l49c2FJZZvpI</t>
  </si>
  <si>
    <t>https://www.truenumbers.it/coronavirus-terapia-intensiva/</t>
  </si>
  <si>
    <t>posti_ter_int_2018</t>
  </si>
  <si>
    <t>aggiunti</t>
  </si>
  <si>
    <t>tot_today</t>
  </si>
  <si>
    <t>nomeFoglioRegione</t>
  </si>
  <si>
    <t>ultima riga con dati</t>
  </si>
  <si>
    <t>diff gg</t>
  </si>
  <si>
    <t>rifare raddoppiamento usando scarto()</t>
  </si>
  <si>
    <t>scegliere colori univoci per tipo di dato</t>
  </si>
  <si>
    <t>note varie e cose da fare</t>
  </si>
  <si>
    <t>popolazione arrotondata floor 10^3</t>
  </si>
  <si>
    <t>nomi per grafici</t>
  </si>
  <si>
    <t>&amp;$C$2</t>
  </si>
  <si>
    <t>pd-IT-0010</t>
  </si>
  <si>
    <t>dc-IT-0002</t>
  </si>
  <si>
    <t>"=SCARTO(RegionePrototipo!$A$1;1;0;CONTA.VALORI(RegionePrototipo!$A:$A)-1;1)"</t>
  </si>
  <si>
    <t>giorni raddopp casi</t>
  </si>
  <si>
    <t>giorni raddopp casi mm 3gg</t>
  </si>
  <si>
    <t>giorni raddopp morti</t>
  </si>
  <si>
    <t>giorni raddopp morti mm 3gg</t>
  </si>
  <si>
    <t>Bolzano</t>
  </si>
  <si>
    <t>Trento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</si>
</sst>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rgb="FF595959"/>
      <name val="Calibri"/>
      <family val="2"/>
      <scheme val="minor"/>
    </font>
    <font>
      <sz val="18"/>
      <color rgb="FF595959"/>
      <name val="Calibri"/>
      <family val="2"/>
      <scheme val="minor"/>
    </font>
    <font>
      <sz val="9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2" borderId="0" xfId="0" applyFont="1" applyFill="1" applyBorder="1"/>
    <xf numFmtId="0" fontId="0" fillId="3" borderId="0" xfId="0" applyNumberFormat="1" applyFont="1" applyFill="1" applyBorder="1"/>
    <xf numFmtId="3" fontId="3" fillId="0" borderId="4" xfId="0" applyNumberFormat="1" applyFont="1" applyBorder="1" applyAlignment="1">
      <alignment horizontal="right" vertical="top" wrapText="1"/>
    </xf>
    <xf numFmtId="4" fontId="3" fillId="0" borderId="4" xfId="0" applyNumberFormat="1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2" fillId="0" borderId="0" xfId="0" applyFont="1" applyAlignment="1">
      <alignment horizontal="left" vertical="top"/>
    </xf>
    <xf numFmtId="0" fontId="2" fillId="4" borderId="5" xfId="0" applyFont="1" applyFill="1" applyBorder="1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0" fontId="3" fillId="0" borderId="6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0" fontId="0" fillId="0" borderId="0" xfId="0" applyFont="1"/>
    <xf numFmtId="0" fontId="5" fillId="0" borderId="0" xfId="1"/>
    <xf numFmtId="0" fontId="4" fillId="0" borderId="6" xfId="0" applyFont="1" applyBorder="1" applyAlignment="1">
      <alignment horizontal="right" vertical="top" wrapText="1"/>
    </xf>
    <xf numFmtId="0" fontId="4" fillId="0" borderId="6" xfId="0" applyFont="1" applyBorder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14" fontId="0" fillId="0" borderId="1" xfId="0" applyNumberFormat="1" applyFont="1" applyBorder="1"/>
    <xf numFmtId="14" fontId="0" fillId="3" borderId="1" xfId="0" applyNumberFormat="1" applyFont="1" applyFill="1" applyBorder="1"/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14" fontId="0" fillId="0" borderId="0" xfId="0" applyNumberFormat="1"/>
    <xf numFmtId="14" fontId="8" fillId="0" borderId="0" xfId="0" applyNumberFormat="1" applyFont="1"/>
  </cellXfs>
  <cellStyles count="2">
    <cellStyle name="Collegamento ipertestuale" xfId="1" builtinId="8"/>
    <cellStyle name="Normale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Popolazione</a:t>
            </a:r>
            <a:r>
              <a:rPr lang="it-IT" baseline="0"/>
              <a:t> scala log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[1]Foglio1!$E$5:$E$24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 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Trentino-Alto Adige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[1]Foglio1!$F$5:$F$24</c:f>
              <c:numCache>
                <c:formatCode>General</c:formatCode>
                <c:ptCount val="20"/>
                <c:pt idx="0">
                  <c:v>1311580</c:v>
                </c:pt>
                <c:pt idx="1">
                  <c:v>562869</c:v>
                </c:pt>
                <c:pt idx="2">
                  <c:v>1947131</c:v>
                </c:pt>
                <c:pt idx="3">
                  <c:v>5801692</c:v>
                </c:pt>
                <c:pt idx="4">
                  <c:v>4459477</c:v>
                </c:pt>
                <c:pt idx="5">
                  <c:v>1215220</c:v>
                </c:pt>
                <c:pt idx="6">
                  <c:v>5879082</c:v>
                </c:pt>
                <c:pt idx="7">
                  <c:v>1550640</c:v>
                </c:pt>
                <c:pt idx="8">
                  <c:v>10060574</c:v>
                </c:pt>
                <c:pt idx="9">
                  <c:v>1525271</c:v>
                </c:pt>
                <c:pt idx="10">
                  <c:v>305617</c:v>
                </c:pt>
                <c:pt idx="11">
                  <c:v>4356406</c:v>
                </c:pt>
                <c:pt idx="12">
                  <c:v>4029053</c:v>
                </c:pt>
                <c:pt idx="13">
                  <c:v>1639591</c:v>
                </c:pt>
                <c:pt idx="14">
                  <c:v>4999891</c:v>
                </c:pt>
                <c:pt idx="15">
                  <c:v>3729641</c:v>
                </c:pt>
                <c:pt idx="16">
                  <c:v>1072276</c:v>
                </c:pt>
                <c:pt idx="17">
                  <c:v>882015</c:v>
                </c:pt>
                <c:pt idx="18">
                  <c:v>125666</c:v>
                </c:pt>
                <c:pt idx="19">
                  <c:v>4905854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0-4923-9704-3B2C62F4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089780464"/>
        <c:axId val="959758704"/>
      </c:barChart>
      <c:catAx>
        <c:axId val="10897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9758704"/>
        <c:crosses val="autoZero"/>
        <c:auto val="1"/>
        <c:lblAlgn val="ctr"/>
        <c:lblOffset val="100"/>
        <c:noMultiLvlLbl val="0"/>
      </c:catAx>
      <c:valAx>
        <c:axId val="959758704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97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RegionePrototipo!$AF$9</c:f>
          <c:strCache>
            <c:ptCount val="1"/>
            <c:pt idx="0">
              <c:v>Giorni necessari a raddoppiamento morti con media mobile a 3 giorni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791866975632437E-2"/>
          <c:y val="0.13014035087719297"/>
          <c:w val="0.93173424332207377"/>
          <c:h val="0.72340332458442691"/>
        </c:manualLayout>
      </c:layout>
      <c:lineChart>
        <c:grouping val="standard"/>
        <c:varyColors val="0"/>
        <c:ser>
          <c:idx val="0"/>
          <c:order val="0"/>
          <c:tx>
            <c:strRef>
              <c:f>RegionePrototipo!$AB$1</c:f>
              <c:strCache>
                <c:ptCount val="1"/>
                <c:pt idx="0">
                  <c:v>giorni raddopp morti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[0]!g_radd_mort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2.5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3.4</c:v>
                </c:pt>
                <c:pt idx="25">
                  <c:v>14</c:v>
                </c:pt>
                <c:pt idx="26">
                  <c:v>2.8666666666666667</c:v>
                </c:pt>
                <c:pt idx="27">
                  <c:v>6</c:v>
                </c:pt>
                <c:pt idx="28">
                  <c:v>7.833333333333333</c:v>
                </c:pt>
                <c:pt idx="29">
                  <c:v>4.7333333333333334</c:v>
                </c:pt>
                <c:pt idx="30">
                  <c:v>5.1111111111111107</c:v>
                </c:pt>
                <c:pt idx="31">
                  <c:v>8.1666666666666661</c:v>
                </c:pt>
                <c:pt idx="32">
                  <c:v>7.375</c:v>
                </c:pt>
                <c:pt idx="33">
                  <c:v>7.666666666666667</c:v>
                </c:pt>
                <c:pt idx="34">
                  <c:v>15.333333333333334</c:v>
                </c:pt>
                <c:pt idx="35">
                  <c:v>9.1666666666666661</c:v>
                </c:pt>
                <c:pt idx="36">
                  <c:v>10.647058823529411</c:v>
                </c:pt>
                <c:pt idx="37">
                  <c:v>20.222222222222221</c:v>
                </c:pt>
                <c:pt idx="38">
                  <c:v>14.357142857142858</c:v>
                </c:pt>
                <c:pt idx="39">
                  <c:v>13</c:v>
                </c:pt>
                <c:pt idx="40">
                  <c:v>36</c:v>
                </c:pt>
                <c:pt idx="41">
                  <c:v>32</c:v>
                </c:pt>
                <c:pt idx="42">
                  <c:v>18.692307692307693</c:v>
                </c:pt>
                <c:pt idx="43">
                  <c:v>18.428571428571427</c:v>
                </c:pt>
                <c:pt idx="44">
                  <c:v>24.181818181818183</c:v>
                </c:pt>
                <c:pt idx="45">
                  <c:v>21.615384615384617</c:v>
                </c:pt>
                <c:pt idx="46">
                  <c:v>40.285714285714285</c:v>
                </c:pt>
                <c:pt idx="47">
                  <c:v>32.555555555555557</c:v>
                </c:pt>
                <c:pt idx="48">
                  <c:v>33.555555555555557</c:v>
                </c:pt>
                <c:pt idx="49">
                  <c:v>43.857142857142854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6-431E-9106-4CEAA0E335E9}"/>
            </c:ext>
          </c:extLst>
        </c:ser>
        <c:ser>
          <c:idx val="1"/>
          <c:order val="1"/>
          <c:tx>
            <c:strRef>
              <c:f>RegionePrototipo!$AC$1</c:f>
              <c:strCache>
                <c:ptCount val="1"/>
                <c:pt idx="0">
                  <c:v>giorni raddopp morti mm 3gg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[0]!g_radd_mort3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6</c:v>
                </c:pt>
                <c:pt idx="18" formatCode="0.00">
                  <c:v>6</c:v>
                </c:pt>
                <c:pt idx="19" formatCode="0.00">
                  <c:v>6</c:v>
                </c:pt>
                <c:pt idx="20" formatCode="0.00">
                  <c:v>6.6</c:v>
                </c:pt>
                <c:pt idx="21" formatCode="0.00">
                  <c:v>7.5</c:v>
                </c:pt>
                <c:pt idx="22" formatCode="0.00">
                  <c:v>7.2</c:v>
                </c:pt>
                <c:pt idx="23" formatCode="0.00">
                  <c:v>24</c:v>
                </c:pt>
                <c:pt idx="24" formatCode="0.00">
                  <c:v>9</c:v>
                </c:pt>
                <c:pt idx="25" formatCode="0.00">
                  <c:v>9.5</c:v>
                </c:pt>
                <c:pt idx="26" formatCode="0.00">
                  <c:v>7</c:v>
                </c:pt>
                <c:pt idx="27" formatCode="0.00">
                  <c:v>7.5652173913043477</c:v>
                </c:pt>
                <c:pt idx="28" formatCode="0.00">
                  <c:v>7.3928571428571432</c:v>
                </c:pt>
                <c:pt idx="29" formatCode="0.00">
                  <c:v>9</c:v>
                </c:pt>
                <c:pt idx="30" formatCode="0.00">
                  <c:v>8.6923076923076916</c:v>
                </c:pt>
                <c:pt idx="31" formatCode="0.00">
                  <c:v>8.7333333333333325</c:v>
                </c:pt>
                <c:pt idx="32" formatCode="0.00">
                  <c:v>9.6521739130434785</c:v>
                </c:pt>
                <c:pt idx="33" formatCode="0.00">
                  <c:v>10.826086956521738</c:v>
                </c:pt>
                <c:pt idx="34" formatCode="0.00">
                  <c:v>12</c:v>
                </c:pt>
                <c:pt idx="35" formatCode="0.00">
                  <c:v>12.8</c:v>
                </c:pt>
                <c:pt idx="36" formatCode="0.00">
                  <c:v>14.181818181818182</c:v>
                </c:pt>
                <c:pt idx="37" formatCode="0.00">
                  <c:v>14.795454545454545</c:v>
                </c:pt>
                <c:pt idx="38" formatCode="0.00">
                  <c:v>17.024999999999999</c:v>
                </c:pt>
                <c:pt idx="39" formatCode="0.00">
                  <c:v>18.3</c:v>
                </c:pt>
                <c:pt idx="40" formatCode="0.00">
                  <c:v>20.027027027027028</c:v>
                </c:pt>
                <c:pt idx="41" formatCode="0.00">
                  <c:v>24.7</c:v>
                </c:pt>
                <c:pt idx="42" formatCode="0.00">
                  <c:v>29.53846153846154</c:v>
                </c:pt>
                <c:pt idx="43" formatCode="0.00">
                  <c:v>24.529411764705884</c:v>
                </c:pt>
                <c:pt idx="44" formatCode="0.00">
                  <c:v>23.131578947368421</c:v>
                </c:pt>
                <c:pt idx="45" formatCode="0.00">
                  <c:v>24.157894736842106</c:v>
                </c:pt>
                <c:pt idx="46" formatCode="0.00">
                  <c:v>29.612903225806452</c:v>
                </c:pt>
                <c:pt idx="47" formatCode="0.00">
                  <c:v>32.379310344827587</c:v>
                </c:pt>
                <c:pt idx="48" formatCode="0.00">
                  <c:v>38.159999999999997</c:v>
                </c:pt>
                <c:pt idx="49" formatCode="0.0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6-431E-9106-4CEAA0E33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53312"/>
        <c:axId val="1249813536"/>
      </c:lineChart>
      <c:dateAx>
        <c:axId val="1018053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9813536"/>
        <c:crosses val="autoZero"/>
        <c:auto val="1"/>
        <c:lblOffset val="100"/>
        <c:baseTimeUnit val="days"/>
      </c:dateAx>
      <c:valAx>
        <c:axId val="12498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0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82679257492862"/>
          <c:y val="0.24554610068092142"/>
          <c:w val="0.285118194129028"/>
          <c:h val="0.12991533933862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RegionePrototipo!$AF$10</c:f>
          <c:strCache>
            <c:ptCount val="1"/>
            <c:pt idx="0">
              <c:v>Confronto giorni a raddoppiamento casi e morti mm 3 giorni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791866975632437E-2"/>
          <c:y val="0.13014035087719297"/>
          <c:w val="0.93173424332207377"/>
          <c:h val="0.72340332458442691"/>
        </c:manualLayout>
      </c:layout>
      <c:lineChart>
        <c:grouping val="standard"/>
        <c:varyColors val="0"/>
        <c:ser>
          <c:idx val="0"/>
          <c:order val="0"/>
          <c:tx>
            <c:strRef>
              <c:f>RegionePrototipo!$Z$1</c:f>
              <c:strCache>
                <c:ptCount val="1"/>
                <c:pt idx="0">
                  <c:v>giorni raddopp casi mm 3gg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[0]!g_radd3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7.666666666666667</c:v>
                </c:pt>
                <c:pt idx="13">
                  <c:v>7.3125</c:v>
                </c:pt>
                <c:pt idx="14">
                  <c:v>7.3043478260869561</c:v>
                </c:pt>
                <c:pt idx="15">
                  <c:v>7.1052631578947372</c:v>
                </c:pt>
                <c:pt idx="16">
                  <c:v>7.2777777777777777</c:v>
                </c:pt>
                <c:pt idx="17">
                  <c:v>7.3378378378378377</c:v>
                </c:pt>
                <c:pt idx="18">
                  <c:v>7.4054054054054053</c:v>
                </c:pt>
                <c:pt idx="19">
                  <c:v>7.7906976744186043</c:v>
                </c:pt>
                <c:pt idx="20">
                  <c:v>7.1845018450184499</c:v>
                </c:pt>
                <c:pt idx="21">
                  <c:v>8.2744186046511636</c:v>
                </c:pt>
                <c:pt idx="22">
                  <c:v>9.4525139664804474</c:v>
                </c:pt>
                <c:pt idx="23">
                  <c:v>20.727272727272727</c:v>
                </c:pt>
                <c:pt idx="24">
                  <c:v>13.820689655172414</c:v>
                </c:pt>
                <c:pt idx="25">
                  <c:v>10.494163424124514</c:v>
                </c:pt>
                <c:pt idx="26">
                  <c:v>10.174311926605505</c:v>
                </c:pt>
                <c:pt idx="27">
                  <c:v>9.6403712296983759</c:v>
                </c:pt>
                <c:pt idx="28">
                  <c:v>11.05511811023622</c:v>
                </c:pt>
                <c:pt idx="29">
                  <c:v>13.152439024390244</c:v>
                </c:pt>
                <c:pt idx="30">
                  <c:v>16.67910447761194</c:v>
                </c:pt>
                <c:pt idx="31">
                  <c:v>17.200729927007298</c:v>
                </c:pt>
                <c:pt idx="32">
                  <c:v>17.85053380782918</c:v>
                </c:pt>
                <c:pt idx="33">
                  <c:v>18.954063604240282</c:v>
                </c:pt>
                <c:pt idx="34">
                  <c:v>19.1010101010101</c:v>
                </c:pt>
                <c:pt idx="35">
                  <c:v>20.340206185567009</c:v>
                </c:pt>
                <c:pt idx="36">
                  <c:v>24.734439834024897</c:v>
                </c:pt>
                <c:pt idx="37">
                  <c:v>23.326086956521738</c:v>
                </c:pt>
                <c:pt idx="38">
                  <c:v>21.719626168224298</c:v>
                </c:pt>
                <c:pt idx="39">
                  <c:v>20.429752066115704</c:v>
                </c:pt>
                <c:pt idx="40">
                  <c:v>22.028571428571428</c:v>
                </c:pt>
                <c:pt idx="41">
                  <c:v>27.308510638297872</c:v>
                </c:pt>
                <c:pt idx="42">
                  <c:v>32.472803347280333</c:v>
                </c:pt>
                <c:pt idx="43">
                  <c:v>32.015625</c:v>
                </c:pt>
                <c:pt idx="44">
                  <c:v>27.62460567823344</c:v>
                </c:pt>
                <c:pt idx="45">
                  <c:v>25.566666666666666</c:v>
                </c:pt>
                <c:pt idx="46">
                  <c:v>27.847058823529412</c:v>
                </c:pt>
                <c:pt idx="47">
                  <c:v>27.211956521739129</c:v>
                </c:pt>
                <c:pt idx="48">
                  <c:v>29.547826086956523</c:v>
                </c:pt>
                <c:pt idx="49">
                  <c:v>33.251612903225805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D-4C14-8744-BBC73CC13A0D}"/>
            </c:ext>
          </c:extLst>
        </c:ser>
        <c:ser>
          <c:idx val="1"/>
          <c:order val="1"/>
          <c:tx>
            <c:strRef>
              <c:f>RegionePrototipo!$AC$1</c:f>
              <c:strCache>
                <c:ptCount val="1"/>
                <c:pt idx="0">
                  <c:v>giorni raddopp morti mm 3gg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[0]!g_radd_mort3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6</c:v>
                </c:pt>
                <c:pt idx="18" formatCode="0.00">
                  <c:v>6</c:v>
                </c:pt>
                <c:pt idx="19" formatCode="0.00">
                  <c:v>6</c:v>
                </c:pt>
                <c:pt idx="20" formatCode="0.00">
                  <c:v>6.6</c:v>
                </c:pt>
                <c:pt idx="21" formatCode="0.00">
                  <c:v>7.5</c:v>
                </c:pt>
                <c:pt idx="22" formatCode="0.00">
                  <c:v>7.2</c:v>
                </c:pt>
                <c:pt idx="23" formatCode="0.00">
                  <c:v>24</c:v>
                </c:pt>
                <c:pt idx="24" formatCode="0.00">
                  <c:v>9</c:v>
                </c:pt>
                <c:pt idx="25" formatCode="0.00">
                  <c:v>9.5</c:v>
                </c:pt>
                <c:pt idx="26" formatCode="0.00">
                  <c:v>7</c:v>
                </c:pt>
                <c:pt idx="27" formatCode="0.00">
                  <c:v>7.5652173913043477</c:v>
                </c:pt>
                <c:pt idx="28" formatCode="0.00">
                  <c:v>7.3928571428571432</c:v>
                </c:pt>
                <c:pt idx="29" formatCode="0.00">
                  <c:v>9</c:v>
                </c:pt>
                <c:pt idx="30" formatCode="0.00">
                  <c:v>8.6923076923076916</c:v>
                </c:pt>
                <c:pt idx="31" formatCode="0.00">
                  <c:v>8.7333333333333325</c:v>
                </c:pt>
                <c:pt idx="32" formatCode="0.00">
                  <c:v>9.6521739130434785</c:v>
                </c:pt>
                <c:pt idx="33" formatCode="0.00">
                  <c:v>10.826086956521738</c:v>
                </c:pt>
                <c:pt idx="34" formatCode="0.00">
                  <c:v>12</c:v>
                </c:pt>
                <c:pt idx="35" formatCode="0.00">
                  <c:v>12.8</c:v>
                </c:pt>
                <c:pt idx="36" formatCode="0.00">
                  <c:v>14.181818181818182</c:v>
                </c:pt>
                <c:pt idx="37" formatCode="0.00">
                  <c:v>14.795454545454545</c:v>
                </c:pt>
                <c:pt idx="38" formatCode="0.00">
                  <c:v>17.024999999999999</c:v>
                </c:pt>
                <c:pt idx="39" formatCode="0.00">
                  <c:v>18.3</c:v>
                </c:pt>
                <c:pt idx="40" formatCode="0.00">
                  <c:v>20.027027027027028</c:v>
                </c:pt>
                <c:pt idx="41" formatCode="0.00">
                  <c:v>24.7</c:v>
                </c:pt>
                <c:pt idx="42" formatCode="0.00">
                  <c:v>29.53846153846154</c:v>
                </c:pt>
                <c:pt idx="43" formatCode="0.00">
                  <c:v>24.529411764705884</c:v>
                </c:pt>
                <c:pt idx="44" formatCode="0.00">
                  <c:v>23.131578947368421</c:v>
                </c:pt>
                <c:pt idx="45" formatCode="0.00">
                  <c:v>24.157894736842106</c:v>
                </c:pt>
                <c:pt idx="46" formatCode="0.00">
                  <c:v>29.612903225806452</c:v>
                </c:pt>
                <c:pt idx="47" formatCode="0.00">
                  <c:v>32.379310344827587</c:v>
                </c:pt>
                <c:pt idx="48" formatCode="0.00">
                  <c:v>38.159999999999997</c:v>
                </c:pt>
                <c:pt idx="49" formatCode="0.0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D-4C14-8744-BBC73CC1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53312"/>
        <c:axId val="1249813536"/>
      </c:lineChart>
      <c:dateAx>
        <c:axId val="1018053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9813536"/>
        <c:crosses val="autoZero"/>
        <c:auto val="1"/>
        <c:lblOffset val="100"/>
        <c:baseTimeUnit val="days"/>
      </c:dateAx>
      <c:valAx>
        <c:axId val="12498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0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82679257492862"/>
          <c:y val="0.24554610068092142"/>
          <c:w val="0.285118194129028"/>
          <c:h val="0.12991533933862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RegionePrototipo!$AF$3</c:f>
          <c:strCache>
            <c:ptCount val="1"/>
            <c:pt idx="0">
              <c:v>Totale ospedalizzati e Terapie Intensive (linea massimo numero posti), linea rapporto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585470231972986E-2"/>
          <c:y val="8.9968113209185963E-2"/>
          <c:w val="0.91914758034911026"/>
          <c:h val="0.75002875997448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RegionePrototipo!$F$1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[0]!tot_osp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12</c:v>
                </c:pt>
                <c:pt idx="15">
                  <c:v>22</c:v>
                </c:pt>
                <c:pt idx="16">
                  <c:v>32</c:v>
                </c:pt>
                <c:pt idx="17">
                  <c:v>48</c:v>
                </c:pt>
                <c:pt idx="18">
                  <c:v>64</c:v>
                </c:pt>
                <c:pt idx="19">
                  <c:v>80</c:v>
                </c:pt>
                <c:pt idx="20">
                  <c:v>92</c:v>
                </c:pt>
                <c:pt idx="21">
                  <c:v>92</c:v>
                </c:pt>
                <c:pt idx="22">
                  <c:v>129</c:v>
                </c:pt>
                <c:pt idx="23">
                  <c:v>163</c:v>
                </c:pt>
                <c:pt idx="24">
                  <c:v>199</c:v>
                </c:pt>
                <c:pt idx="25">
                  <c:v>232</c:v>
                </c:pt>
                <c:pt idx="26">
                  <c:v>272</c:v>
                </c:pt>
                <c:pt idx="27">
                  <c:v>281</c:v>
                </c:pt>
                <c:pt idx="28">
                  <c:v>295</c:v>
                </c:pt>
                <c:pt idx="29">
                  <c:v>357</c:v>
                </c:pt>
                <c:pt idx="30">
                  <c:v>373</c:v>
                </c:pt>
                <c:pt idx="31">
                  <c:v>366</c:v>
                </c:pt>
                <c:pt idx="32">
                  <c:v>407</c:v>
                </c:pt>
                <c:pt idx="33">
                  <c:v>423</c:v>
                </c:pt>
                <c:pt idx="34">
                  <c:v>431</c:v>
                </c:pt>
                <c:pt idx="35">
                  <c:v>431</c:v>
                </c:pt>
                <c:pt idx="36">
                  <c:v>434</c:v>
                </c:pt>
                <c:pt idx="37">
                  <c:v>421</c:v>
                </c:pt>
                <c:pt idx="38">
                  <c:v>417</c:v>
                </c:pt>
                <c:pt idx="39">
                  <c:v>423</c:v>
                </c:pt>
                <c:pt idx="40">
                  <c:v>434</c:v>
                </c:pt>
                <c:pt idx="41">
                  <c:v>432</c:v>
                </c:pt>
                <c:pt idx="42">
                  <c:v>433</c:v>
                </c:pt>
                <c:pt idx="43">
                  <c:v>438</c:v>
                </c:pt>
                <c:pt idx="44">
                  <c:v>431</c:v>
                </c:pt>
                <c:pt idx="45">
                  <c:v>414</c:v>
                </c:pt>
                <c:pt idx="46">
                  <c:v>405</c:v>
                </c:pt>
                <c:pt idx="47">
                  <c:v>397</c:v>
                </c:pt>
                <c:pt idx="48">
                  <c:v>383</c:v>
                </c:pt>
                <c:pt idx="49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0-4372-9BD9-ECAD79BB9457}"/>
            </c:ext>
          </c:extLst>
        </c:ser>
        <c:ser>
          <c:idx val="1"/>
          <c:order val="1"/>
          <c:tx>
            <c:strRef>
              <c:f>RegionePrototipo!$E$1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[0]!ter_int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12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30</c:v>
                </c:pt>
                <c:pt idx="25">
                  <c:v>34</c:v>
                </c:pt>
                <c:pt idx="26">
                  <c:v>39</c:v>
                </c:pt>
                <c:pt idx="27">
                  <c:v>46</c:v>
                </c:pt>
                <c:pt idx="28">
                  <c:v>46</c:v>
                </c:pt>
                <c:pt idx="29">
                  <c:v>49</c:v>
                </c:pt>
                <c:pt idx="30">
                  <c:v>65</c:v>
                </c:pt>
                <c:pt idx="31">
                  <c:v>66</c:v>
                </c:pt>
                <c:pt idx="32">
                  <c:v>66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80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69</c:v>
                </c:pt>
                <c:pt idx="46">
                  <c:v>70</c:v>
                </c:pt>
                <c:pt idx="47">
                  <c:v>62</c:v>
                </c:pt>
                <c:pt idx="48">
                  <c:v>61</c:v>
                </c:pt>
                <c:pt idx="4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0-4372-9BD9-ECAD79BB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523856"/>
        <c:axId val="1241272816"/>
      </c:barChart>
      <c:lineChart>
        <c:grouping val="standard"/>
        <c:varyColors val="0"/>
        <c:ser>
          <c:idx val="2"/>
          <c:order val="2"/>
          <c:tx>
            <c:strRef>
              <c:f>RegionePrototipo!$Q$1</c:f>
              <c:strCache>
                <c:ptCount val="1"/>
                <c:pt idx="0">
                  <c:v>Posti_ter_int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[0]!posti_t_i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0-4372-9BD9-ECAD79BB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523856"/>
        <c:axId val="1241272816"/>
      </c:lineChart>
      <c:lineChart>
        <c:grouping val="standard"/>
        <c:varyColors val="0"/>
        <c:ser>
          <c:idx val="3"/>
          <c:order val="3"/>
          <c:tx>
            <c:strRef>
              <c:f>RegionePrototipo!$S$1</c:f>
              <c:strCache>
                <c:ptCount val="1"/>
                <c:pt idx="0">
                  <c:v>terap_int per ospedalizz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[0]!t_i_per_osp</c:f>
              <c:numCache>
                <c:formatCode>0.0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14.285714285714285</c:v>
                </c:pt>
                <c:pt idx="13">
                  <c:v>22.222222222222221</c:v>
                </c:pt>
                <c:pt idx="14">
                  <c:v>16.666666666666664</c:v>
                </c:pt>
                <c:pt idx="15">
                  <c:v>13.636363636363635</c:v>
                </c:pt>
                <c:pt idx="16">
                  <c:v>12.5</c:v>
                </c:pt>
                <c:pt idx="17">
                  <c:v>10.416666666666668</c:v>
                </c:pt>
                <c:pt idx="18">
                  <c:v>9.375</c:v>
                </c:pt>
                <c:pt idx="19">
                  <c:v>15</c:v>
                </c:pt>
                <c:pt idx="20">
                  <c:v>20.652173913043477</c:v>
                </c:pt>
                <c:pt idx="21">
                  <c:v>20.652173913043477</c:v>
                </c:pt>
                <c:pt idx="22">
                  <c:v>17.054263565891471</c:v>
                </c:pt>
                <c:pt idx="23">
                  <c:v>13.496932515337424</c:v>
                </c:pt>
                <c:pt idx="24">
                  <c:v>15.075376884422109</c:v>
                </c:pt>
                <c:pt idx="25">
                  <c:v>14.655172413793101</c:v>
                </c:pt>
                <c:pt idx="26">
                  <c:v>14.338235294117647</c:v>
                </c:pt>
                <c:pt idx="27">
                  <c:v>16.370106761565836</c:v>
                </c:pt>
                <c:pt idx="28">
                  <c:v>15.593220338983052</c:v>
                </c:pt>
                <c:pt idx="29">
                  <c:v>13.725490196078432</c:v>
                </c:pt>
                <c:pt idx="30">
                  <c:v>17.426273458445042</c:v>
                </c:pt>
                <c:pt idx="31">
                  <c:v>18.032786885245901</c:v>
                </c:pt>
                <c:pt idx="32">
                  <c:v>16.216216216216218</c:v>
                </c:pt>
                <c:pt idx="33">
                  <c:v>17.021276595744681</c:v>
                </c:pt>
                <c:pt idx="34">
                  <c:v>17.40139211136891</c:v>
                </c:pt>
                <c:pt idx="35">
                  <c:v>18.097447795823665</c:v>
                </c:pt>
                <c:pt idx="36">
                  <c:v>18.433179723502306</c:v>
                </c:pt>
                <c:pt idx="37">
                  <c:v>18.052256532066508</c:v>
                </c:pt>
                <c:pt idx="38">
                  <c:v>18.705035971223023</c:v>
                </c:pt>
                <c:pt idx="39">
                  <c:v>18.912529550827422</c:v>
                </c:pt>
                <c:pt idx="40">
                  <c:v>18.663594470046082</c:v>
                </c:pt>
                <c:pt idx="41">
                  <c:v>18.518518518518519</c:v>
                </c:pt>
                <c:pt idx="42">
                  <c:v>18.244803695150118</c:v>
                </c:pt>
                <c:pt idx="43">
                  <c:v>17.80821917808219</c:v>
                </c:pt>
                <c:pt idx="44">
                  <c:v>17.865429234338748</c:v>
                </c:pt>
                <c:pt idx="45">
                  <c:v>16.666666666666664</c:v>
                </c:pt>
                <c:pt idx="46">
                  <c:v>17.283950617283949</c:v>
                </c:pt>
                <c:pt idx="47">
                  <c:v>15.617128463476071</c:v>
                </c:pt>
                <c:pt idx="48">
                  <c:v>15.926892950391643</c:v>
                </c:pt>
                <c:pt idx="49">
                  <c:v>14.659685863874344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0-4372-9BD9-ECAD79BB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45056"/>
        <c:axId val="1958821296"/>
      </c:line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valAx>
        <c:axId val="195882129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945056"/>
        <c:crosses val="max"/>
        <c:crossBetween val="between"/>
      </c:valAx>
      <c:dateAx>
        <c:axId val="2119945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588212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09582570132392"/>
          <c:y val="0.11709780602722221"/>
          <c:w val="0.5230072573154807"/>
          <c:h val="0.11677949971293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RegionePrototipo!$AF$2</c:f>
          <c:strCache>
            <c:ptCount val="1"/>
            <c:pt idx="0">
              <c:v>Totale positivi (linea media mobile 4gg) e Totale ospedalizzati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2024093471405066E-2"/>
          <c:y val="7.9144457436715263E-2"/>
          <c:w val="0.94569766847069758"/>
          <c:h val="0.796891481471763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RegionePrototipo!$H$1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[0]!tot_pos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23</c:v>
                </c:pt>
                <c:pt idx="14">
                  <c:v>33</c:v>
                </c:pt>
                <c:pt idx="15">
                  <c:v>50</c:v>
                </c:pt>
                <c:pt idx="16">
                  <c:v>74</c:v>
                </c:pt>
                <c:pt idx="17">
                  <c:v>102</c:v>
                </c:pt>
                <c:pt idx="18">
                  <c:v>157</c:v>
                </c:pt>
                <c:pt idx="19">
                  <c:v>199</c:v>
                </c:pt>
                <c:pt idx="20">
                  <c:v>367</c:v>
                </c:pt>
                <c:pt idx="21">
                  <c:v>367</c:v>
                </c:pt>
                <c:pt idx="22">
                  <c:v>368</c:v>
                </c:pt>
                <c:pt idx="23">
                  <c:v>436</c:v>
                </c:pt>
                <c:pt idx="24">
                  <c:v>491</c:v>
                </c:pt>
                <c:pt idx="25">
                  <c:v>600</c:v>
                </c:pt>
                <c:pt idx="26">
                  <c:v>720</c:v>
                </c:pt>
                <c:pt idx="27">
                  <c:v>885</c:v>
                </c:pt>
                <c:pt idx="28">
                  <c:v>914</c:v>
                </c:pt>
                <c:pt idx="29">
                  <c:v>975</c:v>
                </c:pt>
                <c:pt idx="30">
                  <c:v>1058</c:v>
                </c:pt>
                <c:pt idx="31">
                  <c:v>1094</c:v>
                </c:pt>
                <c:pt idx="32">
                  <c:v>1164</c:v>
                </c:pt>
                <c:pt idx="33">
                  <c:v>1234</c:v>
                </c:pt>
                <c:pt idx="34">
                  <c:v>1293</c:v>
                </c:pt>
                <c:pt idx="35">
                  <c:v>1357</c:v>
                </c:pt>
                <c:pt idx="36">
                  <c:v>1389</c:v>
                </c:pt>
                <c:pt idx="37">
                  <c:v>1483</c:v>
                </c:pt>
                <c:pt idx="38">
                  <c:v>1587</c:v>
                </c:pt>
                <c:pt idx="39">
                  <c:v>1659</c:v>
                </c:pt>
                <c:pt idx="40">
                  <c:v>1753</c:v>
                </c:pt>
                <c:pt idx="41">
                  <c:v>1795</c:v>
                </c:pt>
                <c:pt idx="42">
                  <c:v>1838</c:v>
                </c:pt>
                <c:pt idx="43">
                  <c:v>1890</c:v>
                </c:pt>
                <c:pt idx="44">
                  <c:v>1940</c:v>
                </c:pt>
                <c:pt idx="45">
                  <c:v>1978</c:v>
                </c:pt>
                <c:pt idx="46">
                  <c:v>1994</c:v>
                </c:pt>
                <c:pt idx="47">
                  <c:v>2064</c:v>
                </c:pt>
                <c:pt idx="48">
                  <c:v>2082</c:v>
                </c:pt>
                <c:pt idx="49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7-4415-B616-458357805AF8}"/>
            </c:ext>
          </c:extLst>
        </c:ser>
        <c:ser>
          <c:idx val="0"/>
          <c:order val="1"/>
          <c:tx>
            <c:strRef>
              <c:f>RegionePrototipo!$F$1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[0]!tot_osp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12</c:v>
                </c:pt>
                <c:pt idx="15">
                  <c:v>22</c:v>
                </c:pt>
                <c:pt idx="16">
                  <c:v>32</c:v>
                </c:pt>
                <c:pt idx="17">
                  <c:v>48</c:v>
                </c:pt>
                <c:pt idx="18">
                  <c:v>64</c:v>
                </c:pt>
                <c:pt idx="19">
                  <c:v>80</c:v>
                </c:pt>
                <c:pt idx="20">
                  <c:v>92</c:v>
                </c:pt>
                <c:pt idx="21">
                  <c:v>92</c:v>
                </c:pt>
                <c:pt idx="22">
                  <c:v>129</c:v>
                </c:pt>
                <c:pt idx="23">
                  <c:v>163</c:v>
                </c:pt>
                <c:pt idx="24">
                  <c:v>199</c:v>
                </c:pt>
                <c:pt idx="25">
                  <c:v>232</c:v>
                </c:pt>
                <c:pt idx="26">
                  <c:v>272</c:v>
                </c:pt>
                <c:pt idx="27">
                  <c:v>281</c:v>
                </c:pt>
                <c:pt idx="28">
                  <c:v>295</c:v>
                </c:pt>
                <c:pt idx="29">
                  <c:v>357</c:v>
                </c:pt>
                <c:pt idx="30">
                  <c:v>373</c:v>
                </c:pt>
                <c:pt idx="31">
                  <c:v>366</c:v>
                </c:pt>
                <c:pt idx="32">
                  <c:v>407</c:v>
                </c:pt>
                <c:pt idx="33">
                  <c:v>423</c:v>
                </c:pt>
                <c:pt idx="34">
                  <c:v>431</c:v>
                </c:pt>
                <c:pt idx="35">
                  <c:v>431</c:v>
                </c:pt>
                <c:pt idx="36">
                  <c:v>434</c:v>
                </c:pt>
                <c:pt idx="37">
                  <c:v>421</c:v>
                </c:pt>
                <c:pt idx="38">
                  <c:v>417</c:v>
                </c:pt>
                <c:pt idx="39">
                  <c:v>423</c:v>
                </c:pt>
                <c:pt idx="40">
                  <c:v>434</c:v>
                </c:pt>
                <c:pt idx="41">
                  <c:v>432</c:v>
                </c:pt>
                <c:pt idx="42">
                  <c:v>433</c:v>
                </c:pt>
                <c:pt idx="43">
                  <c:v>438</c:v>
                </c:pt>
                <c:pt idx="44">
                  <c:v>431</c:v>
                </c:pt>
                <c:pt idx="45">
                  <c:v>414</c:v>
                </c:pt>
                <c:pt idx="46">
                  <c:v>405</c:v>
                </c:pt>
                <c:pt idx="47">
                  <c:v>397</c:v>
                </c:pt>
                <c:pt idx="48">
                  <c:v>383</c:v>
                </c:pt>
                <c:pt idx="49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17-4415-B616-45835780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523856"/>
        <c:axId val="1241272816"/>
      </c:bar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304386398348932E-2"/>
          <c:y val="0.13069916622157998"/>
          <c:w val="0.50031399932794596"/>
          <c:h val="0.13252862392158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RegionePrototipo!$AF$3</c:f>
          <c:strCache>
            <c:ptCount val="1"/>
            <c:pt idx="0">
              <c:v>Totale ospedalizzati e Terapie Intensive (linea massimo numero posti), linea rapporto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585470231972986E-2"/>
          <c:y val="8.5631114430064076E-2"/>
          <c:w val="0.94116606282104553"/>
          <c:h val="0.749719370529035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RegionePrototipo!$E$1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[0]!ter_int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12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30</c:v>
                </c:pt>
                <c:pt idx="25">
                  <c:v>34</c:v>
                </c:pt>
                <c:pt idx="26">
                  <c:v>39</c:v>
                </c:pt>
                <c:pt idx="27">
                  <c:v>46</c:v>
                </c:pt>
                <c:pt idx="28">
                  <c:v>46</c:v>
                </c:pt>
                <c:pt idx="29">
                  <c:v>49</c:v>
                </c:pt>
                <c:pt idx="30">
                  <c:v>65</c:v>
                </c:pt>
                <c:pt idx="31">
                  <c:v>66</c:v>
                </c:pt>
                <c:pt idx="32">
                  <c:v>66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80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69</c:v>
                </c:pt>
                <c:pt idx="46">
                  <c:v>70</c:v>
                </c:pt>
                <c:pt idx="47">
                  <c:v>62</c:v>
                </c:pt>
                <c:pt idx="48">
                  <c:v>61</c:v>
                </c:pt>
                <c:pt idx="4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7-425C-AE2B-AA0855BCC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523856"/>
        <c:axId val="1241272816"/>
      </c:barChart>
      <c:lineChart>
        <c:grouping val="standard"/>
        <c:varyColors val="0"/>
        <c:ser>
          <c:idx val="2"/>
          <c:order val="1"/>
          <c:tx>
            <c:strRef>
              <c:f>RegionePrototipo!$Q$1</c:f>
              <c:strCache>
                <c:ptCount val="1"/>
                <c:pt idx="0">
                  <c:v>Posti_ter_int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[0]!posti_t_i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7-425C-AE2B-AA0855BCC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523856"/>
        <c:axId val="1241272816"/>
      </c:line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00402648956113"/>
          <c:y val="0.17962571782517719"/>
          <c:w val="0.23246424740539556"/>
          <c:h val="7.2448149314722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RegionePrototipo!$AF$5</c:f>
          <c:strCache>
            <c:ptCount val="1"/>
            <c:pt idx="0">
              <c:v>Tamponi totali e Casi totali, linea rapporto %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0760675957355712E-2"/>
          <c:y val="7.8196288260903607E-2"/>
          <c:w val="0.92952120409665873"/>
          <c:h val="0.75816955312366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RegionePrototipo!$N$1</c:f>
              <c:strCache>
                <c:ptCount val="1"/>
                <c:pt idx="0">
                  <c:v>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[0]!tamp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32</c:v>
                </c:pt>
                <c:pt idx="4">
                  <c:v>32</c:v>
                </c:pt>
                <c:pt idx="5">
                  <c:v>43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194</c:v>
                </c:pt>
                <c:pt idx="13">
                  <c:v>228</c:v>
                </c:pt>
                <c:pt idx="14">
                  <c:v>267</c:v>
                </c:pt>
                <c:pt idx="15">
                  <c:v>399</c:v>
                </c:pt>
                <c:pt idx="16">
                  <c:v>527</c:v>
                </c:pt>
                <c:pt idx="17">
                  <c:v>593</c:v>
                </c:pt>
                <c:pt idx="18">
                  <c:v>846</c:v>
                </c:pt>
                <c:pt idx="19">
                  <c:v>1006</c:v>
                </c:pt>
                <c:pt idx="20">
                  <c:v>1006</c:v>
                </c:pt>
                <c:pt idx="21">
                  <c:v>1006</c:v>
                </c:pt>
                <c:pt idx="22">
                  <c:v>1727</c:v>
                </c:pt>
                <c:pt idx="23">
                  <c:v>2187</c:v>
                </c:pt>
                <c:pt idx="24">
                  <c:v>2203</c:v>
                </c:pt>
                <c:pt idx="25">
                  <c:v>2656</c:v>
                </c:pt>
                <c:pt idx="26">
                  <c:v>2656</c:v>
                </c:pt>
                <c:pt idx="27">
                  <c:v>3050</c:v>
                </c:pt>
                <c:pt idx="28">
                  <c:v>3150</c:v>
                </c:pt>
                <c:pt idx="29">
                  <c:v>3712</c:v>
                </c:pt>
                <c:pt idx="30">
                  <c:v>4114</c:v>
                </c:pt>
                <c:pt idx="31">
                  <c:v>4600</c:v>
                </c:pt>
                <c:pt idx="32">
                  <c:v>4923</c:v>
                </c:pt>
                <c:pt idx="33">
                  <c:v>5561</c:v>
                </c:pt>
                <c:pt idx="34">
                  <c:v>5950</c:v>
                </c:pt>
                <c:pt idx="35">
                  <c:v>6377</c:v>
                </c:pt>
                <c:pt idx="36">
                  <c:v>6973</c:v>
                </c:pt>
                <c:pt idx="37">
                  <c:v>7675</c:v>
                </c:pt>
                <c:pt idx="38">
                  <c:v>8496</c:v>
                </c:pt>
                <c:pt idx="39">
                  <c:v>8993</c:v>
                </c:pt>
                <c:pt idx="40">
                  <c:v>9863</c:v>
                </c:pt>
                <c:pt idx="41">
                  <c:v>10476</c:v>
                </c:pt>
                <c:pt idx="42">
                  <c:v>11130</c:v>
                </c:pt>
                <c:pt idx="43">
                  <c:v>12030</c:v>
                </c:pt>
                <c:pt idx="44">
                  <c:v>13258</c:v>
                </c:pt>
                <c:pt idx="45">
                  <c:v>14338</c:v>
                </c:pt>
                <c:pt idx="46">
                  <c:v>14981</c:v>
                </c:pt>
                <c:pt idx="47">
                  <c:v>16646</c:v>
                </c:pt>
                <c:pt idx="48">
                  <c:v>17797</c:v>
                </c:pt>
                <c:pt idx="49">
                  <c:v>18586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8-407D-921D-66DEEE513553}"/>
            </c:ext>
          </c:extLst>
        </c:ser>
        <c:ser>
          <c:idx val="1"/>
          <c:order val="1"/>
          <c:tx>
            <c:strRef>
              <c:f>RegionePrototipo!$M$1</c:f>
              <c:strCache>
                <c:ptCount val="1"/>
                <c:pt idx="0">
                  <c:v>totale_casi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[0]!tot_casi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23</c:v>
                </c:pt>
                <c:pt idx="14">
                  <c:v>33</c:v>
                </c:pt>
                <c:pt idx="15">
                  <c:v>52</c:v>
                </c:pt>
                <c:pt idx="16">
                  <c:v>77</c:v>
                </c:pt>
                <c:pt idx="17">
                  <c:v>107</c:v>
                </c:pt>
                <c:pt idx="18">
                  <c:v>163</c:v>
                </c:pt>
                <c:pt idx="19">
                  <c:v>206</c:v>
                </c:pt>
                <c:pt idx="20">
                  <c:v>378</c:v>
                </c:pt>
                <c:pt idx="21">
                  <c:v>378</c:v>
                </c:pt>
                <c:pt idx="22">
                  <c:v>385</c:v>
                </c:pt>
                <c:pt idx="23">
                  <c:v>455</c:v>
                </c:pt>
                <c:pt idx="24">
                  <c:v>523</c:v>
                </c:pt>
                <c:pt idx="25">
                  <c:v>642</c:v>
                </c:pt>
                <c:pt idx="26">
                  <c:v>782</c:v>
                </c:pt>
                <c:pt idx="27">
                  <c:v>954</c:v>
                </c:pt>
                <c:pt idx="28">
                  <c:v>1023</c:v>
                </c:pt>
                <c:pt idx="29">
                  <c:v>1110</c:v>
                </c:pt>
                <c:pt idx="30">
                  <c:v>1222</c:v>
                </c:pt>
                <c:pt idx="31">
                  <c:v>1297</c:v>
                </c:pt>
                <c:pt idx="32">
                  <c:v>1391</c:v>
                </c:pt>
                <c:pt idx="33">
                  <c:v>1505</c:v>
                </c:pt>
                <c:pt idx="34">
                  <c:v>1594</c:v>
                </c:pt>
                <c:pt idx="35">
                  <c:v>1682</c:v>
                </c:pt>
                <c:pt idx="36">
                  <c:v>1746</c:v>
                </c:pt>
                <c:pt idx="37">
                  <c:v>1870</c:v>
                </c:pt>
                <c:pt idx="38">
                  <c:v>2003</c:v>
                </c:pt>
                <c:pt idx="39">
                  <c:v>2109</c:v>
                </c:pt>
                <c:pt idx="40">
                  <c:v>2220</c:v>
                </c:pt>
                <c:pt idx="41">
                  <c:v>2285</c:v>
                </c:pt>
                <c:pt idx="42">
                  <c:v>2348</c:v>
                </c:pt>
                <c:pt idx="43">
                  <c:v>2476</c:v>
                </c:pt>
                <c:pt idx="44">
                  <c:v>2602</c:v>
                </c:pt>
                <c:pt idx="45">
                  <c:v>2708</c:v>
                </c:pt>
                <c:pt idx="46">
                  <c:v>2816</c:v>
                </c:pt>
                <c:pt idx="47">
                  <c:v>2970</c:v>
                </c:pt>
                <c:pt idx="48">
                  <c:v>3053</c:v>
                </c:pt>
                <c:pt idx="49">
                  <c:v>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8-407D-921D-66DEEE51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523856"/>
        <c:axId val="1241272816"/>
      </c:barChart>
      <c:lineChart>
        <c:grouping val="standard"/>
        <c:varyColors val="0"/>
        <c:ser>
          <c:idx val="2"/>
          <c:order val="2"/>
          <c:tx>
            <c:strRef>
              <c:f>RegionePrototipo!$T$1</c:f>
              <c:strCache>
                <c:ptCount val="1"/>
                <c:pt idx="0">
                  <c:v>casi per tampone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RegionePrototipo!$A:$A</c:f>
              <c:strCache>
                <c:ptCount val="51"/>
                <c:pt idx="0">
                  <c:v>data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[0]!casi_per_tamp</c:f>
              <c:numCache>
                <c:formatCode>0.0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3.278688524590164</c:v>
                </c:pt>
                <c:pt idx="9">
                  <c:v>4.0983606557377046</c:v>
                </c:pt>
                <c:pt idx="10">
                  <c:v>5.7377049180327866</c:v>
                </c:pt>
                <c:pt idx="11">
                  <c:v>8.1967213114754092</c:v>
                </c:pt>
                <c:pt idx="12">
                  <c:v>7.216494845360824</c:v>
                </c:pt>
                <c:pt idx="13">
                  <c:v>10.087719298245613</c:v>
                </c:pt>
                <c:pt idx="14">
                  <c:v>12.359550561797752</c:v>
                </c:pt>
                <c:pt idx="15">
                  <c:v>13.032581453634084</c:v>
                </c:pt>
                <c:pt idx="16">
                  <c:v>14.611005692599621</c:v>
                </c:pt>
                <c:pt idx="17">
                  <c:v>18.043844856661046</c:v>
                </c:pt>
                <c:pt idx="18">
                  <c:v>19.267139479905438</c:v>
                </c:pt>
                <c:pt idx="19">
                  <c:v>20.477137176938371</c:v>
                </c:pt>
                <c:pt idx="20">
                  <c:v>37.57455268389662</c:v>
                </c:pt>
                <c:pt idx="21">
                  <c:v>37.57455268389662</c:v>
                </c:pt>
                <c:pt idx="22">
                  <c:v>22.29299363057325</c:v>
                </c:pt>
                <c:pt idx="23">
                  <c:v>20.804755372656608</c:v>
                </c:pt>
                <c:pt idx="24">
                  <c:v>23.740354062641853</c:v>
                </c:pt>
                <c:pt idx="25">
                  <c:v>24.171686746987952</c:v>
                </c:pt>
                <c:pt idx="26">
                  <c:v>29.442771084337348</c:v>
                </c:pt>
                <c:pt idx="27">
                  <c:v>31.278688524590166</c:v>
                </c:pt>
                <c:pt idx="28">
                  <c:v>32.476190476190474</c:v>
                </c:pt>
                <c:pt idx="29">
                  <c:v>29.90301724137931</c:v>
                </c:pt>
                <c:pt idx="30">
                  <c:v>29.70345162858532</c:v>
                </c:pt>
                <c:pt idx="31">
                  <c:v>28.195652173913043</c:v>
                </c:pt>
                <c:pt idx="32">
                  <c:v>28.25512898639041</c:v>
                </c:pt>
                <c:pt idx="33">
                  <c:v>27.063477791764072</c:v>
                </c:pt>
                <c:pt idx="34">
                  <c:v>26.789915966386559</c:v>
                </c:pt>
                <c:pt idx="35">
                  <c:v>26.376038889760071</c:v>
                </c:pt>
                <c:pt idx="36">
                  <c:v>25.039437831636313</c:v>
                </c:pt>
                <c:pt idx="37">
                  <c:v>24.364820846905538</c:v>
                </c:pt>
                <c:pt idx="38">
                  <c:v>23.575800376647834</c:v>
                </c:pt>
                <c:pt idx="39">
                  <c:v>23.451573446013565</c:v>
                </c:pt>
                <c:pt idx="40">
                  <c:v>22.508364594950827</c:v>
                </c:pt>
                <c:pt idx="41">
                  <c:v>21.811760213822069</c:v>
                </c:pt>
                <c:pt idx="42">
                  <c:v>21.09613656783468</c:v>
                </c:pt>
                <c:pt idx="43">
                  <c:v>20.581878636741479</c:v>
                </c:pt>
                <c:pt idx="44">
                  <c:v>19.62588625735405</c:v>
                </c:pt>
                <c:pt idx="45">
                  <c:v>18.886874041009904</c:v>
                </c:pt>
                <c:pt idx="46">
                  <c:v>18.797143047860622</c:v>
                </c:pt>
                <c:pt idx="47">
                  <c:v>17.842124234050221</c:v>
                </c:pt>
                <c:pt idx="48">
                  <c:v>17.154576614036074</c:v>
                </c:pt>
                <c:pt idx="49">
                  <c:v>16.819111158936835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8-407D-921D-66DEEE51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16544"/>
        <c:axId val="1365655344"/>
        <c:extLst/>
      </c:line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valAx>
        <c:axId val="13656553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9616544"/>
        <c:crosses val="max"/>
        <c:crossBetween val="between"/>
      </c:valAx>
      <c:catAx>
        <c:axId val="19596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565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2856884979381887E-2"/>
          <c:y val="0.15215588753114387"/>
          <c:w val="0.25970430458487653"/>
          <c:h val="9.6407107906407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RegionePrototipo!$AF$7</c:f>
          <c:strCache>
            <c:ptCount val="1"/>
            <c:pt idx="0">
              <c:v>LOG Casi totali e linea Popolazione, LOG linea rapporto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2102281282758166E-2"/>
          <c:y val="8.3721200485877945E-2"/>
          <c:w val="0.8834346815839812"/>
          <c:h val="0.7924383913971667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RegionePrototipo!$M$1</c:f>
              <c:strCache>
                <c:ptCount val="1"/>
                <c:pt idx="0">
                  <c:v>totale_casi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[0]!tot_casi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23</c:v>
                </c:pt>
                <c:pt idx="14">
                  <c:v>33</c:v>
                </c:pt>
                <c:pt idx="15">
                  <c:v>52</c:v>
                </c:pt>
                <c:pt idx="16">
                  <c:v>77</c:v>
                </c:pt>
                <c:pt idx="17">
                  <c:v>107</c:v>
                </c:pt>
                <c:pt idx="18">
                  <c:v>163</c:v>
                </c:pt>
                <c:pt idx="19">
                  <c:v>206</c:v>
                </c:pt>
                <c:pt idx="20">
                  <c:v>378</c:v>
                </c:pt>
                <c:pt idx="21">
                  <c:v>378</c:v>
                </c:pt>
                <c:pt idx="22">
                  <c:v>385</c:v>
                </c:pt>
                <c:pt idx="23">
                  <c:v>455</c:v>
                </c:pt>
                <c:pt idx="24">
                  <c:v>523</c:v>
                </c:pt>
                <c:pt idx="25">
                  <c:v>642</c:v>
                </c:pt>
                <c:pt idx="26">
                  <c:v>782</c:v>
                </c:pt>
                <c:pt idx="27">
                  <c:v>954</c:v>
                </c:pt>
                <c:pt idx="28">
                  <c:v>1023</c:v>
                </c:pt>
                <c:pt idx="29">
                  <c:v>1110</c:v>
                </c:pt>
                <c:pt idx="30">
                  <c:v>1222</c:v>
                </c:pt>
                <c:pt idx="31">
                  <c:v>1297</c:v>
                </c:pt>
                <c:pt idx="32">
                  <c:v>1391</c:v>
                </c:pt>
                <c:pt idx="33">
                  <c:v>1505</c:v>
                </c:pt>
                <c:pt idx="34">
                  <c:v>1594</c:v>
                </c:pt>
                <c:pt idx="35">
                  <c:v>1682</c:v>
                </c:pt>
                <c:pt idx="36">
                  <c:v>1746</c:v>
                </c:pt>
                <c:pt idx="37">
                  <c:v>1870</c:v>
                </c:pt>
                <c:pt idx="38">
                  <c:v>2003</c:v>
                </c:pt>
                <c:pt idx="39">
                  <c:v>2109</c:v>
                </c:pt>
                <c:pt idx="40">
                  <c:v>2220</c:v>
                </c:pt>
                <c:pt idx="41">
                  <c:v>2285</c:v>
                </c:pt>
                <c:pt idx="42">
                  <c:v>2348</c:v>
                </c:pt>
                <c:pt idx="43">
                  <c:v>2476</c:v>
                </c:pt>
                <c:pt idx="44">
                  <c:v>2602</c:v>
                </c:pt>
                <c:pt idx="45">
                  <c:v>2708</c:v>
                </c:pt>
                <c:pt idx="46">
                  <c:v>2816</c:v>
                </c:pt>
                <c:pt idx="47">
                  <c:v>2970</c:v>
                </c:pt>
                <c:pt idx="48">
                  <c:v>3053</c:v>
                </c:pt>
                <c:pt idx="49">
                  <c:v>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8-4AC7-ACA5-18BB0195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523856"/>
        <c:axId val="1241272816"/>
      </c:barChart>
      <c:lineChart>
        <c:grouping val="standard"/>
        <c:varyColors val="0"/>
        <c:ser>
          <c:idx val="0"/>
          <c:order val="0"/>
          <c:tx>
            <c:strRef>
              <c:f>RegionePrototipo!$P$1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[0]!pop</c:f>
              <c:numCache>
                <c:formatCode>#,##0</c:formatCode>
                <c:ptCount val="50"/>
                <c:pt idx="0">
                  <c:v>117417</c:v>
                </c:pt>
                <c:pt idx="1">
                  <c:v>117417</c:v>
                </c:pt>
                <c:pt idx="2">
                  <c:v>117417</c:v>
                </c:pt>
                <c:pt idx="3">
                  <c:v>117417</c:v>
                </c:pt>
                <c:pt idx="4">
                  <c:v>117417</c:v>
                </c:pt>
                <c:pt idx="5">
                  <c:v>117417</c:v>
                </c:pt>
                <c:pt idx="6">
                  <c:v>117417</c:v>
                </c:pt>
                <c:pt idx="7">
                  <c:v>117417</c:v>
                </c:pt>
                <c:pt idx="8">
                  <c:v>117417</c:v>
                </c:pt>
                <c:pt idx="9">
                  <c:v>117417</c:v>
                </c:pt>
                <c:pt idx="10">
                  <c:v>117417</c:v>
                </c:pt>
                <c:pt idx="11">
                  <c:v>117417</c:v>
                </c:pt>
                <c:pt idx="12">
                  <c:v>117417</c:v>
                </c:pt>
                <c:pt idx="13">
                  <c:v>117417</c:v>
                </c:pt>
                <c:pt idx="14">
                  <c:v>117417</c:v>
                </c:pt>
                <c:pt idx="15">
                  <c:v>117417</c:v>
                </c:pt>
                <c:pt idx="16">
                  <c:v>117417</c:v>
                </c:pt>
                <c:pt idx="17">
                  <c:v>117417</c:v>
                </c:pt>
                <c:pt idx="18">
                  <c:v>117417</c:v>
                </c:pt>
                <c:pt idx="19">
                  <c:v>117417</c:v>
                </c:pt>
                <c:pt idx="20">
                  <c:v>117417</c:v>
                </c:pt>
                <c:pt idx="21">
                  <c:v>117417</c:v>
                </c:pt>
                <c:pt idx="22">
                  <c:v>117417</c:v>
                </c:pt>
                <c:pt idx="23">
                  <c:v>117417</c:v>
                </c:pt>
                <c:pt idx="24">
                  <c:v>117417</c:v>
                </c:pt>
                <c:pt idx="25">
                  <c:v>117417</c:v>
                </c:pt>
                <c:pt idx="26">
                  <c:v>117417</c:v>
                </c:pt>
                <c:pt idx="27">
                  <c:v>117417</c:v>
                </c:pt>
                <c:pt idx="28">
                  <c:v>117417</c:v>
                </c:pt>
                <c:pt idx="29">
                  <c:v>117417</c:v>
                </c:pt>
                <c:pt idx="30">
                  <c:v>117417</c:v>
                </c:pt>
                <c:pt idx="31">
                  <c:v>117417</c:v>
                </c:pt>
                <c:pt idx="32">
                  <c:v>117417</c:v>
                </c:pt>
                <c:pt idx="33">
                  <c:v>117417</c:v>
                </c:pt>
                <c:pt idx="34">
                  <c:v>117417</c:v>
                </c:pt>
                <c:pt idx="35">
                  <c:v>117417</c:v>
                </c:pt>
                <c:pt idx="36">
                  <c:v>117417</c:v>
                </c:pt>
                <c:pt idx="37">
                  <c:v>117417</c:v>
                </c:pt>
                <c:pt idx="38">
                  <c:v>117417</c:v>
                </c:pt>
                <c:pt idx="39">
                  <c:v>117417</c:v>
                </c:pt>
                <c:pt idx="40">
                  <c:v>117417</c:v>
                </c:pt>
                <c:pt idx="41">
                  <c:v>117417</c:v>
                </c:pt>
                <c:pt idx="42">
                  <c:v>117417</c:v>
                </c:pt>
                <c:pt idx="43">
                  <c:v>117417</c:v>
                </c:pt>
                <c:pt idx="44">
                  <c:v>117417</c:v>
                </c:pt>
                <c:pt idx="45">
                  <c:v>117417</c:v>
                </c:pt>
                <c:pt idx="46">
                  <c:v>117417</c:v>
                </c:pt>
                <c:pt idx="47">
                  <c:v>117417</c:v>
                </c:pt>
                <c:pt idx="48">
                  <c:v>117417</c:v>
                </c:pt>
                <c:pt idx="49">
                  <c:v>117417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8-4AC7-ACA5-18BB0195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523856"/>
        <c:axId val="1241272816"/>
      </c:lineChart>
      <c:lineChart>
        <c:grouping val="standard"/>
        <c:varyColors val="0"/>
        <c:ser>
          <c:idx val="2"/>
          <c:order val="2"/>
          <c:tx>
            <c:strRef>
              <c:f>RegionePrototipo!$W$1</c:f>
              <c:strCache>
                <c:ptCount val="1"/>
                <c:pt idx="0">
                  <c:v>popolaz per caso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RegionePrototipo!$A:$A</c:f>
              <c:strCache>
                <c:ptCount val="51"/>
                <c:pt idx="0">
                  <c:v>data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[0]!pop_per_cas</c:f>
              <c:numCache>
                <c:formatCode>0.0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29354.25</c:v>
                </c:pt>
                <c:pt idx="9">
                  <c:v>23483.4</c:v>
                </c:pt>
                <c:pt idx="10">
                  <c:v>16773.857142857141</c:v>
                </c:pt>
                <c:pt idx="11">
                  <c:v>11741.7</c:v>
                </c:pt>
                <c:pt idx="12">
                  <c:v>8386.9285714285706</c:v>
                </c:pt>
                <c:pt idx="13">
                  <c:v>5105.086956521739</c:v>
                </c:pt>
                <c:pt idx="14">
                  <c:v>3558.090909090909</c:v>
                </c:pt>
                <c:pt idx="15">
                  <c:v>2258.0192307692305</c:v>
                </c:pt>
                <c:pt idx="16">
                  <c:v>1524.8961038961038</c:v>
                </c:pt>
                <c:pt idx="17">
                  <c:v>1097.3551401869158</c:v>
                </c:pt>
                <c:pt idx="18">
                  <c:v>720.34969325153384</c:v>
                </c:pt>
                <c:pt idx="19">
                  <c:v>569.98543689320388</c:v>
                </c:pt>
                <c:pt idx="20">
                  <c:v>310.62698412698415</c:v>
                </c:pt>
                <c:pt idx="21">
                  <c:v>310.62698412698415</c:v>
                </c:pt>
                <c:pt idx="22">
                  <c:v>304.97922077922078</c:v>
                </c:pt>
                <c:pt idx="23">
                  <c:v>258.05934065934065</c:v>
                </c:pt>
                <c:pt idx="24">
                  <c:v>224.50669216061189</c:v>
                </c:pt>
                <c:pt idx="25">
                  <c:v>182.89252336448601</c:v>
                </c:pt>
                <c:pt idx="26">
                  <c:v>150.14961636828644</c:v>
                </c:pt>
                <c:pt idx="27">
                  <c:v>123.07861635220125</c:v>
                </c:pt>
                <c:pt idx="28">
                  <c:v>114.77712609970675</c:v>
                </c:pt>
                <c:pt idx="29">
                  <c:v>105.78108108108108</c:v>
                </c:pt>
                <c:pt idx="30">
                  <c:v>96.085924713584291</c:v>
                </c:pt>
                <c:pt idx="31">
                  <c:v>90.529683885890506</c:v>
                </c:pt>
                <c:pt idx="32">
                  <c:v>84.411933860531988</c:v>
                </c:pt>
                <c:pt idx="33">
                  <c:v>78.017940199335555</c:v>
                </c:pt>
                <c:pt idx="34">
                  <c:v>73.661856963613559</c:v>
                </c:pt>
                <c:pt idx="35">
                  <c:v>69.807966706302011</c:v>
                </c:pt>
                <c:pt idx="36">
                  <c:v>67.249140893470781</c:v>
                </c:pt>
                <c:pt idx="37">
                  <c:v>62.789839572192506</c:v>
                </c:pt>
                <c:pt idx="38">
                  <c:v>58.62056914628058</c:v>
                </c:pt>
                <c:pt idx="39">
                  <c:v>55.674253200568991</c:v>
                </c:pt>
                <c:pt idx="40">
                  <c:v>52.890540540540542</c:v>
                </c:pt>
                <c:pt idx="41">
                  <c:v>51.38599562363239</c:v>
                </c:pt>
                <c:pt idx="42">
                  <c:v>50.007240204429294</c:v>
                </c:pt>
                <c:pt idx="43">
                  <c:v>47.422051696284328</c:v>
                </c:pt>
                <c:pt idx="44">
                  <c:v>45.125672559569558</c:v>
                </c:pt>
                <c:pt idx="45">
                  <c:v>43.359305760709013</c:v>
                </c:pt>
                <c:pt idx="46">
                  <c:v>41.696377840909093</c:v>
                </c:pt>
                <c:pt idx="47">
                  <c:v>39.534343434343434</c:v>
                </c:pt>
                <c:pt idx="48">
                  <c:v>38.459547985587946</c:v>
                </c:pt>
                <c:pt idx="49">
                  <c:v>37.561420345489445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8-4AC7-ACA5-18BB0195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16544"/>
        <c:axId val="1365655344"/>
        <c:extLst/>
      </c:line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valAx>
        <c:axId val="1365655344"/>
        <c:scaling>
          <c:logBase val="10"/>
          <c:orientation val="minMax"/>
          <c:min val="1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9616544"/>
        <c:crosses val="max"/>
        <c:crossBetween val="between"/>
      </c:valAx>
      <c:catAx>
        <c:axId val="19596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56553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621116606002957"/>
          <c:y val="0.22601041737884348"/>
          <c:w val="0.21090804130364466"/>
          <c:h val="0.16181286084170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RegionePrototipo!$AF$6</c:f>
          <c:strCache>
            <c:ptCount val="1"/>
            <c:pt idx="0">
              <c:v>Nuovi casi positivi (media mobile a 7 giorni), Casi totali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8926409040990081E-2"/>
          <c:y val="9.2077957960202475E-2"/>
          <c:w val="0.92471643304089335"/>
          <c:h val="0.74416667740032982"/>
        </c:manualLayout>
      </c:layout>
      <c:lineChart>
        <c:grouping val="standard"/>
        <c:varyColors val="0"/>
        <c:ser>
          <c:idx val="0"/>
          <c:order val="0"/>
          <c:tx>
            <c:strRef>
              <c:f>RegionePrototipo!$J$1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[0]!nuovi_pos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9</c:v>
                </c:pt>
                <c:pt idx="14">
                  <c:v>10</c:v>
                </c:pt>
                <c:pt idx="15">
                  <c:v>19</c:v>
                </c:pt>
                <c:pt idx="16">
                  <c:v>25</c:v>
                </c:pt>
                <c:pt idx="17">
                  <c:v>30</c:v>
                </c:pt>
                <c:pt idx="18">
                  <c:v>56</c:v>
                </c:pt>
                <c:pt idx="19">
                  <c:v>43</c:v>
                </c:pt>
                <c:pt idx="20">
                  <c:v>172</c:v>
                </c:pt>
                <c:pt idx="21">
                  <c:v>0</c:v>
                </c:pt>
                <c:pt idx="22">
                  <c:v>7</c:v>
                </c:pt>
                <c:pt idx="23">
                  <c:v>70</c:v>
                </c:pt>
                <c:pt idx="24">
                  <c:v>68</c:v>
                </c:pt>
                <c:pt idx="25">
                  <c:v>119</c:v>
                </c:pt>
                <c:pt idx="26">
                  <c:v>140</c:v>
                </c:pt>
                <c:pt idx="27">
                  <c:v>172</c:v>
                </c:pt>
                <c:pt idx="28">
                  <c:v>69</c:v>
                </c:pt>
                <c:pt idx="29">
                  <c:v>87</c:v>
                </c:pt>
                <c:pt idx="30">
                  <c:v>112</c:v>
                </c:pt>
                <c:pt idx="31">
                  <c:v>75</c:v>
                </c:pt>
                <c:pt idx="32">
                  <c:v>94</c:v>
                </c:pt>
                <c:pt idx="33">
                  <c:v>114</c:v>
                </c:pt>
                <c:pt idx="34">
                  <c:v>89</c:v>
                </c:pt>
                <c:pt idx="35">
                  <c:v>88</c:v>
                </c:pt>
                <c:pt idx="36">
                  <c:v>64</c:v>
                </c:pt>
                <c:pt idx="37">
                  <c:v>124</c:v>
                </c:pt>
                <c:pt idx="38">
                  <c:v>133</c:v>
                </c:pt>
                <c:pt idx="39">
                  <c:v>106</c:v>
                </c:pt>
                <c:pt idx="40">
                  <c:v>111</c:v>
                </c:pt>
                <c:pt idx="41">
                  <c:v>65</c:v>
                </c:pt>
                <c:pt idx="42">
                  <c:v>63</c:v>
                </c:pt>
                <c:pt idx="43">
                  <c:v>128</c:v>
                </c:pt>
                <c:pt idx="44">
                  <c:v>126</c:v>
                </c:pt>
                <c:pt idx="45">
                  <c:v>106</c:v>
                </c:pt>
                <c:pt idx="46">
                  <c:v>108</c:v>
                </c:pt>
                <c:pt idx="47">
                  <c:v>154</c:v>
                </c:pt>
                <c:pt idx="48">
                  <c:v>83</c:v>
                </c:pt>
                <c:pt idx="4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A-4DD7-9369-A9E5DE18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523856"/>
        <c:axId val="1241272816"/>
      </c:lineChart>
      <c:lineChart>
        <c:grouping val="standard"/>
        <c:varyColors val="0"/>
        <c:ser>
          <c:idx val="1"/>
          <c:order val="1"/>
          <c:tx>
            <c:strRef>
              <c:f>RegionePrototipo!$M$1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RegionePrototipo!$A:$A</c:f>
              <c:strCache>
                <c:ptCount val="51"/>
                <c:pt idx="0">
                  <c:v>data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[0]!tot_casi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23</c:v>
                </c:pt>
                <c:pt idx="14">
                  <c:v>33</c:v>
                </c:pt>
                <c:pt idx="15">
                  <c:v>52</c:v>
                </c:pt>
                <c:pt idx="16">
                  <c:v>77</c:v>
                </c:pt>
                <c:pt idx="17">
                  <c:v>107</c:v>
                </c:pt>
                <c:pt idx="18">
                  <c:v>163</c:v>
                </c:pt>
                <c:pt idx="19">
                  <c:v>206</c:v>
                </c:pt>
                <c:pt idx="20">
                  <c:v>378</c:v>
                </c:pt>
                <c:pt idx="21">
                  <c:v>378</c:v>
                </c:pt>
                <c:pt idx="22">
                  <c:v>385</c:v>
                </c:pt>
                <c:pt idx="23">
                  <c:v>455</c:v>
                </c:pt>
                <c:pt idx="24">
                  <c:v>523</c:v>
                </c:pt>
                <c:pt idx="25">
                  <c:v>642</c:v>
                </c:pt>
                <c:pt idx="26">
                  <c:v>782</c:v>
                </c:pt>
                <c:pt idx="27">
                  <c:v>954</c:v>
                </c:pt>
                <c:pt idx="28">
                  <c:v>1023</c:v>
                </c:pt>
                <c:pt idx="29">
                  <c:v>1110</c:v>
                </c:pt>
                <c:pt idx="30">
                  <c:v>1222</c:v>
                </c:pt>
                <c:pt idx="31">
                  <c:v>1297</c:v>
                </c:pt>
                <c:pt idx="32">
                  <c:v>1391</c:v>
                </c:pt>
                <c:pt idx="33">
                  <c:v>1505</c:v>
                </c:pt>
                <c:pt idx="34">
                  <c:v>1594</c:v>
                </c:pt>
                <c:pt idx="35">
                  <c:v>1682</c:v>
                </c:pt>
                <c:pt idx="36">
                  <c:v>1746</c:v>
                </c:pt>
                <c:pt idx="37">
                  <c:v>1870</c:v>
                </c:pt>
                <c:pt idx="38">
                  <c:v>2003</c:v>
                </c:pt>
                <c:pt idx="39">
                  <c:v>2109</c:v>
                </c:pt>
                <c:pt idx="40">
                  <c:v>2220</c:v>
                </c:pt>
                <c:pt idx="41">
                  <c:v>2285</c:v>
                </c:pt>
                <c:pt idx="42">
                  <c:v>2348</c:v>
                </c:pt>
                <c:pt idx="43">
                  <c:v>2476</c:v>
                </c:pt>
                <c:pt idx="44">
                  <c:v>2602</c:v>
                </c:pt>
                <c:pt idx="45">
                  <c:v>2708</c:v>
                </c:pt>
                <c:pt idx="46">
                  <c:v>2816</c:v>
                </c:pt>
                <c:pt idx="47">
                  <c:v>2970</c:v>
                </c:pt>
                <c:pt idx="48">
                  <c:v>3053</c:v>
                </c:pt>
                <c:pt idx="49">
                  <c:v>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A-4DD7-9369-A9E5DE18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16544"/>
        <c:axId val="13656553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RegionePrototipo!$T$1</c15:sqref>
                        </c15:formulaRef>
                      </c:ext>
                    </c:extLst>
                    <c:strCache>
                      <c:ptCount val="1"/>
                      <c:pt idx="0">
                        <c:v>casi per tampone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RegionePrototipo!$A:$A</c15:sqref>
                        </c15:formulaRef>
                      </c:ext>
                    </c:extLst>
                    <c:strCache>
                      <c:ptCount val="51"/>
                      <c:pt idx="0">
                        <c:v>data</c:v>
                      </c:pt>
                      <c:pt idx="1">
                        <c:v>24/02/2020</c:v>
                      </c:pt>
                      <c:pt idx="2">
                        <c:v>25/02/2020</c:v>
                      </c:pt>
                      <c:pt idx="3">
                        <c:v>26/02/2020</c:v>
                      </c:pt>
                      <c:pt idx="4">
                        <c:v>27/02/2020</c:v>
                      </c:pt>
                      <c:pt idx="5">
                        <c:v>28/02/2020</c:v>
                      </c:pt>
                      <c:pt idx="6">
                        <c:v>29/02/2020</c:v>
                      </c:pt>
                      <c:pt idx="7">
                        <c:v>01/03/2020</c:v>
                      </c:pt>
                      <c:pt idx="8">
                        <c:v>02/03/2020</c:v>
                      </c:pt>
                      <c:pt idx="9">
                        <c:v>03/03/2020</c:v>
                      </c:pt>
                      <c:pt idx="10">
                        <c:v>04/03/2020</c:v>
                      </c:pt>
                      <c:pt idx="11">
                        <c:v>05/03/2020</c:v>
                      </c:pt>
                      <c:pt idx="12">
                        <c:v>06/03/2020</c:v>
                      </c:pt>
                      <c:pt idx="13">
                        <c:v>07/03/2020</c:v>
                      </c:pt>
                      <c:pt idx="14">
                        <c:v>08/03/2020</c:v>
                      </c:pt>
                      <c:pt idx="15">
                        <c:v>09/03/2020</c:v>
                      </c:pt>
                      <c:pt idx="16">
                        <c:v>10/03/2020</c:v>
                      </c:pt>
                      <c:pt idx="17">
                        <c:v>11/03/2020</c:v>
                      </c:pt>
                      <c:pt idx="18">
                        <c:v>12/03/2020</c:v>
                      </c:pt>
                      <c:pt idx="19">
                        <c:v>13/03/2020</c:v>
                      </c:pt>
                      <c:pt idx="20">
                        <c:v>14/03/2020</c:v>
                      </c:pt>
                      <c:pt idx="21">
                        <c:v>15/03/2020</c:v>
                      </c:pt>
                      <c:pt idx="22">
                        <c:v>16/03/2020</c:v>
                      </c:pt>
                      <c:pt idx="23">
                        <c:v>17/03/2020</c:v>
                      </c:pt>
                      <c:pt idx="24">
                        <c:v>18/03/2020</c:v>
                      </c:pt>
                      <c:pt idx="25">
                        <c:v>19/03/2020</c:v>
                      </c:pt>
                      <c:pt idx="26">
                        <c:v>20/03/2020</c:v>
                      </c:pt>
                      <c:pt idx="27">
                        <c:v>21/03/2020</c:v>
                      </c:pt>
                      <c:pt idx="28">
                        <c:v>22/03/2020</c:v>
                      </c:pt>
                      <c:pt idx="29">
                        <c:v>23/03/2020</c:v>
                      </c:pt>
                      <c:pt idx="30">
                        <c:v>24/03/2020</c:v>
                      </c:pt>
                      <c:pt idx="31">
                        <c:v>25/03/2020</c:v>
                      </c:pt>
                      <c:pt idx="32">
                        <c:v>26/03/2020</c:v>
                      </c:pt>
                      <c:pt idx="33">
                        <c:v>27/03/2020</c:v>
                      </c:pt>
                      <c:pt idx="34">
                        <c:v>28/03/2020</c:v>
                      </c:pt>
                      <c:pt idx="35">
                        <c:v>29/03/2020</c:v>
                      </c:pt>
                      <c:pt idx="36">
                        <c:v>30/03/2020</c:v>
                      </c:pt>
                      <c:pt idx="37">
                        <c:v>31/03/2020</c:v>
                      </c:pt>
                      <c:pt idx="38">
                        <c:v>01/04/2020</c:v>
                      </c:pt>
                      <c:pt idx="39">
                        <c:v>02/04/2020</c:v>
                      </c:pt>
                      <c:pt idx="40">
                        <c:v>03/04/2020</c:v>
                      </c:pt>
                      <c:pt idx="41">
                        <c:v>04/04/2020</c:v>
                      </c:pt>
                      <c:pt idx="42">
                        <c:v>05/04/2020</c:v>
                      </c:pt>
                      <c:pt idx="43">
                        <c:v>06/04/2020</c:v>
                      </c:pt>
                      <c:pt idx="44">
                        <c:v>07/04/2020</c:v>
                      </c:pt>
                      <c:pt idx="45">
                        <c:v>08/04/2020</c:v>
                      </c:pt>
                      <c:pt idx="46">
                        <c:v>09/04/2020</c:v>
                      </c:pt>
                      <c:pt idx="47">
                        <c:v>10/04/2020</c:v>
                      </c:pt>
                      <c:pt idx="48">
                        <c:v>11/04/2020</c:v>
                      </c:pt>
                      <c:pt idx="49">
                        <c:v>12/04/2020</c:v>
                      </c:pt>
                      <c:pt idx="50">
                        <c:v>13/04/2020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RegionePrototipo!$T$2:$T$47</c15:sqref>
                        </c15:formulaRef>
                      </c:ext>
                    </c:extLst>
                    <c:numCache>
                      <c:formatCode>0.0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3.278688524590164</c:v>
                      </c:pt>
                      <c:pt idx="9">
                        <c:v>4.0983606557377046</c:v>
                      </c:pt>
                      <c:pt idx="10">
                        <c:v>5.7377049180327866</c:v>
                      </c:pt>
                      <c:pt idx="11">
                        <c:v>8.1967213114754092</c:v>
                      </c:pt>
                      <c:pt idx="12">
                        <c:v>7.216494845360824</c:v>
                      </c:pt>
                      <c:pt idx="13">
                        <c:v>10.087719298245613</c:v>
                      </c:pt>
                      <c:pt idx="14">
                        <c:v>12.359550561797752</c:v>
                      </c:pt>
                      <c:pt idx="15">
                        <c:v>13.032581453634084</c:v>
                      </c:pt>
                      <c:pt idx="16">
                        <c:v>14.611005692599621</c:v>
                      </c:pt>
                      <c:pt idx="17">
                        <c:v>18.043844856661046</c:v>
                      </c:pt>
                      <c:pt idx="18">
                        <c:v>19.267139479905438</c:v>
                      </c:pt>
                      <c:pt idx="19">
                        <c:v>20.477137176938371</c:v>
                      </c:pt>
                      <c:pt idx="20">
                        <c:v>37.57455268389662</c:v>
                      </c:pt>
                      <c:pt idx="21">
                        <c:v>37.57455268389662</c:v>
                      </c:pt>
                      <c:pt idx="22">
                        <c:v>22.29299363057325</c:v>
                      </c:pt>
                      <c:pt idx="23">
                        <c:v>20.804755372656608</c:v>
                      </c:pt>
                      <c:pt idx="24">
                        <c:v>23.740354062641853</c:v>
                      </c:pt>
                      <c:pt idx="25">
                        <c:v>24.171686746987952</c:v>
                      </c:pt>
                      <c:pt idx="26">
                        <c:v>29.442771084337348</c:v>
                      </c:pt>
                      <c:pt idx="27">
                        <c:v>31.278688524590166</c:v>
                      </c:pt>
                      <c:pt idx="28">
                        <c:v>32.476190476190474</c:v>
                      </c:pt>
                      <c:pt idx="29">
                        <c:v>29.90301724137931</c:v>
                      </c:pt>
                      <c:pt idx="30">
                        <c:v>29.70345162858532</c:v>
                      </c:pt>
                      <c:pt idx="31">
                        <c:v>28.195652173913043</c:v>
                      </c:pt>
                      <c:pt idx="32">
                        <c:v>28.25512898639041</c:v>
                      </c:pt>
                      <c:pt idx="33">
                        <c:v>27.063477791764072</c:v>
                      </c:pt>
                      <c:pt idx="34">
                        <c:v>26.789915966386559</c:v>
                      </c:pt>
                      <c:pt idx="35">
                        <c:v>26.376038889760071</c:v>
                      </c:pt>
                      <c:pt idx="36">
                        <c:v>25.039437831636313</c:v>
                      </c:pt>
                      <c:pt idx="37">
                        <c:v>24.364820846905538</c:v>
                      </c:pt>
                      <c:pt idx="38">
                        <c:v>23.575800376647834</c:v>
                      </c:pt>
                      <c:pt idx="39">
                        <c:v>23.451573446013565</c:v>
                      </c:pt>
                      <c:pt idx="40">
                        <c:v>22.508364594950827</c:v>
                      </c:pt>
                      <c:pt idx="41">
                        <c:v>21.811760213822069</c:v>
                      </c:pt>
                      <c:pt idx="42">
                        <c:v>21.09613656783468</c:v>
                      </c:pt>
                      <c:pt idx="43">
                        <c:v>20.581878636741479</c:v>
                      </c:pt>
                      <c:pt idx="44">
                        <c:v>19.62588625735405</c:v>
                      </c:pt>
                      <c:pt idx="45">
                        <c:v>18.886874041009904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EA-4DD7-9369-A9E5DE182B98}"/>
                  </c:ext>
                </c:extLst>
              </c15:ser>
            </c15:filteredLineSeries>
          </c:ext>
        </c:extLst>
      </c:line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valAx>
        <c:axId val="136565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9616544"/>
        <c:crosses val="max"/>
        <c:crossBetween val="between"/>
      </c:valAx>
      <c:catAx>
        <c:axId val="19596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56553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5474496329375108E-2"/>
          <c:y val="0.14766067522662693"/>
          <c:w val="0.33944933061005439"/>
          <c:h val="0.1845178266132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RegionePrototipo!$AF$8</c:f>
          <c:strCache>
            <c:ptCount val="1"/>
            <c:pt idx="0">
              <c:v>Giorni necessari a raddoppiamento casi con media mobile a 3 giorni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791866975632437E-2"/>
          <c:y val="0.13014035087719297"/>
          <c:w val="0.93173424332207377"/>
          <c:h val="0.72340332458442691"/>
        </c:manualLayout>
      </c:layout>
      <c:lineChart>
        <c:grouping val="standard"/>
        <c:varyColors val="0"/>
        <c:ser>
          <c:idx val="0"/>
          <c:order val="0"/>
          <c:tx>
            <c:strRef>
              <c:f>RegionePrototipo!$Y$1</c:f>
              <c:strCache>
                <c:ptCount val="1"/>
                <c:pt idx="0">
                  <c:v>giorni raddopp 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4.5</c:v>
                </c:pt>
                <c:pt idx="11">
                  <c:v>4.333333333333333</c:v>
                </c:pt>
                <c:pt idx="12">
                  <c:v>4.5</c:v>
                </c:pt>
                <c:pt idx="13">
                  <c:v>3.5555555555555554</c:v>
                </c:pt>
                <c:pt idx="14">
                  <c:v>4.3</c:v>
                </c:pt>
                <c:pt idx="15">
                  <c:v>3.736842105263158</c:v>
                </c:pt>
                <c:pt idx="16">
                  <c:v>4.08</c:v>
                </c:pt>
                <c:pt idx="17">
                  <c:v>4.5666666666666664</c:v>
                </c:pt>
                <c:pt idx="18">
                  <c:v>3.9107142857142856</c:v>
                </c:pt>
                <c:pt idx="19">
                  <c:v>5.7906976744186043</c:v>
                </c:pt>
                <c:pt idx="20">
                  <c:v>3.1976744186046511</c:v>
                </c:pt>
                <c:pt idx="21">
                  <c:v>0</c:v>
                </c:pt>
                <c:pt idx="22">
                  <c:v>56</c:v>
                </c:pt>
                <c:pt idx="23">
                  <c:v>7.5</c:v>
                </c:pt>
                <c:pt idx="24">
                  <c:v>8.6911764705882355</c:v>
                </c:pt>
                <c:pt idx="25">
                  <c:v>6.3949579831932777</c:v>
                </c:pt>
                <c:pt idx="26">
                  <c:v>6.5857142857142854</c:v>
                </c:pt>
                <c:pt idx="27">
                  <c:v>6.5465116279069768</c:v>
                </c:pt>
                <c:pt idx="28">
                  <c:v>15.826086956521738</c:v>
                </c:pt>
                <c:pt idx="29">
                  <c:v>13.758620689655173</c:v>
                </c:pt>
                <c:pt idx="30">
                  <c:v>11.910714285714286</c:v>
                </c:pt>
                <c:pt idx="31">
                  <c:v>18.293333333333333</c:v>
                </c:pt>
                <c:pt idx="32">
                  <c:v>15.797872340425531</c:v>
                </c:pt>
                <c:pt idx="33">
                  <c:v>14.201754385964913</c:v>
                </c:pt>
                <c:pt idx="34">
                  <c:v>18.910112359550563</c:v>
                </c:pt>
                <c:pt idx="35">
                  <c:v>20.113636363636363</c:v>
                </c:pt>
                <c:pt idx="36">
                  <c:v>28.28125</c:v>
                </c:pt>
                <c:pt idx="37">
                  <c:v>16.080645161290324</c:v>
                </c:pt>
                <c:pt idx="38">
                  <c:v>16.060150375939848</c:v>
                </c:pt>
                <c:pt idx="39">
                  <c:v>20.89622641509434</c:v>
                </c:pt>
                <c:pt idx="40">
                  <c:v>21</c:v>
                </c:pt>
                <c:pt idx="41">
                  <c:v>36.153846153846153</c:v>
                </c:pt>
                <c:pt idx="42">
                  <c:v>38.269841269841272</c:v>
                </c:pt>
                <c:pt idx="43">
                  <c:v>20.34375</c:v>
                </c:pt>
                <c:pt idx="44">
                  <c:v>21.650793650793652</c:v>
                </c:pt>
                <c:pt idx="45">
                  <c:v>26.547169811320753</c:v>
                </c:pt>
                <c:pt idx="46">
                  <c:v>27.074074074074073</c:v>
                </c:pt>
                <c:pt idx="47">
                  <c:v>20.285714285714285</c:v>
                </c:pt>
                <c:pt idx="48">
                  <c:v>37.783132530120483</c:v>
                </c:pt>
                <c:pt idx="49">
                  <c:v>43.821917808219176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6-4B0E-ABBC-D18F5ED83D82}"/>
            </c:ext>
          </c:extLst>
        </c:ser>
        <c:ser>
          <c:idx val="1"/>
          <c:order val="1"/>
          <c:tx>
            <c:strRef>
              <c:f>RegionePrototipo!$Z$1</c:f>
              <c:strCache>
                <c:ptCount val="1"/>
                <c:pt idx="0">
                  <c:v>giorni raddopp casi mm 3gg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[0]!g_radd3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7.666666666666667</c:v>
                </c:pt>
                <c:pt idx="13">
                  <c:v>7.3125</c:v>
                </c:pt>
                <c:pt idx="14">
                  <c:v>7.3043478260869561</c:v>
                </c:pt>
                <c:pt idx="15">
                  <c:v>7.1052631578947372</c:v>
                </c:pt>
                <c:pt idx="16">
                  <c:v>7.2777777777777777</c:v>
                </c:pt>
                <c:pt idx="17">
                  <c:v>7.3378378378378377</c:v>
                </c:pt>
                <c:pt idx="18">
                  <c:v>7.4054054054054053</c:v>
                </c:pt>
                <c:pt idx="19">
                  <c:v>7.7906976744186043</c:v>
                </c:pt>
                <c:pt idx="20">
                  <c:v>7.1845018450184499</c:v>
                </c:pt>
                <c:pt idx="21">
                  <c:v>8.2744186046511636</c:v>
                </c:pt>
                <c:pt idx="22">
                  <c:v>9.4525139664804474</c:v>
                </c:pt>
                <c:pt idx="23">
                  <c:v>20.727272727272727</c:v>
                </c:pt>
                <c:pt idx="24">
                  <c:v>13.820689655172414</c:v>
                </c:pt>
                <c:pt idx="25">
                  <c:v>10.494163424124514</c:v>
                </c:pt>
                <c:pt idx="26">
                  <c:v>10.174311926605505</c:v>
                </c:pt>
                <c:pt idx="27">
                  <c:v>9.6403712296983759</c:v>
                </c:pt>
                <c:pt idx="28">
                  <c:v>11.05511811023622</c:v>
                </c:pt>
                <c:pt idx="29">
                  <c:v>13.152439024390244</c:v>
                </c:pt>
                <c:pt idx="30">
                  <c:v>16.67910447761194</c:v>
                </c:pt>
                <c:pt idx="31">
                  <c:v>17.200729927007298</c:v>
                </c:pt>
                <c:pt idx="32">
                  <c:v>17.85053380782918</c:v>
                </c:pt>
                <c:pt idx="33">
                  <c:v>18.954063604240282</c:v>
                </c:pt>
                <c:pt idx="34">
                  <c:v>19.1010101010101</c:v>
                </c:pt>
                <c:pt idx="35">
                  <c:v>20.340206185567009</c:v>
                </c:pt>
                <c:pt idx="36">
                  <c:v>24.734439834024897</c:v>
                </c:pt>
                <c:pt idx="37">
                  <c:v>23.326086956521738</c:v>
                </c:pt>
                <c:pt idx="38">
                  <c:v>21.719626168224298</c:v>
                </c:pt>
                <c:pt idx="39">
                  <c:v>20.429752066115704</c:v>
                </c:pt>
                <c:pt idx="40">
                  <c:v>22.028571428571428</c:v>
                </c:pt>
                <c:pt idx="41">
                  <c:v>27.308510638297872</c:v>
                </c:pt>
                <c:pt idx="42">
                  <c:v>32.472803347280333</c:v>
                </c:pt>
                <c:pt idx="43">
                  <c:v>32.015625</c:v>
                </c:pt>
                <c:pt idx="44">
                  <c:v>27.62460567823344</c:v>
                </c:pt>
                <c:pt idx="45">
                  <c:v>25.566666666666666</c:v>
                </c:pt>
                <c:pt idx="46">
                  <c:v>27.847058823529412</c:v>
                </c:pt>
                <c:pt idx="47">
                  <c:v>27.211956521739129</c:v>
                </c:pt>
                <c:pt idx="48">
                  <c:v>29.547826086956523</c:v>
                </c:pt>
                <c:pt idx="49">
                  <c:v>33.251612903225805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6-4B0E-ABBC-D18F5ED83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53312"/>
        <c:axId val="1249813536"/>
      </c:lineChart>
      <c:dateAx>
        <c:axId val="1018053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9813536"/>
        <c:crosses val="autoZero"/>
        <c:auto val="1"/>
        <c:lblOffset val="100"/>
        <c:baseTimeUnit val="days"/>
      </c:dateAx>
      <c:valAx>
        <c:axId val="12498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0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82679257492862"/>
          <c:y val="0.24554610068092142"/>
          <c:w val="0.285118194129028"/>
          <c:h val="0.12991533933862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RegionePrototipo!$AF$9</c:f>
          <c:strCache>
            <c:ptCount val="1"/>
            <c:pt idx="0">
              <c:v>Giorni necessari a raddoppiamento morti con media mobile a 3 giorni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791866975632437E-2"/>
          <c:y val="0.13014035087719297"/>
          <c:w val="0.93173424332207377"/>
          <c:h val="0.72340332458442691"/>
        </c:manualLayout>
      </c:layout>
      <c:lineChart>
        <c:grouping val="standard"/>
        <c:varyColors val="0"/>
        <c:ser>
          <c:idx val="0"/>
          <c:order val="0"/>
          <c:tx>
            <c:strRef>
              <c:f>RegionePrototipo!$AB$1</c:f>
              <c:strCache>
                <c:ptCount val="1"/>
                <c:pt idx="0">
                  <c:v>giorni raddopp morti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[0]!g_radd_mort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2.5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3.4</c:v>
                </c:pt>
                <c:pt idx="25">
                  <c:v>14</c:v>
                </c:pt>
                <c:pt idx="26">
                  <c:v>2.8666666666666667</c:v>
                </c:pt>
                <c:pt idx="27">
                  <c:v>6</c:v>
                </c:pt>
                <c:pt idx="28">
                  <c:v>7.833333333333333</c:v>
                </c:pt>
                <c:pt idx="29">
                  <c:v>4.7333333333333334</c:v>
                </c:pt>
                <c:pt idx="30">
                  <c:v>5.1111111111111107</c:v>
                </c:pt>
                <c:pt idx="31">
                  <c:v>8.1666666666666661</c:v>
                </c:pt>
                <c:pt idx="32">
                  <c:v>7.375</c:v>
                </c:pt>
                <c:pt idx="33">
                  <c:v>7.666666666666667</c:v>
                </c:pt>
                <c:pt idx="34">
                  <c:v>15.333333333333334</c:v>
                </c:pt>
                <c:pt idx="35">
                  <c:v>9.1666666666666661</c:v>
                </c:pt>
                <c:pt idx="36">
                  <c:v>10.647058823529411</c:v>
                </c:pt>
                <c:pt idx="37">
                  <c:v>20.222222222222221</c:v>
                </c:pt>
                <c:pt idx="38">
                  <c:v>14.357142857142858</c:v>
                </c:pt>
                <c:pt idx="39">
                  <c:v>13</c:v>
                </c:pt>
                <c:pt idx="40">
                  <c:v>36</c:v>
                </c:pt>
                <c:pt idx="41">
                  <c:v>32</c:v>
                </c:pt>
                <c:pt idx="42">
                  <c:v>18.692307692307693</c:v>
                </c:pt>
                <c:pt idx="43">
                  <c:v>18.428571428571427</c:v>
                </c:pt>
                <c:pt idx="44">
                  <c:v>24.181818181818183</c:v>
                </c:pt>
                <c:pt idx="45">
                  <c:v>21.615384615384617</c:v>
                </c:pt>
                <c:pt idx="46">
                  <c:v>40.285714285714285</c:v>
                </c:pt>
                <c:pt idx="47">
                  <c:v>32.555555555555557</c:v>
                </c:pt>
                <c:pt idx="48">
                  <c:v>33.555555555555557</c:v>
                </c:pt>
                <c:pt idx="49">
                  <c:v>43.857142857142854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E-447A-9F0F-4A9A3AA99FF7}"/>
            </c:ext>
          </c:extLst>
        </c:ser>
        <c:ser>
          <c:idx val="1"/>
          <c:order val="1"/>
          <c:tx>
            <c:strRef>
              <c:f>RegionePrototipo!$AC$1</c:f>
              <c:strCache>
                <c:ptCount val="1"/>
                <c:pt idx="0">
                  <c:v>giorni raddopp morti mm 3gg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[0]!g_radd_mort3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6</c:v>
                </c:pt>
                <c:pt idx="18" formatCode="0.00">
                  <c:v>6</c:v>
                </c:pt>
                <c:pt idx="19" formatCode="0.00">
                  <c:v>6</c:v>
                </c:pt>
                <c:pt idx="20" formatCode="0.00">
                  <c:v>6.6</c:v>
                </c:pt>
                <c:pt idx="21" formatCode="0.00">
                  <c:v>7.5</c:v>
                </c:pt>
                <c:pt idx="22" formatCode="0.00">
                  <c:v>7.2</c:v>
                </c:pt>
                <c:pt idx="23" formatCode="0.00">
                  <c:v>24</c:v>
                </c:pt>
                <c:pt idx="24" formatCode="0.00">
                  <c:v>9</c:v>
                </c:pt>
                <c:pt idx="25" formatCode="0.00">
                  <c:v>9.5</c:v>
                </c:pt>
                <c:pt idx="26" formatCode="0.00">
                  <c:v>7</c:v>
                </c:pt>
                <c:pt idx="27" formatCode="0.00">
                  <c:v>7.5652173913043477</c:v>
                </c:pt>
                <c:pt idx="28" formatCode="0.00">
                  <c:v>7.3928571428571432</c:v>
                </c:pt>
                <c:pt idx="29" formatCode="0.00">
                  <c:v>9</c:v>
                </c:pt>
                <c:pt idx="30" formatCode="0.00">
                  <c:v>8.6923076923076916</c:v>
                </c:pt>
                <c:pt idx="31" formatCode="0.00">
                  <c:v>8.7333333333333325</c:v>
                </c:pt>
                <c:pt idx="32" formatCode="0.00">
                  <c:v>9.6521739130434785</c:v>
                </c:pt>
                <c:pt idx="33" formatCode="0.00">
                  <c:v>10.826086956521738</c:v>
                </c:pt>
                <c:pt idx="34" formatCode="0.00">
                  <c:v>12</c:v>
                </c:pt>
                <c:pt idx="35" formatCode="0.00">
                  <c:v>12.8</c:v>
                </c:pt>
                <c:pt idx="36" formatCode="0.00">
                  <c:v>14.181818181818182</c:v>
                </c:pt>
                <c:pt idx="37" formatCode="0.00">
                  <c:v>14.795454545454545</c:v>
                </c:pt>
                <c:pt idx="38" formatCode="0.00">
                  <c:v>17.024999999999999</c:v>
                </c:pt>
                <c:pt idx="39" formatCode="0.00">
                  <c:v>18.3</c:v>
                </c:pt>
                <c:pt idx="40" formatCode="0.00">
                  <c:v>20.027027027027028</c:v>
                </c:pt>
                <c:pt idx="41" formatCode="0.00">
                  <c:v>24.7</c:v>
                </c:pt>
                <c:pt idx="42" formatCode="0.00">
                  <c:v>29.53846153846154</c:v>
                </c:pt>
                <c:pt idx="43" formatCode="0.00">
                  <c:v>24.529411764705884</c:v>
                </c:pt>
                <c:pt idx="44" formatCode="0.00">
                  <c:v>23.131578947368421</c:v>
                </c:pt>
                <c:pt idx="45" formatCode="0.00">
                  <c:v>24.157894736842106</c:v>
                </c:pt>
                <c:pt idx="46" formatCode="0.00">
                  <c:v>29.612903225806452</c:v>
                </c:pt>
                <c:pt idx="47" formatCode="0.00">
                  <c:v>32.379310344827587</c:v>
                </c:pt>
                <c:pt idx="48" formatCode="0.00">
                  <c:v>38.159999999999997</c:v>
                </c:pt>
                <c:pt idx="49" formatCode="0.0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E-447A-9F0F-4A9A3AA9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53312"/>
        <c:axId val="1249813536"/>
      </c:lineChart>
      <c:dateAx>
        <c:axId val="1018053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9813536"/>
        <c:crosses val="autoZero"/>
        <c:auto val="1"/>
        <c:lblOffset val="100"/>
        <c:baseTimeUnit val="days"/>
      </c:dateAx>
      <c:valAx>
        <c:axId val="12498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0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82679257492862"/>
          <c:y val="0.24554610068092142"/>
          <c:w val="0.285118194129028"/>
          <c:h val="0.12991533933862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RegionePrototipo!$AF$3</c:f>
          <c:strCache>
            <c:ptCount val="1"/>
            <c:pt idx="0">
              <c:v>Totale ospedalizzati e Terapie Intensive (linea massimo numero posti), linea rapporto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585470231972986E-2"/>
          <c:y val="8.9968113209185963E-2"/>
          <c:w val="0.91914758034911026"/>
          <c:h val="0.75002875997448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RegionePrototipo!$F$1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[0]!tot_osp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12</c:v>
                </c:pt>
                <c:pt idx="15">
                  <c:v>22</c:v>
                </c:pt>
                <c:pt idx="16">
                  <c:v>32</c:v>
                </c:pt>
                <c:pt idx="17">
                  <c:v>48</c:v>
                </c:pt>
                <c:pt idx="18">
                  <c:v>64</c:v>
                </c:pt>
                <c:pt idx="19">
                  <c:v>80</c:v>
                </c:pt>
                <c:pt idx="20">
                  <c:v>92</c:v>
                </c:pt>
                <c:pt idx="21">
                  <c:v>92</c:v>
                </c:pt>
                <c:pt idx="22">
                  <c:v>129</c:v>
                </c:pt>
                <c:pt idx="23">
                  <c:v>163</c:v>
                </c:pt>
                <c:pt idx="24">
                  <c:v>199</c:v>
                </c:pt>
                <c:pt idx="25">
                  <c:v>232</c:v>
                </c:pt>
                <c:pt idx="26">
                  <c:v>272</c:v>
                </c:pt>
                <c:pt idx="27">
                  <c:v>281</c:v>
                </c:pt>
                <c:pt idx="28">
                  <c:v>295</c:v>
                </c:pt>
                <c:pt idx="29">
                  <c:v>357</c:v>
                </c:pt>
                <c:pt idx="30">
                  <c:v>373</c:v>
                </c:pt>
                <c:pt idx="31">
                  <c:v>366</c:v>
                </c:pt>
                <c:pt idx="32">
                  <c:v>407</c:v>
                </c:pt>
                <c:pt idx="33">
                  <c:v>423</c:v>
                </c:pt>
                <c:pt idx="34">
                  <c:v>431</c:v>
                </c:pt>
                <c:pt idx="35">
                  <c:v>431</c:v>
                </c:pt>
                <c:pt idx="36">
                  <c:v>434</c:v>
                </c:pt>
                <c:pt idx="37">
                  <c:v>421</c:v>
                </c:pt>
                <c:pt idx="38">
                  <c:v>417</c:v>
                </c:pt>
                <c:pt idx="39">
                  <c:v>423</c:v>
                </c:pt>
                <c:pt idx="40">
                  <c:v>434</c:v>
                </c:pt>
                <c:pt idx="41">
                  <c:v>432</c:v>
                </c:pt>
                <c:pt idx="42">
                  <c:v>433</c:v>
                </c:pt>
                <c:pt idx="43">
                  <c:v>438</c:v>
                </c:pt>
                <c:pt idx="44">
                  <c:v>431</c:v>
                </c:pt>
                <c:pt idx="45">
                  <c:v>414</c:v>
                </c:pt>
                <c:pt idx="46">
                  <c:v>405</c:v>
                </c:pt>
                <c:pt idx="47">
                  <c:v>397</c:v>
                </c:pt>
                <c:pt idx="48">
                  <c:v>383</c:v>
                </c:pt>
                <c:pt idx="49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9-4A5D-BDD5-75BFF87ADD20}"/>
            </c:ext>
          </c:extLst>
        </c:ser>
        <c:ser>
          <c:idx val="1"/>
          <c:order val="1"/>
          <c:tx>
            <c:strRef>
              <c:f>RegionePrototipo!$E$1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[0]!ter_int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12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30</c:v>
                </c:pt>
                <c:pt idx="25">
                  <c:v>34</c:v>
                </c:pt>
                <c:pt idx="26">
                  <c:v>39</c:v>
                </c:pt>
                <c:pt idx="27">
                  <c:v>46</c:v>
                </c:pt>
                <c:pt idx="28">
                  <c:v>46</c:v>
                </c:pt>
                <c:pt idx="29">
                  <c:v>49</c:v>
                </c:pt>
                <c:pt idx="30">
                  <c:v>65</c:v>
                </c:pt>
                <c:pt idx="31">
                  <c:v>66</c:v>
                </c:pt>
                <c:pt idx="32">
                  <c:v>66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80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69</c:v>
                </c:pt>
                <c:pt idx="46">
                  <c:v>70</c:v>
                </c:pt>
                <c:pt idx="47">
                  <c:v>62</c:v>
                </c:pt>
                <c:pt idx="48">
                  <c:v>61</c:v>
                </c:pt>
                <c:pt idx="4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09-4A5D-BDD5-75BFF87A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523856"/>
        <c:axId val="1241272816"/>
      </c:barChart>
      <c:lineChart>
        <c:grouping val="standard"/>
        <c:varyColors val="0"/>
        <c:ser>
          <c:idx val="2"/>
          <c:order val="2"/>
          <c:tx>
            <c:strRef>
              <c:f>RegionePrototipo!$Q$1</c:f>
              <c:strCache>
                <c:ptCount val="1"/>
                <c:pt idx="0">
                  <c:v>Posti_ter_int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[0]!posti_t_i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9-4A5D-BDD5-75BFF87A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523856"/>
        <c:axId val="1241272816"/>
      </c:lineChart>
      <c:lineChart>
        <c:grouping val="standard"/>
        <c:varyColors val="0"/>
        <c:ser>
          <c:idx val="3"/>
          <c:order val="3"/>
          <c:tx>
            <c:strRef>
              <c:f>RegionePrototipo!$S$1</c:f>
              <c:strCache>
                <c:ptCount val="1"/>
                <c:pt idx="0">
                  <c:v>terap_int per ospedalizz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[0]!t_i_per_osp</c:f>
              <c:numCache>
                <c:formatCode>0.0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14.285714285714285</c:v>
                </c:pt>
                <c:pt idx="13">
                  <c:v>22.222222222222221</c:v>
                </c:pt>
                <c:pt idx="14">
                  <c:v>16.666666666666664</c:v>
                </c:pt>
                <c:pt idx="15">
                  <c:v>13.636363636363635</c:v>
                </c:pt>
                <c:pt idx="16">
                  <c:v>12.5</c:v>
                </c:pt>
                <c:pt idx="17">
                  <c:v>10.416666666666668</c:v>
                </c:pt>
                <c:pt idx="18">
                  <c:v>9.375</c:v>
                </c:pt>
                <c:pt idx="19">
                  <c:v>15</c:v>
                </c:pt>
                <c:pt idx="20">
                  <c:v>20.652173913043477</c:v>
                </c:pt>
                <c:pt idx="21">
                  <c:v>20.652173913043477</c:v>
                </c:pt>
                <c:pt idx="22">
                  <c:v>17.054263565891471</c:v>
                </c:pt>
                <c:pt idx="23">
                  <c:v>13.496932515337424</c:v>
                </c:pt>
                <c:pt idx="24">
                  <c:v>15.075376884422109</c:v>
                </c:pt>
                <c:pt idx="25">
                  <c:v>14.655172413793101</c:v>
                </c:pt>
                <c:pt idx="26">
                  <c:v>14.338235294117647</c:v>
                </c:pt>
                <c:pt idx="27">
                  <c:v>16.370106761565836</c:v>
                </c:pt>
                <c:pt idx="28">
                  <c:v>15.593220338983052</c:v>
                </c:pt>
                <c:pt idx="29">
                  <c:v>13.725490196078432</c:v>
                </c:pt>
                <c:pt idx="30">
                  <c:v>17.426273458445042</c:v>
                </c:pt>
                <c:pt idx="31">
                  <c:v>18.032786885245901</c:v>
                </c:pt>
                <c:pt idx="32">
                  <c:v>16.216216216216218</c:v>
                </c:pt>
                <c:pt idx="33">
                  <c:v>17.021276595744681</c:v>
                </c:pt>
                <c:pt idx="34">
                  <c:v>17.40139211136891</c:v>
                </c:pt>
                <c:pt idx="35">
                  <c:v>18.097447795823665</c:v>
                </c:pt>
                <c:pt idx="36">
                  <c:v>18.433179723502306</c:v>
                </c:pt>
                <c:pt idx="37">
                  <c:v>18.052256532066508</c:v>
                </c:pt>
                <c:pt idx="38">
                  <c:v>18.705035971223023</c:v>
                </c:pt>
                <c:pt idx="39">
                  <c:v>18.912529550827422</c:v>
                </c:pt>
                <c:pt idx="40">
                  <c:v>18.663594470046082</c:v>
                </c:pt>
                <c:pt idx="41">
                  <c:v>18.518518518518519</c:v>
                </c:pt>
                <c:pt idx="42">
                  <c:v>18.244803695150118</c:v>
                </c:pt>
                <c:pt idx="43">
                  <c:v>17.80821917808219</c:v>
                </c:pt>
                <c:pt idx="44">
                  <c:v>17.865429234338748</c:v>
                </c:pt>
                <c:pt idx="45">
                  <c:v>16.666666666666664</c:v>
                </c:pt>
                <c:pt idx="46">
                  <c:v>17.283950617283949</c:v>
                </c:pt>
                <c:pt idx="47">
                  <c:v>15.617128463476071</c:v>
                </c:pt>
                <c:pt idx="48">
                  <c:v>15.926892950391643</c:v>
                </c:pt>
                <c:pt idx="49">
                  <c:v>14.659685863874344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09-4A5D-BDD5-75BFF87A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45056"/>
        <c:axId val="1958821296"/>
      </c:line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valAx>
        <c:axId val="195882129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945056"/>
        <c:crosses val="max"/>
        <c:crossBetween val="between"/>
      </c:valAx>
      <c:dateAx>
        <c:axId val="2119945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588212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5518799155569758E-2"/>
          <c:y val="8.7998077114310139E-2"/>
          <c:w val="0.57508606632271098"/>
          <c:h val="0.11677949971293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RegionePrototipo!$AF$10</c:f>
          <c:strCache>
            <c:ptCount val="1"/>
            <c:pt idx="0">
              <c:v>Confronto giorni a raddoppiamento casi e morti mm 3 giorni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791866975632437E-2"/>
          <c:y val="0.13014035087719297"/>
          <c:w val="0.93173424332207377"/>
          <c:h val="0.72340332458442691"/>
        </c:manualLayout>
      </c:layout>
      <c:lineChart>
        <c:grouping val="standard"/>
        <c:varyColors val="0"/>
        <c:ser>
          <c:idx val="0"/>
          <c:order val="0"/>
          <c:tx>
            <c:strRef>
              <c:f>RegionePrototipo!$Z$1</c:f>
              <c:strCache>
                <c:ptCount val="1"/>
                <c:pt idx="0">
                  <c:v>giorni raddopp casi mm 3gg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[0]!g_radd3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7.666666666666667</c:v>
                </c:pt>
                <c:pt idx="13">
                  <c:v>7.3125</c:v>
                </c:pt>
                <c:pt idx="14">
                  <c:v>7.3043478260869561</c:v>
                </c:pt>
                <c:pt idx="15">
                  <c:v>7.1052631578947372</c:v>
                </c:pt>
                <c:pt idx="16">
                  <c:v>7.2777777777777777</c:v>
                </c:pt>
                <c:pt idx="17">
                  <c:v>7.3378378378378377</c:v>
                </c:pt>
                <c:pt idx="18">
                  <c:v>7.4054054054054053</c:v>
                </c:pt>
                <c:pt idx="19">
                  <c:v>7.7906976744186043</c:v>
                </c:pt>
                <c:pt idx="20">
                  <c:v>7.1845018450184499</c:v>
                </c:pt>
                <c:pt idx="21">
                  <c:v>8.2744186046511636</c:v>
                </c:pt>
                <c:pt idx="22">
                  <c:v>9.4525139664804474</c:v>
                </c:pt>
                <c:pt idx="23">
                  <c:v>20.727272727272727</c:v>
                </c:pt>
                <c:pt idx="24">
                  <c:v>13.820689655172414</c:v>
                </c:pt>
                <c:pt idx="25">
                  <c:v>10.494163424124514</c:v>
                </c:pt>
                <c:pt idx="26">
                  <c:v>10.174311926605505</c:v>
                </c:pt>
                <c:pt idx="27">
                  <c:v>9.6403712296983759</c:v>
                </c:pt>
                <c:pt idx="28">
                  <c:v>11.05511811023622</c:v>
                </c:pt>
                <c:pt idx="29">
                  <c:v>13.152439024390244</c:v>
                </c:pt>
                <c:pt idx="30">
                  <c:v>16.67910447761194</c:v>
                </c:pt>
                <c:pt idx="31">
                  <c:v>17.200729927007298</c:v>
                </c:pt>
                <c:pt idx="32">
                  <c:v>17.85053380782918</c:v>
                </c:pt>
                <c:pt idx="33">
                  <c:v>18.954063604240282</c:v>
                </c:pt>
                <c:pt idx="34">
                  <c:v>19.1010101010101</c:v>
                </c:pt>
                <c:pt idx="35">
                  <c:v>20.340206185567009</c:v>
                </c:pt>
                <c:pt idx="36">
                  <c:v>24.734439834024897</c:v>
                </c:pt>
                <c:pt idx="37">
                  <c:v>23.326086956521738</c:v>
                </c:pt>
                <c:pt idx="38">
                  <c:v>21.719626168224298</c:v>
                </c:pt>
                <c:pt idx="39">
                  <c:v>20.429752066115704</c:v>
                </c:pt>
                <c:pt idx="40">
                  <c:v>22.028571428571428</c:v>
                </c:pt>
                <c:pt idx="41">
                  <c:v>27.308510638297872</c:v>
                </c:pt>
                <c:pt idx="42">
                  <c:v>32.472803347280333</c:v>
                </c:pt>
                <c:pt idx="43">
                  <c:v>32.015625</c:v>
                </c:pt>
                <c:pt idx="44">
                  <c:v>27.62460567823344</c:v>
                </c:pt>
                <c:pt idx="45">
                  <c:v>25.566666666666666</c:v>
                </c:pt>
                <c:pt idx="46">
                  <c:v>27.847058823529412</c:v>
                </c:pt>
                <c:pt idx="47">
                  <c:v>27.211956521739129</c:v>
                </c:pt>
                <c:pt idx="48">
                  <c:v>29.547826086956523</c:v>
                </c:pt>
                <c:pt idx="49">
                  <c:v>33.251612903225805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4-4675-9802-9BAB96ACED71}"/>
            </c:ext>
          </c:extLst>
        </c:ser>
        <c:ser>
          <c:idx val="1"/>
          <c:order val="1"/>
          <c:tx>
            <c:strRef>
              <c:f>RegionePrototipo!$AC$1</c:f>
              <c:strCache>
                <c:ptCount val="1"/>
                <c:pt idx="0">
                  <c:v>giorni raddopp morti mm 3gg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[0]!g_radd_mort3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6</c:v>
                </c:pt>
                <c:pt idx="18" formatCode="0.00">
                  <c:v>6</c:v>
                </c:pt>
                <c:pt idx="19" formatCode="0.00">
                  <c:v>6</c:v>
                </c:pt>
                <c:pt idx="20" formatCode="0.00">
                  <c:v>6.6</c:v>
                </c:pt>
                <c:pt idx="21" formatCode="0.00">
                  <c:v>7.5</c:v>
                </c:pt>
                <c:pt idx="22" formatCode="0.00">
                  <c:v>7.2</c:v>
                </c:pt>
                <c:pt idx="23" formatCode="0.00">
                  <c:v>24</c:v>
                </c:pt>
                <c:pt idx="24" formatCode="0.00">
                  <c:v>9</c:v>
                </c:pt>
                <c:pt idx="25" formatCode="0.00">
                  <c:v>9.5</c:v>
                </c:pt>
                <c:pt idx="26" formatCode="0.00">
                  <c:v>7</c:v>
                </c:pt>
                <c:pt idx="27" formatCode="0.00">
                  <c:v>7.5652173913043477</c:v>
                </c:pt>
                <c:pt idx="28" formatCode="0.00">
                  <c:v>7.3928571428571432</c:v>
                </c:pt>
                <c:pt idx="29" formatCode="0.00">
                  <c:v>9</c:v>
                </c:pt>
                <c:pt idx="30" formatCode="0.00">
                  <c:v>8.6923076923076916</c:v>
                </c:pt>
                <c:pt idx="31" formatCode="0.00">
                  <c:v>8.7333333333333325</c:v>
                </c:pt>
                <c:pt idx="32" formatCode="0.00">
                  <c:v>9.6521739130434785</c:v>
                </c:pt>
                <c:pt idx="33" formatCode="0.00">
                  <c:v>10.826086956521738</c:v>
                </c:pt>
                <c:pt idx="34" formatCode="0.00">
                  <c:v>12</c:v>
                </c:pt>
                <c:pt idx="35" formatCode="0.00">
                  <c:v>12.8</c:v>
                </c:pt>
                <c:pt idx="36" formatCode="0.00">
                  <c:v>14.181818181818182</c:v>
                </c:pt>
                <c:pt idx="37" formatCode="0.00">
                  <c:v>14.795454545454545</c:v>
                </c:pt>
                <c:pt idx="38" formatCode="0.00">
                  <c:v>17.024999999999999</c:v>
                </c:pt>
                <c:pt idx="39" formatCode="0.00">
                  <c:v>18.3</c:v>
                </c:pt>
                <c:pt idx="40" formatCode="0.00">
                  <c:v>20.027027027027028</c:v>
                </c:pt>
                <c:pt idx="41" formatCode="0.00">
                  <c:v>24.7</c:v>
                </c:pt>
                <c:pt idx="42" formatCode="0.00">
                  <c:v>29.53846153846154</c:v>
                </c:pt>
                <c:pt idx="43" formatCode="0.00">
                  <c:v>24.529411764705884</c:v>
                </c:pt>
                <c:pt idx="44" formatCode="0.00">
                  <c:v>23.131578947368421</c:v>
                </c:pt>
                <c:pt idx="45" formatCode="0.00">
                  <c:v>24.157894736842106</c:v>
                </c:pt>
                <c:pt idx="46" formatCode="0.00">
                  <c:v>29.612903225806452</c:v>
                </c:pt>
                <c:pt idx="47" formatCode="0.00">
                  <c:v>32.379310344827587</c:v>
                </c:pt>
                <c:pt idx="48" formatCode="0.00">
                  <c:v>38.159999999999997</c:v>
                </c:pt>
                <c:pt idx="49" formatCode="0.0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4-4675-9802-9BAB96AC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53312"/>
        <c:axId val="1249813536"/>
      </c:lineChart>
      <c:dateAx>
        <c:axId val="1018053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9813536"/>
        <c:crosses val="autoZero"/>
        <c:auto val="1"/>
        <c:lblOffset val="100"/>
        <c:baseTimeUnit val="days"/>
      </c:dateAx>
      <c:valAx>
        <c:axId val="12498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0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82679257492862"/>
          <c:y val="0.24554610068092142"/>
          <c:w val="0.285118194129028"/>
          <c:h val="0.12991533933862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RegionePrototipo!$AF$2</c:f>
          <c:strCache>
            <c:ptCount val="1"/>
            <c:pt idx="0">
              <c:v>Totale positivi (linea media mobile 4gg) e Totale ospedalizzati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2024093471405066E-2"/>
          <c:y val="7.9144457436715263E-2"/>
          <c:w val="0.94569766847069758"/>
          <c:h val="0.796891481471763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RegionePrototipo!$H$1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[0]!tot_pos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23</c:v>
                </c:pt>
                <c:pt idx="14">
                  <c:v>33</c:v>
                </c:pt>
                <c:pt idx="15">
                  <c:v>50</c:v>
                </c:pt>
                <c:pt idx="16">
                  <c:v>74</c:v>
                </c:pt>
                <c:pt idx="17">
                  <c:v>102</c:v>
                </c:pt>
                <c:pt idx="18">
                  <c:v>157</c:v>
                </c:pt>
                <c:pt idx="19">
                  <c:v>199</c:v>
                </c:pt>
                <c:pt idx="20">
                  <c:v>367</c:v>
                </c:pt>
                <c:pt idx="21">
                  <c:v>367</c:v>
                </c:pt>
                <c:pt idx="22">
                  <c:v>368</c:v>
                </c:pt>
                <c:pt idx="23">
                  <c:v>436</c:v>
                </c:pt>
                <c:pt idx="24">
                  <c:v>491</c:v>
                </c:pt>
                <c:pt idx="25">
                  <c:v>600</c:v>
                </c:pt>
                <c:pt idx="26">
                  <c:v>720</c:v>
                </c:pt>
                <c:pt idx="27">
                  <c:v>885</c:v>
                </c:pt>
                <c:pt idx="28">
                  <c:v>914</c:v>
                </c:pt>
                <c:pt idx="29">
                  <c:v>975</c:v>
                </c:pt>
                <c:pt idx="30">
                  <c:v>1058</c:v>
                </c:pt>
                <c:pt idx="31">
                  <c:v>1094</c:v>
                </c:pt>
                <c:pt idx="32">
                  <c:v>1164</c:v>
                </c:pt>
                <c:pt idx="33">
                  <c:v>1234</c:v>
                </c:pt>
                <c:pt idx="34">
                  <c:v>1293</c:v>
                </c:pt>
                <c:pt idx="35">
                  <c:v>1357</c:v>
                </c:pt>
                <c:pt idx="36">
                  <c:v>1389</c:v>
                </c:pt>
                <c:pt idx="37">
                  <c:v>1483</c:v>
                </c:pt>
                <c:pt idx="38">
                  <c:v>1587</c:v>
                </c:pt>
                <c:pt idx="39">
                  <c:v>1659</c:v>
                </c:pt>
                <c:pt idx="40">
                  <c:v>1753</c:v>
                </c:pt>
                <c:pt idx="41">
                  <c:v>1795</c:v>
                </c:pt>
                <c:pt idx="42">
                  <c:v>1838</c:v>
                </c:pt>
                <c:pt idx="43">
                  <c:v>1890</c:v>
                </c:pt>
                <c:pt idx="44">
                  <c:v>1940</c:v>
                </c:pt>
                <c:pt idx="45">
                  <c:v>1978</c:v>
                </c:pt>
                <c:pt idx="46">
                  <c:v>1994</c:v>
                </c:pt>
                <c:pt idx="47">
                  <c:v>2064</c:v>
                </c:pt>
                <c:pt idx="48">
                  <c:v>2082</c:v>
                </c:pt>
                <c:pt idx="49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E-4C29-9BCF-4C53AB1C2621}"/>
            </c:ext>
          </c:extLst>
        </c:ser>
        <c:ser>
          <c:idx val="0"/>
          <c:order val="1"/>
          <c:tx>
            <c:strRef>
              <c:f>RegionePrototipo!$F$1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[0]!tot_osp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12</c:v>
                </c:pt>
                <c:pt idx="15">
                  <c:v>22</c:v>
                </c:pt>
                <c:pt idx="16">
                  <c:v>32</c:v>
                </c:pt>
                <c:pt idx="17">
                  <c:v>48</c:v>
                </c:pt>
                <c:pt idx="18">
                  <c:v>64</c:v>
                </c:pt>
                <c:pt idx="19">
                  <c:v>80</c:v>
                </c:pt>
                <c:pt idx="20">
                  <c:v>92</c:v>
                </c:pt>
                <c:pt idx="21">
                  <c:v>92</c:v>
                </c:pt>
                <c:pt idx="22">
                  <c:v>129</c:v>
                </c:pt>
                <c:pt idx="23">
                  <c:v>163</c:v>
                </c:pt>
                <c:pt idx="24">
                  <c:v>199</c:v>
                </c:pt>
                <c:pt idx="25">
                  <c:v>232</c:v>
                </c:pt>
                <c:pt idx="26">
                  <c:v>272</c:v>
                </c:pt>
                <c:pt idx="27">
                  <c:v>281</c:v>
                </c:pt>
                <c:pt idx="28">
                  <c:v>295</c:v>
                </c:pt>
                <c:pt idx="29">
                  <c:v>357</c:v>
                </c:pt>
                <c:pt idx="30">
                  <c:v>373</c:v>
                </c:pt>
                <c:pt idx="31">
                  <c:v>366</c:v>
                </c:pt>
                <c:pt idx="32">
                  <c:v>407</c:v>
                </c:pt>
                <c:pt idx="33">
                  <c:v>423</c:v>
                </c:pt>
                <c:pt idx="34">
                  <c:v>431</c:v>
                </c:pt>
                <c:pt idx="35">
                  <c:v>431</c:v>
                </c:pt>
                <c:pt idx="36">
                  <c:v>434</c:v>
                </c:pt>
                <c:pt idx="37">
                  <c:v>421</c:v>
                </c:pt>
                <c:pt idx="38">
                  <c:v>417</c:v>
                </c:pt>
                <c:pt idx="39">
                  <c:v>423</c:v>
                </c:pt>
                <c:pt idx="40">
                  <c:v>434</c:v>
                </c:pt>
                <c:pt idx="41">
                  <c:v>432</c:v>
                </c:pt>
                <c:pt idx="42">
                  <c:v>433</c:v>
                </c:pt>
                <c:pt idx="43">
                  <c:v>438</c:v>
                </c:pt>
                <c:pt idx="44">
                  <c:v>431</c:v>
                </c:pt>
                <c:pt idx="45">
                  <c:v>414</c:v>
                </c:pt>
                <c:pt idx="46">
                  <c:v>405</c:v>
                </c:pt>
                <c:pt idx="47">
                  <c:v>397</c:v>
                </c:pt>
                <c:pt idx="48">
                  <c:v>383</c:v>
                </c:pt>
                <c:pt idx="49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E-4C29-9BCF-4C53AB1C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523856"/>
        <c:axId val="1241272816"/>
      </c:bar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304386398348932E-2"/>
          <c:y val="0.13069916622157998"/>
          <c:w val="0.39607187787784937"/>
          <c:h val="0.13252862392158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RegionePrototipo!$AF$4</c:f>
          <c:strCache>
            <c:ptCount val="1"/>
            <c:pt idx="0">
              <c:v>Terapie Intensive e massimo numero posti (dati non precisi per giorno!!)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585470231972986E-2"/>
          <c:y val="8.5631114430064076E-2"/>
          <c:w val="0.94116606282104553"/>
          <c:h val="0.749719370529035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RegionePrototipo!$E$1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[0]!ter_int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12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30</c:v>
                </c:pt>
                <c:pt idx="25">
                  <c:v>34</c:v>
                </c:pt>
                <c:pt idx="26">
                  <c:v>39</c:v>
                </c:pt>
                <c:pt idx="27">
                  <c:v>46</c:v>
                </c:pt>
                <c:pt idx="28">
                  <c:v>46</c:v>
                </c:pt>
                <c:pt idx="29">
                  <c:v>49</c:v>
                </c:pt>
                <c:pt idx="30">
                  <c:v>65</c:v>
                </c:pt>
                <c:pt idx="31">
                  <c:v>66</c:v>
                </c:pt>
                <c:pt idx="32">
                  <c:v>66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80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69</c:v>
                </c:pt>
                <c:pt idx="46">
                  <c:v>70</c:v>
                </c:pt>
                <c:pt idx="47">
                  <c:v>62</c:v>
                </c:pt>
                <c:pt idx="48">
                  <c:v>61</c:v>
                </c:pt>
                <c:pt idx="4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D-4EB4-8A41-601D1A8F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523856"/>
        <c:axId val="1241272816"/>
      </c:barChart>
      <c:lineChart>
        <c:grouping val="standard"/>
        <c:varyColors val="0"/>
        <c:ser>
          <c:idx val="2"/>
          <c:order val="1"/>
          <c:tx>
            <c:strRef>
              <c:f>RegionePrototipo!$Q$1</c:f>
              <c:strCache>
                <c:ptCount val="1"/>
                <c:pt idx="0">
                  <c:v>Posti_ter_int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[0]!posti_t_i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D-4EB4-8A41-601D1A8F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523856"/>
        <c:axId val="1241272816"/>
      </c:line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00398938793525"/>
          <c:y val="0.19248117310962262"/>
          <c:w val="0.21122205067744018"/>
          <c:h val="0.1367598110879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RegionePrototipo!$AF$5</c:f>
          <c:strCache>
            <c:ptCount val="1"/>
            <c:pt idx="0">
              <c:v>Tamponi totali e Casi totali, linea rapporto %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0760675957355712E-2"/>
          <c:y val="7.8196288260903607E-2"/>
          <c:w val="0.92952120409665873"/>
          <c:h val="0.75816955312366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RegionePrototipo!$N$1</c:f>
              <c:strCache>
                <c:ptCount val="1"/>
                <c:pt idx="0">
                  <c:v>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[0]!tamp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32</c:v>
                </c:pt>
                <c:pt idx="4">
                  <c:v>32</c:v>
                </c:pt>
                <c:pt idx="5">
                  <c:v>43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194</c:v>
                </c:pt>
                <c:pt idx="13">
                  <c:v>228</c:v>
                </c:pt>
                <c:pt idx="14">
                  <c:v>267</c:v>
                </c:pt>
                <c:pt idx="15">
                  <c:v>399</c:v>
                </c:pt>
                <c:pt idx="16">
                  <c:v>527</c:v>
                </c:pt>
                <c:pt idx="17">
                  <c:v>593</c:v>
                </c:pt>
                <c:pt idx="18">
                  <c:v>846</c:v>
                </c:pt>
                <c:pt idx="19">
                  <c:v>1006</c:v>
                </c:pt>
                <c:pt idx="20">
                  <c:v>1006</c:v>
                </c:pt>
                <c:pt idx="21">
                  <c:v>1006</c:v>
                </c:pt>
                <c:pt idx="22">
                  <c:v>1727</c:v>
                </c:pt>
                <c:pt idx="23">
                  <c:v>2187</c:v>
                </c:pt>
                <c:pt idx="24">
                  <c:v>2203</c:v>
                </c:pt>
                <c:pt idx="25">
                  <c:v>2656</c:v>
                </c:pt>
                <c:pt idx="26">
                  <c:v>2656</c:v>
                </c:pt>
                <c:pt idx="27">
                  <c:v>3050</c:v>
                </c:pt>
                <c:pt idx="28">
                  <c:v>3150</c:v>
                </c:pt>
                <c:pt idx="29">
                  <c:v>3712</c:v>
                </c:pt>
                <c:pt idx="30">
                  <c:v>4114</c:v>
                </c:pt>
                <c:pt idx="31">
                  <c:v>4600</c:v>
                </c:pt>
                <c:pt idx="32">
                  <c:v>4923</c:v>
                </c:pt>
                <c:pt idx="33">
                  <c:v>5561</c:v>
                </c:pt>
                <c:pt idx="34">
                  <c:v>5950</c:v>
                </c:pt>
                <c:pt idx="35">
                  <c:v>6377</c:v>
                </c:pt>
                <c:pt idx="36">
                  <c:v>6973</c:v>
                </c:pt>
                <c:pt idx="37">
                  <c:v>7675</c:v>
                </c:pt>
                <c:pt idx="38">
                  <c:v>8496</c:v>
                </c:pt>
                <c:pt idx="39">
                  <c:v>8993</c:v>
                </c:pt>
                <c:pt idx="40">
                  <c:v>9863</c:v>
                </c:pt>
                <c:pt idx="41">
                  <c:v>10476</c:v>
                </c:pt>
                <c:pt idx="42">
                  <c:v>11130</c:v>
                </c:pt>
                <c:pt idx="43">
                  <c:v>12030</c:v>
                </c:pt>
                <c:pt idx="44">
                  <c:v>13258</c:v>
                </c:pt>
                <c:pt idx="45">
                  <c:v>14338</c:v>
                </c:pt>
                <c:pt idx="46">
                  <c:v>14981</c:v>
                </c:pt>
                <c:pt idx="47">
                  <c:v>16646</c:v>
                </c:pt>
                <c:pt idx="48">
                  <c:v>17797</c:v>
                </c:pt>
                <c:pt idx="49">
                  <c:v>18586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0-47F9-B75E-101C89F1D9E6}"/>
            </c:ext>
          </c:extLst>
        </c:ser>
        <c:ser>
          <c:idx val="1"/>
          <c:order val="1"/>
          <c:tx>
            <c:strRef>
              <c:f>RegionePrototipo!$M$1</c:f>
              <c:strCache>
                <c:ptCount val="1"/>
                <c:pt idx="0">
                  <c:v>totale_casi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[0]!tot_casi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23</c:v>
                </c:pt>
                <c:pt idx="14">
                  <c:v>33</c:v>
                </c:pt>
                <c:pt idx="15">
                  <c:v>52</c:v>
                </c:pt>
                <c:pt idx="16">
                  <c:v>77</c:v>
                </c:pt>
                <c:pt idx="17">
                  <c:v>107</c:v>
                </c:pt>
                <c:pt idx="18">
                  <c:v>163</c:v>
                </c:pt>
                <c:pt idx="19">
                  <c:v>206</c:v>
                </c:pt>
                <c:pt idx="20">
                  <c:v>378</c:v>
                </c:pt>
                <c:pt idx="21">
                  <c:v>378</c:v>
                </c:pt>
                <c:pt idx="22">
                  <c:v>385</c:v>
                </c:pt>
                <c:pt idx="23">
                  <c:v>455</c:v>
                </c:pt>
                <c:pt idx="24">
                  <c:v>523</c:v>
                </c:pt>
                <c:pt idx="25">
                  <c:v>642</c:v>
                </c:pt>
                <c:pt idx="26">
                  <c:v>782</c:v>
                </c:pt>
                <c:pt idx="27">
                  <c:v>954</c:v>
                </c:pt>
                <c:pt idx="28">
                  <c:v>1023</c:v>
                </c:pt>
                <c:pt idx="29">
                  <c:v>1110</c:v>
                </c:pt>
                <c:pt idx="30">
                  <c:v>1222</c:v>
                </c:pt>
                <c:pt idx="31">
                  <c:v>1297</c:v>
                </c:pt>
                <c:pt idx="32">
                  <c:v>1391</c:v>
                </c:pt>
                <c:pt idx="33">
                  <c:v>1505</c:v>
                </c:pt>
                <c:pt idx="34">
                  <c:v>1594</c:v>
                </c:pt>
                <c:pt idx="35">
                  <c:v>1682</c:v>
                </c:pt>
                <c:pt idx="36">
                  <c:v>1746</c:v>
                </c:pt>
                <c:pt idx="37">
                  <c:v>1870</c:v>
                </c:pt>
                <c:pt idx="38">
                  <c:v>2003</c:v>
                </c:pt>
                <c:pt idx="39">
                  <c:v>2109</c:v>
                </c:pt>
                <c:pt idx="40">
                  <c:v>2220</c:v>
                </c:pt>
                <c:pt idx="41">
                  <c:v>2285</c:v>
                </c:pt>
                <c:pt idx="42">
                  <c:v>2348</c:v>
                </c:pt>
                <c:pt idx="43">
                  <c:v>2476</c:v>
                </c:pt>
                <c:pt idx="44">
                  <c:v>2602</c:v>
                </c:pt>
                <c:pt idx="45">
                  <c:v>2708</c:v>
                </c:pt>
                <c:pt idx="46">
                  <c:v>2816</c:v>
                </c:pt>
                <c:pt idx="47">
                  <c:v>2970</c:v>
                </c:pt>
                <c:pt idx="48">
                  <c:v>3053</c:v>
                </c:pt>
                <c:pt idx="49">
                  <c:v>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0-47F9-B75E-101C89F1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523856"/>
        <c:axId val="1241272816"/>
      </c:barChart>
      <c:lineChart>
        <c:grouping val="standard"/>
        <c:varyColors val="0"/>
        <c:ser>
          <c:idx val="2"/>
          <c:order val="2"/>
          <c:tx>
            <c:strRef>
              <c:f>RegionePrototipo!$T$1</c:f>
              <c:strCache>
                <c:ptCount val="1"/>
                <c:pt idx="0">
                  <c:v>casi per tampone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RegionePrototipo!$A:$A</c:f>
              <c:strCache>
                <c:ptCount val="51"/>
                <c:pt idx="0">
                  <c:v>data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[0]!casi_per_tamp</c:f>
              <c:numCache>
                <c:formatCode>0.0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3.278688524590164</c:v>
                </c:pt>
                <c:pt idx="9">
                  <c:v>4.0983606557377046</c:v>
                </c:pt>
                <c:pt idx="10">
                  <c:v>5.7377049180327866</c:v>
                </c:pt>
                <c:pt idx="11">
                  <c:v>8.1967213114754092</c:v>
                </c:pt>
                <c:pt idx="12">
                  <c:v>7.216494845360824</c:v>
                </c:pt>
                <c:pt idx="13">
                  <c:v>10.087719298245613</c:v>
                </c:pt>
                <c:pt idx="14">
                  <c:v>12.359550561797752</c:v>
                </c:pt>
                <c:pt idx="15">
                  <c:v>13.032581453634084</c:v>
                </c:pt>
                <c:pt idx="16">
                  <c:v>14.611005692599621</c:v>
                </c:pt>
                <c:pt idx="17">
                  <c:v>18.043844856661046</c:v>
                </c:pt>
                <c:pt idx="18">
                  <c:v>19.267139479905438</c:v>
                </c:pt>
                <c:pt idx="19">
                  <c:v>20.477137176938371</c:v>
                </c:pt>
                <c:pt idx="20">
                  <c:v>37.57455268389662</c:v>
                </c:pt>
                <c:pt idx="21">
                  <c:v>37.57455268389662</c:v>
                </c:pt>
                <c:pt idx="22">
                  <c:v>22.29299363057325</c:v>
                </c:pt>
                <c:pt idx="23">
                  <c:v>20.804755372656608</c:v>
                </c:pt>
                <c:pt idx="24">
                  <c:v>23.740354062641853</c:v>
                </c:pt>
                <c:pt idx="25">
                  <c:v>24.171686746987952</c:v>
                </c:pt>
                <c:pt idx="26">
                  <c:v>29.442771084337348</c:v>
                </c:pt>
                <c:pt idx="27">
                  <c:v>31.278688524590166</c:v>
                </c:pt>
                <c:pt idx="28">
                  <c:v>32.476190476190474</c:v>
                </c:pt>
                <c:pt idx="29">
                  <c:v>29.90301724137931</c:v>
                </c:pt>
                <c:pt idx="30">
                  <c:v>29.70345162858532</c:v>
                </c:pt>
                <c:pt idx="31">
                  <c:v>28.195652173913043</c:v>
                </c:pt>
                <c:pt idx="32">
                  <c:v>28.25512898639041</c:v>
                </c:pt>
                <c:pt idx="33">
                  <c:v>27.063477791764072</c:v>
                </c:pt>
                <c:pt idx="34">
                  <c:v>26.789915966386559</c:v>
                </c:pt>
                <c:pt idx="35">
                  <c:v>26.376038889760071</c:v>
                </c:pt>
                <c:pt idx="36">
                  <c:v>25.039437831636313</c:v>
                </c:pt>
                <c:pt idx="37">
                  <c:v>24.364820846905538</c:v>
                </c:pt>
                <c:pt idx="38">
                  <c:v>23.575800376647834</c:v>
                </c:pt>
                <c:pt idx="39">
                  <c:v>23.451573446013565</c:v>
                </c:pt>
                <c:pt idx="40">
                  <c:v>22.508364594950827</c:v>
                </c:pt>
                <c:pt idx="41">
                  <c:v>21.811760213822069</c:v>
                </c:pt>
                <c:pt idx="42">
                  <c:v>21.09613656783468</c:v>
                </c:pt>
                <c:pt idx="43">
                  <c:v>20.581878636741479</c:v>
                </c:pt>
                <c:pt idx="44">
                  <c:v>19.62588625735405</c:v>
                </c:pt>
                <c:pt idx="45">
                  <c:v>18.886874041009904</c:v>
                </c:pt>
                <c:pt idx="46">
                  <c:v>18.797143047860622</c:v>
                </c:pt>
                <c:pt idx="47">
                  <c:v>17.842124234050221</c:v>
                </c:pt>
                <c:pt idx="48">
                  <c:v>17.154576614036074</c:v>
                </c:pt>
                <c:pt idx="49">
                  <c:v>16.819111158936835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0-47F9-B75E-101C89F1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16544"/>
        <c:axId val="1365655344"/>
        <c:extLst/>
      </c:line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valAx>
        <c:axId val="13656553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9616544"/>
        <c:crosses val="max"/>
        <c:crossBetween val="between"/>
      </c:valAx>
      <c:catAx>
        <c:axId val="19596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565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2856884979381887E-2"/>
          <c:y val="0.15215588753114387"/>
          <c:w val="0.25970430458487653"/>
          <c:h val="9.6407107906407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RegionePrototipo!$AF$7</c:f>
          <c:strCache>
            <c:ptCount val="1"/>
            <c:pt idx="0">
              <c:v>LOG Casi totali e linea Popolazione, LOG linea rapporto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2102281282758166E-2"/>
          <c:y val="8.3721200485877945E-2"/>
          <c:w val="0.8834346815839812"/>
          <c:h val="0.7924383913971667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RegionePrototipo!$M$1</c:f>
              <c:strCache>
                <c:ptCount val="1"/>
                <c:pt idx="0">
                  <c:v>totale_casi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[0]!tot_casi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23</c:v>
                </c:pt>
                <c:pt idx="14">
                  <c:v>33</c:v>
                </c:pt>
                <c:pt idx="15">
                  <c:v>52</c:v>
                </c:pt>
                <c:pt idx="16">
                  <c:v>77</c:v>
                </c:pt>
                <c:pt idx="17">
                  <c:v>107</c:v>
                </c:pt>
                <c:pt idx="18">
                  <c:v>163</c:v>
                </c:pt>
                <c:pt idx="19">
                  <c:v>206</c:v>
                </c:pt>
                <c:pt idx="20">
                  <c:v>378</c:v>
                </c:pt>
                <c:pt idx="21">
                  <c:v>378</c:v>
                </c:pt>
                <c:pt idx="22">
                  <c:v>385</c:v>
                </c:pt>
                <c:pt idx="23">
                  <c:v>455</c:v>
                </c:pt>
                <c:pt idx="24">
                  <c:v>523</c:v>
                </c:pt>
                <c:pt idx="25">
                  <c:v>642</c:v>
                </c:pt>
                <c:pt idx="26">
                  <c:v>782</c:v>
                </c:pt>
                <c:pt idx="27">
                  <c:v>954</c:v>
                </c:pt>
                <c:pt idx="28">
                  <c:v>1023</c:v>
                </c:pt>
                <c:pt idx="29">
                  <c:v>1110</c:v>
                </c:pt>
                <c:pt idx="30">
                  <c:v>1222</c:v>
                </c:pt>
                <c:pt idx="31">
                  <c:v>1297</c:v>
                </c:pt>
                <c:pt idx="32">
                  <c:v>1391</c:v>
                </c:pt>
                <c:pt idx="33">
                  <c:v>1505</c:v>
                </c:pt>
                <c:pt idx="34">
                  <c:v>1594</c:v>
                </c:pt>
                <c:pt idx="35">
                  <c:v>1682</c:v>
                </c:pt>
                <c:pt idx="36">
                  <c:v>1746</c:v>
                </c:pt>
                <c:pt idx="37">
                  <c:v>1870</c:v>
                </c:pt>
                <c:pt idx="38">
                  <c:v>2003</c:v>
                </c:pt>
                <c:pt idx="39">
                  <c:v>2109</c:v>
                </c:pt>
                <c:pt idx="40">
                  <c:v>2220</c:v>
                </c:pt>
                <c:pt idx="41">
                  <c:v>2285</c:v>
                </c:pt>
                <c:pt idx="42">
                  <c:v>2348</c:v>
                </c:pt>
                <c:pt idx="43">
                  <c:v>2476</c:v>
                </c:pt>
                <c:pt idx="44">
                  <c:v>2602</c:v>
                </c:pt>
                <c:pt idx="45">
                  <c:v>2708</c:v>
                </c:pt>
                <c:pt idx="46">
                  <c:v>2816</c:v>
                </c:pt>
                <c:pt idx="47">
                  <c:v>2970</c:v>
                </c:pt>
                <c:pt idx="48">
                  <c:v>3053</c:v>
                </c:pt>
                <c:pt idx="49">
                  <c:v>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D-41B0-AA8F-0C61C56D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523856"/>
        <c:axId val="1241272816"/>
      </c:barChart>
      <c:lineChart>
        <c:grouping val="standard"/>
        <c:varyColors val="0"/>
        <c:ser>
          <c:idx val="0"/>
          <c:order val="0"/>
          <c:tx>
            <c:strRef>
              <c:f>RegionePrototipo!$P$1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[0]!pop</c:f>
              <c:numCache>
                <c:formatCode>#,##0</c:formatCode>
                <c:ptCount val="50"/>
                <c:pt idx="0">
                  <c:v>117417</c:v>
                </c:pt>
                <c:pt idx="1">
                  <c:v>117417</c:v>
                </c:pt>
                <c:pt idx="2">
                  <c:v>117417</c:v>
                </c:pt>
                <c:pt idx="3">
                  <c:v>117417</c:v>
                </c:pt>
                <c:pt idx="4">
                  <c:v>117417</c:v>
                </c:pt>
                <c:pt idx="5">
                  <c:v>117417</c:v>
                </c:pt>
                <c:pt idx="6">
                  <c:v>117417</c:v>
                </c:pt>
                <c:pt idx="7">
                  <c:v>117417</c:v>
                </c:pt>
                <c:pt idx="8">
                  <c:v>117417</c:v>
                </c:pt>
                <c:pt idx="9">
                  <c:v>117417</c:v>
                </c:pt>
                <c:pt idx="10">
                  <c:v>117417</c:v>
                </c:pt>
                <c:pt idx="11">
                  <c:v>117417</c:v>
                </c:pt>
                <c:pt idx="12">
                  <c:v>117417</c:v>
                </c:pt>
                <c:pt idx="13">
                  <c:v>117417</c:v>
                </c:pt>
                <c:pt idx="14">
                  <c:v>117417</c:v>
                </c:pt>
                <c:pt idx="15">
                  <c:v>117417</c:v>
                </c:pt>
                <c:pt idx="16">
                  <c:v>117417</c:v>
                </c:pt>
                <c:pt idx="17">
                  <c:v>117417</c:v>
                </c:pt>
                <c:pt idx="18">
                  <c:v>117417</c:v>
                </c:pt>
                <c:pt idx="19">
                  <c:v>117417</c:v>
                </c:pt>
                <c:pt idx="20">
                  <c:v>117417</c:v>
                </c:pt>
                <c:pt idx="21">
                  <c:v>117417</c:v>
                </c:pt>
                <c:pt idx="22">
                  <c:v>117417</c:v>
                </c:pt>
                <c:pt idx="23">
                  <c:v>117417</c:v>
                </c:pt>
                <c:pt idx="24">
                  <c:v>117417</c:v>
                </c:pt>
                <c:pt idx="25">
                  <c:v>117417</c:v>
                </c:pt>
                <c:pt idx="26">
                  <c:v>117417</c:v>
                </c:pt>
                <c:pt idx="27">
                  <c:v>117417</c:v>
                </c:pt>
                <c:pt idx="28">
                  <c:v>117417</c:v>
                </c:pt>
                <c:pt idx="29">
                  <c:v>117417</c:v>
                </c:pt>
                <c:pt idx="30">
                  <c:v>117417</c:v>
                </c:pt>
                <c:pt idx="31">
                  <c:v>117417</c:v>
                </c:pt>
                <c:pt idx="32">
                  <c:v>117417</c:v>
                </c:pt>
                <c:pt idx="33">
                  <c:v>117417</c:v>
                </c:pt>
                <c:pt idx="34">
                  <c:v>117417</c:v>
                </c:pt>
                <c:pt idx="35">
                  <c:v>117417</c:v>
                </c:pt>
                <c:pt idx="36">
                  <c:v>117417</c:v>
                </c:pt>
                <c:pt idx="37">
                  <c:v>117417</c:v>
                </c:pt>
                <c:pt idx="38">
                  <c:v>117417</c:v>
                </c:pt>
                <c:pt idx="39">
                  <c:v>117417</c:v>
                </c:pt>
                <c:pt idx="40">
                  <c:v>117417</c:v>
                </c:pt>
                <c:pt idx="41">
                  <c:v>117417</c:v>
                </c:pt>
                <c:pt idx="42">
                  <c:v>117417</c:v>
                </c:pt>
                <c:pt idx="43">
                  <c:v>117417</c:v>
                </c:pt>
                <c:pt idx="44">
                  <c:v>117417</c:v>
                </c:pt>
                <c:pt idx="45">
                  <c:v>117417</c:v>
                </c:pt>
                <c:pt idx="46">
                  <c:v>117417</c:v>
                </c:pt>
                <c:pt idx="47">
                  <c:v>117417</c:v>
                </c:pt>
                <c:pt idx="48">
                  <c:v>117417</c:v>
                </c:pt>
                <c:pt idx="49">
                  <c:v>117417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D-41B0-AA8F-0C61C56D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523856"/>
        <c:axId val="1241272816"/>
      </c:lineChart>
      <c:lineChart>
        <c:grouping val="standard"/>
        <c:varyColors val="0"/>
        <c:ser>
          <c:idx val="2"/>
          <c:order val="2"/>
          <c:tx>
            <c:strRef>
              <c:f>RegionePrototipo!$W$1</c:f>
              <c:strCache>
                <c:ptCount val="1"/>
                <c:pt idx="0">
                  <c:v>popolaz per caso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RegionePrototipo!$A:$A</c:f>
              <c:strCache>
                <c:ptCount val="51"/>
                <c:pt idx="0">
                  <c:v>data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[0]!pop_per_cas</c:f>
              <c:numCache>
                <c:formatCode>0.0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29354.25</c:v>
                </c:pt>
                <c:pt idx="9">
                  <c:v>23483.4</c:v>
                </c:pt>
                <c:pt idx="10">
                  <c:v>16773.857142857141</c:v>
                </c:pt>
                <c:pt idx="11">
                  <c:v>11741.7</c:v>
                </c:pt>
                <c:pt idx="12">
                  <c:v>8386.9285714285706</c:v>
                </c:pt>
                <c:pt idx="13">
                  <c:v>5105.086956521739</c:v>
                </c:pt>
                <c:pt idx="14">
                  <c:v>3558.090909090909</c:v>
                </c:pt>
                <c:pt idx="15">
                  <c:v>2258.0192307692305</c:v>
                </c:pt>
                <c:pt idx="16">
                  <c:v>1524.8961038961038</c:v>
                </c:pt>
                <c:pt idx="17">
                  <c:v>1097.3551401869158</c:v>
                </c:pt>
                <c:pt idx="18">
                  <c:v>720.34969325153384</c:v>
                </c:pt>
                <c:pt idx="19">
                  <c:v>569.98543689320388</c:v>
                </c:pt>
                <c:pt idx="20">
                  <c:v>310.62698412698415</c:v>
                </c:pt>
                <c:pt idx="21">
                  <c:v>310.62698412698415</c:v>
                </c:pt>
                <c:pt idx="22">
                  <c:v>304.97922077922078</c:v>
                </c:pt>
                <c:pt idx="23">
                  <c:v>258.05934065934065</c:v>
                </c:pt>
                <c:pt idx="24">
                  <c:v>224.50669216061189</c:v>
                </c:pt>
                <c:pt idx="25">
                  <c:v>182.89252336448601</c:v>
                </c:pt>
                <c:pt idx="26">
                  <c:v>150.14961636828644</c:v>
                </c:pt>
                <c:pt idx="27">
                  <c:v>123.07861635220125</c:v>
                </c:pt>
                <c:pt idx="28">
                  <c:v>114.77712609970675</c:v>
                </c:pt>
                <c:pt idx="29">
                  <c:v>105.78108108108108</c:v>
                </c:pt>
                <c:pt idx="30">
                  <c:v>96.085924713584291</c:v>
                </c:pt>
                <c:pt idx="31">
                  <c:v>90.529683885890506</c:v>
                </c:pt>
                <c:pt idx="32">
                  <c:v>84.411933860531988</c:v>
                </c:pt>
                <c:pt idx="33">
                  <c:v>78.017940199335555</c:v>
                </c:pt>
                <c:pt idx="34">
                  <c:v>73.661856963613559</c:v>
                </c:pt>
                <c:pt idx="35">
                  <c:v>69.807966706302011</c:v>
                </c:pt>
                <c:pt idx="36">
                  <c:v>67.249140893470781</c:v>
                </c:pt>
                <c:pt idx="37">
                  <c:v>62.789839572192506</c:v>
                </c:pt>
                <c:pt idx="38">
                  <c:v>58.62056914628058</c:v>
                </c:pt>
                <c:pt idx="39">
                  <c:v>55.674253200568991</c:v>
                </c:pt>
                <c:pt idx="40">
                  <c:v>52.890540540540542</c:v>
                </c:pt>
                <c:pt idx="41">
                  <c:v>51.38599562363239</c:v>
                </c:pt>
                <c:pt idx="42">
                  <c:v>50.007240204429294</c:v>
                </c:pt>
                <c:pt idx="43">
                  <c:v>47.422051696284328</c:v>
                </c:pt>
                <c:pt idx="44">
                  <c:v>45.125672559569558</c:v>
                </c:pt>
                <c:pt idx="45">
                  <c:v>43.359305760709013</c:v>
                </c:pt>
                <c:pt idx="46">
                  <c:v>41.696377840909093</c:v>
                </c:pt>
                <c:pt idx="47">
                  <c:v>39.534343434343434</c:v>
                </c:pt>
                <c:pt idx="48">
                  <c:v>38.459547985587946</c:v>
                </c:pt>
                <c:pt idx="49">
                  <c:v>37.561420345489445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D-41B0-AA8F-0C61C56D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16544"/>
        <c:axId val="1365655344"/>
        <c:extLst/>
      </c:line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valAx>
        <c:axId val="1365655344"/>
        <c:scaling>
          <c:logBase val="10"/>
          <c:orientation val="minMax"/>
          <c:min val="1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9616544"/>
        <c:crosses val="max"/>
        <c:crossBetween val="between"/>
      </c:valAx>
      <c:catAx>
        <c:axId val="19596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56553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621116606002957"/>
          <c:y val="0.22601041737884348"/>
          <c:w val="0.21090804130364466"/>
          <c:h val="0.16181286084170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RegionePrototipo!$AF$6</c:f>
          <c:strCache>
            <c:ptCount val="1"/>
            <c:pt idx="0">
              <c:v>Nuovi casi positivi (media mobile a 7 giorni), Casi totali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8926409040990081E-2"/>
          <c:y val="9.2077957960202475E-2"/>
          <c:w val="0.92471643304089335"/>
          <c:h val="0.74416667740032982"/>
        </c:manualLayout>
      </c:layout>
      <c:lineChart>
        <c:grouping val="standard"/>
        <c:varyColors val="0"/>
        <c:ser>
          <c:idx val="0"/>
          <c:order val="0"/>
          <c:tx>
            <c:strRef>
              <c:f>RegionePrototipo!$J$1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[0]!nuovi_pos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9</c:v>
                </c:pt>
                <c:pt idx="14">
                  <c:v>10</c:v>
                </c:pt>
                <c:pt idx="15">
                  <c:v>19</c:v>
                </c:pt>
                <c:pt idx="16">
                  <c:v>25</c:v>
                </c:pt>
                <c:pt idx="17">
                  <c:v>30</c:v>
                </c:pt>
                <c:pt idx="18">
                  <c:v>56</c:v>
                </c:pt>
                <c:pt idx="19">
                  <c:v>43</c:v>
                </c:pt>
                <c:pt idx="20">
                  <c:v>172</c:v>
                </c:pt>
                <c:pt idx="21">
                  <c:v>0</c:v>
                </c:pt>
                <c:pt idx="22">
                  <c:v>7</c:v>
                </c:pt>
                <c:pt idx="23">
                  <c:v>70</c:v>
                </c:pt>
                <c:pt idx="24">
                  <c:v>68</c:v>
                </c:pt>
                <c:pt idx="25">
                  <c:v>119</c:v>
                </c:pt>
                <c:pt idx="26">
                  <c:v>140</c:v>
                </c:pt>
                <c:pt idx="27">
                  <c:v>172</c:v>
                </c:pt>
                <c:pt idx="28">
                  <c:v>69</c:v>
                </c:pt>
                <c:pt idx="29">
                  <c:v>87</c:v>
                </c:pt>
                <c:pt idx="30">
                  <c:v>112</c:v>
                </c:pt>
                <c:pt idx="31">
                  <c:v>75</c:v>
                </c:pt>
                <c:pt idx="32">
                  <c:v>94</c:v>
                </c:pt>
                <c:pt idx="33">
                  <c:v>114</c:v>
                </c:pt>
                <c:pt idx="34">
                  <c:v>89</c:v>
                </c:pt>
                <c:pt idx="35">
                  <c:v>88</c:v>
                </c:pt>
                <c:pt idx="36">
                  <c:v>64</c:v>
                </c:pt>
                <c:pt idx="37">
                  <c:v>124</c:v>
                </c:pt>
                <c:pt idx="38">
                  <c:v>133</c:v>
                </c:pt>
                <c:pt idx="39">
                  <c:v>106</c:v>
                </c:pt>
                <c:pt idx="40">
                  <c:v>111</c:v>
                </c:pt>
                <c:pt idx="41">
                  <c:v>65</c:v>
                </c:pt>
                <c:pt idx="42">
                  <c:v>63</c:v>
                </c:pt>
                <c:pt idx="43">
                  <c:v>128</c:v>
                </c:pt>
                <c:pt idx="44">
                  <c:v>126</c:v>
                </c:pt>
                <c:pt idx="45">
                  <c:v>106</c:v>
                </c:pt>
                <c:pt idx="46">
                  <c:v>108</c:v>
                </c:pt>
                <c:pt idx="47">
                  <c:v>154</c:v>
                </c:pt>
                <c:pt idx="48">
                  <c:v>83</c:v>
                </c:pt>
                <c:pt idx="4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B-4278-A325-EBD7BA16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523856"/>
        <c:axId val="1241272816"/>
      </c:lineChart>
      <c:lineChart>
        <c:grouping val="standard"/>
        <c:varyColors val="0"/>
        <c:ser>
          <c:idx val="1"/>
          <c:order val="1"/>
          <c:tx>
            <c:strRef>
              <c:f>RegionePrototipo!$M$1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RegionePrototipo!$A:$A</c:f>
              <c:strCache>
                <c:ptCount val="51"/>
                <c:pt idx="0">
                  <c:v>data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[0]!tot_casi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23</c:v>
                </c:pt>
                <c:pt idx="14">
                  <c:v>33</c:v>
                </c:pt>
                <c:pt idx="15">
                  <c:v>52</c:v>
                </c:pt>
                <c:pt idx="16">
                  <c:v>77</c:v>
                </c:pt>
                <c:pt idx="17">
                  <c:v>107</c:v>
                </c:pt>
                <c:pt idx="18">
                  <c:v>163</c:v>
                </c:pt>
                <c:pt idx="19">
                  <c:v>206</c:v>
                </c:pt>
                <c:pt idx="20">
                  <c:v>378</c:v>
                </c:pt>
                <c:pt idx="21">
                  <c:v>378</c:v>
                </c:pt>
                <c:pt idx="22">
                  <c:v>385</c:v>
                </c:pt>
                <c:pt idx="23">
                  <c:v>455</c:v>
                </c:pt>
                <c:pt idx="24">
                  <c:v>523</c:v>
                </c:pt>
                <c:pt idx="25">
                  <c:v>642</c:v>
                </c:pt>
                <c:pt idx="26">
                  <c:v>782</c:v>
                </c:pt>
                <c:pt idx="27">
                  <c:v>954</c:v>
                </c:pt>
                <c:pt idx="28">
                  <c:v>1023</c:v>
                </c:pt>
                <c:pt idx="29">
                  <c:v>1110</c:v>
                </c:pt>
                <c:pt idx="30">
                  <c:v>1222</c:v>
                </c:pt>
                <c:pt idx="31">
                  <c:v>1297</c:v>
                </c:pt>
                <c:pt idx="32">
                  <c:v>1391</c:v>
                </c:pt>
                <c:pt idx="33">
                  <c:v>1505</c:v>
                </c:pt>
                <c:pt idx="34">
                  <c:v>1594</c:v>
                </c:pt>
                <c:pt idx="35">
                  <c:v>1682</c:v>
                </c:pt>
                <c:pt idx="36">
                  <c:v>1746</c:v>
                </c:pt>
                <c:pt idx="37">
                  <c:v>1870</c:v>
                </c:pt>
                <c:pt idx="38">
                  <c:v>2003</c:v>
                </c:pt>
                <c:pt idx="39">
                  <c:v>2109</c:v>
                </c:pt>
                <c:pt idx="40">
                  <c:v>2220</c:v>
                </c:pt>
                <c:pt idx="41">
                  <c:v>2285</c:v>
                </c:pt>
                <c:pt idx="42">
                  <c:v>2348</c:v>
                </c:pt>
                <c:pt idx="43">
                  <c:v>2476</c:v>
                </c:pt>
                <c:pt idx="44">
                  <c:v>2602</c:v>
                </c:pt>
                <c:pt idx="45">
                  <c:v>2708</c:v>
                </c:pt>
                <c:pt idx="46">
                  <c:v>2816</c:v>
                </c:pt>
                <c:pt idx="47">
                  <c:v>2970</c:v>
                </c:pt>
                <c:pt idx="48">
                  <c:v>3053</c:v>
                </c:pt>
                <c:pt idx="49">
                  <c:v>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4B-4278-A325-EBD7BA16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16544"/>
        <c:axId val="13656553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RegionePrototipo!$T$1</c15:sqref>
                        </c15:formulaRef>
                      </c:ext>
                    </c:extLst>
                    <c:strCache>
                      <c:ptCount val="1"/>
                      <c:pt idx="0">
                        <c:v>casi per tampone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RegionePrototipo!$A:$A</c15:sqref>
                        </c15:formulaRef>
                      </c:ext>
                    </c:extLst>
                    <c:strCache>
                      <c:ptCount val="51"/>
                      <c:pt idx="0">
                        <c:v>data</c:v>
                      </c:pt>
                      <c:pt idx="1">
                        <c:v>24/02/2020</c:v>
                      </c:pt>
                      <c:pt idx="2">
                        <c:v>25/02/2020</c:v>
                      </c:pt>
                      <c:pt idx="3">
                        <c:v>26/02/2020</c:v>
                      </c:pt>
                      <c:pt idx="4">
                        <c:v>27/02/2020</c:v>
                      </c:pt>
                      <c:pt idx="5">
                        <c:v>28/02/2020</c:v>
                      </c:pt>
                      <c:pt idx="6">
                        <c:v>29/02/2020</c:v>
                      </c:pt>
                      <c:pt idx="7">
                        <c:v>01/03/2020</c:v>
                      </c:pt>
                      <c:pt idx="8">
                        <c:v>02/03/2020</c:v>
                      </c:pt>
                      <c:pt idx="9">
                        <c:v>03/03/2020</c:v>
                      </c:pt>
                      <c:pt idx="10">
                        <c:v>04/03/2020</c:v>
                      </c:pt>
                      <c:pt idx="11">
                        <c:v>05/03/2020</c:v>
                      </c:pt>
                      <c:pt idx="12">
                        <c:v>06/03/2020</c:v>
                      </c:pt>
                      <c:pt idx="13">
                        <c:v>07/03/2020</c:v>
                      </c:pt>
                      <c:pt idx="14">
                        <c:v>08/03/2020</c:v>
                      </c:pt>
                      <c:pt idx="15">
                        <c:v>09/03/2020</c:v>
                      </c:pt>
                      <c:pt idx="16">
                        <c:v>10/03/2020</c:v>
                      </c:pt>
                      <c:pt idx="17">
                        <c:v>11/03/2020</c:v>
                      </c:pt>
                      <c:pt idx="18">
                        <c:v>12/03/2020</c:v>
                      </c:pt>
                      <c:pt idx="19">
                        <c:v>13/03/2020</c:v>
                      </c:pt>
                      <c:pt idx="20">
                        <c:v>14/03/2020</c:v>
                      </c:pt>
                      <c:pt idx="21">
                        <c:v>15/03/2020</c:v>
                      </c:pt>
                      <c:pt idx="22">
                        <c:v>16/03/2020</c:v>
                      </c:pt>
                      <c:pt idx="23">
                        <c:v>17/03/2020</c:v>
                      </c:pt>
                      <c:pt idx="24">
                        <c:v>18/03/2020</c:v>
                      </c:pt>
                      <c:pt idx="25">
                        <c:v>19/03/2020</c:v>
                      </c:pt>
                      <c:pt idx="26">
                        <c:v>20/03/2020</c:v>
                      </c:pt>
                      <c:pt idx="27">
                        <c:v>21/03/2020</c:v>
                      </c:pt>
                      <c:pt idx="28">
                        <c:v>22/03/2020</c:v>
                      </c:pt>
                      <c:pt idx="29">
                        <c:v>23/03/2020</c:v>
                      </c:pt>
                      <c:pt idx="30">
                        <c:v>24/03/2020</c:v>
                      </c:pt>
                      <c:pt idx="31">
                        <c:v>25/03/2020</c:v>
                      </c:pt>
                      <c:pt idx="32">
                        <c:v>26/03/2020</c:v>
                      </c:pt>
                      <c:pt idx="33">
                        <c:v>27/03/2020</c:v>
                      </c:pt>
                      <c:pt idx="34">
                        <c:v>28/03/2020</c:v>
                      </c:pt>
                      <c:pt idx="35">
                        <c:v>29/03/2020</c:v>
                      </c:pt>
                      <c:pt idx="36">
                        <c:v>30/03/2020</c:v>
                      </c:pt>
                      <c:pt idx="37">
                        <c:v>31/03/2020</c:v>
                      </c:pt>
                      <c:pt idx="38">
                        <c:v>01/04/2020</c:v>
                      </c:pt>
                      <c:pt idx="39">
                        <c:v>02/04/2020</c:v>
                      </c:pt>
                      <c:pt idx="40">
                        <c:v>03/04/2020</c:v>
                      </c:pt>
                      <c:pt idx="41">
                        <c:v>04/04/2020</c:v>
                      </c:pt>
                      <c:pt idx="42">
                        <c:v>05/04/2020</c:v>
                      </c:pt>
                      <c:pt idx="43">
                        <c:v>06/04/2020</c:v>
                      </c:pt>
                      <c:pt idx="44">
                        <c:v>07/04/2020</c:v>
                      </c:pt>
                      <c:pt idx="45">
                        <c:v>08/04/2020</c:v>
                      </c:pt>
                      <c:pt idx="46">
                        <c:v>09/04/2020</c:v>
                      </c:pt>
                      <c:pt idx="47">
                        <c:v>10/04/2020</c:v>
                      </c:pt>
                      <c:pt idx="48">
                        <c:v>11/04/2020</c:v>
                      </c:pt>
                      <c:pt idx="49">
                        <c:v>12/04/2020</c:v>
                      </c:pt>
                      <c:pt idx="50">
                        <c:v>13/04/2020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RegionePrototipo!$T$2:$T$47</c15:sqref>
                        </c15:formulaRef>
                      </c:ext>
                    </c:extLst>
                    <c:numCache>
                      <c:formatCode>0.0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3.278688524590164</c:v>
                      </c:pt>
                      <c:pt idx="9">
                        <c:v>4.0983606557377046</c:v>
                      </c:pt>
                      <c:pt idx="10">
                        <c:v>5.7377049180327866</c:v>
                      </c:pt>
                      <c:pt idx="11">
                        <c:v>8.1967213114754092</c:v>
                      </c:pt>
                      <c:pt idx="12">
                        <c:v>7.216494845360824</c:v>
                      </c:pt>
                      <c:pt idx="13">
                        <c:v>10.087719298245613</c:v>
                      </c:pt>
                      <c:pt idx="14">
                        <c:v>12.359550561797752</c:v>
                      </c:pt>
                      <c:pt idx="15">
                        <c:v>13.032581453634084</c:v>
                      </c:pt>
                      <c:pt idx="16">
                        <c:v>14.611005692599621</c:v>
                      </c:pt>
                      <c:pt idx="17">
                        <c:v>18.043844856661046</c:v>
                      </c:pt>
                      <c:pt idx="18">
                        <c:v>19.267139479905438</c:v>
                      </c:pt>
                      <c:pt idx="19">
                        <c:v>20.477137176938371</c:v>
                      </c:pt>
                      <c:pt idx="20">
                        <c:v>37.57455268389662</c:v>
                      </c:pt>
                      <c:pt idx="21">
                        <c:v>37.57455268389662</c:v>
                      </c:pt>
                      <c:pt idx="22">
                        <c:v>22.29299363057325</c:v>
                      </c:pt>
                      <c:pt idx="23">
                        <c:v>20.804755372656608</c:v>
                      </c:pt>
                      <c:pt idx="24">
                        <c:v>23.740354062641853</c:v>
                      </c:pt>
                      <c:pt idx="25">
                        <c:v>24.171686746987952</c:v>
                      </c:pt>
                      <c:pt idx="26">
                        <c:v>29.442771084337348</c:v>
                      </c:pt>
                      <c:pt idx="27">
                        <c:v>31.278688524590166</c:v>
                      </c:pt>
                      <c:pt idx="28">
                        <c:v>32.476190476190474</c:v>
                      </c:pt>
                      <c:pt idx="29">
                        <c:v>29.90301724137931</c:v>
                      </c:pt>
                      <c:pt idx="30">
                        <c:v>29.70345162858532</c:v>
                      </c:pt>
                      <c:pt idx="31">
                        <c:v>28.195652173913043</c:v>
                      </c:pt>
                      <c:pt idx="32">
                        <c:v>28.25512898639041</c:v>
                      </c:pt>
                      <c:pt idx="33">
                        <c:v>27.063477791764072</c:v>
                      </c:pt>
                      <c:pt idx="34">
                        <c:v>26.789915966386559</c:v>
                      </c:pt>
                      <c:pt idx="35">
                        <c:v>26.376038889760071</c:v>
                      </c:pt>
                      <c:pt idx="36">
                        <c:v>25.039437831636313</c:v>
                      </c:pt>
                      <c:pt idx="37">
                        <c:v>24.364820846905538</c:v>
                      </c:pt>
                      <c:pt idx="38">
                        <c:v>23.575800376647834</c:v>
                      </c:pt>
                      <c:pt idx="39">
                        <c:v>23.451573446013565</c:v>
                      </c:pt>
                      <c:pt idx="40">
                        <c:v>22.508364594950827</c:v>
                      </c:pt>
                      <c:pt idx="41">
                        <c:v>21.811760213822069</c:v>
                      </c:pt>
                      <c:pt idx="42">
                        <c:v>21.09613656783468</c:v>
                      </c:pt>
                      <c:pt idx="43">
                        <c:v>20.581878636741479</c:v>
                      </c:pt>
                      <c:pt idx="44">
                        <c:v>19.62588625735405</c:v>
                      </c:pt>
                      <c:pt idx="45">
                        <c:v>18.886874041009904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4B-4278-A325-EBD7BA16DB22}"/>
                  </c:ext>
                </c:extLst>
              </c15:ser>
            </c15:filteredLineSeries>
          </c:ext>
        </c:extLst>
      </c:lineChart>
      <c:dateAx>
        <c:axId val="109152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272816"/>
        <c:crosses val="autoZero"/>
        <c:auto val="1"/>
        <c:lblOffset val="100"/>
        <c:baseTimeUnit val="days"/>
      </c:dateAx>
      <c:valAx>
        <c:axId val="1241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523856"/>
        <c:crosses val="autoZero"/>
        <c:crossBetween val="between"/>
      </c:valAx>
      <c:valAx>
        <c:axId val="136565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9616544"/>
        <c:crosses val="max"/>
        <c:crossBetween val="between"/>
      </c:valAx>
      <c:catAx>
        <c:axId val="19596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56553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5474496329375108E-2"/>
          <c:y val="0.14766067522662693"/>
          <c:w val="0.33944933061005439"/>
          <c:h val="0.1845178266132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di prova per collegamenti variabili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RegionePrototipo!$D$1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[0]!ricov_con_sin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19</c:v>
                </c:pt>
                <c:pt idx="16">
                  <c:v>28</c:v>
                </c:pt>
                <c:pt idx="17">
                  <c:v>43</c:v>
                </c:pt>
                <c:pt idx="18">
                  <c:v>58</c:v>
                </c:pt>
                <c:pt idx="19">
                  <c:v>68</c:v>
                </c:pt>
                <c:pt idx="20">
                  <c:v>73</c:v>
                </c:pt>
                <c:pt idx="21">
                  <c:v>73</c:v>
                </c:pt>
                <c:pt idx="22">
                  <c:v>107</c:v>
                </c:pt>
                <c:pt idx="23">
                  <c:v>141</c:v>
                </c:pt>
                <c:pt idx="24">
                  <c:v>169</c:v>
                </c:pt>
                <c:pt idx="25">
                  <c:v>198</c:v>
                </c:pt>
                <c:pt idx="26">
                  <c:v>233</c:v>
                </c:pt>
                <c:pt idx="27">
                  <c:v>235</c:v>
                </c:pt>
                <c:pt idx="28">
                  <c:v>249</c:v>
                </c:pt>
                <c:pt idx="29">
                  <c:v>308</c:v>
                </c:pt>
                <c:pt idx="30">
                  <c:v>308</c:v>
                </c:pt>
                <c:pt idx="31">
                  <c:v>300</c:v>
                </c:pt>
                <c:pt idx="32">
                  <c:v>341</c:v>
                </c:pt>
                <c:pt idx="33">
                  <c:v>351</c:v>
                </c:pt>
                <c:pt idx="34">
                  <c:v>356</c:v>
                </c:pt>
                <c:pt idx="35">
                  <c:v>353</c:v>
                </c:pt>
                <c:pt idx="36">
                  <c:v>354</c:v>
                </c:pt>
                <c:pt idx="37">
                  <c:v>345</c:v>
                </c:pt>
                <c:pt idx="38">
                  <c:v>339</c:v>
                </c:pt>
                <c:pt idx="39">
                  <c:v>343</c:v>
                </c:pt>
                <c:pt idx="40">
                  <c:v>353</c:v>
                </c:pt>
                <c:pt idx="41">
                  <c:v>352</c:v>
                </c:pt>
                <c:pt idx="42">
                  <c:v>354</c:v>
                </c:pt>
                <c:pt idx="43">
                  <c:v>360</c:v>
                </c:pt>
                <c:pt idx="44">
                  <c:v>354</c:v>
                </c:pt>
                <c:pt idx="45">
                  <c:v>345</c:v>
                </c:pt>
                <c:pt idx="46">
                  <c:v>335</c:v>
                </c:pt>
                <c:pt idx="47">
                  <c:v>335</c:v>
                </c:pt>
                <c:pt idx="48">
                  <c:v>322</c:v>
                </c:pt>
                <c:pt idx="49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1-47EA-949B-474E9328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807472"/>
        <c:axId val="1249813952"/>
      </c:barChart>
      <c:dateAx>
        <c:axId val="12448074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9813952"/>
        <c:crosses val="autoZero"/>
        <c:auto val="1"/>
        <c:lblOffset val="100"/>
        <c:baseTimeUnit val="days"/>
      </c:dateAx>
      <c:valAx>
        <c:axId val="1249813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48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RegionePrototipo!$AF$8</c:f>
          <c:strCache>
            <c:ptCount val="1"/>
            <c:pt idx="0">
              <c:v>Giorni necessari a raddoppiamento casi con media mobile a 3 giorni [P.A. Trento]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791866975632437E-2"/>
          <c:y val="0.13014035087719297"/>
          <c:w val="0.93173424332207377"/>
          <c:h val="0.72340332458442691"/>
        </c:manualLayout>
      </c:layout>
      <c:lineChart>
        <c:grouping val="standard"/>
        <c:varyColors val="0"/>
        <c:ser>
          <c:idx val="0"/>
          <c:order val="0"/>
          <c:tx>
            <c:strRef>
              <c:f>RegionePrototipo!$Y$1</c:f>
              <c:strCache>
                <c:ptCount val="1"/>
                <c:pt idx="0">
                  <c:v>giorni raddopp 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4.5</c:v>
                </c:pt>
                <c:pt idx="11">
                  <c:v>4.333333333333333</c:v>
                </c:pt>
                <c:pt idx="12">
                  <c:v>4.5</c:v>
                </c:pt>
                <c:pt idx="13">
                  <c:v>3.5555555555555554</c:v>
                </c:pt>
                <c:pt idx="14">
                  <c:v>4.3</c:v>
                </c:pt>
                <c:pt idx="15">
                  <c:v>3.736842105263158</c:v>
                </c:pt>
                <c:pt idx="16">
                  <c:v>4.08</c:v>
                </c:pt>
                <c:pt idx="17">
                  <c:v>4.5666666666666664</c:v>
                </c:pt>
                <c:pt idx="18">
                  <c:v>3.9107142857142856</c:v>
                </c:pt>
                <c:pt idx="19">
                  <c:v>5.7906976744186043</c:v>
                </c:pt>
                <c:pt idx="20">
                  <c:v>3.1976744186046511</c:v>
                </c:pt>
                <c:pt idx="21">
                  <c:v>0</c:v>
                </c:pt>
                <c:pt idx="22">
                  <c:v>56</c:v>
                </c:pt>
                <c:pt idx="23">
                  <c:v>7.5</c:v>
                </c:pt>
                <c:pt idx="24">
                  <c:v>8.6911764705882355</c:v>
                </c:pt>
                <c:pt idx="25">
                  <c:v>6.3949579831932777</c:v>
                </c:pt>
                <c:pt idx="26">
                  <c:v>6.5857142857142854</c:v>
                </c:pt>
                <c:pt idx="27">
                  <c:v>6.5465116279069768</c:v>
                </c:pt>
                <c:pt idx="28">
                  <c:v>15.826086956521738</c:v>
                </c:pt>
                <c:pt idx="29">
                  <c:v>13.758620689655173</c:v>
                </c:pt>
                <c:pt idx="30">
                  <c:v>11.910714285714286</c:v>
                </c:pt>
                <c:pt idx="31">
                  <c:v>18.293333333333333</c:v>
                </c:pt>
                <c:pt idx="32">
                  <c:v>15.797872340425531</c:v>
                </c:pt>
                <c:pt idx="33">
                  <c:v>14.201754385964913</c:v>
                </c:pt>
                <c:pt idx="34">
                  <c:v>18.910112359550563</c:v>
                </c:pt>
                <c:pt idx="35">
                  <c:v>20.113636363636363</c:v>
                </c:pt>
                <c:pt idx="36">
                  <c:v>28.28125</c:v>
                </c:pt>
                <c:pt idx="37">
                  <c:v>16.080645161290324</c:v>
                </c:pt>
                <c:pt idx="38">
                  <c:v>16.060150375939848</c:v>
                </c:pt>
                <c:pt idx="39">
                  <c:v>20.89622641509434</c:v>
                </c:pt>
                <c:pt idx="40">
                  <c:v>21</c:v>
                </c:pt>
                <c:pt idx="41">
                  <c:v>36.153846153846153</c:v>
                </c:pt>
                <c:pt idx="42">
                  <c:v>38.269841269841272</c:v>
                </c:pt>
                <c:pt idx="43">
                  <c:v>20.34375</c:v>
                </c:pt>
                <c:pt idx="44">
                  <c:v>21.650793650793652</c:v>
                </c:pt>
                <c:pt idx="45">
                  <c:v>26.547169811320753</c:v>
                </c:pt>
                <c:pt idx="46">
                  <c:v>27.074074074074073</c:v>
                </c:pt>
                <c:pt idx="47">
                  <c:v>20.285714285714285</c:v>
                </c:pt>
                <c:pt idx="48">
                  <c:v>37.783132530120483</c:v>
                </c:pt>
                <c:pt idx="49">
                  <c:v>43.821917808219176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6-47A5-9D52-38593BF05869}"/>
            </c:ext>
          </c:extLst>
        </c:ser>
        <c:ser>
          <c:idx val="1"/>
          <c:order val="1"/>
          <c:tx>
            <c:strRef>
              <c:f>RegionePrototipo!$Z$1</c:f>
              <c:strCache>
                <c:ptCount val="1"/>
                <c:pt idx="0">
                  <c:v>giorni raddopp casi mm 3gg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m/d/yyyy</c:formatCode>
                <c:ptCount val="50"/>
                <c:pt idx="0">
                  <c:v>43885.75</c:v>
                </c:pt>
                <c:pt idx="1">
                  <c:v>43886.75</c:v>
                </c:pt>
                <c:pt idx="2">
                  <c:v>43887.75</c:v>
                </c:pt>
                <c:pt idx="3">
                  <c:v>43888.75</c:v>
                </c:pt>
                <c:pt idx="4">
                  <c:v>43889.75</c:v>
                </c:pt>
                <c:pt idx="5">
                  <c:v>43890.708333333336</c:v>
                </c:pt>
                <c:pt idx="6">
                  <c:v>43891.708333333336</c:v>
                </c:pt>
                <c:pt idx="7">
                  <c:v>43892.75</c:v>
                </c:pt>
                <c:pt idx="8">
                  <c:v>43893.75</c:v>
                </c:pt>
                <c:pt idx="9">
                  <c:v>43894.708333333336</c:v>
                </c:pt>
                <c:pt idx="10">
                  <c:v>43895.708333333336</c:v>
                </c:pt>
                <c:pt idx="11">
                  <c:v>43896.708333333336</c:v>
                </c:pt>
                <c:pt idx="12">
                  <c:v>43897.75</c:v>
                </c:pt>
                <c:pt idx="13">
                  <c:v>43898.75</c:v>
                </c:pt>
                <c:pt idx="14">
                  <c:v>43899.75</c:v>
                </c:pt>
                <c:pt idx="15">
                  <c:v>43900.75</c:v>
                </c:pt>
                <c:pt idx="16">
                  <c:v>43901.708333333336</c:v>
                </c:pt>
                <c:pt idx="17">
                  <c:v>43902.708333333336</c:v>
                </c:pt>
                <c:pt idx="18">
                  <c:v>43903.708333333336</c:v>
                </c:pt>
                <c:pt idx="19">
                  <c:v>43904.708333333336</c:v>
                </c:pt>
                <c:pt idx="20">
                  <c:v>43905.708333333336</c:v>
                </c:pt>
                <c:pt idx="21">
                  <c:v>43906.708333333336</c:v>
                </c:pt>
                <c:pt idx="22">
                  <c:v>43907.708333333336</c:v>
                </c:pt>
                <c:pt idx="23">
                  <c:v>43908.708333333336</c:v>
                </c:pt>
                <c:pt idx="24">
                  <c:v>43909.708333333336</c:v>
                </c:pt>
                <c:pt idx="25">
                  <c:v>43910.708333333336</c:v>
                </c:pt>
                <c:pt idx="26">
                  <c:v>43911.708333333336</c:v>
                </c:pt>
                <c:pt idx="27">
                  <c:v>43912.708333333336</c:v>
                </c:pt>
                <c:pt idx="28">
                  <c:v>43913.708333333336</c:v>
                </c:pt>
                <c:pt idx="29">
                  <c:v>43914.708333333336</c:v>
                </c:pt>
                <c:pt idx="30">
                  <c:v>43915.708333333336</c:v>
                </c:pt>
                <c:pt idx="31">
                  <c:v>43916.708333333336</c:v>
                </c:pt>
                <c:pt idx="32">
                  <c:v>43917.708333333336</c:v>
                </c:pt>
                <c:pt idx="33">
                  <c:v>43918.708333333336</c:v>
                </c:pt>
                <c:pt idx="34">
                  <c:v>43919.708333333336</c:v>
                </c:pt>
                <c:pt idx="35">
                  <c:v>43920.708333333336</c:v>
                </c:pt>
                <c:pt idx="36">
                  <c:v>43921.708333333336</c:v>
                </c:pt>
                <c:pt idx="37">
                  <c:v>43922.708333333336</c:v>
                </c:pt>
                <c:pt idx="38">
                  <c:v>43923.708333333336</c:v>
                </c:pt>
                <c:pt idx="39">
                  <c:v>43924.708333333336</c:v>
                </c:pt>
                <c:pt idx="40">
                  <c:v>43925.708333333336</c:v>
                </c:pt>
                <c:pt idx="41">
                  <c:v>43926.708333333336</c:v>
                </c:pt>
                <c:pt idx="42">
                  <c:v>43927.708333333336</c:v>
                </c:pt>
                <c:pt idx="43">
                  <c:v>43928.708333333336</c:v>
                </c:pt>
                <c:pt idx="44">
                  <c:v>43929.708333333336</c:v>
                </c:pt>
                <c:pt idx="45">
                  <c:v>43930.708333333336</c:v>
                </c:pt>
                <c:pt idx="46">
                  <c:v>43931.708333333336</c:v>
                </c:pt>
                <c:pt idx="47">
                  <c:v>43932.708333333336</c:v>
                </c:pt>
                <c:pt idx="48">
                  <c:v>43933.708333333336</c:v>
                </c:pt>
                <c:pt idx="49">
                  <c:v>43934.708333333336</c:v>
                </c:pt>
              </c:numCache>
            </c:numRef>
          </c:cat>
          <c:val>
            <c:numRef>
              <c:f>[0]!g_radd3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7.666666666666667</c:v>
                </c:pt>
                <c:pt idx="13">
                  <c:v>7.3125</c:v>
                </c:pt>
                <c:pt idx="14">
                  <c:v>7.3043478260869561</c:v>
                </c:pt>
                <c:pt idx="15">
                  <c:v>7.1052631578947372</c:v>
                </c:pt>
                <c:pt idx="16">
                  <c:v>7.2777777777777777</c:v>
                </c:pt>
                <c:pt idx="17">
                  <c:v>7.3378378378378377</c:v>
                </c:pt>
                <c:pt idx="18">
                  <c:v>7.4054054054054053</c:v>
                </c:pt>
                <c:pt idx="19">
                  <c:v>7.7906976744186043</c:v>
                </c:pt>
                <c:pt idx="20">
                  <c:v>7.1845018450184499</c:v>
                </c:pt>
                <c:pt idx="21">
                  <c:v>8.2744186046511636</c:v>
                </c:pt>
                <c:pt idx="22">
                  <c:v>9.4525139664804474</c:v>
                </c:pt>
                <c:pt idx="23">
                  <c:v>20.727272727272727</c:v>
                </c:pt>
                <c:pt idx="24">
                  <c:v>13.820689655172414</c:v>
                </c:pt>
                <c:pt idx="25">
                  <c:v>10.494163424124514</c:v>
                </c:pt>
                <c:pt idx="26">
                  <c:v>10.174311926605505</c:v>
                </c:pt>
                <c:pt idx="27">
                  <c:v>9.6403712296983759</c:v>
                </c:pt>
                <c:pt idx="28">
                  <c:v>11.05511811023622</c:v>
                </c:pt>
                <c:pt idx="29">
                  <c:v>13.152439024390244</c:v>
                </c:pt>
                <c:pt idx="30">
                  <c:v>16.67910447761194</c:v>
                </c:pt>
                <c:pt idx="31">
                  <c:v>17.200729927007298</c:v>
                </c:pt>
                <c:pt idx="32">
                  <c:v>17.85053380782918</c:v>
                </c:pt>
                <c:pt idx="33">
                  <c:v>18.954063604240282</c:v>
                </c:pt>
                <c:pt idx="34">
                  <c:v>19.1010101010101</c:v>
                </c:pt>
                <c:pt idx="35">
                  <c:v>20.340206185567009</c:v>
                </c:pt>
                <c:pt idx="36">
                  <c:v>24.734439834024897</c:v>
                </c:pt>
                <c:pt idx="37">
                  <c:v>23.326086956521738</c:v>
                </c:pt>
                <c:pt idx="38">
                  <c:v>21.719626168224298</c:v>
                </c:pt>
                <c:pt idx="39">
                  <c:v>20.429752066115704</c:v>
                </c:pt>
                <c:pt idx="40">
                  <c:v>22.028571428571428</c:v>
                </c:pt>
                <c:pt idx="41">
                  <c:v>27.308510638297872</c:v>
                </c:pt>
                <c:pt idx="42">
                  <c:v>32.472803347280333</c:v>
                </c:pt>
                <c:pt idx="43">
                  <c:v>32.015625</c:v>
                </c:pt>
                <c:pt idx="44">
                  <c:v>27.62460567823344</c:v>
                </c:pt>
                <c:pt idx="45">
                  <c:v>25.566666666666666</c:v>
                </c:pt>
                <c:pt idx="46">
                  <c:v>27.847058823529412</c:v>
                </c:pt>
                <c:pt idx="47">
                  <c:v>27.211956521739129</c:v>
                </c:pt>
                <c:pt idx="48">
                  <c:v>29.547826086956523</c:v>
                </c:pt>
                <c:pt idx="49">
                  <c:v>33.251612903225805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6-47A5-9D52-38593BF0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53312"/>
        <c:axId val="1249813536"/>
      </c:lineChart>
      <c:dateAx>
        <c:axId val="1018053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9813536"/>
        <c:crosses val="autoZero"/>
        <c:auto val="1"/>
        <c:lblOffset val="100"/>
        <c:baseTimeUnit val="days"/>
      </c:dateAx>
      <c:valAx>
        <c:axId val="12498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0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82679257492862"/>
          <c:y val="0.24554610068092142"/>
          <c:w val="0.285118194129028"/>
          <c:h val="0.12991533933862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1</xdr:row>
      <xdr:rowOff>88900</xdr:rowOff>
    </xdr:from>
    <xdr:to>
      <xdr:col>20</xdr:col>
      <xdr:colOff>107527</xdr:colOff>
      <xdr:row>24</xdr:row>
      <xdr:rowOff>58420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ACC085-EE06-4E36-BC42-1FF113ADA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8616</xdr:colOff>
      <xdr:row>115</xdr:row>
      <xdr:rowOff>99863</xdr:rowOff>
    </xdr:from>
    <xdr:to>
      <xdr:col>10</xdr:col>
      <xdr:colOff>622300</xdr:colOff>
      <xdr:row>146</xdr:row>
      <xdr:rowOff>136735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D16987-2723-480D-B185-0122209CC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1749</xdr:colOff>
      <xdr:row>83</xdr:row>
      <xdr:rowOff>69416</xdr:rowOff>
    </xdr:from>
    <xdr:to>
      <xdr:col>10</xdr:col>
      <xdr:colOff>598714</xdr:colOff>
      <xdr:row>113</xdr:row>
      <xdr:rowOff>161582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B4176AC-92B4-4355-97A9-A2C2E8706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595085</xdr:colOff>
      <xdr:row>148</xdr:row>
      <xdr:rowOff>62159</xdr:rowOff>
    </xdr:from>
    <xdr:to>
      <xdr:col>10</xdr:col>
      <xdr:colOff>599169</xdr:colOff>
      <xdr:row>178</xdr:row>
      <xdr:rowOff>116193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6B11F94-F834-43F6-998A-4B0D17F77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272144</xdr:colOff>
      <xdr:row>83</xdr:row>
      <xdr:rowOff>85891</xdr:rowOff>
    </xdr:from>
    <xdr:to>
      <xdr:col>24</xdr:col>
      <xdr:colOff>1134463</xdr:colOff>
      <xdr:row>114</xdr:row>
      <xdr:rowOff>4102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C45906A-8F1B-4672-BFF7-197352686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12</xdr:col>
      <xdr:colOff>247313</xdr:colOff>
      <xdr:row>148</xdr:row>
      <xdr:rowOff>127077</xdr:rowOff>
    </xdr:from>
    <xdr:to>
      <xdr:col>24</xdr:col>
      <xdr:colOff>1123722</xdr:colOff>
      <xdr:row>179</xdr:row>
      <xdr:rowOff>37666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9403CCF-4ABF-4B76-9735-0735D252A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12</xdr:col>
      <xdr:colOff>232227</xdr:colOff>
      <xdr:row>115</xdr:row>
      <xdr:rowOff>82626</xdr:rowOff>
    </xdr:from>
    <xdr:to>
      <xdr:col>24</xdr:col>
      <xdr:colOff>1081314</xdr:colOff>
      <xdr:row>146</xdr:row>
      <xdr:rowOff>138550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FFCE635-BBFD-4892-BE23-E6C8FFC6B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65198</xdr:colOff>
      <xdr:row>10</xdr:row>
      <xdr:rowOff>92987</xdr:rowOff>
    </xdr:from>
    <xdr:to>
      <xdr:col>39</xdr:col>
      <xdr:colOff>134996</xdr:colOff>
      <xdr:row>32</xdr:row>
      <xdr:rowOff>130950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C6100AC-43BA-465D-86BD-6A8584CBD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25</xdr:col>
      <xdr:colOff>1354197</xdr:colOff>
      <xdr:row>83</xdr:row>
      <xdr:rowOff>63828</xdr:rowOff>
    </xdr:from>
    <xdr:to>
      <xdr:col>31</xdr:col>
      <xdr:colOff>5205723</xdr:colOff>
      <xdr:row>114</xdr:row>
      <xdr:rowOff>155233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3CFF5F4-91B8-474F-8C80-7209379A3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25</xdr:col>
      <xdr:colOff>1336228</xdr:colOff>
      <xdr:row>116</xdr:row>
      <xdr:rowOff>45250</xdr:rowOff>
    </xdr:from>
    <xdr:to>
      <xdr:col>31</xdr:col>
      <xdr:colOff>5187754</xdr:colOff>
      <xdr:row>147</xdr:row>
      <xdr:rowOff>144275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6B6B9DD-E6CC-4458-9B5A-DF75F40C6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25</xdr:col>
      <xdr:colOff>1352550</xdr:colOff>
      <xdr:row>149</xdr:row>
      <xdr:rowOff>114300</xdr:rowOff>
    </xdr:from>
    <xdr:to>
      <xdr:col>31</xdr:col>
      <xdr:colOff>5204076</xdr:colOff>
      <xdr:row>181</xdr:row>
      <xdr:rowOff>15205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04D0ED8-3F22-480F-9DAB-BCEE13974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0.17487</cdr:x>
      <cdr:y>0.1855</cdr:y>
    </cdr:from>
    <cdr:to>
      <cdr:x>0.30948</cdr:x>
      <cdr:y>0.25111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9D244698-8F93-4A84-8CF6-AEDE9532B892}"/>
            </a:ext>
          </a:extLst>
        </cdr:cNvPr>
        <cdr:cNvSpPr txBox="1"/>
      </cdr:nvSpPr>
      <cdr:spPr>
        <a:xfrm xmlns:a="http://schemas.openxmlformats.org/drawingml/2006/main">
          <a:off x="1992086" y="1023257"/>
          <a:ext cx="1533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493031</xdr:colOff>
      <xdr:row>39</xdr:row>
      <xdr:rowOff>173628</xdr:rowOff>
    </xdr:from>
    <xdr:to>
      <xdr:col>20</xdr:col>
      <xdr:colOff>578385</xdr:colOff>
      <xdr:row>73</xdr:row>
      <xdr:rowOff>65720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3E63F56-9856-444E-9852-B26188796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511564</xdr:colOff>
      <xdr:row>3</xdr:row>
      <xdr:rowOff>76200</xdr:rowOff>
    </xdr:from>
    <xdr:to>
      <xdr:col>20</xdr:col>
      <xdr:colOff>579120</xdr:colOff>
      <xdr:row>36</xdr:row>
      <xdr:rowOff>23586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FCCC95C-E1A7-4B5F-9A16-25142D25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406400</xdr:colOff>
      <xdr:row>77</xdr:row>
      <xdr:rowOff>56244</xdr:rowOff>
    </xdr:from>
    <xdr:to>
      <xdr:col>20</xdr:col>
      <xdr:colOff>491754</xdr:colOff>
      <xdr:row>109</xdr:row>
      <xdr:rowOff>131537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7F37727-0437-45A0-8CD8-23698F85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23</xdr:col>
      <xdr:colOff>382817</xdr:colOff>
      <xdr:row>2</xdr:row>
      <xdr:rowOff>76200</xdr:rowOff>
    </xdr:from>
    <xdr:to>
      <xdr:col>43</xdr:col>
      <xdr:colOff>76200</xdr:colOff>
      <xdr:row>35</xdr:row>
      <xdr:rowOff>38100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398B492-94BA-409B-8320-6EB75FDF6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23</xdr:col>
      <xdr:colOff>434186</xdr:colOff>
      <xdr:row>77</xdr:row>
      <xdr:rowOff>3086</xdr:rowOff>
    </xdr:from>
    <xdr:to>
      <xdr:col>43</xdr:col>
      <xdr:colOff>46868</xdr:colOff>
      <xdr:row>108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F3D8A96-0093-433A-97A8-413B807E1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23</xdr:col>
      <xdr:colOff>457200</xdr:colOff>
      <xdr:row>40</xdr:row>
      <xdr:rowOff>103414</xdr:rowOff>
    </xdr:from>
    <xdr:to>
      <xdr:col>43</xdr:col>
      <xdr:colOff>38100</xdr:colOff>
      <xdr:row>72</xdr:row>
      <xdr:rowOff>180515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B66B2C3-C509-4DC8-82F3-3FA4608D2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45</xdr:col>
      <xdr:colOff>322769</xdr:colOff>
      <xdr:row>3</xdr:row>
      <xdr:rowOff>0</xdr:rowOff>
    </xdr:from>
    <xdr:to>
      <xdr:col>65</xdr:col>
      <xdr:colOff>360869</xdr:colOff>
      <xdr:row>35</xdr:row>
      <xdr:rowOff>10818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54A2624-6EB3-4D8D-889C-29174781F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45</xdr:col>
      <xdr:colOff>266700</xdr:colOff>
      <xdr:row>40</xdr:row>
      <xdr:rowOff>95722</xdr:rowOff>
    </xdr:from>
    <xdr:to>
      <xdr:col>65</xdr:col>
      <xdr:colOff>304800</xdr:colOff>
      <xdr:row>72</xdr:row>
      <xdr:rowOff>114300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0455828-9353-49C3-97FC-4AEAD6762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45</xdr:col>
      <xdr:colOff>283022</xdr:colOff>
      <xdr:row>76</xdr:row>
      <xdr:rowOff>126672</xdr:rowOff>
    </xdr:from>
    <xdr:to>
      <xdr:col>65</xdr:col>
      <xdr:colOff>321122</xdr:colOff>
      <xdr:row>108</xdr:row>
      <xdr:rowOff>137490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15377CD4-4724-46E4-8A07-19F186FD2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0.17487</cdr:x>
      <cdr:y>0.1855</cdr:y>
    </cdr:from>
    <cdr:to>
      <cdr:x>0.30948</cdr:x>
      <cdr:y>0.25111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9D244698-8F93-4A84-8CF6-AEDE9532B892}"/>
            </a:ext>
          </a:extLst>
        </cdr:cNvPr>
        <cdr:cNvSpPr txBox="1"/>
      </cdr:nvSpPr>
      <cdr:spPr>
        <a:xfrm xmlns:a="http://schemas.openxmlformats.org/drawingml/2006/main">
          <a:off x="1992086" y="1023257"/>
          <a:ext cx="1533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polazionePerRegi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5">
          <cell r="E5" t="str">
            <v>Abruzzo</v>
          </cell>
          <cell r="F5">
            <v>1311580</v>
          </cell>
        </row>
        <row r="6">
          <cell r="E6" t="str">
            <v>Basilicata</v>
          </cell>
          <cell r="F6">
            <v>562869</v>
          </cell>
        </row>
        <row r="7">
          <cell r="E7" t="str">
            <v>Calabria</v>
          </cell>
          <cell r="F7">
            <v>1947131</v>
          </cell>
        </row>
        <row r="8">
          <cell r="E8" t="str">
            <v>Campania</v>
          </cell>
          <cell r="F8">
            <v>5801692</v>
          </cell>
        </row>
        <row r="9">
          <cell r="E9" t="str">
            <v>Emilia-Romagna</v>
          </cell>
          <cell r="F9">
            <v>4459477</v>
          </cell>
        </row>
        <row r="10">
          <cell r="E10" t="str">
            <v>Friuli Venezia Giulia</v>
          </cell>
          <cell r="F10">
            <v>1215220</v>
          </cell>
        </row>
        <row r="11">
          <cell r="E11" t="str">
            <v>Lazio</v>
          </cell>
          <cell r="F11">
            <v>5879082</v>
          </cell>
        </row>
        <row r="12">
          <cell r="E12" t="str">
            <v>Liguria</v>
          </cell>
          <cell r="F12">
            <v>1550640</v>
          </cell>
        </row>
        <row r="13">
          <cell r="E13" t="str">
            <v>Lombardia</v>
          </cell>
          <cell r="F13">
            <v>10060574</v>
          </cell>
        </row>
        <row r="14">
          <cell r="E14" t="str">
            <v>Marche</v>
          </cell>
          <cell r="F14">
            <v>1525271</v>
          </cell>
        </row>
        <row r="15">
          <cell r="E15" t="str">
            <v>Molise</v>
          </cell>
          <cell r="F15">
            <v>305617</v>
          </cell>
        </row>
        <row r="16">
          <cell r="E16" t="str">
            <v>Piemonte</v>
          </cell>
          <cell r="F16">
            <v>4356406</v>
          </cell>
        </row>
        <row r="17">
          <cell r="E17" t="str">
            <v>Puglia</v>
          </cell>
          <cell r="F17">
            <v>4029053</v>
          </cell>
        </row>
        <row r="18">
          <cell r="E18" t="str">
            <v>Sardegna</v>
          </cell>
          <cell r="F18">
            <v>1639591</v>
          </cell>
        </row>
        <row r="19">
          <cell r="E19" t="str">
            <v>Sicilia</v>
          </cell>
          <cell r="F19">
            <v>4999891</v>
          </cell>
        </row>
        <row r="20">
          <cell r="E20" t="str">
            <v>Toscana</v>
          </cell>
          <cell r="F20">
            <v>3729641</v>
          </cell>
        </row>
        <row r="21">
          <cell r="E21" t="str">
            <v>Trentino-Alto Adige</v>
          </cell>
          <cell r="F21">
            <v>1072276</v>
          </cell>
        </row>
        <row r="22">
          <cell r="E22" t="str">
            <v>Umbria</v>
          </cell>
          <cell r="F22">
            <v>882015</v>
          </cell>
        </row>
        <row r="23">
          <cell r="E23" t="str">
            <v>Valle d'Aosta</v>
          </cell>
          <cell r="F23">
            <v>125666</v>
          </cell>
        </row>
        <row r="24">
          <cell r="E24" t="str">
            <v>Veneto</v>
          </cell>
          <cell r="F24">
            <v>4905854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119B540-4178-4D7E-9B0A-20ACF0287359}" autoFormatId="16" applyNumberFormats="0" applyBorderFormats="0" applyFontFormats="0" applyPatternFormats="0" applyAlignmentFormats="0" applyWidthHeightFormats="0">
  <queryTableRefresh nextId="20">
    <queryTableFields count="15">
      <queryTableField id="1" name="data" tableColumnId="1"/>
      <queryTableField id="3" name="codice_regione" tableColumnId="3"/>
      <queryTableField id="4" name="denominazione_regione" tableColumnId="4"/>
      <queryTableField id="7" name="ricoverati_con_sintomi" tableColumnId="7"/>
      <queryTableField id="8" name="terapia_intensiva" tableColumnId="8"/>
      <queryTableField id="9" name="totale_ospedalizzati" tableColumnId="9"/>
      <queryTableField id="10" name="isolamento_domiciliare" tableColumnId="10"/>
      <queryTableField id="11" name="totale_positivi" tableColumnId="11"/>
      <queryTableField id="12" name="variazione_totale_positivi" tableColumnId="12"/>
      <queryTableField id="13" name="nuovi_positivi" tableColumnId="13"/>
      <queryTableField id="14" name="dimessi_guariti" tableColumnId="14"/>
      <queryTableField id="15" name="deceduti" tableColumnId="15"/>
      <queryTableField id="16" name="totale_casi" tableColumnId="16"/>
      <queryTableField id="17" name="tamponi" tableColumnId="17"/>
      <queryTableField id="18" name="note_it" tableColumnId="18"/>
    </queryTableFields>
    <queryTableDeletedFields count="4">
      <deletedField name="lat"/>
      <deletedField name="long"/>
      <deletedField name="stato"/>
      <deletedField name="note_e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9E58A39E-EC9E-4C0D-A14F-B1591CBD7B7F}" autoFormatId="16" applyNumberFormats="0" applyBorderFormats="0" applyFontFormats="0" applyPatternFormats="0" applyAlignmentFormats="0" applyWidthHeightFormats="0">
  <queryTableRefresh nextId="16">
    <queryTableFields count="15">
      <queryTableField id="1" name="data" tableColumnId="1"/>
      <queryTableField id="2" name="codice_regione" tableColumnId="2"/>
      <queryTableField id="3" name="denominazione_regione" tableColumnId="3"/>
      <queryTableField id="4" name="ricoverati_con_sintomi" tableColumnId="4"/>
      <queryTableField id="5" name="terapia_intensiva" tableColumnId="5"/>
      <queryTableField id="6" name="totale_ospedalizzati" tableColumnId="6"/>
      <queryTableField id="7" name="isolamento_domiciliare" tableColumnId="7"/>
      <queryTableField id="8" name="totale_positivi" tableColumnId="8"/>
      <queryTableField id="9" name="variazione_totale_positivi" tableColumnId="9"/>
      <queryTableField id="10" name="nuovi_positivi" tableColumnId="10"/>
      <queryTableField id="11" name="dimessi_guariti" tableColumnId="11"/>
      <queryTableField id="12" name="deceduti" tableColumnId="12"/>
      <queryTableField id="13" name="totale_casi" tableColumnId="13"/>
      <queryTableField id="14" name="tamponi" tableColumnId="14"/>
      <queryTableField id="15" name="note_it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4F944-C305-41D5-9711-6C519553AA0D}" name="dpc_covid19_ita_regioni" displayName="dpc_covid19_ita_regioni" ref="A1:O967" tableType="queryTable" totalsRowShown="0">
  <autoFilter ref="A1:O967" xr:uid="{CE540F16-EF37-4628-92CC-1391FF29FBA9}"/>
  <sortState xmlns:xlrd2="http://schemas.microsoft.com/office/spreadsheetml/2017/richdata2" ref="A2:O967">
    <sortCondition ref="C1:C967"/>
  </sortState>
  <tableColumns count="15">
    <tableColumn id="1" xr3:uid="{716A080C-F10F-439A-BEFB-549B548760E0}" uniqueName="1" name="data" queryTableFieldId="1" dataDxfId="5"/>
    <tableColumn id="3" xr3:uid="{D360F1E8-8792-41E0-9678-5686888E4B24}" uniqueName="3" name="codice_regione" queryTableFieldId="3"/>
    <tableColumn id="4" xr3:uid="{E165C142-B385-4403-874B-0B85C697BCCF}" uniqueName="4" name="denominazione_regione" queryTableFieldId="4" dataDxfId="4"/>
    <tableColumn id="7" xr3:uid="{75BD8407-7762-473B-99ED-3623E2CA6CAD}" uniqueName="7" name="ricoverati_con_sintomi" queryTableFieldId="7"/>
    <tableColumn id="8" xr3:uid="{112DD535-FED4-413A-90DE-6DFAE81DF0A9}" uniqueName="8" name="terapia_intensiva" queryTableFieldId="8"/>
    <tableColumn id="9" xr3:uid="{241E142B-1AED-4314-B49E-FB0928AF37C7}" uniqueName="9" name="totale_ospedalizzati" queryTableFieldId="9"/>
    <tableColumn id="10" xr3:uid="{79FAC05E-0AFD-459F-A246-020FEC319F71}" uniqueName="10" name="isolamento_domiciliare" queryTableFieldId="10"/>
    <tableColumn id="11" xr3:uid="{8F278CC0-A7C0-4038-BA06-87C4B2CC951B}" uniqueName="11" name="totale_positivi" queryTableFieldId="11"/>
    <tableColumn id="12" xr3:uid="{D38A4AAB-22FB-487A-A05C-AE472FBEABF3}" uniqueName="12" name="variazione_totale_positivi" queryTableFieldId="12"/>
    <tableColumn id="13" xr3:uid="{31E98655-38E4-427D-B922-52E9462293A2}" uniqueName="13" name="nuovi_positivi" queryTableFieldId="13"/>
    <tableColumn id="14" xr3:uid="{131EAE38-E6FF-4FCB-A8CD-106DCE7A4DD5}" uniqueName="14" name="dimessi_guariti" queryTableFieldId="14"/>
    <tableColumn id="15" xr3:uid="{B22A9F81-016A-4A3E-B463-197A15D20C05}" uniqueName="15" name="deceduti" queryTableFieldId="15"/>
    <tableColumn id="16" xr3:uid="{217906C7-8E19-4BC3-85A8-E7D2A2EE8996}" uniqueName="16" name="totale_casi" queryTableFieldId="16"/>
    <tableColumn id="17" xr3:uid="{768A24CF-BE8A-41F4-A381-1D7B2739E893}" uniqueName="17" name="tamponi" queryTableFieldId="17"/>
    <tableColumn id="18" xr3:uid="{3FB701CE-C76E-4494-9E08-3B9E9078B7F6}" uniqueName="18" name="note_it" queryTableFieldId="1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12BDB1-601D-4AA9-94F6-FB8099B1B1E6}" name="dpc_covid19_ita_regioni0413" displayName="dpc_covid19_ita_regioni0413" ref="A1:O1051" tableType="queryTable" totalsRowShown="0">
  <autoFilter ref="A1:O1051" xr:uid="{8F0BC772-6293-4CB7-B8AD-0A4A9AC5D7D3}"/>
  <sortState xmlns:xlrd2="http://schemas.microsoft.com/office/spreadsheetml/2017/richdata2" ref="A2:O1051">
    <sortCondition ref="B1:B1051"/>
  </sortState>
  <tableColumns count="15">
    <tableColumn id="1" xr3:uid="{ABF579F3-EC6A-4F06-ACAE-2D0ED5C11118}" uniqueName="1" name="data" queryTableFieldId="1" dataDxfId="2"/>
    <tableColumn id="2" xr3:uid="{0A2D3FC7-1792-4A25-8ED7-B590574858BE}" uniqueName="2" name="codice_regione" queryTableFieldId="2"/>
    <tableColumn id="3" xr3:uid="{20D77599-75AA-4AD4-90A0-D983028EEC1F}" uniqueName="3" name="denominazione_regione" queryTableFieldId="3" dataDxfId="1"/>
    <tableColumn id="4" xr3:uid="{B6D95D7A-A2B1-4C0E-A881-32422D3B643F}" uniqueName="4" name="ricoverati_con_sintomi" queryTableFieldId="4"/>
    <tableColumn id="5" xr3:uid="{3976E126-EC0B-4622-9EE3-0F0DF3725E76}" uniqueName="5" name="terapia_intensiva" queryTableFieldId="5"/>
    <tableColumn id="6" xr3:uid="{261AC285-3472-49DB-8EF4-F594B4137C06}" uniqueName="6" name="totale_ospedalizzati" queryTableFieldId="6"/>
    <tableColumn id="7" xr3:uid="{D843E9F4-373C-478D-AA48-43F8CB128159}" uniqueName="7" name="isolamento_domiciliare" queryTableFieldId="7"/>
    <tableColumn id="8" xr3:uid="{B44110BE-5409-4672-8F7A-A00B3B6B53E8}" uniqueName="8" name="totale_positivi" queryTableFieldId="8"/>
    <tableColumn id="9" xr3:uid="{D7AE0571-5360-4954-916C-BC3B640E4BA7}" uniqueName="9" name="variazione_totale_positivi" queryTableFieldId="9"/>
    <tableColumn id="10" xr3:uid="{8D7201C9-8ED9-4150-A41C-0FC3FBAE39D0}" uniqueName="10" name="nuovi_positivi" queryTableFieldId="10"/>
    <tableColumn id="11" xr3:uid="{0D41139B-F703-4C6B-BD7E-C4F24F66ABB5}" uniqueName="11" name="dimessi_guariti" queryTableFieldId="11"/>
    <tableColumn id="12" xr3:uid="{B2CB57CE-664C-4110-8C5C-61571722378D}" uniqueName="12" name="deceduti" queryTableFieldId="12"/>
    <tableColumn id="13" xr3:uid="{66ED238E-9722-43DC-BDD2-1FC2A25A92A9}" uniqueName="13" name="totale_casi" queryTableFieldId="13"/>
    <tableColumn id="14" xr3:uid="{1FE23C88-ED7C-4783-BF42-562C49F0302B}" uniqueName="14" name="tamponi" queryTableFieldId="14"/>
    <tableColumn id="15" xr3:uid="{A07DECC8-28F1-44A2-81DB-BC6CCA643402}" uniqueName="15" name="note_it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url?sa=t&amp;rct=j&amp;q=&amp;esrc=s&amp;source=web&amp;cd=3&amp;cad=rja&amp;uact=8&amp;ved=2ahUKEwi3xsCDqt7oAhUIyaYKHXRRCmUQFjACegQIBRAB&amp;url=http%3A%2F%2Fwww.quotidianosanita.it%2Fstudi-e-analisi%2Farticolo.php%3Farticolo_id%3D82888&amp;usg=AOvVaw0MnYPWYYk3l49c2FJZZvpI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3124-7D51-4440-BF45-0E445EEA05A8}">
  <dimension ref="A1:N35"/>
  <sheetViews>
    <sheetView zoomScale="90" zoomScaleNormal="90" workbookViewId="0">
      <selection activeCell="B27" sqref="B27"/>
    </sheetView>
  </sheetViews>
  <sheetFormatPr defaultRowHeight="14.4" x14ac:dyDescent="0.3"/>
  <cols>
    <col min="1" max="1" width="16.88671875" bestFit="1" customWidth="1"/>
    <col min="2" max="2" width="12.6640625" customWidth="1"/>
    <col min="3" max="3" width="11.77734375" customWidth="1"/>
    <col min="5" max="5" width="11.21875" customWidth="1"/>
    <col min="6" max="6" width="7.5546875" customWidth="1"/>
    <col min="7" max="7" width="16.77734375" bestFit="1" customWidth="1"/>
    <col min="8" max="8" width="17.109375" bestFit="1" customWidth="1"/>
    <col min="9" max="9" width="17.88671875" bestFit="1" customWidth="1"/>
    <col min="10" max="10" width="8" bestFit="1" customWidth="1"/>
    <col min="11" max="11" width="9.6640625" bestFit="1" customWidth="1"/>
    <col min="17" max="17" width="28.33203125" bestFit="1" customWidth="1"/>
  </cols>
  <sheetData>
    <row r="1" spans="1:11" ht="15" thickBot="1" x14ac:dyDescent="0.35">
      <c r="A1" s="17" t="s">
        <v>49</v>
      </c>
      <c r="B1" s="17" t="s">
        <v>47</v>
      </c>
      <c r="C1" s="17" t="s">
        <v>50</v>
      </c>
      <c r="D1" s="17" t="s">
        <v>51</v>
      </c>
      <c r="E1" s="16" t="s">
        <v>52</v>
      </c>
      <c r="F1" s="16" t="s">
        <v>53</v>
      </c>
      <c r="G1" s="16" t="s">
        <v>61</v>
      </c>
      <c r="H1" s="16" t="s">
        <v>62</v>
      </c>
      <c r="I1" s="26" t="s">
        <v>65</v>
      </c>
      <c r="J1" s="26" t="s">
        <v>66</v>
      </c>
      <c r="K1" s="26" t="s">
        <v>67</v>
      </c>
    </row>
    <row r="2" spans="1:11" ht="15" thickBot="1" x14ac:dyDescent="0.35">
      <c r="A2" t="s">
        <v>25</v>
      </c>
      <c r="B2" s="13">
        <v>10060574</v>
      </c>
      <c r="C2" s="14">
        <v>23863.65</v>
      </c>
      <c r="D2" s="15">
        <v>422</v>
      </c>
      <c r="E2" s="13">
        <v>1506</v>
      </c>
      <c r="F2" s="15">
        <v>12</v>
      </c>
      <c r="G2" s="20">
        <v>900</v>
      </c>
      <c r="H2" s="20">
        <v>1260</v>
      </c>
      <c r="I2" s="20">
        <v>859</v>
      </c>
      <c r="J2" s="20">
        <v>741</v>
      </c>
      <c r="K2">
        <f>J2+I2</f>
        <v>1600</v>
      </c>
    </row>
    <row r="3" spans="1:11" ht="15" thickBot="1" x14ac:dyDescent="0.35">
      <c r="A3" t="s">
        <v>23</v>
      </c>
      <c r="B3" s="13">
        <v>5879082</v>
      </c>
      <c r="C3" s="14">
        <v>17232.29</v>
      </c>
      <c r="D3" s="15">
        <v>341</v>
      </c>
      <c r="E3" s="15">
        <v>378</v>
      </c>
      <c r="F3" s="15">
        <v>5</v>
      </c>
      <c r="G3" s="20">
        <v>557</v>
      </c>
      <c r="H3" s="20">
        <v>707</v>
      </c>
      <c r="I3" s="20">
        <v>557</v>
      </c>
      <c r="J3" s="20">
        <v>118</v>
      </c>
      <c r="K3">
        <f t="shared" ref="K3:K21" si="0">J3+I3</f>
        <v>675</v>
      </c>
    </row>
    <row r="4" spans="1:11" ht="15" thickBot="1" x14ac:dyDescent="0.35">
      <c r="A4" t="s">
        <v>20</v>
      </c>
      <c r="B4" s="13">
        <v>5801692</v>
      </c>
      <c r="C4" s="14">
        <v>13670.95</v>
      </c>
      <c r="D4" s="15">
        <v>424</v>
      </c>
      <c r="E4" s="15">
        <v>550</v>
      </c>
      <c r="F4" s="15">
        <v>5</v>
      </c>
      <c r="G4" s="20">
        <v>506</v>
      </c>
      <c r="H4" s="20">
        <v>600</v>
      </c>
      <c r="I4" s="20">
        <v>506</v>
      </c>
      <c r="J4" s="27">
        <v>80</v>
      </c>
      <c r="K4">
        <f t="shared" si="0"/>
        <v>586</v>
      </c>
    </row>
    <row r="5" spans="1:11" ht="15" thickBot="1" x14ac:dyDescent="0.35">
      <c r="A5" t="s">
        <v>36</v>
      </c>
      <c r="B5" s="13">
        <v>4905854</v>
      </c>
      <c r="C5" s="14">
        <v>18345.349999999999</v>
      </c>
      <c r="D5" s="15">
        <v>267</v>
      </c>
      <c r="E5" s="15">
        <v>563</v>
      </c>
      <c r="F5" s="15">
        <v>7</v>
      </c>
      <c r="G5" s="24">
        <v>494</v>
      </c>
      <c r="H5" s="20">
        <v>825</v>
      </c>
      <c r="I5" s="20">
        <v>460</v>
      </c>
      <c r="J5" s="20">
        <v>140</v>
      </c>
      <c r="K5">
        <f t="shared" si="0"/>
        <v>600</v>
      </c>
    </row>
    <row r="6" spans="1:11" ht="15" thickBot="1" x14ac:dyDescent="0.35">
      <c r="A6" t="s">
        <v>21</v>
      </c>
      <c r="B6" s="13">
        <v>4459477</v>
      </c>
      <c r="C6" s="14">
        <v>22452.78</v>
      </c>
      <c r="D6" s="15">
        <v>199</v>
      </c>
      <c r="E6" s="15">
        <v>328</v>
      </c>
      <c r="F6" s="15">
        <v>9</v>
      </c>
      <c r="G6" s="20">
        <v>449</v>
      </c>
      <c r="H6" s="20">
        <v>962</v>
      </c>
      <c r="I6" s="21">
        <v>449</v>
      </c>
      <c r="J6" s="21">
        <v>90</v>
      </c>
      <c r="K6">
        <f t="shared" si="0"/>
        <v>539</v>
      </c>
    </row>
    <row r="7" spans="1:11" ht="15" thickBot="1" x14ac:dyDescent="0.35">
      <c r="A7" t="s">
        <v>31</v>
      </c>
      <c r="B7" s="13">
        <v>4999891</v>
      </c>
      <c r="C7" s="14">
        <v>25832.39</v>
      </c>
      <c r="D7" s="15">
        <v>194</v>
      </c>
      <c r="E7" s="15">
        <v>390</v>
      </c>
      <c r="F7" s="15">
        <v>9</v>
      </c>
      <c r="G7" s="20">
        <v>411</v>
      </c>
      <c r="H7" s="20">
        <v>611</v>
      </c>
      <c r="I7" s="21">
        <v>392</v>
      </c>
      <c r="K7">
        <f t="shared" si="0"/>
        <v>392</v>
      </c>
    </row>
    <row r="8" spans="1:11" ht="15" thickBot="1" x14ac:dyDescent="0.35">
      <c r="A8" t="s">
        <v>32</v>
      </c>
      <c r="B8" s="13">
        <v>3729641</v>
      </c>
      <c r="C8" s="14">
        <v>22987.040000000001</v>
      </c>
      <c r="D8" s="15">
        <v>162</v>
      </c>
      <c r="E8" s="15">
        <v>273</v>
      </c>
      <c r="F8" s="15">
        <v>10</v>
      </c>
      <c r="G8" s="20">
        <v>447</v>
      </c>
      <c r="H8" s="20">
        <v>650</v>
      </c>
      <c r="I8" s="21">
        <v>377</v>
      </c>
      <c r="J8" s="21">
        <v>70</v>
      </c>
      <c r="K8">
        <f t="shared" si="0"/>
        <v>447</v>
      </c>
    </row>
    <row r="9" spans="1:11" ht="15" thickBot="1" x14ac:dyDescent="0.35">
      <c r="A9" t="s">
        <v>28</v>
      </c>
      <c r="B9" s="13">
        <v>4356406</v>
      </c>
      <c r="C9" s="14">
        <v>25387.07</v>
      </c>
      <c r="D9" s="15">
        <v>172</v>
      </c>
      <c r="E9" s="13">
        <v>1181</v>
      </c>
      <c r="F9" s="15">
        <v>8</v>
      </c>
      <c r="G9" s="25">
        <v>320</v>
      </c>
      <c r="H9" s="25">
        <v>420</v>
      </c>
      <c r="I9" s="21">
        <v>339</v>
      </c>
      <c r="J9" s="21">
        <v>160</v>
      </c>
      <c r="K9">
        <f t="shared" si="0"/>
        <v>499</v>
      </c>
    </row>
    <row r="10" spans="1:11" ht="15" thickBot="1" x14ac:dyDescent="0.35">
      <c r="A10" t="s">
        <v>29</v>
      </c>
      <c r="B10" s="13">
        <v>4029053</v>
      </c>
      <c r="C10" s="14">
        <v>19540.900000000001</v>
      </c>
      <c r="D10" s="15">
        <v>206</v>
      </c>
      <c r="E10" s="15">
        <v>257</v>
      </c>
      <c r="F10" s="15">
        <v>6</v>
      </c>
      <c r="G10" s="20">
        <v>306</v>
      </c>
      <c r="H10" s="20">
        <v>306</v>
      </c>
      <c r="I10" s="21">
        <v>302</v>
      </c>
      <c r="K10">
        <f t="shared" si="0"/>
        <v>302</v>
      </c>
    </row>
    <row r="11" spans="1:11" ht="15" thickBot="1" x14ac:dyDescent="0.35">
      <c r="A11" t="s">
        <v>24</v>
      </c>
      <c r="B11" s="13">
        <v>1550640</v>
      </c>
      <c r="C11" s="14">
        <v>5416.21</v>
      </c>
      <c r="D11" s="15">
        <v>286</v>
      </c>
      <c r="E11" s="15">
        <v>234</v>
      </c>
      <c r="F11" s="15">
        <v>4</v>
      </c>
      <c r="G11" s="20">
        <v>186</v>
      </c>
      <c r="H11" s="20">
        <v>251</v>
      </c>
      <c r="I11" s="21">
        <v>186</v>
      </c>
      <c r="K11">
        <f t="shared" si="0"/>
        <v>186</v>
      </c>
    </row>
    <row r="12" spans="1:11" ht="15" thickBot="1" x14ac:dyDescent="0.35">
      <c r="A12" t="s">
        <v>19</v>
      </c>
      <c r="B12" s="13">
        <v>1947131</v>
      </c>
      <c r="C12" s="14">
        <v>15221.9</v>
      </c>
      <c r="D12" s="15">
        <v>128</v>
      </c>
      <c r="E12" s="15">
        <v>404</v>
      </c>
      <c r="F12" s="15">
        <v>5</v>
      </c>
      <c r="G12" s="21">
        <v>141</v>
      </c>
      <c r="H12" s="21">
        <v>211</v>
      </c>
      <c r="I12" s="21">
        <v>153</v>
      </c>
      <c r="K12">
        <f t="shared" si="0"/>
        <v>153</v>
      </c>
    </row>
    <row r="13" spans="1:11" ht="15" thickBot="1" x14ac:dyDescent="0.35">
      <c r="A13" t="s">
        <v>22</v>
      </c>
      <c r="B13" s="13">
        <v>1215220</v>
      </c>
      <c r="C13" s="14">
        <v>7924.36</v>
      </c>
      <c r="D13" s="15">
        <v>153</v>
      </c>
      <c r="E13" s="15">
        <v>215</v>
      </c>
      <c r="F13" s="15">
        <v>4</v>
      </c>
      <c r="G13" s="21">
        <v>127</v>
      </c>
      <c r="H13" s="21">
        <v>155</v>
      </c>
      <c r="I13" s="21">
        <v>127</v>
      </c>
      <c r="K13">
        <f t="shared" si="0"/>
        <v>127</v>
      </c>
    </row>
    <row r="14" spans="1:11" ht="15" thickBot="1" x14ac:dyDescent="0.35">
      <c r="A14" t="s">
        <v>30</v>
      </c>
      <c r="B14" s="13">
        <v>1639591</v>
      </c>
      <c r="C14" s="14">
        <v>24100.02</v>
      </c>
      <c r="D14" s="15">
        <v>68</v>
      </c>
      <c r="E14" s="15">
        <v>377</v>
      </c>
      <c r="F14" s="15">
        <v>5</v>
      </c>
      <c r="G14" s="20">
        <v>123</v>
      </c>
      <c r="H14" s="21">
        <v>163</v>
      </c>
      <c r="I14" s="21">
        <v>123</v>
      </c>
      <c r="K14">
        <f t="shared" si="0"/>
        <v>123</v>
      </c>
    </row>
    <row r="15" spans="1:11" ht="15" thickBot="1" x14ac:dyDescent="0.35">
      <c r="A15" t="s">
        <v>26</v>
      </c>
      <c r="B15" s="13">
        <v>1525271</v>
      </c>
      <c r="C15" s="14">
        <v>9401.3799999999992</v>
      </c>
      <c r="D15" s="15">
        <v>162</v>
      </c>
      <c r="E15" s="15">
        <v>228</v>
      </c>
      <c r="F15" s="15">
        <v>5</v>
      </c>
      <c r="G15" s="20">
        <v>108</v>
      </c>
      <c r="H15" s="20">
        <v>153</v>
      </c>
      <c r="I15" s="21">
        <v>115</v>
      </c>
      <c r="J15" s="21">
        <v>40</v>
      </c>
      <c r="K15">
        <f t="shared" si="0"/>
        <v>155</v>
      </c>
    </row>
    <row r="16" spans="1:11" ht="15" thickBot="1" x14ac:dyDescent="0.35">
      <c r="A16" t="s">
        <v>15</v>
      </c>
      <c r="B16" s="13">
        <v>1311580</v>
      </c>
      <c r="C16" s="14">
        <v>10831.84</v>
      </c>
      <c r="D16" s="15">
        <v>121</v>
      </c>
      <c r="E16" s="15">
        <v>305</v>
      </c>
      <c r="F16" s="15">
        <v>4</v>
      </c>
      <c r="G16" s="20">
        <v>109</v>
      </c>
      <c r="H16" s="20">
        <v>151</v>
      </c>
      <c r="I16" s="21">
        <v>109</v>
      </c>
      <c r="K16">
        <f t="shared" si="0"/>
        <v>109</v>
      </c>
    </row>
    <row r="17" spans="1:14" ht="15" thickBot="1" x14ac:dyDescent="0.35">
      <c r="A17" t="s">
        <v>34</v>
      </c>
      <c r="B17" s="13">
        <v>882015</v>
      </c>
      <c r="C17" s="14">
        <v>8464.33</v>
      </c>
      <c r="D17" s="15">
        <v>104</v>
      </c>
      <c r="E17" s="15">
        <v>92</v>
      </c>
      <c r="F17" s="15">
        <v>2</v>
      </c>
      <c r="G17" s="20">
        <v>70</v>
      </c>
      <c r="H17" s="20">
        <v>96</v>
      </c>
      <c r="I17" s="21">
        <v>70</v>
      </c>
      <c r="K17">
        <f t="shared" si="0"/>
        <v>70</v>
      </c>
    </row>
    <row r="18" spans="1:14" ht="15" thickBot="1" x14ac:dyDescent="0.35">
      <c r="A18" t="s">
        <v>56</v>
      </c>
      <c r="B18" s="13">
        <v>1072276</v>
      </c>
      <c r="C18" s="14">
        <v>13605.5</v>
      </c>
      <c r="D18" s="15">
        <v>79</v>
      </c>
      <c r="E18" s="15">
        <v>282</v>
      </c>
      <c r="F18" s="15">
        <v>2</v>
      </c>
      <c r="G18" s="20">
        <v>72</v>
      </c>
      <c r="H18" s="20">
        <v>124</v>
      </c>
      <c r="I18" s="21">
        <v>56</v>
      </c>
      <c r="J18" s="21">
        <v>122</v>
      </c>
      <c r="K18">
        <f t="shared" si="0"/>
        <v>178</v>
      </c>
    </row>
    <row r="19" spans="1:14" ht="15" thickBot="1" x14ac:dyDescent="0.35">
      <c r="A19" t="s">
        <v>17</v>
      </c>
      <c r="B19" s="13">
        <v>562869</v>
      </c>
      <c r="C19" s="14">
        <v>10073.32</v>
      </c>
      <c r="D19" s="15">
        <v>56</v>
      </c>
      <c r="E19" s="15">
        <v>131</v>
      </c>
      <c r="F19" s="15">
        <v>2</v>
      </c>
      <c r="G19" s="21">
        <v>49</v>
      </c>
      <c r="H19" s="21">
        <v>64</v>
      </c>
      <c r="I19" s="21">
        <v>40</v>
      </c>
      <c r="K19">
        <f t="shared" si="0"/>
        <v>40</v>
      </c>
    </row>
    <row r="20" spans="1:14" ht="15" thickBot="1" x14ac:dyDescent="0.35">
      <c r="A20" t="s">
        <v>27</v>
      </c>
      <c r="B20" s="13">
        <v>305617</v>
      </c>
      <c r="C20" s="14">
        <v>4460.6499999999996</v>
      </c>
      <c r="D20" s="15">
        <v>69</v>
      </c>
      <c r="E20" s="15">
        <v>136</v>
      </c>
      <c r="F20" s="15">
        <v>2</v>
      </c>
      <c r="G20" s="20">
        <v>19</v>
      </c>
      <c r="H20" s="21">
        <v>27</v>
      </c>
      <c r="I20" s="21">
        <v>20</v>
      </c>
      <c r="K20">
        <f t="shared" si="0"/>
        <v>20</v>
      </c>
    </row>
    <row r="21" spans="1:14" ht="15" thickBot="1" x14ac:dyDescent="0.35">
      <c r="A21" t="s">
        <v>35</v>
      </c>
      <c r="B21" s="13">
        <v>125666</v>
      </c>
      <c r="C21" s="14">
        <v>3260.9</v>
      </c>
      <c r="D21" s="15">
        <v>39</v>
      </c>
      <c r="E21" s="15">
        <v>74</v>
      </c>
      <c r="F21" s="15">
        <v>1</v>
      </c>
      <c r="G21" s="21">
        <v>10</v>
      </c>
      <c r="H21" s="21">
        <v>25</v>
      </c>
      <c r="I21" s="21">
        <v>10</v>
      </c>
      <c r="J21" s="21">
        <v>10</v>
      </c>
      <c r="K21">
        <f t="shared" si="0"/>
        <v>20</v>
      </c>
    </row>
    <row r="25" spans="1:14" ht="15" thickBot="1" x14ac:dyDescent="0.35">
      <c r="H25" s="22"/>
    </row>
    <row r="26" spans="1:14" ht="15" thickBot="1" x14ac:dyDescent="0.35">
      <c r="A26" t="s">
        <v>84</v>
      </c>
      <c r="B26" s="13">
        <v>106951</v>
      </c>
    </row>
    <row r="27" spans="1:14" ht="15" thickBot="1" x14ac:dyDescent="0.35">
      <c r="A27" t="s">
        <v>85</v>
      </c>
      <c r="B27" s="13">
        <v>117417</v>
      </c>
    </row>
    <row r="29" spans="1:14" x14ac:dyDescent="0.3">
      <c r="N29" t="s">
        <v>54</v>
      </c>
    </row>
    <row r="30" spans="1:14" x14ac:dyDescent="0.3">
      <c r="N30" t="s">
        <v>55</v>
      </c>
    </row>
    <row r="33" spans="14:14" x14ac:dyDescent="0.3">
      <c r="N33" s="23" t="s">
        <v>63</v>
      </c>
    </row>
    <row r="35" spans="14:14" x14ac:dyDescent="0.3">
      <c r="N35" t="s">
        <v>64</v>
      </c>
    </row>
  </sheetData>
  <sortState xmlns:xlrd2="http://schemas.microsoft.com/office/spreadsheetml/2017/richdata2" ref="A2:J35">
    <sortCondition descending="1" ref="I1"/>
  </sortState>
  <hyperlinks>
    <hyperlink ref="N33" r:id="rId1" display="https://www.google.com/url?sa=t&amp;rct=j&amp;q=&amp;esrc=s&amp;source=web&amp;cd=3&amp;cad=rja&amp;uact=8&amp;ved=2ahUKEwi3xsCDqt7oAhUIyaYKHXRRCmUQFjACegQIBRAB&amp;url=http%3A%2F%2Fwww.quotidianosanita.it%2Fstudi-e-analisi%2Farticolo.php%3Farticolo_id%3D82888&amp;usg=AOvVaw0MnYPWYYk3l49c2FJZZvpI" xr:uid="{886A835A-9717-4DA7-A170-01FC38CF0810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A03B-B6CF-470F-9F8B-E8B12C502EC4}">
  <dimension ref="A1"/>
  <sheetViews>
    <sheetView tabSelected="1" view="pageLayout" zoomScale="20" zoomScaleNormal="20" zoomScalePageLayoutView="20" workbookViewId="0">
      <selection activeCell="BT34" sqref="BT34"/>
    </sheetView>
  </sheetViews>
  <sheetFormatPr defaultRowHeight="14.4" x14ac:dyDescent="0.3"/>
  <cols>
    <col min="10" max="10" width="8.88671875" customWidth="1"/>
  </cols>
  <sheetData/>
  <pageMargins left="0.7" right="0.7" top="0.75" bottom="0.75" header="0.3" footer="0.3"/>
  <pageSetup paperSize="9" scale="45" fitToWidth="0" fitToHeight="0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7ECC-394F-4CCF-9309-15B91204D5BD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4</v>
      </c>
      <c r="C2" s="7" t="s">
        <v>33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3</v>
      </c>
      <c r="O2" s="8" t="s">
        <v>16</v>
      </c>
      <c r="P2" s="13">
        <v>117417</v>
      </c>
      <c r="Q2" s="12">
        <v>50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4</v>
      </c>
      <c r="C3" s="9" t="s">
        <v>33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3</v>
      </c>
      <c r="O3" s="10" t="s">
        <v>16</v>
      </c>
      <c r="P3" s="13">
        <v>117417</v>
      </c>
      <c r="Q3" s="12">
        <v>50</v>
      </c>
      <c r="S3" s="19" t="e">
        <f>(E3/F3)*100</f>
        <v>#DIV/0!</v>
      </c>
      <c r="T3" s="19">
        <f t="shared" ref="T3:T51" si="0">(M3/N3)*100</f>
        <v>0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4</v>
      </c>
      <c r="C4" s="7" t="s">
        <v>33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  <c r="O4" s="8" t="s">
        <v>16</v>
      </c>
      <c r="P4" s="13">
        <v>117417</v>
      </c>
      <c r="Q4" s="12">
        <v>50</v>
      </c>
      <c r="S4" s="19" t="e">
        <f t="shared" ref="S4:S51" si="4">(E4/F4)*100</f>
        <v>#DIV/0!</v>
      </c>
      <c r="T4" s="19">
        <f t="shared" si="0"/>
        <v>0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4</v>
      </c>
      <c r="C5" s="9" t="s">
        <v>33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32</v>
      </c>
      <c r="O5" s="10" t="s">
        <v>16</v>
      </c>
      <c r="P5" s="13">
        <v>117417</v>
      </c>
      <c r="Q5" s="12">
        <v>50</v>
      </c>
      <c r="S5" s="19" t="e">
        <f t="shared" si="4"/>
        <v>#DIV/0!</v>
      </c>
      <c r="T5" s="19">
        <f t="shared" si="0"/>
        <v>0</v>
      </c>
      <c r="V5" s="18">
        <f t="shared" si="1"/>
        <v>0</v>
      </c>
      <c r="W5" s="19" t="e">
        <f t="shared" si="2"/>
        <v>#DIV/0!</v>
      </c>
      <c r="Y5" s="18" t="e">
        <f t="shared" si="3"/>
        <v>#DIV/0!</v>
      </c>
      <c r="Z5" s="18" t="e">
        <f t="shared" ref="Z5:Z51" si="6">$AE$7*(2*M5-M2)/(M5-M2)</f>
        <v>#DIV/0!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4</v>
      </c>
      <c r="C6" s="7" t="s">
        <v>33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32</v>
      </c>
      <c r="O6" s="8" t="s">
        <v>16</v>
      </c>
      <c r="P6" s="13">
        <v>117417</v>
      </c>
      <c r="Q6" s="12">
        <v>50</v>
      </c>
      <c r="S6" s="19" t="e">
        <f t="shared" si="4"/>
        <v>#DIV/0!</v>
      </c>
      <c r="T6" s="19">
        <f t="shared" si="0"/>
        <v>0</v>
      </c>
      <c r="V6" s="18">
        <f t="shared" si="1"/>
        <v>0</v>
      </c>
      <c r="W6" s="19" t="e">
        <f t="shared" si="2"/>
        <v>#DIV/0!</v>
      </c>
      <c r="Y6" s="18" t="e">
        <f t="shared" si="3"/>
        <v>#DIV/0!</v>
      </c>
      <c r="Z6" s="18" t="e">
        <f t="shared" si="6"/>
        <v>#DIV/0!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4</v>
      </c>
      <c r="C7" s="9" t="s">
        <v>33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43</v>
      </c>
      <c r="O7" s="10" t="s">
        <v>16</v>
      </c>
      <c r="P7" s="13">
        <v>117417</v>
      </c>
      <c r="Q7" s="12">
        <v>50</v>
      </c>
      <c r="S7" s="19" t="e">
        <f t="shared" si="4"/>
        <v>#DIV/0!</v>
      </c>
      <c r="T7" s="19">
        <f t="shared" si="0"/>
        <v>0</v>
      </c>
      <c r="V7" s="18">
        <f t="shared" si="1"/>
        <v>0</v>
      </c>
      <c r="W7" s="19" t="e">
        <f t="shared" si="2"/>
        <v>#DIV/0!</v>
      </c>
      <c r="Y7" s="18" t="e">
        <f t="shared" si="3"/>
        <v>#DIV/0!</v>
      </c>
      <c r="Z7" s="18" t="e">
        <f t="shared" si="6"/>
        <v>#DIV/0!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4</v>
      </c>
      <c r="C8" s="7" t="s">
        <v>33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122</v>
      </c>
      <c r="O8" s="8" t="s">
        <v>16</v>
      </c>
      <c r="P8" s="13">
        <v>117417</v>
      </c>
      <c r="Q8" s="12">
        <v>50</v>
      </c>
      <c r="S8" s="19" t="e">
        <f t="shared" si="4"/>
        <v>#DIV/0!</v>
      </c>
      <c r="T8" s="19">
        <f t="shared" si="0"/>
        <v>0</v>
      </c>
      <c r="V8" s="18">
        <f t="shared" si="1"/>
        <v>0</v>
      </c>
      <c r="W8" s="19" t="e">
        <f t="shared" si="2"/>
        <v>#DIV/0!</v>
      </c>
      <c r="Y8" s="18" t="e">
        <f t="shared" si="3"/>
        <v>#DIV/0!</v>
      </c>
      <c r="Z8" s="18" t="e">
        <f t="shared" si="6"/>
        <v>#DIV/0!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4</v>
      </c>
      <c r="C9" s="9" t="s">
        <v>33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122</v>
      </c>
      <c r="O9" s="10" t="s">
        <v>16</v>
      </c>
      <c r="P9" s="13">
        <v>117417</v>
      </c>
      <c r="Q9" s="12">
        <v>50</v>
      </c>
      <c r="S9" s="19" t="e">
        <f t="shared" si="4"/>
        <v>#DIV/0!</v>
      </c>
      <c r="T9" s="19">
        <f t="shared" si="0"/>
        <v>0</v>
      </c>
      <c r="V9" s="18">
        <f t="shared" si="1"/>
        <v>0</v>
      </c>
      <c r="W9" s="19" t="e">
        <f t="shared" si="2"/>
        <v>#DIV/0!</v>
      </c>
      <c r="Y9" s="18" t="e">
        <f t="shared" si="3"/>
        <v>#DIV/0!</v>
      </c>
      <c r="Z9" s="18" t="e">
        <f t="shared" si="6"/>
        <v>#DIV/0!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4</v>
      </c>
      <c r="C10" s="7" t="s">
        <v>33</v>
      </c>
      <c r="D10" s="5">
        <v>1</v>
      </c>
      <c r="E10" s="5">
        <v>0</v>
      </c>
      <c r="F10" s="5">
        <v>1</v>
      </c>
      <c r="G10" s="5">
        <v>3</v>
      </c>
      <c r="H10" s="5">
        <v>4</v>
      </c>
      <c r="I10" s="5">
        <v>4</v>
      </c>
      <c r="J10" s="5">
        <v>4</v>
      </c>
      <c r="K10" s="5">
        <v>0</v>
      </c>
      <c r="L10" s="5">
        <v>0</v>
      </c>
      <c r="M10" s="5">
        <v>4</v>
      </c>
      <c r="N10" s="5">
        <v>122</v>
      </c>
      <c r="O10" s="8" t="s">
        <v>16</v>
      </c>
      <c r="P10" s="13">
        <v>117417</v>
      </c>
      <c r="Q10" s="12">
        <v>50</v>
      </c>
      <c r="S10" s="19">
        <f t="shared" si="4"/>
        <v>0</v>
      </c>
      <c r="T10" s="19">
        <f t="shared" si="0"/>
        <v>3.278688524590164</v>
      </c>
      <c r="V10" s="18">
        <f t="shared" si="1"/>
        <v>3.4066617270071626</v>
      </c>
      <c r="W10" s="19">
        <f t="shared" si="2"/>
        <v>29354.25</v>
      </c>
      <c r="Y10" s="18">
        <f t="shared" si="3"/>
        <v>2</v>
      </c>
      <c r="Z10" s="18">
        <f t="shared" si="6"/>
        <v>6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4</v>
      </c>
      <c r="C11" s="9" t="s">
        <v>33</v>
      </c>
      <c r="D11" s="6">
        <v>1</v>
      </c>
      <c r="E11" s="6">
        <v>0</v>
      </c>
      <c r="F11" s="6">
        <v>1</v>
      </c>
      <c r="G11" s="6">
        <v>4</v>
      </c>
      <c r="H11" s="6">
        <v>5</v>
      </c>
      <c r="I11" s="6">
        <v>1</v>
      </c>
      <c r="J11" s="6">
        <v>1</v>
      </c>
      <c r="K11" s="6">
        <v>0</v>
      </c>
      <c r="L11" s="6">
        <v>0</v>
      </c>
      <c r="M11" s="6">
        <v>5</v>
      </c>
      <c r="N11" s="6">
        <v>122</v>
      </c>
      <c r="O11" s="10" t="s">
        <v>16</v>
      </c>
      <c r="P11" s="13">
        <v>117417</v>
      </c>
      <c r="Q11" s="12">
        <v>50</v>
      </c>
      <c r="S11" s="19">
        <f t="shared" si="4"/>
        <v>0</v>
      </c>
      <c r="T11" s="19">
        <f t="shared" si="0"/>
        <v>4.0983606557377046</v>
      </c>
      <c r="V11" s="18">
        <f t="shared" si="1"/>
        <v>4.2583271587589531</v>
      </c>
      <c r="W11" s="19">
        <f t="shared" si="2"/>
        <v>23483.4</v>
      </c>
      <c r="Y11" s="18">
        <f t="shared" si="3"/>
        <v>6</v>
      </c>
      <c r="Z11" s="18">
        <f t="shared" si="6"/>
        <v>6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4</v>
      </c>
      <c r="C12" s="7" t="s">
        <v>33</v>
      </c>
      <c r="D12" s="5">
        <v>2</v>
      </c>
      <c r="E12" s="5">
        <v>0</v>
      </c>
      <c r="F12" s="5">
        <v>2</v>
      </c>
      <c r="G12" s="5">
        <v>5</v>
      </c>
      <c r="H12" s="5">
        <v>7</v>
      </c>
      <c r="I12" s="5">
        <v>2</v>
      </c>
      <c r="J12" s="5">
        <v>2</v>
      </c>
      <c r="K12" s="5">
        <v>0</v>
      </c>
      <c r="L12" s="5">
        <v>0</v>
      </c>
      <c r="M12" s="5">
        <v>7</v>
      </c>
      <c r="N12" s="5">
        <v>122</v>
      </c>
      <c r="O12" s="8" t="s">
        <v>16</v>
      </c>
      <c r="P12" s="13">
        <v>117417</v>
      </c>
      <c r="Q12" s="12">
        <v>50</v>
      </c>
      <c r="S12" s="19">
        <f t="shared" si="4"/>
        <v>0</v>
      </c>
      <c r="T12" s="19">
        <f t="shared" si="0"/>
        <v>5.7377049180327866</v>
      </c>
      <c r="V12" s="18">
        <f t="shared" si="1"/>
        <v>5.9616580222625348</v>
      </c>
      <c r="W12" s="19">
        <f t="shared" si="2"/>
        <v>16773.857142857141</v>
      </c>
      <c r="Y12" s="18">
        <f t="shared" si="3"/>
        <v>4.5</v>
      </c>
      <c r="Z12" s="18">
        <f t="shared" si="6"/>
        <v>6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4</v>
      </c>
      <c r="C13" s="9" t="s">
        <v>33</v>
      </c>
      <c r="D13" s="6">
        <v>4</v>
      </c>
      <c r="E13" s="6">
        <v>0</v>
      </c>
      <c r="F13" s="6">
        <v>4</v>
      </c>
      <c r="G13" s="6">
        <v>6</v>
      </c>
      <c r="H13" s="6">
        <v>10</v>
      </c>
      <c r="I13" s="6">
        <v>3</v>
      </c>
      <c r="J13" s="6">
        <v>3</v>
      </c>
      <c r="K13" s="6">
        <v>0</v>
      </c>
      <c r="L13" s="6">
        <v>0</v>
      </c>
      <c r="M13" s="6">
        <v>10</v>
      </c>
      <c r="N13" s="6">
        <v>122</v>
      </c>
      <c r="O13" s="10" t="s">
        <v>16</v>
      </c>
      <c r="P13" s="13">
        <v>117417</v>
      </c>
      <c r="Q13" s="12">
        <v>50</v>
      </c>
      <c r="S13" s="19">
        <f t="shared" si="4"/>
        <v>0</v>
      </c>
      <c r="T13" s="19">
        <f t="shared" si="0"/>
        <v>8.1967213114754092</v>
      </c>
      <c r="V13" s="18">
        <f t="shared" si="1"/>
        <v>8.5166543175179061</v>
      </c>
      <c r="W13" s="19">
        <f t="shared" si="2"/>
        <v>11741.7</v>
      </c>
      <c r="Y13" s="18">
        <f t="shared" si="3"/>
        <v>4.333333333333333</v>
      </c>
      <c r="Z13" s="18">
        <f t="shared" si="6"/>
        <v>8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4</v>
      </c>
      <c r="C14" s="7" t="s">
        <v>33</v>
      </c>
      <c r="D14" s="5">
        <v>6</v>
      </c>
      <c r="E14" s="5">
        <v>1</v>
      </c>
      <c r="F14" s="5">
        <v>7</v>
      </c>
      <c r="G14" s="5">
        <v>7</v>
      </c>
      <c r="H14" s="5">
        <v>14</v>
      </c>
      <c r="I14" s="5">
        <v>4</v>
      </c>
      <c r="J14" s="5">
        <v>4</v>
      </c>
      <c r="K14" s="5">
        <v>0</v>
      </c>
      <c r="L14" s="5">
        <v>0</v>
      </c>
      <c r="M14" s="5">
        <v>14</v>
      </c>
      <c r="N14" s="5">
        <v>194</v>
      </c>
      <c r="O14" s="8" t="s">
        <v>16</v>
      </c>
      <c r="P14" s="13">
        <v>117417</v>
      </c>
      <c r="Q14" s="12">
        <v>50</v>
      </c>
      <c r="S14" s="19">
        <f t="shared" si="4"/>
        <v>14.285714285714285</v>
      </c>
      <c r="T14" s="19">
        <f t="shared" si="0"/>
        <v>7.216494845360824</v>
      </c>
      <c r="V14" s="18">
        <f t="shared" si="1"/>
        <v>11.92331604452507</v>
      </c>
      <c r="W14" s="19">
        <f t="shared" si="2"/>
        <v>8386.9285714285706</v>
      </c>
      <c r="Y14" s="18">
        <f t="shared" si="3"/>
        <v>4.5</v>
      </c>
      <c r="Z14" s="18">
        <f t="shared" si="6"/>
        <v>7.666666666666667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4</v>
      </c>
      <c r="C15" s="9" t="s">
        <v>33</v>
      </c>
      <c r="D15" s="6">
        <v>7</v>
      </c>
      <c r="E15" s="6">
        <v>2</v>
      </c>
      <c r="F15" s="6">
        <v>9</v>
      </c>
      <c r="G15" s="6">
        <v>14</v>
      </c>
      <c r="H15" s="6">
        <v>23</v>
      </c>
      <c r="I15" s="6">
        <v>9</v>
      </c>
      <c r="J15" s="6">
        <v>9</v>
      </c>
      <c r="K15" s="6">
        <v>0</v>
      </c>
      <c r="L15" s="6">
        <v>0</v>
      </c>
      <c r="M15" s="6">
        <v>23</v>
      </c>
      <c r="N15" s="6">
        <v>228</v>
      </c>
      <c r="O15" s="10" t="s">
        <v>16</v>
      </c>
      <c r="P15" s="13">
        <v>117417</v>
      </c>
      <c r="Q15" s="12">
        <v>50</v>
      </c>
      <c r="S15" s="19">
        <f t="shared" si="4"/>
        <v>22.222222222222221</v>
      </c>
      <c r="T15" s="19">
        <f t="shared" si="0"/>
        <v>10.087719298245613</v>
      </c>
      <c r="V15" s="18">
        <f t="shared" si="1"/>
        <v>19.588304930291184</v>
      </c>
      <c r="W15" s="19">
        <f t="shared" si="2"/>
        <v>5105.086956521739</v>
      </c>
      <c r="Y15" s="18">
        <f t="shared" si="3"/>
        <v>3.5555555555555554</v>
      </c>
      <c r="Z15" s="18">
        <f t="shared" si="6"/>
        <v>7.3125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4</v>
      </c>
      <c r="C16" s="7" t="s">
        <v>33</v>
      </c>
      <c r="D16" s="5">
        <v>10</v>
      </c>
      <c r="E16" s="5">
        <v>2</v>
      </c>
      <c r="F16" s="5">
        <v>12</v>
      </c>
      <c r="G16" s="5">
        <v>21</v>
      </c>
      <c r="H16" s="5">
        <v>33</v>
      </c>
      <c r="I16" s="5">
        <v>10</v>
      </c>
      <c r="J16" s="5">
        <v>10</v>
      </c>
      <c r="K16" s="5">
        <v>0</v>
      </c>
      <c r="L16" s="5">
        <v>0</v>
      </c>
      <c r="M16" s="5">
        <v>33</v>
      </c>
      <c r="N16" s="5">
        <v>267</v>
      </c>
      <c r="O16" s="8" t="s">
        <v>16</v>
      </c>
      <c r="P16" s="13">
        <v>117417</v>
      </c>
      <c r="Q16" s="12">
        <v>50</v>
      </c>
      <c r="S16" s="19">
        <f t="shared" si="4"/>
        <v>16.666666666666664</v>
      </c>
      <c r="T16" s="19">
        <f t="shared" si="0"/>
        <v>12.359550561797752</v>
      </c>
      <c r="V16" s="18">
        <f t="shared" si="1"/>
        <v>28.104959247809091</v>
      </c>
      <c r="W16" s="19">
        <f t="shared" si="2"/>
        <v>3558.090909090909</v>
      </c>
      <c r="Y16" s="18">
        <f t="shared" si="3"/>
        <v>4.3</v>
      </c>
      <c r="Z16" s="18">
        <f t="shared" si="6"/>
        <v>7.3043478260869561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4</v>
      </c>
      <c r="C17" s="9" t="s">
        <v>33</v>
      </c>
      <c r="D17" s="6">
        <v>19</v>
      </c>
      <c r="E17" s="6">
        <v>3</v>
      </c>
      <c r="F17" s="6">
        <v>22</v>
      </c>
      <c r="G17" s="6">
        <v>28</v>
      </c>
      <c r="H17" s="6">
        <v>50</v>
      </c>
      <c r="I17" s="6">
        <v>17</v>
      </c>
      <c r="J17" s="6">
        <v>19</v>
      </c>
      <c r="K17" s="6">
        <v>2</v>
      </c>
      <c r="L17" s="6">
        <v>0</v>
      </c>
      <c r="M17" s="6">
        <v>52</v>
      </c>
      <c r="N17" s="6">
        <v>399</v>
      </c>
      <c r="O17" s="10" t="s">
        <v>16</v>
      </c>
      <c r="P17" s="13">
        <v>117417</v>
      </c>
      <c r="Q17" s="12">
        <v>50</v>
      </c>
      <c r="S17" s="19">
        <f t="shared" si="4"/>
        <v>13.636363636363635</v>
      </c>
      <c r="T17" s="19">
        <f t="shared" si="0"/>
        <v>13.032581453634084</v>
      </c>
      <c r="V17" s="18">
        <f t="shared" si="1"/>
        <v>44.286602451093117</v>
      </c>
      <c r="W17" s="19">
        <f t="shared" si="2"/>
        <v>2258.0192307692305</v>
      </c>
      <c r="Y17" s="18">
        <f t="shared" si="3"/>
        <v>3.736842105263158</v>
      </c>
      <c r="Z17" s="18">
        <f t="shared" si="6"/>
        <v>7.1052631578947372</v>
      </c>
      <c r="AB17" s="18" t="e">
        <f t="shared" si="5"/>
        <v>#DIV/0!</v>
      </c>
      <c r="AC17" s="18" t="e">
        <f t="shared" si="7"/>
        <v>#DIV/0!</v>
      </c>
    </row>
    <row r="18" spans="1:29" ht="15" thickBot="1" x14ac:dyDescent="0.35">
      <c r="A18" s="29">
        <v>43901.708333333336</v>
      </c>
      <c r="B18" s="5">
        <v>4</v>
      </c>
      <c r="C18" s="7" t="s">
        <v>33</v>
      </c>
      <c r="D18" s="5">
        <v>28</v>
      </c>
      <c r="E18" s="5">
        <v>4</v>
      </c>
      <c r="F18" s="5">
        <v>32</v>
      </c>
      <c r="G18" s="5">
        <v>42</v>
      </c>
      <c r="H18" s="5">
        <v>74</v>
      </c>
      <c r="I18" s="5">
        <v>24</v>
      </c>
      <c r="J18" s="5">
        <v>25</v>
      </c>
      <c r="K18" s="5">
        <v>3</v>
      </c>
      <c r="L18" s="5">
        <v>0</v>
      </c>
      <c r="M18" s="5">
        <v>77</v>
      </c>
      <c r="N18" s="5">
        <v>527</v>
      </c>
      <c r="O18" s="8" t="s">
        <v>16</v>
      </c>
      <c r="P18" s="13">
        <v>117417</v>
      </c>
      <c r="Q18" s="12">
        <v>50</v>
      </c>
      <c r="S18" s="19">
        <f t="shared" si="4"/>
        <v>12.5</v>
      </c>
      <c r="T18" s="19">
        <f t="shared" si="0"/>
        <v>14.611005692599621</v>
      </c>
      <c r="V18" s="18">
        <f t="shared" si="1"/>
        <v>65.578238244887885</v>
      </c>
      <c r="W18" s="19">
        <f t="shared" si="2"/>
        <v>1524.8961038961038</v>
      </c>
      <c r="Y18" s="18">
        <f t="shared" si="3"/>
        <v>4.08</v>
      </c>
      <c r="Z18" s="18">
        <f t="shared" si="6"/>
        <v>7.2777777777777777</v>
      </c>
      <c r="AB18" s="18" t="e">
        <f t="shared" si="5"/>
        <v>#DIV/0!</v>
      </c>
      <c r="AC18" s="18" t="e">
        <f t="shared" si="7"/>
        <v>#DIV/0!</v>
      </c>
    </row>
    <row r="19" spans="1:29" ht="15" thickBot="1" x14ac:dyDescent="0.35">
      <c r="A19" s="28">
        <v>43902.708333333336</v>
      </c>
      <c r="B19" s="6">
        <v>4</v>
      </c>
      <c r="C19" s="9" t="s">
        <v>33</v>
      </c>
      <c r="D19" s="6">
        <v>43</v>
      </c>
      <c r="E19" s="6">
        <v>5</v>
      </c>
      <c r="F19" s="6">
        <v>48</v>
      </c>
      <c r="G19" s="6">
        <v>54</v>
      </c>
      <c r="H19" s="6">
        <v>102</v>
      </c>
      <c r="I19" s="6">
        <v>28</v>
      </c>
      <c r="J19" s="6">
        <v>30</v>
      </c>
      <c r="K19" s="6">
        <v>4</v>
      </c>
      <c r="L19" s="6">
        <v>1</v>
      </c>
      <c r="M19" s="6">
        <v>107</v>
      </c>
      <c r="N19" s="6">
        <v>593</v>
      </c>
      <c r="O19" s="10" t="s">
        <v>16</v>
      </c>
      <c r="P19" s="13">
        <v>117417</v>
      </c>
      <c r="Q19" s="12">
        <v>60</v>
      </c>
      <c r="S19" s="19">
        <f t="shared" si="4"/>
        <v>10.416666666666668</v>
      </c>
      <c r="T19" s="19">
        <f t="shared" si="0"/>
        <v>18.043844856661046</v>
      </c>
      <c r="V19" s="18">
        <f t="shared" si="1"/>
        <v>91.128201197441598</v>
      </c>
      <c r="W19" s="19">
        <f t="shared" si="2"/>
        <v>1097.3551401869158</v>
      </c>
      <c r="Y19" s="18">
        <f t="shared" si="3"/>
        <v>4.5666666666666664</v>
      </c>
      <c r="Z19" s="18">
        <f t="shared" si="6"/>
        <v>7.3378378378378377</v>
      </c>
      <c r="AB19" s="18">
        <f t="shared" si="5"/>
        <v>2</v>
      </c>
      <c r="AC19" s="18">
        <f t="shared" si="7"/>
        <v>6</v>
      </c>
    </row>
    <row r="20" spans="1:29" ht="15" thickBot="1" x14ac:dyDescent="0.35">
      <c r="A20" s="29">
        <v>43903.708333333336</v>
      </c>
      <c r="B20" s="5">
        <v>4</v>
      </c>
      <c r="C20" s="7" t="s">
        <v>33</v>
      </c>
      <c r="D20" s="5">
        <v>58</v>
      </c>
      <c r="E20" s="5">
        <v>6</v>
      </c>
      <c r="F20" s="5">
        <v>64</v>
      </c>
      <c r="G20" s="5">
        <v>93</v>
      </c>
      <c r="H20" s="5">
        <v>157</v>
      </c>
      <c r="I20" s="5">
        <v>55</v>
      </c>
      <c r="J20" s="5">
        <v>56</v>
      </c>
      <c r="K20" s="5">
        <v>4</v>
      </c>
      <c r="L20" s="5">
        <v>2</v>
      </c>
      <c r="M20" s="5">
        <v>163</v>
      </c>
      <c r="N20" s="5">
        <v>846</v>
      </c>
      <c r="O20" s="8" t="s">
        <v>16</v>
      </c>
      <c r="P20" s="13">
        <v>117417</v>
      </c>
      <c r="Q20" s="12">
        <v>60</v>
      </c>
      <c r="S20" s="19">
        <f t="shared" si="4"/>
        <v>9.375</v>
      </c>
      <c r="T20" s="19">
        <f t="shared" si="0"/>
        <v>19.267139479905438</v>
      </c>
      <c r="V20" s="18">
        <f t="shared" si="1"/>
        <v>138.82146537554186</v>
      </c>
      <c r="W20" s="19">
        <f t="shared" si="2"/>
        <v>720.34969325153384</v>
      </c>
      <c r="Y20" s="18">
        <f t="shared" si="3"/>
        <v>3.9107142857142856</v>
      </c>
      <c r="Z20" s="18">
        <f t="shared" si="6"/>
        <v>7.4054054054054053</v>
      </c>
      <c r="AB20" s="18">
        <f t="shared" si="5"/>
        <v>3</v>
      </c>
      <c r="AC20" s="18">
        <f t="shared" si="7"/>
        <v>6</v>
      </c>
    </row>
    <row r="21" spans="1:29" ht="15" thickBot="1" x14ac:dyDescent="0.35">
      <c r="A21" s="28">
        <v>43904.708333333336</v>
      </c>
      <c r="B21" s="6">
        <v>4</v>
      </c>
      <c r="C21" s="9" t="s">
        <v>33</v>
      </c>
      <c r="D21" s="6">
        <v>68</v>
      </c>
      <c r="E21" s="6">
        <v>12</v>
      </c>
      <c r="F21" s="6">
        <v>80</v>
      </c>
      <c r="G21" s="6">
        <v>119</v>
      </c>
      <c r="H21" s="6">
        <v>199</v>
      </c>
      <c r="I21" s="6">
        <v>42</v>
      </c>
      <c r="J21" s="6">
        <v>43</v>
      </c>
      <c r="K21" s="6">
        <v>5</v>
      </c>
      <c r="L21" s="6">
        <v>2</v>
      </c>
      <c r="M21" s="6">
        <v>206</v>
      </c>
      <c r="N21" s="6">
        <v>1006</v>
      </c>
      <c r="O21" s="10" t="s">
        <v>16</v>
      </c>
      <c r="P21" s="13">
        <v>117417</v>
      </c>
      <c r="Q21" s="12">
        <v>60</v>
      </c>
      <c r="S21" s="19">
        <f t="shared" si="4"/>
        <v>15</v>
      </c>
      <c r="T21" s="19">
        <f t="shared" si="0"/>
        <v>20.477137176938371</v>
      </c>
      <c r="V21" s="18">
        <f t="shared" si="1"/>
        <v>175.44307894086887</v>
      </c>
      <c r="W21" s="19">
        <f t="shared" si="2"/>
        <v>569.98543689320388</v>
      </c>
      <c r="Y21" s="18">
        <f t="shared" si="3"/>
        <v>5.7906976744186043</v>
      </c>
      <c r="Z21" s="18">
        <f t="shared" si="6"/>
        <v>7.7906976744186043</v>
      </c>
      <c r="AB21" s="18" t="e">
        <f t="shared" si="5"/>
        <v>#DIV/0!</v>
      </c>
      <c r="AC21" s="18">
        <f t="shared" si="7"/>
        <v>6</v>
      </c>
    </row>
    <row r="22" spans="1:29" ht="15" thickBot="1" x14ac:dyDescent="0.35">
      <c r="A22" s="29">
        <v>43905.708333333336</v>
      </c>
      <c r="B22" s="5">
        <v>4</v>
      </c>
      <c r="C22" s="7" t="s">
        <v>33</v>
      </c>
      <c r="D22" s="5">
        <v>73</v>
      </c>
      <c r="E22" s="5">
        <v>19</v>
      </c>
      <c r="F22" s="5">
        <v>92</v>
      </c>
      <c r="G22" s="5">
        <v>275</v>
      </c>
      <c r="H22" s="5">
        <v>367</v>
      </c>
      <c r="I22" s="5">
        <v>168</v>
      </c>
      <c r="J22" s="5">
        <v>172</v>
      </c>
      <c r="K22" s="5">
        <v>5</v>
      </c>
      <c r="L22" s="5">
        <v>6</v>
      </c>
      <c r="M22" s="5">
        <v>378</v>
      </c>
      <c r="N22" s="5">
        <v>1006</v>
      </c>
      <c r="O22" s="8" t="s">
        <v>16</v>
      </c>
      <c r="P22" s="13">
        <v>117417</v>
      </c>
      <c r="Q22" s="12">
        <v>60</v>
      </c>
      <c r="S22" s="19">
        <f t="shared" si="4"/>
        <v>20.652173913043477</v>
      </c>
      <c r="T22" s="19">
        <f t="shared" si="0"/>
        <v>37.57455268389662</v>
      </c>
      <c r="V22" s="18">
        <f t="shared" si="1"/>
        <v>321.92953320217686</v>
      </c>
      <c r="W22" s="19">
        <f t="shared" si="2"/>
        <v>310.62698412698415</v>
      </c>
      <c r="Y22" s="18">
        <f t="shared" si="3"/>
        <v>3.1976744186046511</v>
      </c>
      <c r="Z22" s="18">
        <f t="shared" si="6"/>
        <v>7.1845018450184499</v>
      </c>
      <c r="AB22" s="18">
        <f t="shared" si="5"/>
        <v>2.5</v>
      </c>
      <c r="AC22" s="18">
        <f t="shared" si="7"/>
        <v>6.6</v>
      </c>
    </row>
    <row r="23" spans="1:29" ht="15" thickBot="1" x14ac:dyDescent="0.35">
      <c r="A23" s="28">
        <v>43906.708333333336</v>
      </c>
      <c r="B23" s="6">
        <v>4</v>
      </c>
      <c r="C23" s="9" t="s">
        <v>33</v>
      </c>
      <c r="D23" s="6">
        <v>73</v>
      </c>
      <c r="E23" s="6">
        <v>19</v>
      </c>
      <c r="F23" s="6">
        <v>92</v>
      </c>
      <c r="G23" s="6">
        <v>275</v>
      </c>
      <c r="H23" s="6">
        <v>367</v>
      </c>
      <c r="I23" s="6">
        <v>0</v>
      </c>
      <c r="J23" s="6">
        <v>0</v>
      </c>
      <c r="K23" s="6">
        <v>5</v>
      </c>
      <c r="L23" s="6">
        <v>6</v>
      </c>
      <c r="M23" s="6">
        <v>378</v>
      </c>
      <c r="N23" s="6">
        <v>1006</v>
      </c>
      <c r="O23" s="10" t="s">
        <v>41</v>
      </c>
      <c r="P23" s="13">
        <v>117417</v>
      </c>
      <c r="Q23" s="12">
        <v>60</v>
      </c>
      <c r="S23" s="19">
        <f t="shared" si="4"/>
        <v>20.652173913043477</v>
      </c>
      <c r="T23" s="19">
        <f t="shared" si="0"/>
        <v>37.57455268389662</v>
      </c>
      <c r="V23" s="18">
        <f t="shared" si="1"/>
        <v>321.92953320217686</v>
      </c>
      <c r="W23" s="19">
        <f t="shared" si="2"/>
        <v>310.62698412698415</v>
      </c>
      <c r="Y23" s="18" t="e">
        <f t="shared" si="3"/>
        <v>#DIV/0!</v>
      </c>
      <c r="Z23" s="18">
        <f t="shared" si="6"/>
        <v>8.2744186046511636</v>
      </c>
      <c r="AB23" s="18" t="e">
        <f t="shared" si="5"/>
        <v>#DIV/0!</v>
      </c>
      <c r="AC23" s="18">
        <f t="shared" si="7"/>
        <v>7.5</v>
      </c>
    </row>
    <row r="24" spans="1:29" ht="15" thickBot="1" x14ac:dyDescent="0.35">
      <c r="A24" s="29">
        <v>43907.708333333336</v>
      </c>
      <c r="B24" s="5">
        <v>4</v>
      </c>
      <c r="C24" s="7" t="s">
        <v>33</v>
      </c>
      <c r="D24" s="5">
        <v>107</v>
      </c>
      <c r="E24" s="5">
        <v>22</v>
      </c>
      <c r="F24" s="5">
        <v>129</v>
      </c>
      <c r="G24" s="5">
        <v>239</v>
      </c>
      <c r="H24" s="5">
        <v>368</v>
      </c>
      <c r="I24" s="5">
        <v>1</v>
      </c>
      <c r="J24" s="5">
        <v>7</v>
      </c>
      <c r="K24" s="5">
        <v>10</v>
      </c>
      <c r="L24" s="5">
        <v>7</v>
      </c>
      <c r="M24" s="5">
        <v>385</v>
      </c>
      <c r="N24" s="5">
        <v>1727</v>
      </c>
      <c r="O24" s="8" t="s">
        <v>16</v>
      </c>
      <c r="P24" s="13">
        <v>117417</v>
      </c>
      <c r="Q24" s="12">
        <v>60</v>
      </c>
      <c r="S24" s="19">
        <f t="shared" si="4"/>
        <v>17.054263565891471</v>
      </c>
      <c r="T24" s="19">
        <f t="shared" si="0"/>
        <v>22.29299363057325</v>
      </c>
      <c r="V24" s="18">
        <f t="shared" si="1"/>
        <v>327.89119122443941</v>
      </c>
      <c r="W24" s="19">
        <f t="shared" si="2"/>
        <v>304.97922077922078</v>
      </c>
      <c r="Y24" s="18">
        <f t="shared" si="3"/>
        <v>56</v>
      </c>
      <c r="Z24" s="18">
        <f t="shared" si="6"/>
        <v>9.4525139664804474</v>
      </c>
      <c r="AB24" s="18">
        <f t="shared" si="5"/>
        <v>8</v>
      </c>
      <c r="AC24" s="18">
        <f t="shared" si="7"/>
        <v>7.2</v>
      </c>
    </row>
    <row r="25" spans="1:29" ht="15" thickBot="1" x14ac:dyDescent="0.35">
      <c r="A25" s="28">
        <v>43908.708333333336</v>
      </c>
      <c r="B25" s="6">
        <v>4</v>
      </c>
      <c r="C25" s="9" t="s">
        <v>33</v>
      </c>
      <c r="D25" s="6">
        <v>141</v>
      </c>
      <c r="E25" s="6">
        <v>22</v>
      </c>
      <c r="F25" s="6">
        <v>163</v>
      </c>
      <c r="G25" s="6">
        <v>273</v>
      </c>
      <c r="H25" s="6">
        <v>436</v>
      </c>
      <c r="I25" s="6">
        <v>68</v>
      </c>
      <c r="J25" s="6">
        <v>70</v>
      </c>
      <c r="K25" s="6">
        <v>12</v>
      </c>
      <c r="L25" s="6">
        <v>7</v>
      </c>
      <c r="M25" s="6">
        <v>455</v>
      </c>
      <c r="N25" s="6">
        <v>2187</v>
      </c>
      <c r="O25" s="10" t="s">
        <v>16</v>
      </c>
      <c r="P25" s="13">
        <v>117417</v>
      </c>
      <c r="Q25" s="12">
        <v>60</v>
      </c>
      <c r="S25" s="19">
        <f t="shared" si="4"/>
        <v>13.496932515337424</v>
      </c>
      <c r="T25" s="19">
        <f t="shared" si="0"/>
        <v>20.804755372656608</v>
      </c>
      <c r="V25" s="18">
        <f t="shared" si="1"/>
        <v>387.50777144706473</v>
      </c>
      <c r="W25" s="19">
        <f>100000/V25</f>
        <v>258.05934065934065</v>
      </c>
      <c r="Y25" s="18">
        <f t="shared" si="3"/>
        <v>7.5</v>
      </c>
      <c r="Z25" s="18">
        <f t="shared" si="6"/>
        <v>20.727272727272727</v>
      </c>
      <c r="AB25" s="18" t="e">
        <f t="shared" si="5"/>
        <v>#DIV/0!</v>
      </c>
      <c r="AC25" s="18">
        <f t="shared" si="7"/>
        <v>24</v>
      </c>
    </row>
    <row r="26" spans="1:29" ht="15" thickBot="1" x14ac:dyDescent="0.35">
      <c r="A26" s="29">
        <v>43909.708333333336</v>
      </c>
      <c r="B26" s="5">
        <v>4</v>
      </c>
      <c r="C26" s="7" t="s">
        <v>33</v>
      </c>
      <c r="D26" s="5">
        <v>169</v>
      </c>
      <c r="E26" s="5">
        <v>30</v>
      </c>
      <c r="F26" s="5">
        <v>199</v>
      </c>
      <c r="G26" s="5">
        <v>292</v>
      </c>
      <c r="H26" s="5">
        <v>491</v>
      </c>
      <c r="I26" s="5">
        <v>55</v>
      </c>
      <c r="J26" s="5">
        <v>68</v>
      </c>
      <c r="K26" s="5">
        <v>20</v>
      </c>
      <c r="L26" s="5">
        <v>12</v>
      </c>
      <c r="M26" s="5">
        <v>523</v>
      </c>
      <c r="N26" s="5">
        <v>2203</v>
      </c>
      <c r="O26" s="8" t="s">
        <v>16</v>
      </c>
      <c r="P26" s="13">
        <v>117417</v>
      </c>
      <c r="Q26" s="12">
        <v>60</v>
      </c>
      <c r="S26" s="19">
        <f t="shared" si="4"/>
        <v>15.075376884422109</v>
      </c>
      <c r="T26" s="19">
        <f t="shared" si="0"/>
        <v>23.740354062641853</v>
      </c>
      <c r="V26" s="18">
        <f t="shared" si="1"/>
        <v>445.42102080618645</v>
      </c>
      <c r="W26" s="19">
        <f t="shared" si="2"/>
        <v>224.50669216061189</v>
      </c>
      <c r="Y26" s="18">
        <f t="shared" si="3"/>
        <v>8.6911764705882355</v>
      </c>
      <c r="Z26" s="18">
        <f t="shared" si="6"/>
        <v>13.820689655172414</v>
      </c>
      <c r="AB26" s="18">
        <f t="shared" si="5"/>
        <v>3.4</v>
      </c>
      <c r="AC26" s="18">
        <f t="shared" si="7"/>
        <v>9</v>
      </c>
    </row>
    <row r="27" spans="1:29" ht="15" thickBot="1" x14ac:dyDescent="0.35">
      <c r="A27" s="28">
        <v>43910.708333333336</v>
      </c>
      <c r="B27" s="6">
        <v>4</v>
      </c>
      <c r="C27" s="9" t="s">
        <v>33</v>
      </c>
      <c r="D27" s="6">
        <v>198</v>
      </c>
      <c r="E27" s="6">
        <v>34</v>
      </c>
      <c r="F27" s="6">
        <v>232</v>
      </c>
      <c r="G27" s="6">
        <v>368</v>
      </c>
      <c r="H27" s="6">
        <v>600</v>
      </c>
      <c r="I27" s="6">
        <v>109</v>
      </c>
      <c r="J27" s="6">
        <v>119</v>
      </c>
      <c r="K27" s="6">
        <v>29</v>
      </c>
      <c r="L27" s="6">
        <v>13</v>
      </c>
      <c r="M27" s="6">
        <v>642</v>
      </c>
      <c r="N27" s="6">
        <v>2656</v>
      </c>
      <c r="O27" s="10" t="s">
        <v>16</v>
      </c>
      <c r="P27" s="13">
        <v>117417</v>
      </c>
      <c r="Q27" s="12">
        <v>60</v>
      </c>
      <c r="S27" s="19">
        <f t="shared" si="4"/>
        <v>14.655172413793101</v>
      </c>
      <c r="T27" s="19">
        <f t="shared" si="0"/>
        <v>24.171686746987952</v>
      </c>
      <c r="V27" s="18">
        <f t="shared" si="1"/>
        <v>546.76920718464953</v>
      </c>
      <c r="W27" s="19">
        <f t="shared" si="2"/>
        <v>182.89252336448601</v>
      </c>
      <c r="Y27" s="18">
        <f t="shared" si="3"/>
        <v>6.3949579831932777</v>
      </c>
      <c r="Z27" s="18">
        <f t="shared" si="6"/>
        <v>10.494163424124514</v>
      </c>
      <c r="AB27" s="18">
        <f t="shared" si="5"/>
        <v>14</v>
      </c>
      <c r="AC27" s="18">
        <f t="shared" si="7"/>
        <v>9.5</v>
      </c>
    </row>
    <row r="28" spans="1:29" ht="15" thickBot="1" x14ac:dyDescent="0.35">
      <c r="A28" s="29">
        <v>43911.708333333336</v>
      </c>
      <c r="B28" s="5">
        <v>4</v>
      </c>
      <c r="C28" s="7" t="s">
        <v>33</v>
      </c>
      <c r="D28" s="5">
        <v>233</v>
      </c>
      <c r="E28" s="5">
        <v>39</v>
      </c>
      <c r="F28" s="5">
        <v>272</v>
      </c>
      <c r="G28" s="5">
        <v>448</v>
      </c>
      <c r="H28" s="5">
        <v>720</v>
      </c>
      <c r="I28" s="5">
        <v>120</v>
      </c>
      <c r="J28" s="5">
        <v>140</v>
      </c>
      <c r="K28" s="5">
        <v>34</v>
      </c>
      <c r="L28" s="5">
        <v>28</v>
      </c>
      <c r="M28" s="5">
        <v>782</v>
      </c>
      <c r="N28" s="5">
        <v>2656</v>
      </c>
      <c r="O28" s="8" t="s">
        <v>16</v>
      </c>
      <c r="P28" s="13">
        <v>117417</v>
      </c>
      <c r="Q28" s="12">
        <v>60</v>
      </c>
      <c r="S28" s="19">
        <f t="shared" si="4"/>
        <v>14.338235294117647</v>
      </c>
      <c r="T28" s="19">
        <f t="shared" si="0"/>
        <v>29.442771084337348</v>
      </c>
      <c r="V28" s="18">
        <f t="shared" si="1"/>
        <v>666.00236762990028</v>
      </c>
      <c r="W28" s="19">
        <f t="shared" si="2"/>
        <v>150.14961636828644</v>
      </c>
      <c r="Y28" s="18">
        <f t="shared" si="3"/>
        <v>6.5857142857142854</v>
      </c>
      <c r="Z28" s="18">
        <f t="shared" si="6"/>
        <v>10.174311926605505</v>
      </c>
      <c r="AB28" s="18">
        <f>$AE$6*(2*L28-L27)/(L28-L27)</f>
        <v>2.8666666666666667</v>
      </c>
      <c r="AC28" s="18">
        <f t="shared" si="7"/>
        <v>7</v>
      </c>
    </row>
    <row r="29" spans="1:29" ht="15" thickBot="1" x14ac:dyDescent="0.35">
      <c r="A29" s="28">
        <v>43912.708333333336</v>
      </c>
      <c r="B29" s="6">
        <v>4</v>
      </c>
      <c r="C29" s="9" t="s">
        <v>33</v>
      </c>
      <c r="D29" s="6">
        <v>235</v>
      </c>
      <c r="E29" s="6">
        <v>46</v>
      </c>
      <c r="F29" s="6">
        <v>281</v>
      </c>
      <c r="G29" s="6">
        <v>604</v>
      </c>
      <c r="H29" s="6">
        <v>885</v>
      </c>
      <c r="I29" s="6">
        <v>165</v>
      </c>
      <c r="J29" s="6">
        <v>172</v>
      </c>
      <c r="K29" s="6">
        <v>34</v>
      </c>
      <c r="L29" s="6">
        <v>35</v>
      </c>
      <c r="M29" s="6">
        <v>954</v>
      </c>
      <c r="N29" s="6">
        <v>3050</v>
      </c>
      <c r="O29" s="10" t="s">
        <v>16</v>
      </c>
      <c r="P29" s="13">
        <v>117417</v>
      </c>
      <c r="Q29" s="12">
        <v>60</v>
      </c>
      <c r="S29" s="19">
        <f t="shared" si="4"/>
        <v>16.370106761565836</v>
      </c>
      <c r="T29" s="19">
        <f t="shared" si="0"/>
        <v>31.278688524590166</v>
      </c>
      <c r="V29" s="18">
        <f t="shared" si="1"/>
        <v>812.48882189120832</v>
      </c>
      <c r="W29" s="19">
        <f t="shared" si="2"/>
        <v>123.07861635220125</v>
      </c>
      <c r="Y29" s="18">
        <f t="shared" si="3"/>
        <v>6.5465116279069768</v>
      </c>
      <c r="Z29" s="18">
        <f t="shared" si="6"/>
        <v>9.6403712296983759</v>
      </c>
      <c r="AB29" s="18">
        <f t="shared" si="5"/>
        <v>6</v>
      </c>
      <c r="AC29" s="18">
        <f t="shared" si="7"/>
        <v>7.5652173913043477</v>
      </c>
    </row>
    <row r="30" spans="1:29" ht="15" thickBot="1" x14ac:dyDescent="0.35">
      <c r="A30" s="29">
        <v>43913.708333333336</v>
      </c>
      <c r="B30" s="5">
        <v>4</v>
      </c>
      <c r="C30" s="7" t="s">
        <v>33</v>
      </c>
      <c r="D30" s="5">
        <v>249</v>
      </c>
      <c r="E30" s="5">
        <v>46</v>
      </c>
      <c r="F30" s="5">
        <v>295</v>
      </c>
      <c r="G30" s="5">
        <v>619</v>
      </c>
      <c r="H30" s="5">
        <v>914</v>
      </c>
      <c r="I30" s="5">
        <v>29</v>
      </c>
      <c r="J30" s="5">
        <v>69</v>
      </c>
      <c r="K30" s="5">
        <v>68</v>
      </c>
      <c r="L30" s="5">
        <v>41</v>
      </c>
      <c r="M30" s="5">
        <v>1023</v>
      </c>
      <c r="N30" s="5">
        <v>3150</v>
      </c>
      <c r="O30" s="8" t="s">
        <v>16</v>
      </c>
      <c r="P30" s="13">
        <v>117417</v>
      </c>
      <c r="Q30" s="12">
        <v>60</v>
      </c>
      <c r="S30" s="19">
        <f t="shared" si="4"/>
        <v>15.593220338983052</v>
      </c>
      <c r="T30" s="19">
        <f t="shared" si="0"/>
        <v>32.476190476190474</v>
      </c>
      <c r="V30" s="18">
        <f t="shared" si="1"/>
        <v>871.25373668208181</v>
      </c>
      <c r="W30" s="19">
        <f t="shared" si="2"/>
        <v>114.77712609970675</v>
      </c>
      <c r="Y30" s="18">
        <f t="shared" si="3"/>
        <v>15.826086956521738</v>
      </c>
      <c r="Z30" s="18">
        <f t="shared" si="6"/>
        <v>11.05511811023622</v>
      </c>
      <c r="AB30" s="18">
        <f t="shared" si="5"/>
        <v>7.833333333333333</v>
      </c>
      <c r="AC30" s="18">
        <f t="shared" si="7"/>
        <v>7.3928571428571432</v>
      </c>
    </row>
    <row r="31" spans="1:29" ht="15" thickBot="1" x14ac:dyDescent="0.35">
      <c r="A31" s="28">
        <v>43914.708333333336</v>
      </c>
      <c r="B31" s="6">
        <v>4</v>
      </c>
      <c r="C31" s="9" t="s">
        <v>33</v>
      </c>
      <c r="D31" s="6">
        <v>308</v>
      </c>
      <c r="E31" s="6">
        <v>49</v>
      </c>
      <c r="F31" s="6">
        <v>357</v>
      </c>
      <c r="G31" s="6">
        <v>618</v>
      </c>
      <c r="H31" s="6">
        <v>975</v>
      </c>
      <c r="I31" s="6">
        <v>61</v>
      </c>
      <c r="J31" s="6">
        <v>87</v>
      </c>
      <c r="K31" s="6">
        <v>79</v>
      </c>
      <c r="L31" s="6">
        <v>56</v>
      </c>
      <c r="M31" s="6">
        <v>1110</v>
      </c>
      <c r="N31" s="6">
        <v>3712</v>
      </c>
      <c r="O31" s="10" t="s">
        <v>16</v>
      </c>
      <c r="P31" s="13">
        <v>117417</v>
      </c>
      <c r="Q31" s="12">
        <v>60</v>
      </c>
      <c r="S31" s="19">
        <f t="shared" si="4"/>
        <v>13.725490196078432</v>
      </c>
      <c r="T31" s="19">
        <f t="shared" si="0"/>
        <v>29.90301724137931</v>
      </c>
      <c r="V31" s="18">
        <f t="shared" si="1"/>
        <v>945.3486292444876</v>
      </c>
      <c r="W31" s="19">
        <f t="shared" si="2"/>
        <v>105.78108108108108</v>
      </c>
      <c r="Y31" s="18">
        <f t="shared" si="3"/>
        <v>13.758620689655173</v>
      </c>
      <c r="Z31" s="18">
        <f t="shared" si="6"/>
        <v>13.152439024390244</v>
      </c>
      <c r="AB31" s="18">
        <f t="shared" si="5"/>
        <v>4.7333333333333334</v>
      </c>
      <c r="AC31" s="18">
        <f t="shared" si="7"/>
        <v>9</v>
      </c>
    </row>
    <row r="32" spans="1:29" ht="15" thickBot="1" x14ac:dyDescent="0.35">
      <c r="A32" s="29">
        <v>43915.708333333336</v>
      </c>
      <c r="B32" s="5">
        <v>4</v>
      </c>
      <c r="C32" s="7" t="s">
        <v>33</v>
      </c>
      <c r="D32" s="5">
        <v>308</v>
      </c>
      <c r="E32" s="5">
        <v>65</v>
      </c>
      <c r="F32" s="5">
        <v>373</v>
      </c>
      <c r="G32" s="5">
        <v>685</v>
      </c>
      <c r="H32" s="5">
        <v>1058</v>
      </c>
      <c r="I32" s="5">
        <v>83</v>
      </c>
      <c r="J32" s="5">
        <v>112</v>
      </c>
      <c r="K32" s="5">
        <v>90</v>
      </c>
      <c r="L32" s="5">
        <v>74</v>
      </c>
      <c r="M32" s="5">
        <v>1222</v>
      </c>
      <c r="N32" s="5">
        <v>4114</v>
      </c>
      <c r="O32" s="8" t="s">
        <v>16</v>
      </c>
      <c r="P32" s="13">
        <v>117417</v>
      </c>
      <c r="Q32" s="12">
        <v>60</v>
      </c>
      <c r="S32" s="19">
        <f t="shared" si="4"/>
        <v>17.426273458445042</v>
      </c>
      <c r="T32" s="19">
        <f t="shared" si="0"/>
        <v>29.70345162858532</v>
      </c>
      <c r="V32" s="18">
        <f t="shared" si="1"/>
        <v>1040.7351576006881</v>
      </c>
      <c r="W32" s="19">
        <f t="shared" si="2"/>
        <v>96.085924713584291</v>
      </c>
      <c r="Y32" s="18">
        <f t="shared" si="3"/>
        <v>11.910714285714286</v>
      </c>
      <c r="Z32" s="18">
        <f t="shared" si="6"/>
        <v>16.67910447761194</v>
      </c>
      <c r="AB32" s="18">
        <f t="shared" si="5"/>
        <v>5.1111111111111107</v>
      </c>
      <c r="AC32" s="18">
        <f t="shared" si="7"/>
        <v>8.6923076923076916</v>
      </c>
    </row>
    <row r="33" spans="1:29" ht="15" thickBot="1" x14ac:dyDescent="0.35">
      <c r="A33" s="28">
        <v>43916.708333333336</v>
      </c>
      <c r="B33" s="6">
        <v>4</v>
      </c>
      <c r="C33" s="9" t="s">
        <v>33</v>
      </c>
      <c r="D33" s="6">
        <v>300</v>
      </c>
      <c r="E33" s="6">
        <v>66</v>
      </c>
      <c r="F33" s="6">
        <v>366</v>
      </c>
      <c r="G33" s="6">
        <v>728</v>
      </c>
      <c r="H33" s="6">
        <v>1094</v>
      </c>
      <c r="I33" s="6">
        <v>36</v>
      </c>
      <c r="J33" s="6">
        <v>75</v>
      </c>
      <c r="K33" s="6">
        <v>117</v>
      </c>
      <c r="L33" s="6">
        <v>86</v>
      </c>
      <c r="M33" s="6">
        <v>1297</v>
      </c>
      <c r="N33" s="6">
        <v>4600</v>
      </c>
      <c r="O33" s="10" t="s">
        <v>16</v>
      </c>
      <c r="P33" s="13">
        <v>117417</v>
      </c>
      <c r="Q33" s="12">
        <v>60</v>
      </c>
      <c r="S33" s="19">
        <f t="shared" si="4"/>
        <v>18.032786885245901</v>
      </c>
      <c r="T33" s="19">
        <f t="shared" si="0"/>
        <v>28.195652173913043</v>
      </c>
      <c r="V33" s="18">
        <f t="shared" si="1"/>
        <v>1104.6100649820726</v>
      </c>
      <c r="W33" s="19">
        <f t="shared" si="2"/>
        <v>90.529683885890506</v>
      </c>
      <c r="Y33" s="18">
        <f t="shared" si="3"/>
        <v>18.293333333333333</v>
      </c>
      <c r="Z33" s="18">
        <f t="shared" si="6"/>
        <v>17.200729927007298</v>
      </c>
      <c r="AB33" s="18">
        <f t="shared" si="5"/>
        <v>8.1666666666666661</v>
      </c>
      <c r="AC33" s="18">
        <f t="shared" si="7"/>
        <v>8.7333333333333325</v>
      </c>
    </row>
    <row r="34" spans="1:29" ht="15" thickBot="1" x14ac:dyDescent="0.35">
      <c r="A34" s="29">
        <v>43917.708333333336</v>
      </c>
      <c r="B34" s="5">
        <v>4</v>
      </c>
      <c r="C34" s="7" t="s">
        <v>33</v>
      </c>
      <c r="D34" s="5">
        <v>341</v>
      </c>
      <c r="E34" s="5">
        <v>66</v>
      </c>
      <c r="F34" s="5">
        <v>407</v>
      </c>
      <c r="G34" s="5">
        <v>757</v>
      </c>
      <c r="H34" s="5">
        <v>1164</v>
      </c>
      <c r="I34" s="5">
        <v>70</v>
      </c>
      <c r="J34" s="5">
        <v>94</v>
      </c>
      <c r="K34" s="5">
        <v>125</v>
      </c>
      <c r="L34" s="5">
        <v>102</v>
      </c>
      <c r="M34" s="5">
        <v>1391</v>
      </c>
      <c r="N34" s="5">
        <v>4923</v>
      </c>
      <c r="O34" s="8" t="s">
        <v>16</v>
      </c>
      <c r="P34" s="13">
        <v>117417</v>
      </c>
      <c r="Q34" s="12">
        <v>60</v>
      </c>
      <c r="S34" s="19">
        <f t="shared" si="4"/>
        <v>16.216216216216218</v>
      </c>
      <c r="T34" s="19">
        <f t="shared" si="0"/>
        <v>28.25512898639041</v>
      </c>
      <c r="V34" s="18">
        <f t="shared" si="1"/>
        <v>1184.6666155667408</v>
      </c>
      <c r="W34" s="19">
        <f t="shared" si="2"/>
        <v>84.411933860531988</v>
      </c>
      <c r="Y34" s="18">
        <f t="shared" si="3"/>
        <v>15.797872340425531</v>
      </c>
      <c r="Z34" s="18">
        <f t="shared" si="6"/>
        <v>17.85053380782918</v>
      </c>
      <c r="AB34" s="18">
        <f t="shared" si="5"/>
        <v>7.375</v>
      </c>
      <c r="AC34" s="18">
        <f t="shared" si="7"/>
        <v>9.6521739130434785</v>
      </c>
    </row>
    <row r="35" spans="1:29" ht="15" thickBot="1" x14ac:dyDescent="0.35">
      <c r="A35" s="28">
        <v>43918.708333333336</v>
      </c>
      <c r="B35" s="6">
        <v>4</v>
      </c>
      <c r="C35" s="9" t="s">
        <v>33</v>
      </c>
      <c r="D35" s="6">
        <v>351</v>
      </c>
      <c r="E35" s="6">
        <v>72</v>
      </c>
      <c r="F35" s="6">
        <v>423</v>
      </c>
      <c r="G35" s="6">
        <v>811</v>
      </c>
      <c r="H35" s="6">
        <v>1234</v>
      </c>
      <c r="I35" s="6">
        <v>70</v>
      </c>
      <c r="J35" s="6">
        <v>114</v>
      </c>
      <c r="K35" s="6">
        <v>151</v>
      </c>
      <c r="L35" s="6">
        <v>120</v>
      </c>
      <c r="M35" s="6">
        <v>1505</v>
      </c>
      <c r="N35" s="6">
        <v>5561</v>
      </c>
      <c r="O35" s="10" t="s">
        <v>16</v>
      </c>
      <c r="P35" s="13">
        <v>117417</v>
      </c>
      <c r="Q35" s="12">
        <v>60</v>
      </c>
      <c r="S35" s="19">
        <f t="shared" si="4"/>
        <v>17.021276595744681</v>
      </c>
      <c r="T35" s="19">
        <f t="shared" si="0"/>
        <v>27.063477791764072</v>
      </c>
      <c r="V35" s="18">
        <f t="shared" si="1"/>
        <v>1281.7564747864449</v>
      </c>
      <c r="W35" s="19">
        <f t="shared" si="2"/>
        <v>78.017940199335555</v>
      </c>
      <c r="Y35" s="18">
        <f t="shared" si="3"/>
        <v>14.201754385964913</v>
      </c>
      <c r="Z35" s="18">
        <f t="shared" si="6"/>
        <v>18.954063604240282</v>
      </c>
      <c r="AB35" s="18">
        <f t="shared" si="5"/>
        <v>7.666666666666667</v>
      </c>
      <c r="AC35" s="18">
        <f t="shared" si="7"/>
        <v>10.826086956521738</v>
      </c>
    </row>
    <row r="36" spans="1:29" ht="15" thickBot="1" x14ac:dyDescent="0.35">
      <c r="A36" s="29">
        <v>43919.708333333336</v>
      </c>
      <c r="B36" s="5">
        <v>4</v>
      </c>
      <c r="C36" s="7" t="s">
        <v>33</v>
      </c>
      <c r="D36" s="5">
        <v>356</v>
      </c>
      <c r="E36" s="5">
        <v>75</v>
      </c>
      <c r="F36" s="5">
        <v>431</v>
      </c>
      <c r="G36" s="5">
        <v>862</v>
      </c>
      <c r="H36" s="5">
        <v>1293</v>
      </c>
      <c r="I36" s="5">
        <v>59</v>
      </c>
      <c r="J36" s="5">
        <v>89</v>
      </c>
      <c r="K36" s="5">
        <v>172</v>
      </c>
      <c r="L36" s="5">
        <v>129</v>
      </c>
      <c r="M36" s="5">
        <v>1594</v>
      </c>
      <c r="N36" s="5">
        <v>5950</v>
      </c>
      <c r="O36" s="8" t="s">
        <v>16</v>
      </c>
      <c r="P36" s="13">
        <v>117417</v>
      </c>
      <c r="Q36" s="12">
        <v>60</v>
      </c>
      <c r="S36" s="19">
        <f t="shared" si="4"/>
        <v>17.40139211136891</v>
      </c>
      <c r="T36" s="19">
        <f t="shared" si="0"/>
        <v>26.789915966386559</v>
      </c>
      <c r="V36" s="18">
        <f t="shared" si="1"/>
        <v>1357.5546982123542</v>
      </c>
      <c r="W36" s="19">
        <f t="shared" si="2"/>
        <v>73.661856963613559</v>
      </c>
      <c r="Y36" s="18">
        <f t="shared" si="3"/>
        <v>18.910112359550563</v>
      </c>
      <c r="Z36" s="18">
        <f t="shared" si="6"/>
        <v>19.1010101010101</v>
      </c>
      <c r="AB36" s="18">
        <f t="shared" si="5"/>
        <v>15.333333333333334</v>
      </c>
      <c r="AC36" s="18">
        <f t="shared" si="7"/>
        <v>12</v>
      </c>
    </row>
    <row r="37" spans="1:29" ht="15" thickBot="1" x14ac:dyDescent="0.35">
      <c r="A37" s="28">
        <v>43920.708333333336</v>
      </c>
      <c r="B37" s="6">
        <v>4</v>
      </c>
      <c r="C37" s="9" t="s">
        <v>33</v>
      </c>
      <c r="D37" s="6">
        <v>353</v>
      </c>
      <c r="E37" s="6">
        <v>78</v>
      </c>
      <c r="F37" s="6">
        <v>431</v>
      </c>
      <c r="G37" s="6">
        <v>926</v>
      </c>
      <c r="H37" s="6">
        <v>1357</v>
      </c>
      <c r="I37" s="6">
        <v>64</v>
      </c>
      <c r="J37" s="6">
        <v>88</v>
      </c>
      <c r="K37" s="6">
        <v>178</v>
      </c>
      <c r="L37" s="6">
        <v>147</v>
      </c>
      <c r="M37" s="6">
        <v>1682</v>
      </c>
      <c r="N37" s="6">
        <v>6377</v>
      </c>
      <c r="O37" s="10" t="s">
        <v>16</v>
      </c>
      <c r="P37" s="13">
        <v>117417</v>
      </c>
      <c r="Q37" s="12">
        <v>60</v>
      </c>
      <c r="S37" s="19">
        <f t="shared" si="4"/>
        <v>18.097447795823665</v>
      </c>
      <c r="T37" s="19">
        <f t="shared" si="0"/>
        <v>26.376038889760071</v>
      </c>
      <c r="V37" s="18">
        <f t="shared" si="1"/>
        <v>1432.5012562065119</v>
      </c>
      <c r="W37" s="19">
        <f t="shared" si="2"/>
        <v>69.807966706302011</v>
      </c>
      <c r="Y37" s="18">
        <f t="shared" si="3"/>
        <v>20.113636363636363</v>
      </c>
      <c r="Z37" s="18">
        <f t="shared" si="6"/>
        <v>20.340206185567009</v>
      </c>
      <c r="AB37" s="18">
        <f t="shared" si="5"/>
        <v>9.1666666666666661</v>
      </c>
      <c r="AC37" s="18">
        <f t="shared" si="7"/>
        <v>12.8</v>
      </c>
    </row>
    <row r="38" spans="1:29" ht="15" thickBot="1" x14ac:dyDescent="0.35">
      <c r="A38" s="29">
        <v>43921.708333333336</v>
      </c>
      <c r="B38" s="5">
        <v>4</v>
      </c>
      <c r="C38" s="7" t="s">
        <v>33</v>
      </c>
      <c r="D38" s="5">
        <v>354</v>
      </c>
      <c r="E38" s="5">
        <v>80</v>
      </c>
      <c r="F38" s="5">
        <v>434</v>
      </c>
      <c r="G38" s="5">
        <v>955</v>
      </c>
      <c r="H38" s="5">
        <v>1389</v>
      </c>
      <c r="I38" s="5">
        <v>32</v>
      </c>
      <c r="J38" s="5">
        <v>64</v>
      </c>
      <c r="K38" s="5">
        <v>193</v>
      </c>
      <c r="L38" s="5">
        <v>164</v>
      </c>
      <c r="M38" s="5">
        <v>1746</v>
      </c>
      <c r="N38" s="5">
        <v>6973</v>
      </c>
      <c r="O38" s="8" t="s">
        <v>16</v>
      </c>
      <c r="P38" s="13">
        <v>117417</v>
      </c>
      <c r="Q38" s="12">
        <v>60</v>
      </c>
      <c r="S38" s="19">
        <f t="shared" si="4"/>
        <v>18.433179723502306</v>
      </c>
      <c r="T38" s="19">
        <f t="shared" si="0"/>
        <v>25.039437831636313</v>
      </c>
      <c r="V38" s="18">
        <f t="shared" si="1"/>
        <v>1487.0078438386265</v>
      </c>
      <c r="W38" s="19">
        <f t="shared" si="2"/>
        <v>67.249140893470781</v>
      </c>
      <c r="Y38" s="18">
        <f t="shared" si="3"/>
        <v>28.28125</v>
      </c>
      <c r="Z38" s="18">
        <f t="shared" si="6"/>
        <v>24.734439834024897</v>
      </c>
      <c r="AB38" s="18">
        <f t="shared" si="5"/>
        <v>10.647058823529411</v>
      </c>
      <c r="AC38" s="18">
        <f t="shared" si="7"/>
        <v>14.181818181818182</v>
      </c>
    </row>
    <row r="39" spans="1:29" ht="15" thickBot="1" x14ac:dyDescent="0.35">
      <c r="A39" s="28">
        <v>43922.708333333336</v>
      </c>
      <c r="B39" s="6">
        <v>4</v>
      </c>
      <c r="C39" s="9" t="s">
        <v>33</v>
      </c>
      <c r="D39" s="6">
        <v>345</v>
      </c>
      <c r="E39" s="6">
        <v>76</v>
      </c>
      <c r="F39" s="6">
        <v>421</v>
      </c>
      <c r="G39" s="6">
        <v>1062</v>
      </c>
      <c r="H39" s="6">
        <v>1483</v>
      </c>
      <c r="I39" s="6">
        <v>94</v>
      </c>
      <c r="J39" s="6">
        <v>124</v>
      </c>
      <c r="K39" s="6">
        <v>214</v>
      </c>
      <c r="L39" s="6">
        <v>173</v>
      </c>
      <c r="M39" s="6">
        <v>1870</v>
      </c>
      <c r="N39" s="6">
        <v>7675</v>
      </c>
      <c r="O39" s="10" t="s">
        <v>16</v>
      </c>
      <c r="P39" s="13">
        <v>117417</v>
      </c>
      <c r="Q39" s="12">
        <v>60</v>
      </c>
      <c r="S39" s="19">
        <f t="shared" si="4"/>
        <v>18.052256532066508</v>
      </c>
      <c r="T39" s="19">
        <f t="shared" si="0"/>
        <v>24.364820846905538</v>
      </c>
      <c r="V39" s="18">
        <f t="shared" si="1"/>
        <v>1592.6143573758486</v>
      </c>
      <c r="W39" s="19">
        <f t="shared" si="2"/>
        <v>62.789839572192506</v>
      </c>
      <c r="Y39" s="18">
        <f t="shared" si="3"/>
        <v>16.080645161290324</v>
      </c>
      <c r="Z39" s="18">
        <f t="shared" si="6"/>
        <v>23.326086956521738</v>
      </c>
      <c r="AB39" s="18">
        <f t="shared" si="5"/>
        <v>20.222222222222221</v>
      </c>
      <c r="AC39" s="18">
        <f t="shared" si="7"/>
        <v>14.795454545454545</v>
      </c>
    </row>
    <row r="40" spans="1:29" ht="15" thickBot="1" x14ac:dyDescent="0.35">
      <c r="A40" s="29">
        <v>43923.708333333336</v>
      </c>
      <c r="B40" s="5">
        <v>4</v>
      </c>
      <c r="C40" s="7" t="s">
        <v>33</v>
      </c>
      <c r="D40" s="5">
        <v>339</v>
      </c>
      <c r="E40" s="5">
        <v>78</v>
      </c>
      <c r="F40" s="5">
        <v>417</v>
      </c>
      <c r="G40" s="5">
        <v>1170</v>
      </c>
      <c r="H40" s="5">
        <v>1587</v>
      </c>
      <c r="I40" s="5">
        <v>104</v>
      </c>
      <c r="J40" s="5">
        <v>133</v>
      </c>
      <c r="K40" s="5">
        <v>229</v>
      </c>
      <c r="L40" s="5">
        <v>187</v>
      </c>
      <c r="M40" s="5">
        <v>2003</v>
      </c>
      <c r="N40" s="5">
        <v>8496</v>
      </c>
      <c r="O40" s="8" t="s">
        <v>16</v>
      </c>
      <c r="P40" s="13">
        <v>117417</v>
      </c>
      <c r="Q40" s="12">
        <v>60</v>
      </c>
      <c r="S40" s="19">
        <f t="shared" si="4"/>
        <v>18.705035971223023</v>
      </c>
      <c r="T40" s="19">
        <f t="shared" si="0"/>
        <v>23.575800376647834</v>
      </c>
      <c r="V40" s="18">
        <f>M40/P40*100000</f>
        <v>1705.8858597988367</v>
      </c>
      <c r="W40" s="19">
        <f t="shared" si="2"/>
        <v>58.62056914628058</v>
      </c>
      <c r="Y40" s="18">
        <f t="shared" si="3"/>
        <v>16.060150375939848</v>
      </c>
      <c r="Z40" s="18">
        <f t="shared" si="6"/>
        <v>21.719626168224298</v>
      </c>
      <c r="AB40" s="18">
        <f t="shared" si="5"/>
        <v>14.357142857142858</v>
      </c>
      <c r="AC40" s="18">
        <f t="shared" si="7"/>
        <v>17.024999999999999</v>
      </c>
    </row>
    <row r="41" spans="1:29" ht="15" thickBot="1" x14ac:dyDescent="0.35">
      <c r="A41" s="28">
        <v>43924.708333333336</v>
      </c>
      <c r="B41" s="6">
        <v>4</v>
      </c>
      <c r="C41" s="9" t="s">
        <v>33</v>
      </c>
      <c r="D41" s="6">
        <v>343</v>
      </c>
      <c r="E41" s="6">
        <v>80</v>
      </c>
      <c r="F41" s="6">
        <v>423</v>
      </c>
      <c r="G41" s="6">
        <v>1236</v>
      </c>
      <c r="H41" s="6">
        <v>1659</v>
      </c>
      <c r="I41" s="6">
        <v>72</v>
      </c>
      <c r="J41" s="6">
        <v>106</v>
      </c>
      <c r="K41" s="6">
        <v>246</v>
      </c>
      <c r="L41" s="6">
        <v>204</v>
      </c>
      <c r="M41" s="6">
        <v>2109</v>
      </c>
      <c r="N41" s="6">
        <v>8993</v>
      </c>
      <c r="O41" s="10" t="s">
        <v>16</v>
      </c>
      <c r="P41" s="13">
        <v>117417</v>
      </c>
      <c r="Q41" s="12">
        <v>60</v>
      </c>
      <c r="S41" s="19">
        <f t="shared" si="4"/>
        <v>18.912529550827422</v>
      </c>
      <c r="T41" s="19">
        <f>(M41/N41)*100</f>
        <v>23.451573446013565</v>
      </c>
      <c r="V41" s="18">
        <f t="shared" si="1"/>
        <v>1796.1623955645264</v>
      </c>
      <c r="W41" s="19">
        <f t="shared" si="2"/>
        <v>55.674253200568991</v>
      </c>
      <c r="Y41" s="18">
        <f t="shared" si="3"/>
        <v>20.89622641509434</v>
      </c>
      <c r="Z41" s="18">
        <f t="shared" si="6"/>
        <v>20.429752066115704</v>
      </c>
      <c r="AB41" s="18">
        <f t="shared" si="5"/>
        <v>13</v>
      </c>
      <c r="AC41" s="18">
        <f t="shared" si="7"/>
        <v>18.3</v>
      </c>
    </row>
    <row r="42" spans="1:29" ht="15" thickBot="1" x14ac:dyDescent="0.35">
      <c r="A42" s="29">
        <v>43925.708333333336</v>
      </c>
      <c r="B42" s="5">
        <v>4</v>
      </c>
      <c r="C42" s="7" t="s">
        <v>33</v>
      </c>
      <c r="D42" s="5">
        <v>353</v>
      </c>
      <c r="E42" s="5">
        <v>81</v>
      </c>
      <c r="F42" s="5">
        <v>434</v>
      </c>
      <c r="G42" s="5">
        <v>1319</v>
      </c>
      <c r="H42" s="5">
        <v>1753</v>
      </c>
      <c r="I42" s="5">
        <v>94</v>
      </c>
      <c r="J42" s="5">
        <v>111</v>
      </c>
      <c r="K42" s="5">
        <v>257</v>
      </c>
      <c r="L42" s="5">
        <v>210</v>
      </c>
      <c r="M42" s="5">
        <v>2220</v>
      </c>
      <c r="N42" s="5">
        <v>9863</v>
      </c>
      <c r="O42" s="8" t="s">
        <v>16</v>
      </c>
      <c r="P42" s="13">
        <v>117417</v>
      </c>
      <c r="Q42" s="12">
        <v>60</v>
      </c>
      <c r="S42" s="19">
        <f t="shared" si="4"/>
        <v>18.663594470046082</v>
      </c>
      <c r="T42" s="19">
        <f t="shared" si="0"/>
        <v>22.508364594950827</v>
      </c>
      <c r="V42" s="18">
        <f t="shared" si="1"/>
        <v>1890.6972584889752</v>
      </c>
      <c r="W42" s="19">
        <f t="shared" si="2"/>
        <v>52.890540540540542</v>
      </c>
      <c r="Y42" s="18">
        <f t="shared" si="3"/>
        <v>21</v>
      </c>
      <c r="Z42" s="18">
        <f t="shared" si="6"/>
        <v>22.028571428571428</v>
      </c>
      <c r="AB42" s="18">
        <f t="shared" si="5"/>
        <v>36</v>
      </c>
      <c r="AC42" s="18">
        <f t="shared" si="7"/>
        <v>20.027027027027028</v>
      </c>
    </row>
    <row r="43" spans="1:29" ht="15" thickBot="1" x14ac:dyDescent="0.35">
      <c r="A43" s="28">
        <v>43926.708333333336</v>
      </c>
      <c r="B43" s="6">
        <v>4</v>
      </c>
      <c r="C43" s="9" t="s">
        <v>33</v>
      </c>
      <c r="D43" s="6">
        <v>352</v>
      </c>
      <c r="E43" s="6">
        <v>80</v>
      </c>
      <c r="F43" s="6">
        <v>432</v>
      </c>
      <c r="G43" s="6">
        <v>1363</v>
      </c>
      <c r="H43" s="6">
        <v>1795</v>
      </c>
      <c r="I43" s="6">
        <v>42</v>
      </c>
      <c r="J43" s="6">
        <v>65</v>
      </c>
      <c r="K43" s="6">
        <v>273</v>
      </c>
      <c r="L43" s="6">
        <v>217</v>
      </c>
      <c r="M43" s="6">
        <v>2285</v>
      </c>
      <c r="N43" s="6">
        <v>10476</v>
      </c>
      <c r="O43" s="10" t="s">
        <v>16</v>
      </c>
      <c r="P43" s="13">
        <v>117417</v>
      </c>
      <c r="Q43" s="12">
        <v>60</v>
      </c>
      <c r="S43" s="19">
        <f t="shared" si="4"/>
        <v>18.518518518518519</v>
      </c>
      <c r="T43" s="19">
        <f t="shared" si="0"/>
        <v>21.811760213822069</v>
      </c>
      <c r="V43" s="18">
        <f t="shared" si="1"/>
        <v>1946.0555115528414</v>
      </c>
      <c r="W43" s="19">
        <f t="shared" si="2"/>
        <v>51.38599562363239</v>
      </c>
      <c r="Y43" s="18">
        <f t="shared" si="3"/>
        <v>36.153846153846153</v>
      </c>
      <c r="Z43" s="18">
        <f t="shared" si="6"/>
        <v>27.308510638297872</v>
      </c>
      <c r="AB43" s="18">
        <f t="shared" si="5"/>
        <v>32</v>
      </c>
      <c r="AC43" s="18">
        <f>$AE$7*(2*L43-L40)/(L43-L40)</f>
        <v>24.7</v>
      </c>
    </row>
    <row r="44" spans="1:29" ht="15" thickBot="1" x14ac:dyDescent="0.35">
      <c r="A44" s="29">
        <v>43927.708333333336</v>
      </c>
      <c r="B44" s="5">
        <v>4</v>
      </c>
      <c r="C44" s="7" t="s">
        <v>33</v>
      </c>
      <c r="D44" s="5">
        <v>354</v>
      </c>
      <c r="E44" s="5">
        <v>79</v>
      </c>
      <c r="F44" s="5">
        <v>433</v>
      </c>
      <c r="G44" s="5">
        <v>1405</v>
      </c>
      <c r="H44" s="5">
        <v>1838</v>
      </c>
      <c r="I44" s="5">
        <v>43</v>
      </c>
      <c r="J44" s="5">
        <v>63</v>
      </c>
      <c r="K44" s="5">
        <v>280</v>
      </c>
      <c r="L44" s="5">
        <v>230</v>
      </c>
      <c r="M44" s="5">
        <v>2348</v>
      </c>
      <c r="N44" s="5">
        <v>11130</v>
      </c>
      <c r="O44" s="8" t="s">
        <v>16</v>
      </c>
      <c r="P44" s="13">
        <v>117417</v>
      </c>
      <c r="Q44" s="12">
        <v>60</v>
      </c>
      <c r="S44" s="19">
        <f t="shared" si="4"/>
        <v>18.244803695150118</v>
      </c>
      <c r="T44" s="19">
        <f t="shared" si="0"/>
        <v>21.09613656783468</v>
      </c>
      <c r="V44" s="18">
        <f t="shared" si="1"/>
        <v>1999.7104337532046</v>
      </c>
      <c r="W44" s="19">
        <f t="shared" si="2"/>
        <v>50.007240204429294</v>
      </c>
      <c r="Y44" s="18">
        <f t="shared" si="3"/>
        <v>38.269841269841272</v>
      </c>
      <c r="Z44" s="18">
        <f t="shared" si="6"/>
        <v>32.472803347280333</v>
      </c>
      <c r="AB44" s="18">
        <f t="shared" si="5"/>
        <v>18.692307692307693</v>
      </c>
      <c r="AC44" s="18">
        <f t="shared" si="7"/>
        <v>29.53846153846154</v>
      </c>
    </row>
    <row r="45" spans="1:29" ht="15" thickBot="1" x14ac:dyDescent="0.35">
      <c r="A45" s="28">
        <v>43928.708333333336</v>
      </c>
      <c r="B45" s="6">
        <v>4</v>
      </c>
      <c r="C45" s="9" t="s">
        <v>33</v>
      </c>
      <c r="D45" s="6">
        <v>360</v>
      </c>
      <c r="E45" s="6">
        <v>78</v>
      </c>
      <c r="F45" s="6">
        <v>438</v>
      </c>
      <c r="G45" s="6">
        <v>1452</v>
      </c>
      <c r="H45" s="6">
        <v>1890</v>
      </c>
      <c r="I45" s="6">
        <v>52</v>
      </c>
      <c r="J45" s="6">
        <v>128</v>
      </c>
      <c r="K45" s="6">
        <v>342</v>
      </c>
      <c r="L45" s="6">
        <v>244</v>
      </c>
      <c r="M45" s="6">
        <v>2476</v>
      </c>
      <c r="N45" s="6">
        <v>12030</v>
      </c>
      <c r="O45" s="10" t="s">
        <v>16</v>
      </c>
      <c r="P45" s="13">
        <v>117417</v>
      </c>
      <c r="Q45" s="12">
        <v>60</v>
      </c>
      <c r="S45" s="19">
        <f t="shared" si="4"/>
        <v>17.80821917808219</v>
      </c>
      <c r="T45" s="19">
        <f t="shared" si="0"/>
        <v>20.581878636741479</v>
      </c>
      <c r="V45" s="18">
        <f t="shared" si="1"/>
        <v>2108.7236090174338</v>
      </c>
      <c r="W45" s="19">
        <f t="shared" si="2"/>
        <v>47.422051696284328</v>
      </c>
      <c r="Y45" s="18">
        <f t="shared" si="3"/>
        <v>20.34375</v>
      </c>
      <c r="Z45" s="18">
        <f t="shared" si="6"/>
        <v>32.015625</v>
      </c>
      <c r="AB45" s="18">
        <f t="shared" si="5"/>
        <v>18.428571428571427</v>
      </c>
      <c r="AC45" s="18">
        <f t="shared" si="7"/>
        <v>24.529411764705884</v>
      </c>
    </row>
    <row r="46" spans="1:29" ht="15" thickBot="1" x14ac:dyDescent="0.35">
      <c r="A46" s="29">
        <v>43929.708333333336</v>
      </c>
      <c r="B46" s="5">
        <v>4</v>
      </c>
      <c r="C46" s="7" t="s">
        <v>33</v>
      </c>
      <c r="D46" s="5">
        <v>354</v>
      </c>
      <c r="E46" s="5">
        <v>77</v>
      </c>
      <c r="F46" s="5">
        <v>431</v>
      </c>
      <c r="G46" s="5">
        <v>1509</v>
      </c>
      <c r="H46" s="5">
        <v>1940</v>
      </c>
      <c r="I46" s="5">
        <v>50</v>
      </c>
      <c r="J46" s="5">
        <v>126</v>
      </c>
      <c r="K46" s="5">
        <v>407</v>
      </c>
      <c r="L46" s="5">
        <v>255</v>
      </c>
      <c r="M46" s="5">
        <v>2602</v>
      </c>
      <c r="N46" s="5">
        <v>13258</v>
      </c>
      <c r="O46" s="8" t="s">
        <v>16</v>
      </c>
      <c r="P46" s="13">
        <v>117417</v>
      </c>
      <c r="Q46" s="12">
        <v>60</v>
      </c>
      <c r="S46" s="19">
        <f t="shared" si="4"/>
        <v>17.865429234338748</v>
      </c>
      <c r="T46" s="19">
        <f t="shared" si="0"/>
        <v>19.62588625735405</v>
      </c>
      <c r="V46" s="18">
        <f t="shared" si="1"/>
        <v>2216.0334534181593</v>
      </c>
      <c r="W46" s="19">
        <f t="shared" si="2"/>
        <v>45.125672559569558</v>
      </c>
      <c r="Y46" s="18">
        <f t="shared" si="3"/>
        <v>21.650793650793652</v>
      </c>
      <c r="Z46" s="18">
        <f t="shared" si="6"/>
        <v>27.62460567823344</v>
      </c>
      <c r="AB46" s="18">
        <f t="shared" si="5"/>
        <v>24.181818181818183</v>
      </c>
      <c r="AC46" s="18">
        <f t="shared" si="7"/>
        <v>23.131578947368421</v>
      </c>
    </row>
    <row r="47" spans="1:29" ht="15" thickBot="1" x14ac:dyDescent="0.35">
      <c r="A47" s="28">
        <v>43930.708333333336</v>
      </c>
      <c r="B47" s="6">
        <v>4</v>
      </c>
      <c r="C47" s="9" t="s">
        <v>33</v>
      </c>
      <c r="D47" s="6">
        <v>345</v>
      </c>
      <c r="E47" s="6">
        <v>69</v>
      </c>
      <c r="F47" s="6">
        <v>414</v>
      </c>
      <c r="G47" s="6">
        <v>1564</v>
      </c>
      <c r="H47" s="6">
        <v>1978</v>
      </c>
      <c r="I47" s="6">
        <v>38</v>
      </c>
      <c r="J47" s="6">
        <v>106</v>
      </c>
      <c r="K47" s="6">
        <v>462</v>
      </c>
      <c r="L47" s="6">
        <v>268</v>
      </c>
      <c r="M47" s="6">
        <v>2708</v>
      </c>
      <c r="N47" s="6">
        <v>14338</v>
      </c>
      <c r="O47" s="10" t="s">
        <v>16</v>
      </c>
      <c r="P47" s="13">
        <v>117417</v>
      </c>
      <c r="Q47" s="12">
        <v>60</v>
      </c>
      <c r="S47" s="19">
        <f t="shared" si="4"/>
        <v>16.666666666666664</v>
      </c>
      <c r="T47" s="19">
        <f t="shared" si="0"/>
        <v>18.886874041009904</v>
      </c>
      <c r="V47" s="18">
        <f t="shared" si="1"/>
        <v>2306.3099891838488</v>
      </c>
      <c r="W47" s="19">
        <f t="shared" si="2"/>
        <v>43.359305760709013</v>
      </c>
      <c r="Y47" s="18">
        <f t="shared" si="3"/>
        <v>26.547169811320753</v>
      </c>
      <c r="Z47" s="18">
        <f t="shared" si="6"/>
        <v>25.566666666666666</v>
      </c>
      <c r="AB47" s="18">
        <f t="shared" si="5"/>
        <v>21.615384615384617</v>
      </c>
      <c r="AC47" s="18">
        <f t="shared" si="7"/>
        <v>24.157894736842106</v>
      </c>
    </row>
    <row r="48" spans="1:29" ht="15" thickBot="1" x14ac:dyDescent="0.35">
      <c r="A48" s="29">
        <v>43931.708333333336</v>
      </c>
      <c r="B48" s="5">
        <v>4</v>
      </c>
      <c r="C48" s="7" t="s">
        <v>33</v>
      </c>
      <c r="D48" s="5">
        <v>335</v>
      </c>
      <c r="E48" s="5">
        <v>70</v>
      </c>
      <c r="F48" s="5">
        <v>405</v>
      </c>
      <c r="G48" s="5">
        <v>1589</v>
      </c>
      <c r="H48" s="5">
        <v>1994</v>
      </c>
      <c r="I48" s="5">
        <v>16</v>
      </c>
      <c r="J48" s="5">
        <v>108</v>
      </c>
      <c r="K48" s="5">
        <v>547</v>
      </c>
      <c r="L48" s="5">
        <v>275</v>
      </c>
      <c r="M48" s="5">
        <v>2816</v>
      </c>
      <c r="N48" s="5">
        <v>14981</v>
      </c>
      <c r="O48" s="8" t="s">
        <v>16</v>
      </c>
      <c r="P48" s="13">
        <v>117417</v>
      </c>
      <c r="Q48" s="12">
        <v>60</v>
      </c>
      <c r="S48" s="19">
        <f t="shared" si="4"/>
        <v>17.283950617283949</v>
      </c>
      <c r="T48" s="19">
        <f t="shared" si="0"/>
        <v>18.797143047860622</v>
      </c>
      <c r="V48" s="18">
        <f t="shared" si="1"/>
        <v>2398.2898558130423</v>
      </c>
      <c r="W48" s="19">
        <f t="shared" si="2"/>
        <v>41.696377840909093</v>
      </c>
      <c r="Y48" s="18">
        <f t="shared" si="3"/>
        <v>27.074074074074073</v>
      </c>
      <c r="Z48" s="18">
        <f t="shared" si="6"/>
        <v>27.847058823529412</v>
      </c>
      <c r="AB48" s="18">
        <f t="shared" si="5"/>
        <v>40.285714285714285</v>
      </c>
      <c r="AC48" s="18">
        <f t="shared" si="7"/>
        <v>29.612903225806452</v>
      </c>
    </row>
    <row r="49" spans="1:29" ht="15" thickBot="1" x14ac:dyDescent="0.35">
      <c r="A49" s="28">
        <v>43932.708333333336</v>
      </c>
      <c r="B49" s="6">
        <v>4</v>
      </c>
      <c r="C49" s="9" t="s">
        <v>33</v>
      </c>
      <c r="D49" s="6">
        <v>335</v>
      </c>
      <c r="E49" s="6">
        <v>62</v>
      </c>
      <c r="F49" s="6">
        <v>397</v>
      </c>
      <c r="G49" s="6">
        <v>1667</v>
      </c>
      <c r="H49" s="6">
        <v>2064</v>
      </c>
      <c r="I49" s="6">
        <v>70</v>
      </c>
      <c r="J49" s="6">
        <v>154</v>
      </c>
      <c r="K49" s="6">
        <v>622</v>
      </c>
      <c r="L49" s="6">
        <v>284</v>
      </c>
      <c r="M49" s="6">
        <v>2970</v>
      </c>
      <c r="N49" s="6">
        <v>16646</v>
      </c>
      <c r="O49" s="10" t="s">
        <v>16</v>
      </c>
      <c r="P49" s="13">
        <v>117417</v>
      </c>
      <c r="Q49" s="12">
        <v>60</v>
      </c>
      <c r="S49" s="19">
        <f t="shared" si="4"/>
        <v>15.617128463476071</v>
      </c>
      <c r="T49" s="19">
        <f t="shared" si="0"/>
        <v>17.842124234050221</v>
      </c>
      <c r="V49" s="18">
        <f t="shared" si="1"/>
        <v>2529.4463323028181</v>
      </c>
      <c r="W49" s="19">
        <f t="shared" si="2"/>
        <v>39.534343434343434</v>
      </c>
      <c r="Y49" s="18">
        <f t="shared" si="3"/>
        <v>20.285714285714285</v>
      </c>
      <c r="Z49" s="18">
        <f t="shared" si="6"/>
        <v>27.211956521739129</v>
      </c>
      <c r="AB49" s="18">
        <f t="shared" si="5"/>
        <v>32.555555555555557</v>
      </c>
      <c r="AC49" s="18">
        <f t="shared" si="7"/>
        <v>32.379310344827587</v>
      </c>
    </row>
    <row r="50" spans="1:29" ht="15" thickBot="1" x14ac:dyDescent="0.35">
      <c r="A50" s="29">
        <v>43933.708333333336</v>
      </c>
      <c r="B50" s="5">
        <v>4</v>
      </c>
      <c r="C50" s="7" t="s">
        <v>33</v>
      </c>
      <c r="D50" s="5">
        <v>322</v>
      </c>
      <c r="E50" s="5">
        <v>61</v>
      </c>
      <c r="F50" s="5">
        <v>383</v>
      </c>
      <c r="G50" s="5">
        <v>1699</v>
      </c>
      <c r="H50" s="5">
        <v>2082</v>
      </c>
      <c r="I50" s="5">
        <v>18</v>
      </c>
      <c r="J50" s="5">
        <v>83</v>
      </c>
      <c r="K50" s="5">
        <v>678</v>
      </c>
      <c r="L50" s="5">
        <v>293</v>
      </c>
      <c r="M50" s="5">
        <v>3053</v>
      </c>
      <c r="N50" s="5">
        <v>17797</v>
      </c>
      <c r="O50" s="8" t="s">
        <v>16</v>
      </c>
      <c r="P50" s="13">
        <v>117417</v>
      </c>
      <c r="Q50" s="12">
        <v>60</v>
      </c>
      <c r="S50" s="19">
        <f t="shared" si="4"/>
        <v>15.926892950391643</v>
      </c>
      <c r="T50" s="19">
        <f t="shared" si="0"/>
        <v>17.154576614036074</v>
      </c>
      <c r="V50" s="18">
        <f t="shared" si="1"/>
        <v>2600.1345631382169</v>
      </c>
      <c r="W50" s="19">
        <f t="shared" si="2"/>
        <v>38.459547985587946</v>
      </c>
      <c r="Y50" s="18">
        <f t="shared" si="3"/>
        <v>37.783132530120483</v>
      </c>
      <c r="Z50" s="18">
        <f t="shared" si="6"/>
        <v>29.547826086956523</v>
      </c>
      <c r="AB50" s="18">
        <f t="shared" si="5"/>
        <v>33.555555555555557</v>
      </c>
      <c r="AC50" s="18">
        <f t="shared" si="7"/>
        <v>38.159999999999997</v>
      </c>
    </row>
    <row r="51" spans="1:29" ht="15" thickBot="1" x14ac:dyDescent="0.35">
      <c r="A51" s="28">
        <v>43934.708333333336</v>
      </c>
      <c r="B51" s="6">
        <v>4</v>
      </c>
      <c r="C51" s="9" t="s">
        <v>33</v>
      </c>
      <c r="D51" s="6">
        <v>326</v>
      </c>
      <c r="E51" s="6">
        <v>56</v>
      </c>
      <c r="F51" s="6">
        <v>382</v>
      </c>
      <c r="G51" s="6">
        <v>1698</v>
      </c>
      <c r="H51" s="6">
        <v>2080</v>
      </c>
      <c r="I51" s="6">
        <v>-2</v>
      </c>
      <c r="J51" s="6">
        <v>73</v>
      </c>
      <c r="K51" s="6">
        <v>746</v>
      </c>
      <c r="L51" s="6">
        <v>300</v>
      </c>
      <c r="M51" s="6">
        <v>3126</v>
      </c>
      <c r="N51" s="6">
        <v>18586</v>
      </c>
      <c r="O51" s="10" t="s">
        <v>16</v>
      </c>
      <c r="P51" s="13">
        <v>117417</v>
      </c>
      <c r="Q51" s="12">
        <v>60</v>
      </c>
      <c r="S51" s="19">
        <f t="shared" si="4"/>
        <v>14.659685863874344</v>
      </c>
      <c r="T51" s="19">
        <f t="shared" si="0"/>
        <v>16.819111158936835</v>
      </c>
      <c r="V51" s="18">
        <f t="shared" si="1"/>
        <v>2662.3061396560975</v>
      </c>
      <c r="W51" s="19">
        <f t="shared" si="2"/>
        <v>37.561420345489445</v>
      </c>
      <c r="Y51" s="18">
        <f t="shared" si="3"/>
        <v>43.821917808219176</v>
      </c>
      <c r="Z51" s="18">
        <f t="shared" si="6"/>
        <v>33.251612903225805</v>
      </c>
      <c r="AB51" s="18">
        <f>$AE$6*(2*L51-L50)/(L51-L50)</f>
        <v>43.857142857142854</v>
      </c>
      <c r="AC51" s="18">
        <f t="shared" si="7"/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61A5-ABAF-437D-B6A9-28CD87ED391A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9</v>
      </c>
      <c r="C2" s="7" t="s">
        <v>32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140</v>
      </c>
      <c r="O2" s="8" t="s">
        <v>16</v>
      </c>
      <c r="P2" s="13">
        <v>3729641</v>
      </c>
      <c r="Q2" s="20">
        <v>447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9</v>
      </c>
      <c r="C3" s="9" t="s">
        <v>32</v>
      </c>
      <c r="D3" s="6">
        <v>2</v>
      </c>
      <c r="E3" s="6">
        <v>0</v>
      </c>
      <c r="F3" s="6">
        <v>2</v>
      </c>
      <c r="G3" s="6">
        <v>0</v>
      </c>
      <c r="H3" s="6">
        <v>2</v>
      </c>
      <c r="I3" s="6">
        <v>2</v>
      </c>
      <c r="J3" s="6">
        <v>2</v>
      </c>
      <c r="K3" s="6">
        <v>0</v>
      </c>
      <c r="L3" s="6">
        <v>0</v>
      </c>
      <c r="M3" s="6">
        <v>2</v>
      </c>
      <c r="N3" s="6">
        <v>296</v>
      </c>
      <c r="O3" s="10" t="s">
        <v>16</v>
      </c>
      <c r="P3" s="13">
        <v>3729641</v>
      </c>
      <c r="Q3" s="20">
        <v>447</v>
      </c>
      <c r="S3" s="19">
        <f>(E3/F3)*100</f>
        <v>0</v>
      </c>
      <c r="T3" s="19">
        <f t="shared" ref="T3:T51" si="0">(M3/N3)*100</f>
        <v>0.67567567567567566</v>
      </c>
      <c r="V3" s="18">
        <f t="shared" ref="V3:V51" si="1">M3/P3*100000</f>
        <v>5.3624464124026945E-2</v>
      </c>
      <c r="W3" s="19">
        <f t="shared" ref="W3:W51" si="2">100000/V3</f>
        <v>1864820.5000000002</v>
      </c>
      <c r="Y3" s="18">
        <f t="shared" ref="Y3:Y51" si="3">$AE$6*(2*M3-M2)/(M3-M2)</f>
        <v>2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9</v>
      </c>
      <c r="C4" s="7" t="s">
        <v>32</v>
      </c>
      <c r="D4" s="5">
        <v>2</v>
      </c>
      <c r="E4" s="5">
        <v>0</v>
      </c>
      <c r="F4" s="5">
        <v>2</v>
      </c>
      <c r="G4" s="5">
        <v>0</v>
      </c>
      <c r="H4" s="5">
        <v>2</v>
      </c>
      <c r="I4" s="5">
        <v>0</v>
      </c>
      <c r="J4" s="5">
        <v>0</v>
      </c>
      <c r="K4" s="5">
        <v>0</v>
      </c>
      <c r="L4" s="5">
        <v>0</v>
      </c>
      <c r="M4" s="5">
        <v>2</v>
      </c>
      <c r="N4" s="5">
        <v>363</v>
      </c>
      <c r="O4" s="8" t="s">
        <v>16</v>
      </c>
      <c r="P4" s="13">
        <v>3729641</v>
      </c>
      <c r="Q4" s="20">
        <v>447</v>
      </c>
      <c r="S4" s="19">
        <f t="shared" ref="S4:S51" si="4">(E4/F4)*100</f>
        <v>0</v>
      </c>
      <c r="T4" s="19">
        <f t="shared" si="0"/>
        <v>0.55096418732782371</v>
      </c>
      <c r="V4" s="18">
        <f t="shared" si="1"/>
        <v>5.3624464124026945E-2</v>
      </c>
      <c r="W4" s="19">
        <f t="shared" si="2"/>
        <v>1864820.5000000002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9</v>
      </c>
      <c r="C5" s="9" t="s">
        <v>32</v>
      </c>
      <c r="D5" s="6">
        <v>2</v>
      </c>
      <c r="E5" s="6">
        <v>0</v>
      </c>
      <c r="F5" s="6">
        <v>2</v>
      </c>
      <c r="G5" s="6">
        <v>0</v>
      </c>
      <c r="H5" s="6">
        <v>2</v>
      </c>
      <c r="I5" s="6">
        <v>0</v>
      </c>
      <c r="J5" s="6">
        <v>0</v>
      </c>
      <c r="K5" s="6">
        <v>0</v>
      </c>
      <c r="L5" s="6">
        <v>0</v>
      </c>
      <c r="M5" s="6">
        <v>2</v>
      </c>
      <c r="N5" s="6">
        <v>410</v>
      </c>
      <c r="O5" s="10" t="s">
        <v>16</v>
      </c>
      <c r="P5" s="13">
        <v>3729641</v>
      </c>
      <c r="Q5" s="20">
        <v>447</v>
      </c>
      <c r="S5" s="19">
        <f t="shared" si="4"/>
        <v>0</v>
      </c>
      <c r="T5" s="19">
        <f t="shared" si="0"/>
        <v>0.48780487804878048</v>
      </c>
      <c r="V5" s="18">
        <f t="shared" si="1"/>
        <v>5.3624464124026945E-2</v>
      </c>
      <c r="W5" s="19">
        <f t="shared" si="2"/>
        <v>1864820.5000000002</v>
      </c>
      <c r="Y5" s="18" t="e">
        <f t="shared" si="3"/>
        <v>#DIV/0!</v>
      </c>
      <c r="Z5" s="18">
        <f t="shared" ref="Z5:Z51" si="6">$AE$7*(2*M5-M2)/(M5-M2)</f>
        <v>6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9</v>
      </c>
      <c r="C6" s="7" t="s">
        <v>32</v>
      </c>
      <c r="D6" s="5">
        <v>5</v>
      </c>
      <c r="E6" s="5">
        <v>0</v>
      </c>
      <c r="F6" s="5">
        <v>5</v>
      </c>
      <c r="G6" s="5">
        <v>2</v>
      </c>
      <c r="H6" s="5">
        <v>7</v>
      </c>
      <c r="I6" s="5">
        <v>5</v>
      </c>
      <c r="J6" s="5">
        <v>6</v>
      </c>
      <c r="K6" s="5">
        <v>1</v>
      </c>
      <c r="L6" s="5">
        <v>0</v>
      </c>
      <c r="M6" s="5">
        <v>8</v>
      </c>
      <c r="N6" s="5">
        <v>437</v>
      </c>
      <c r="O6" s="8" t="s">
        <v>16</v>
      </c>
      <c r="P6" s="13">
        <v>3729641</v>
      </c>
      <c r="Q6" s="20">
        <v>447</v>
      </c>
      <c r="S6" s="19">
        <f t="shared" si="4"/>
        <v>0</v>
      </c>
      <c r="T6" s="19">
        <f t="shared" si="0"/>
        <v>1.8306636155606408</v>
      </c>
      <c r="V6" s="18">
        <f t="shared" si="1"/>
        <v>0.21449785649610778</v>
      </c>
      <c r="W6" s="19">
        <f t="shared" si="2"/>
        <v>466205.12500000006</v>
      </c>
      <c r="Y6" s="18">
        <f t="shared" si="3"/>
        <v>2.3333333333333335</v>
      </c>
      <c r="Z6" s="18">
        <f t="shared" si="6"/>
        <v>7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9</v>
      </c>
      <c r="C7" s="9" t="s">
        <v>32</v>
      </c>
      <c r="D7" s="6">
        <v>7</v>
      </c>
      <c r="E7" s="6">
        <v>0</v>
      </c>
      <c r="F7" s="6">
        <v>7</v>
      </c>
      <c r="G7" s="6">
        <v>3</v>
      </c>
      <c r="H7" s="6">
        <v>10</v>
      </c>
      <c r="I7" s="6">
        <v>3</v>
      </c>
      <c r="J7" s="6">
        <v>3</v>
      </c>
      <c r="K7" s="6">
        <v>1</v>
      </c>
      <c r="L7" s="6">
        <v>0</v>
      </c>
      <c r="M7" s="6">
        <v>11</v>
      </c>
      <c r="N7" s="6">
        <v>531</v>
      </c>
      <c r="O7" s="10" t="s">
        <v>16</v>
      </c>
      <c r="P7" s="13">
        <v>3729641</v>
      </c>
      <c r="Q7" s="20">
        <v>447</v>
      </c>
      <c r="S7" s="19">
        <f t="shared" si="4"/>
        <v>0</v>
      </c>
      <c r="T7" s="19">
        <f t="shared" si="0"/>
        <v>2.0715630885122414</v>
      </c>
      <c r="V7" s="18">
        <f t="shared" si="1"/>
        <v>0.29493455268214824</v>
      </c>
      <c r="W7" s="19">
        <f t="shared" si="2"/>
        <v>339058.27272727271</v>
      </c>
      <c r="Y7" s="18">
        <f t="shared" si="3"/>
        <v>4.666666666666667</v>
      </c>
      <c r="Z7" s="18">
        <f t="shared" si="6"/>
        <v>6.666666666666667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9</v>
      </c>
      <c r="C8" s="7" t="s">
        <v>32</v>
      </c>
      <c r="D8" s="5">
        <v>7</v>
      </c>
      <c r="E8" s="5">
        <v>0</v>
      </c>
      <c r="F8" s="5">
        <v>7</v>
      </c>
      <c r="G8" s="5">
        <v>5</v>
      </c>
      <c r="H8" s="5">
        <v>12</v>
      </c>
      <c r="I8" s="5">
        <v>2</v>
      </c>
      <c r="J8" s="5">
        <v>2</v>
      </c>
      <c r="K8" s="5">
        <v>1</v>
      </c>
      <c r="L8" s="5">
        <v>0</v>
      </c>
      <c r="M8" s="5">
        <v>13</v>
      </c>
      <c r="N8" s="5">
        <v>572</v>
      </c>
      <c r="O8" s="8" t="s">
        <v>16</v>
      </c>
      <c r="P8" s="13">
        <v>3729641</v>
      </c>
      <c r="Q8" s="20">
        <v>447</v>
      </c>
      <c r="S8" s="19">
        <f t="shared" si="4"/>
        <v>0</v>
      </c>
      <c r="T8" s="19">
        <f t="shared" si="0"/>
        <v>2.2727272727272729</v>
      </c>
      <c r="V8" s="18">
        <f t="shared" si="1"/>
        <v>0.34855901680617518</v>
      </c>
      <c r="W8" s="19">
        <f t="shared" si="2"/>
        <v>286895.46153846156</v>
      </c>
      <c r="Y8" s="18">
        <f t="shared" si="3"/>
        <v>7.5</v>
      </c>
      <c r="Z8" s="18">
        <f t="shared" si="6"/>
        <v>6.5454545454545459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9</v>
      </c>
      <c r="C9" s="9" t="s">
        <v>32</v>
      </c>
      <c r="D9" s="6">
        <v>7</v>
      </c>
      <c r="E9" s="6">
        <v>0</v>
      </c>
      <c r="F9" s="6">
        <v>7</v>
      </c>
      <c r="G9" s="6">
        <v>5</v>
      </c>
      <c r="H9" s="6">
        <v>12</v>
      </c>
      <c r="I9" s="6">
        <v>0</v>
      </c>
      <c r="J9" s="6">
        <v>0</v>
      </c>
      <c r="K9" s="6">
        <v>1</v>
      </c>
      <c r="L9" s="6">
        <v>0</v>
      </c>
      <c r="M9" s="6">
        <v>13</v>
      </c>
      <c r="N9" s="6">
        <v>613</v>
      </c>
      <c r="O9" s="10" t="s">
        <v>16</v>
      </c>
      <c r="P9" s="13">
        <v>3729641</v>
      </c>
      <c r="Q9" s="20">
        <v>447</v>
      </c>
      <c r="S9" s="19">
        <f t="shared" si="4"/>
        <v>0</v>
      </c>
      <c r="T9" s="19">
        <f t="shared" si="0"/>
        <v>2.1207177814029365</v>
      </c>
      <c r="V9" s="18">
        <f t="shared" si="1"/>
        <v>0.34855901680617518</v>
      </c>
      <c r="W9" s="19">
        <f t="shared" si="2"/>
        <v>286895.46153846156</v>
      </c>
      <c r="Y9" s="18" t="e">
        <f t="shared" si="3"/>
        <v>#DIV/0!</v>
      </c>
      <c r="Z9" s="18">
        <f t="shared" si="6"/>
        <v>10.8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9</v>
      </c>
      <c r="C10" s="7" t="s">
        <v>32</v>
      </c>
      <c r="D10" s="5">
        <v>10</v>
      </c>
      <c r="E10" s="5">
        <v>0</v>
      </c>
      <c r="F10" s="5">
        <v>10</v>
      </c>
      <c r="G10" s="5">
        <v>8</v>
      </c>
      <c r="H10" s="5">
        <v>18</v>
      </c>
      <c r="I10" s="5">
        <v>6</v>
      </c>
      <c r="J10" s="5">
        <v>6</v>
      </c>
      <c r="K10" s="5">
        <v>1</v>
      </c>
      <c r="L10" s="5">
        <v>0</v>
      </c>
      <c r="M10" s="5">
        <v>19</v>
      </c>
      <c r="N10" s="5">
        <v>697</v>
      </c>
      <c r="O10" s="8" t="s">
        <v>16</v>
      </c>
      <c r="P10" s="13">
        <v>3729641</v>
      </c>
      <c r="Q10" s="20">
        <v>447</v>
      </c>
      <c r="S10" s="19">
        <f t="shared" si="4"/>
        <v>0</v>
      </c>
      <c r="T10" s="19">
        <f t="shared" si="0"/>
        <v>2.7259684361549499</v>
      </c>
      <c r="V10" s="18">
        <f t="shared" si="1"/>
        <v>0.50943240917825605</v>
      </c>
      <c r="W10" s="19">
        <f t="shared" si="2"/>
        <v>196296.89473684211</v>
      </c>
      <c r="Y10" s="18">
        <f t="shared" si="3"/>
        <v>4.166666666666667</v>
      </c>
      <c r="Z10" s="18">
        <f t="shared" si="6"/>
        <v>10.125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9</v>
      </c>
      <c r="C11" s="9" t="s">
        <v>32</v>
      </c>
      <c r="D11" s="6">
        <v>15</v>
      </c>
      <c r="E11" s="6">
        <v>2</v>
      </c>
      <c r="F11" s="6">
        <v>17</v>
      </c>
      <c r="G11" s="6">
        <v>20</v>
      </c>
      <c r="H11" s="6">
        <v>37</v>
      </c>
      <c r="I11" s="6">
        <v>19</v>
      </c>
      <c r="J11" s="6">
        <v>19</v>
      </c>
      <c r="K11" s="6">
        <v>1</v>
      </c>
      <c r="L11" s="6">
        <v>0</v>
      </c>
      <c r="M11" s="6">
        <v>38</v>
      </c>
      <c r="N11" s="6">
        <v>776</v>
      </c>
      <c r="O11" s="10" t="s">
        <v>16</v>
      </c>
      <c r="P11" s="13">
        <v>3729641</v>
      </c>
      <c r="Q11" s="20">
        <v>447</v>
      </c>
      <c r="S11" s="19">
        <f t="shared" si="4"/>
        <v>11.76470588235294</v>
      </c>
      <c r="T11" s="19">
        <f t="shared" si="0"/>
        <v>4.8969072164948457</v>
      </c>
      <c r="V11" s="18">
        <f t="shared" si="1"/>
        <v>1.0188648183565121</v>
      </c>
      <c r="W11" s="19">
        <f t="shared" si="2"/>
        <v>98148.447368421053</v>
      </c>
      <c r="Y11" s="18">
        <f t="shared" si="3"/>
        <v>3</v>
      </c>
      <c r="Z11" s="18">
        <f t="shared" si="6"/>
        <v>7.56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9</v>
      </c>
      <c r="C12" s="7" t="s">
        <v>32</v>
      </c>
      <c r="D12" s="5">
        <v>26</v>
      </c>
      <c r="E12" s="5">
        <v>3</v>
      </c>
      <c r="F12" s="5">
        <v>29</v>
      </c>
      <c r="G12" s="5">
        <v>31</v>
      </c>
      <c r="H12" s="5">
        <v>60</v>
      </c>
      <c r="I12" s="5">
        <v>23</v>
      </c>
      <c r="J12" s="5">
        <v>23</v>
      </c>
      <c r="K12" s="5">
        <v>1</v>
      </c>
      <c r="L12" s="5">
        <v>0</v>
      </c>
      <c r="M12" s="5">
        <v>61</v>
      </c>
      <c r="N12" s="5">
        <v>776</v>
      </c>
      <c r="O12" s="8" t="s">
        <v>16</v>
      </c>
      <c r="P12" s="13">
        <v>3729641</v>
      </c>
      <c r="Q12" s="20">
        <v>447</v>
      </c>
      <c r="S12" s="19">
        <f t="shared" si="4"/>
        <v>10.344827586206897</v>
      </c>
      <c r="T12" s="19">
        <f t="shared" si="0"/>
        <v>7.8608247422680408</v>
      </c>
      <c r="V12" s="18">
        <f t="shared" si="1"/>
        <v>1.6355461557828221</v>
      </c>
      <c r="W12" s="19">
        <f t="shared" si="2"/>
        <v>61141.65573770491</v>
      </c>
      <c r="Y12" s="18">
        <f t="shared" si="3"/>
        <v>3.652173913043478</v>
      </c>
      <c r="Z12" s="18">
        <f t="shared" si="6"/>
        <v>6.8125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9</v>
      </c>
      <c r="C13" s="9" t="s">
        <v>32</v>
      </c>
      <c r="D13" s="6">
        <v>35</v>
      </c>
      <c r="E13" s="6">
        <v>5</v>
      </c>
      <c r="F13" s="6">
        <v>40</v>
      </c>
      <c r="G13" s="6">
        <v>38</v>
      </c>
      <c r="H13" s="6">
        <v>78</v>
      </c>
      <c r="I13" s="6">
        <v>18</v>
      </c>
      <c r="J13" s="6">
        <v>18</v>
      </c>
      <c r="K13" s="6">
        <v>1</v>
      </c>
      <c r="L13" s="6">
        <v>0</v>
      </c>
      <c r="M13" s="6">
        <v>79</v>
      </c>
      <c r="N13" s="6">
        <v>1097</v>
      </c>
      <c r="O13" s="10" t="s">
        <v>16</v>
      </c>
      <c r="P13" s="13">
        <v>3729641</v>
      </c>
      <c r="Q13" s="20">
        <v>447</v>
      </c>
      <c r="S13" s="19">
        <f t="shared" si="4"/>
        <v>12.5</v>
      </c>
      <c r="T13" s="19">
        <f t="shared" si="0"/>
        <v>7.2014585232452148</v>
      </c>
      <c r="V13" s="18">
        <f t="shared" si="1"/>
        <v>2.1181663328990648</v>
      </c>
      <c r="W13" s="19">
        <f t="shared" si="2"/>
        <v>47210.645569620247</v>
      </c>
      <c r="Y13" s="18">
        <f t="shared" si="3"/>
        <v>5.3888888888888893</v>
      </c>
      <c r="Z13" s="18">
        <f t="shared" si="6"/>
        <v>6.95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9</v>
      </c>
      <c r="C14" s="7" t="s">
        <v>32</v>
      </c>
      <c r="D14" s="5">
        <v>54</v>
      </c>
      <c r="E14" s="5">
        <v>7</v>
      </c>
      <c r="F14" s="5">
        <v>61</v>
      </c>
      <c r="G14" s="5">
        <v>51</v>
      </c>
      <c r="H14" s="5">
        <v>112</v>
      </c>
      <c r="I14" s="5">
        <v>34</v>
      </c>
      <c r="J14" s="5">
        <v>34</v>
      </c>
      <c r="K14" s="5">
        <v>1</v>
      </c>
      <c r="L14" s="5">
        <v>0</v>
      </c>
      <c r="M14" s="5">
        <v>113</v>
      </c>
      <c r="N14" s="5">
        <v>1331</v>
      </c>
      <c r="O14" s="8" t="s">
        <v>16</v>
      </c>
      <c r="P14" s="13">
        <v>3729641</v>
      </c>
      <c r="Q14" s="20">
        <v>447</v>
      </c>
      <c r="S14" s="19">
        <f t="shared" si="4"/>
        <v>11.475409836065573</v>
      </c>
      <c r="T14" s="19">
        <f t="shared" si="0"/>
        <v>8.4898572501878284</v>
      </c>
      <c r="V14" s="18">
        <f t="shared" si="1"/>
        <v>3.0297822230075226</v>
      </c>
      <c r="W14" s="19">
        <f t="shared" si="2"/>
        <v>33005.672566371679</v>
      </c>
      <c r="Y14" s="18">
        <f t="shared" si="3"/>
        <v>4.3235294117647056</v>
      </c>
      <c r="Z14" s="18">
        <f t="shared" si="6"/>
        <v>7.52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9</v>
      </c>
      <c r="C15" s="9" t="s">
        <v>32</v>
      </c>
      <c r="D15" s="6">
        <v>91</v>
      </c>
      <c r="E15" s="6">
        <v>7</v>
      </c>
      <c r="F15" s="6">
        <v>98</v>
      </c>
      <c r="G15" s="6">
        <v>67</v>
      </c>
      <c r="H15" s="6">
        <v>165</v>
      </c>
      <c r="I15" s="6">
        <v>53</v>
      </c>
      <c r="J15" s="6">
        <v>53</v>
      </c>
      <c r="K15" s="6">
        <v>1</v>
      </c>
      <c r="L15" s="6">
        <v>0</v>
      </c>
      <c r="M15" s="6">
        <v>166</v>
      </c>
      <c r="N15" s="6">
        <v>1618</v>
      </c>
      <c r="O15" s="10" t="s">
        <v>16</v>
      </c>
      <c r="P15" s="13">
        <v>3729641</v>
      </c>
      <c r="Q15" s="20">
        <v>447</v>
      </c>
      <c r="S15" s="19">
        <f t="shared" si="4"/>
        <v>7.1428571428571423</v>
      </c>
      <c r="T15" s="19">
        <f t="shared" si="0"/>
        <v>10.259579728059332</v>
      </c>
      <c r="V15" s="18">
        <f t="shared" si="1"/>
        <v>4.450830522294237</v>
      </c>
      <c r="W15" s="19">
        <f t="shared" si="2"/>
        <v>22467.716867469881</v>
      </c>
      <c r="Y15" s="18">
        <f t="shared" si="3"/>
        <v>4.132075471698113</v>
      </c>
      <c r="Z15" s="18">
        <f t="shared" si="6"/>
        <v>7.7428571428571429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9</v>
      </c>
      <c r="C16" s="7" t="s">
        <v>32</v>
      </c>
      <c r="D16" s="5">
        <v>107</v>
      </c>
      <c r="E16" s="5">
        <v>9</v>
      </c>
      <c r="F16" s="5">
        <v>116</v>
      </c>
      <c r="G16" s="5">
        <v>90</v>
      </c>
      <c r="H16" s="5">
        <v>206</v>
      </c>
      <c r="I16" s="5">
        <v>41</v>
      </c>
      <c r="J16" s="5">
        <v>42</v>
      </c>
      <c r="K16" s="5">
        <v>1</v>
      </c>
      <c r="L16" s="5">
        <v>1</v>
      </c>
      <c r="M16" s="5">
        <v>208</v>
      </c>
      <c r="N16" s="5">
        <v>2018</v>
      </c>
      <c r="O16" s="8" t="s">
        <v>16</v>
      </c>
      <c r="P16" s="13">
        <v>3729641</v>
      </c>
      <c r="Q16" s="20">
        <v>447</v>
      </c>
      <c r="S16" s="19">
        <f t="shared" si="4"/>
        <v>7.7586206896551726</v>
      </c>
      <c r="T16" s="19">
        <f t="shared" si="0"/>
        <v>10.307234886025768</v>
      </c>
      <c r="V16" s="18">
        <f t="shared" si="1"/>
        <v>5.5769442688988029</v>
      </c>
      <c r="W16" s="19">
        <f t="shared" si="2"/>
        <v>17930.966346153848</v>
      </c>
      <c r="Y16" s="18">
        <f t="shared" si="3"/>
        <v>5.9523809523809526</v>
      </c>
      <c r="Z16" s="18">
        <f t="shared" si="6"/>
        <v>7.8372093023255811</v>
      </c>
      <c r="AB16" s="18">
        <f t="shared" si="5"/>
        <v>2</v>
      </c>
      <c r="AC16" s="18">
        <f t="shared" si="7"/>
        <v>6</v>
      </c>
    </row>
    <row r="17" spans="1:29" ht="15" thickBot="1" x14ac:dyDescent="0.35">
      <c r="A17" s="28">
        <v>43900.75</v>
      </c>
      <c r="B17" s="6">
        <v>9</v>
      </c>
      <c r="C17" s="9" t="s">
        <v>32</v>
      </c>
      <c r="D17" s="6">
        <v>91</v>
      </c>
      <c r="E17" s="6">
        <v>40</v>
      </c>
      <c r="F17" s="6">
        <v>131</v>
      </c>
      <c r="G17" s="6">
        <v>129</v>
      </c>
      <c r="H17" s="6">
        <v>260</v>
      </c>
      <c r="I17" s="6">
        <v>54</v>
      </c>
      <c r="J17" s="6">
        <v>56</v>
      </c>
      <c r="K17" s="6">
        <v>3</v>
      </c>
      <c r="L17" s="6">
        <v>1</v>
      </c>
      <c r="M17" s="6">
        <v>264</v>
      </c>
      <c r="N17" s="6">
        <v>2573</v>
      </c>
      <c r="O17" s="10" t="s">
        <v>16</v>
      </c>
      <c r="P17" s="13">
        <v>3729641</v>
      </c>
      <c r="Q17" s="20">
        <v>447</v>
      </c>
      <c r="S17" s="19">
        <f t="shared" si="4"/>
        <v>30.534351145038169</v>
      </c>
      <c r="T17" s="19">
        <f t="shared" si="0"/>
        <v>10.260396424407308</v>
      </c>
      <c r="V17" s="18">
        <f t="shared" si="1"/>
        <v>7.0784292643715583</v>
      </c>
      <c r="W17" s="19">
        <f t="shared" si="2"/>
        <v>14127.428030303028</v>
      </c>
      <c r="Y17" s="18">
        <f t="shared" si="3"/>
        <v>5.7142857142857144</v>
      </c>
      <c r="Z17" s="18">
        <f t="shared" si="6"/>
        <v>8.2450331125827816</v>
      </c>
      <c r="AB17" s="18" t="e">
        <f t="shared" si="5"/>
        <v>#DIV/0!</v>
      </c>
      <c r="AC17" s="18">
        <f t="shared" si="7"/>
        <v>6</v>
      </c>
    </row>
    <row r="18" spans="1:29" ht="15" thickBot="1" x14ac:dyDescent="0.35">
      <c r="A18" s="29">
        <v>43901.708333333336</v>
      </c>
      <c r="B18" s="5">
        <v>9</v>
      </c>
      <c r="C18" s="7" t="s">
        <v>32</v>
      </c>
      <c r="D18" s="5">
        <v>87</v>
      </c>
      <c r="E18" s="5">
        <v>54</v>
      </c>
      <c r="F18" s="5">
        <v>141</v>
      </c>
      <c r="G18" s="5">
        <v>173</v>
      </c>
      <c r="H18" s="5">
        <v>314</v>
      </c>
      <c r="I18" s="5">
        <v>54</v>
      </c>
      <c r="J18" s="5">
        <v>56</v>
      </c>
      <c r="K18" s="5">
        <v>5</v>
      </c>
      <c r="L18" s="5">
        <v>1</v>
      </c>
      <c r="M18" s="5">
        <v>320</v>
      </c>
      <c r="N18" s="5">
        <v>2804</v>
      </c>
      <c r="O18" s="8" t="s">
        <v>16</v>
      </c>
      <c r="P18" s="13">
        <v>3729641</v>
      </c>
      <c r="Q18" s="20">
        <v>447</v>
      </c>
      <c r="S18" s="19">
        <f t="shared" si="4"/>
        <v>38.297872340425535</v>
      </c>
      <c r="T18" s="19">
        <f t="shared" si="0"/>
        <v>11.412268188302425</v>
      </c>
      <c r="V18" s="18">
        <f t="shared" si="1"/>
        <v>8.5799142598443119</v>
      </c>
      <c r="W18" s="19">
        <f t="shared" si="2"/>
        <v>11655.128125000001</v>
      </c>
      <c r="Y18" s="18">
        <f t="shared" si="3"/>
        <v>6.7142857142857144</v>
      </c>
      <c r="Z18" s="18">
        <f t="shared" si="6"/>
        <v>9.2337662337662341</v>
      </c>
      <c r="AB18" s="18" t="e">
        <f t="shared" si="5"/>
        <v>#DIV/0!</v>
      </c>
      <c r="AC18" s="18">
        <f t="shared" si="7"/>
        <v>6</v>
      </c>
    </row>
    <row r="19" spans="1:29" ht="15" thickBot="1" x14ac:dyDescent="0.35">
      <c r="A19" s="28">
        <v>43902.708333333336</v>
      </c>
      <c r="B19" s="6">
        <v>9</v>
      </c>
      <c r="C19" s="9" t="s">
        <v>32</v>
      </c>
      <c r="D19" s="6">
        <v>100</v>
      </c>
      <c r="E19" s="6">
        <v>59</v>
      </c>
      <c r="F19" s="6">
        <v>159</v>
      </c>
      <c r="G19" s="6">
        <v>193</v>
      </c>
      <c r="H19" s="6">
        <v>352</v>
      </c>
      <c r="I19" s="6">
        <v>38</v>
      </c>
      <c r="J19" s="6">
        <v>44</v>
      </c>
      <c r="K19" s="6">
        <v>7</v>
      </c>
      <c r="L19" s="6">
        <v>5</v>
      </c>
      <c r="M19" s="6">
        <v>364</v>
      </c>
      <c r="N19" s="6">
        <v>3165</v>
      </c>
      <c r="O19" s="10" t="s">
        <v>16</v>
      </c>
      <c r="P19" s="13">
        <v>3729641</v>
      </c>
      <c r="Q19" s="20">
        <v>447</v>
      </c>
      <c r="S19" s="19">
        <f t="shared" si="4"/>
        <v>37.106918238993707</v>
      </c>
      <c r="T19" s="19">
        <f t="shared" si="0"/>
        <v>11.500789889415481</v>
      </c>
      <c r="V19" s="18">
        <f t="shared" si="1"/>
        <v>9.759652470572906</v>
      </c>
      <c r="W19" s="19">
        <f t="shared" si="2"/>
        <v>10246.266483516483</v>
      </c>
      <c r="Y19" s="18">
        <f t="shared" si="3"/>
        <v>9.2727272727272734</v>
      </c>
      <c r="Z19" s="18">
        <f t="shared" si="6"/>
        <v>10</v>
      </c>
      <c r="AB19" s="18">
        <f t="shared" si="5"/>
        <v>2.25</v>
      </c>
      <c r="AC19" s="18">
        <f t="shared" si="7"/>
        <v>6.75</v>
      </c>
    </row>
    <row r="20" spans="1:29" ht="15" thickBot="1" x14ac:dyDescent="0.35">
      <c r="A20" s="29">
        <v>43903.708333333336</v>
      </c>
      <c r="B20" s="5">
        <v>9</v>
      </c>
      <c r="C20" s="7" t="s">
        <v>32</v>
      </c>
      <c r="D20" s="5">
        <v>134</v>
      </c>
      <c r="E20" s="5">
        <v>77</v>
      </c>
      <c r="F20" s="5">
        <v>211</v>
      </c>
      <c r="G20" s="5">
        <v>244</v>
      </c>
      <c r="H20" s="5">
        <v>455</v>
      </c>
      <c r="I20" s="5">
        <v>103</v>
      </c>
      <c r="J20" s="5">
        <v>106</v>
      </c>
      <c r="K20" s="5">
        <v>10</v>
      </c>
      <c r="L20" s="5">
        <v>5</v>
      </c>
      <c r="M20" s="5">
        <v>470</v>
      </c>
      <c r="N20" s="5">
        <v>4049</v>
      </c>
      <c r="O20" s="8" t="s">
        <v>16</v>
      </c>
      <c r="P20" s="13">
        <v>3729641</v>
      </c>
      <c r="Q20" s="20">
        <v>447</v>
      </c>
      <c r="S20" s="19">
        <f t="shared" si="4"/>
        <v>36.492890995260666</v>
      </c>
      <c r="T20" s="19">
        <f t="shared" si="0"/>
        <v>11.607804396147197</v>
      </c>
      <c r="V20" s="18">
        <f t="shared" si="1"/>
        <v>12.601749069146335</v>
      </c>
      <c r="W20" s="19">
        <f t="shared" si="2"/>
        <v>7935.4063829787228</v>
      </c>
      <c r="Y20" s="18">
        <f t="shared" si="3"/>
        <v>5.4339622641509431</v>
      </c>
      <c r="Z20" s="18">
        <f t="shared" si="6"/>
        <v>9.8446601941747574</v>
      </c>
      <c r="AB20" s="18" t="e">
        <f t="shared" si="5"/>
        <v>#DIV/0!</v>
      </c>
      <c r="AC20" s="18">
        <f t="shared" si="7"/>
        <v>6.75</v>
      </c>
    </row>
    <row r="21" spans="1:29" ht="15" thickBot="1" x14ac:dyDescent="0.35">
      <c r="A21" s="28">
        <v>43904.708333333336</v>
      </c>
      <c r="B21" s="6">
        <v>9</v>
      </c>
      <c r="C21" s="9" t="s">
        <v>32</v>
      </c>
      <c r="D21" s="6">
        <v>160</v>
      </c>
      <c r="E21" s="6">
        <v>87</v>
      </c>
      <c r="F21" s="6">
        <v>247</v>
      </c>
      <c r="G21" s="6">
        <v>367</v>
      </c>
      <c r="H21" s="6">
        <v>614</v>
      </c>
      <c r="I21" s="6">
        <v>159</v>
      </c>
      <c r="J21" s="6">
        <v>160</v>
      </c>
      <c r="K21" s="6">
        <v>10</v>
      </c>
      <c r="L21" s="6">
        <v>6</v>
      </c>
      <c r="M21" s="6">
        <v>630</v>
      </c>
      <c r="N21" s="6">
        <v>4595</v>
      </c>
      <c r="O21" s="10" t="s">
        <v>16</v>
      </c>
      <c r="P21" s="13">
        <v>3729641</v>
      </c>
      <c r="Q21" s="20">
        <v>447</v>
      </c>
      <c r="S21" s="19">
        <f t="shared" si="4"/>
        <v>35.222672064777328</v>
      </c>
      <c r="T21" s="19">
        <f t="shared" si="0"/>
        <v>13.710554951033732</v>
      </c>
      <c r="V21" s="18">
        <f t="shared" si="1"/>
        <v>16.891706199068491</v>
      </c>
      <c r="W21" s="19">
        <f t="shared" si="2"/>
        <v>5920.0650793650793</v>
      </c>
      <c r="Y21" s="18">
        <f t="shared" si="3"/>
        <v>4.9375</v>
      </c>
      <c r="Z21" s="18">
        <f t="shared" si="6"/>
        <v>9.0967741935483879</v>
      </c>
      <c r="AB21" s="18">
        <f t="shared" si="5"/>
        <v>7</v>
      </c>
      <c r="AC21" s="18">
        <f t="shared" si="7"/>
        <v>6.6</v>
      </c>
    </row>
    <row r="22" spans="1:29" ht="15" thickBot="1" x14ac:dyDescent="0.35">
      <c r="A22" s="29">
        <v>43905.708333333336</v>
      </c>
      <c r="B22" s="5">
        <v>9</v>
      </c>
      <c r="C22" s="7" t="s">
        <v>32</v>
      </c>
      <c r="D22" s="5">
        <v>175</v>
      </c>
      <c r="E22" s="5">
        <v>107</v>
      </c>
      <c r="F22" s="5">
        <v>282</v>
      </c>
      <c r="G22" s="5">
        <v>481</v>
      </c>
      <c r="H22" s="5">
        <v>763</v>
      </c>
      <c r="I22" s="5">
        <v>149</v>
      </c>
      <c r="J22" s="5">
        <v>151</v>
      </c>
      <c r="K22" s="5">
        <v>10</v>
      </c>
      <c r="L22" s="5">
        <v>8</v>
      </c>
      <c r="M22" s="5">
        <v>781</v>
      </c>
      <c r="N22" s="5">
        <v>5132</v>
      </c>
      <c r="O22" s="8" t="s">
        <v>16</v>
      </c>
      <c r="P22" s="13">
        <v>3729641</v>
      </c>
      <c r="Q22" s="20">
        <v>447</v>
      </c>
      <c r="S22" s="19">
        <f t="shared" si="4"/>
        <v>37.943262411347519</v>
      </c>
      <c r="T22" s="19">
        <f t="shared" si="0"/>
        <v>15.218238503507406</v>
      </c>
      <c r="V22" s="18">
        <f t="shared" si="1"/>
        <v>20.940353240432522</v>
      </c>
      <c r="W22" s="19">
        <f t="shared" si="2"/>
        <v>4775.4686299615878</v>
      </c>
      <c r="Y22" s="18">
        <f t="shared" si="3"/>
        <v>6.1721854304635766</v>
      </c>
      <c r="Z22" s="18">
        <f t="shared" si="6"/>
        <v>8.6187050359712227</v>
      </c>
      <c r="AB22" s="18">
        <f t="shared" si="5"/>
        <v>5</v>
      </c>
      <c r="AC22" s="18">
        <f t="shared" si="7"/>
        <v>11</v>
      </c>
    </row>
    <row r="23" spans="1:29" ht="15" thickBot="1" x14ac:dyDescent="0.35">
      <c r="A23" s="28">
        <v>43906.708333333336</v>
      </c>
      <c r="B23" s="6">
        <v>9</v>
      </c>
      <c r="C23" s="9" t="s">
        <v>32</v>
      </c>
      <c r="D23" s="6">
        <v>175</v>
      </c>
      <c r="E23" s="6">
        <v>107</v>
      </c>
      <c r="F23" s="6">
        <v>282</v>
      </c>
      <c r="G23" s="6">
        <v>559</v>
      </c>
      <c r="H23" s="6">
        <v>841</v>
      </c>
      <c r="I23" s="6">
        <v>78</v>
      </c>
      <c r="J23" s="6">
        <v>85</v>
      </c>
      <c r="K23" s="6">
        <v>11</v>
      </c>
      <c r="L23" s="6">
        <v>14</v>
      </c>
      <c r="M23" s="6">
        <v>866</v>
      </c>
      <c r="N23" s="6">
        <v>5910</v>
      </c>
      <c r="O23" s="10" t="s">
        <v>16</v>
      </c>
      <c r="P23" s="13">
        <v>3729641</v>
      </c>
      <c r="Q23" s="20">
        <v>447</v>
      </c>
      <c r="S23" s="19">
        <f t="shared" si="4"/>
        <v>37.943262411347519</v>
      </c>
      <c r="T23" s="19">
        <f t="shared" si="0"/>
        <v>14.653130287648054</v>
      </c>
      <c r="V23" s="18">
        <f t="shared" si="1"/>
        <v>23.219392965703669</v>
      </c>
      <c r="W23" s="19">
        <f t="shared" si="2"/>
        <v>4306.74480369515</v>
      </c>
      <c r="Y23" s="18">
        <f t="shared" si="3"/>
        <v>11.188235294117646</v>
      </c>
      <c r="Z23" s="18">
        <f t="shared" si="6"/>
        <v>9.5606060606060606</v>
      </c>
      <c r="AB23" s="18">
        <f t="shared" si="5"/>
        <v>3.3333333333333335</v>
      </c>
      <c r="AC23" s="18">
        <f t="shared" si="7"/>
        <v>7.666666666666667</v>
      </c>
    </row>
    <row r="24" spans="1:29" ht="15" thickBot="1" x14ac:dyDescent="0.35">
      <c r="A24" s="29">
        <v>43907.708333333336</v>
      </c>
      <c r="B24" s="5">
        <v>9</v>
      </c>
      <c r="C24" s="7" t="s">
        <v>32</v>
      </c>
      <c r="D24" s="5">
        <v>329</v>
      </c>
      <c r="E24" s="5">
        <v>143</v>
      </c>
      <c r="F24" s="5">
        <v>472</v>
      </c>
      <c r="G24" s="5">
        <v>552</v>
      </c>
      <c r="H24" s="5">
        <v>1024</v>
      </c>
      <c r="I24" s="5">
        <v>183</v>
      </c>
      <c r="J24" s="5">
        <v>187</v>
      </c>
      <c r="K24" s="5">
        <v>12</v>
      </c>
      <c r="L24" s="5">
        <v>17</v>
      </c>
      <c r="M24" s="5">
        <v>1053</v>
      </c>
      <c r="N24" s="5">
        <v>6727</v>
      </c>
      <c r="O24" s="8" t="s">
        <v>16</v>
      </c>
      <c r="P24" s="13">
        <v>3729641</v>
      </c>
      <c r="Q24" s="20">
        <v>447</v>
      </c>
      <c r="S24" s="19">
        <f t="shared" si="4"/>
        <v>30.29661016949153</v>
      </c>
      <c r="T24" s="19">
        <f t="shared" si="0"/>
        <v>15.653337297458005</v>
      </c>
      <c r="V24" s="18">
        <f t="shared" si="1"/>
        <v>28.233280361300189</v>
      </c>
      <c r="W24" s="19">
        <f t="shared" si="2"/>
        <v>3541.9192782526115</v>
      </c>
      <c r="Y24" s="18">
        <f t="shared" si="3"/>
        <v>6.6310160427807485</v>
      </c>
      <c r="Z24" s="18">
        <f t="shared" si="6"/>
        <v>10.468085106382979</v>
      </c>
      <c r="AB24" s="18">
        <f t="shared" si="5"/>
        <v>6.666666666666667</v>
      </c>
      <c r="AC24" s="18">
        <f t="shared" si="7"/>
        <v>7.6363636363636367</v>
      </c>
    </row>
    <row r="25" spans="1:29" ht="15" thickBot="1" x14ac:dyDescent="0.35">
      <c r="A25" s="28">
        <v>43908.708333333336</v>
      </c>
      <c r="B25" s="6">
        <v>9</v>
      </c>
      <c r="C25" s="9" t="s">
        <v>32</v>
      </c>
      <c r="D25" s="6">
        <v>427</v>
      </c>
      <c r="E25" s="6">
        <v>160</v>
      </c>
      <c r="F25" s="6">
        <v>587</v>
      </c>
      <c r="G25" s="6">
        <v>704</v>
      </c>
      <c r="H25" s="6">
        <v>1291</v>
      </c>
      <c r="I25" s="6">
        <v>267</v>
      </c>
      <c r="J25" s="6">
        <v>277</v>
      </c>
      <c r="K25" s="6">
        <v>17</v>
      </c>
      <c r="L25" s="6">
        <v>22</v>
      </c>
      <c r="M25" s="6">
        <v>1330</v>
      </c>
      <c r="N25" s="6">
        <v>7606</v>
      </c>
      <c r="O25" s="10" t="s">
        <v>16</v>
      </c>
      <c r="P25" s="13">
        <v>3729641</v>
      </c>
      <c r="Q25" s="20">
        <v>447</v>
      </c>
      <c r="S25" s="19">
        <f t="shared" si="4"/>
        <v>27.257240204429301</v>
      </c>
      <c r="T25" s="19">
        <f t="shared" si="0"/>
        <v>17.486195109124374</v>
      </c>
      <c r="V25" s="18">
        <f t="shared" si="1"/>
        <v>35.660268642477924</v>
      </c>
      <c r="W25" s="19">
        <f>100000/V25</f>
        <v>2804.2413533834583</v>
      </c>
      <c r="Y25" s="18">
        <f t="shared" si="3"/>
        <v>5.8014440433212995</v>
      </c>
      <c r="Z25" s="18">
        <f t="shared" si="6"/>
        <v>10.26775956284153</v>
      </c>
      <c r="AB25" s="18">
        <f t="shared" si="5"/>
        <v>5.4</v>
      </c>
      <c r="AC25" s="18">
        <f t="shared" si="7"/>
        <v>7.7142857142857144</v>
      </c>
    </row>
    <row r="26" spans="1:29" ht="15" thickBot="1" x14ac:dyDescent="0.35">
      <c r="A26" s="29">
        <v>43909.708333333336</v>
      </c>
      <c r="B26" s="5">
        <v>9</v>
      </c>
      <c r="C26" s="7" t="s">
        <v>32</v>
      </c>
      <c r="D26" s="5">
        <v>501</v>
      </c>
      <c r="E26" s="5">
        <v>178</v>
      </c>
      <c r="F26" s="5">
        <v>679</v>
      </c>
      <c r="G26" s="5">
        <v>743</v>
      </c>
      <c r="H26" s="5">
        <v>1422</v>
      </c>
      <c r="I26" s="5">
        <v>131</v>
      </c>
      <c r="J26" s="5">
        <v>152</v>
      </c>
      <c r="K26" s="5">
        <v>22</v>
      </c>
      <c r="L26" s="5">
        <v>38</v>
      </c>
      <c r="M26" s="5">
        <v>1482</v>
      </c>
      <c r="N26" s="5">
        <v>8873</v>
      </c>
      <c r="O26" s="8" t="s">
        <v>16</v>
      </c>
      <c r="P26" s="13">
        <v>3729641</v>
      </c>
      <c r="Q26" s="20">
        <v>447</v>
      </c>
      <c r="S26" s="19">
        <f t="shared" si="4"/>
        <v>26.215022091310754</v>
      </c>
      <c r="T26" s="19">
        <f t="shared" si="0"/>
        <v>16.702355460385441</v>
      </c>
      <c r="V26" s="18">
        <f t="shared" si="1"/>
        <v>39.735727915903972</v>
      </c>
      <c r="W26" s="19">
        <f t="shared" si="2"/>
        <v>2516.6268556005398</v>
      </c>
      <c r="Y26" s="18">
        <f t="shared" si="3"/>
        <v>10.75</v>
      </c>
      <c r="Z26" s="18">
        <f t="shared" si="6"/>
        <v>10.217532467532468</v>
      </c>
      <c r="AB26" s="18">
        <f t="shared" si="5"/>
        <v>3.375</v>
      </c>
      <c r="AC26" s="18">
        <f t="shared" si="7"/>
        <v>7.75</v>
      </c>
    </row>
    <row r="27" spans="1:29" ht="15" thickBot="1" x14ac:dyDescent="0.35">
      <c r="A27" s="28">
        <v>43910.708333333336</v>
      </c>
      <c r="B27" s="6">
        <v>9</v>
      </c>
      <c r="C27" s="9" t="s">
        <v>32</v>
      </c>
      <c r="D27" s="6">
        <v>601</v>
      </c>
      <c r="E27" s="6">
        <v>189</v>
      </c>
      <c r="F27" s="6">
        <v>790</v>
      </c>
      <c r="G27" s="6">
        <v>923</v>
      </c>
      <c r="H27" s="6">
        <v>1713</v>
      </c>
      <c r="I27" s="6">
        <v>291</v>
      </c>
      <c r="J27" s="6">
        <v>311</v>
      </c>
      <c r="K27" s="6">
        <v>33</v>
      </c>
      <c r="L27" s="6">
        <v>47</v>
      </c>
      <c r="M27" s="6">
        <v>1793</v>
      </c>
      <c r="N27" s="6">
        <v>10405</v>
      </c>
      <c r="O27" s="10" t="s">
        <v>16</v>
      </c>
      <c r="P27" s="13">
        <v>3729641</v>
      </c>
      <c r="Q27" s="20">
        <v>447</v>
      </c>
      <c r="S27" s="19">
        <f t="shared" si="4"/>
        <v>23.924050632911392</v>
      </c>
      <c r="T27" s="19">
        <f t="shared" si="0"/>
        <v>17.232099951946182</v>
      </c>
      <c r="V27" s="18">
        <f t="shared" si="1"/>
        <v>48.074332087190157</v>
      </c>
      <c r="W27" s="19">
        <f t="shared" si="2"/>
        <v>2080.1121026213054</v>
      </c>
      <c r="Y27" s="18">
        <f t="shared" si="3"/>
        <v>6.765273311897106</v>
      </c>
      <c r="Z27" s="18">
        <f t="shared" si="6"/>
        <v>10.268918918918919</v>
      </c>
      <c r="AB27" s="18">
        <f t="shared" si="5"/>
        <v>6.2222222222222223</v>
      </c>
      <c r="AC27" s="18">
        <f t="shared" si="7"/>
        <v>7.7</v>
      </c>
    </row>
    <row r="28" spans="1:29" ht="15" thickBot="1" x14ac:dyDescent="0.35">
      <c r="A28" s="29">
        <v>43911.708333333336</v>
      </c>
      <c r="B28" s="5">
        <v>9</v>
      </c>
      <c r="C28" s="7" t="s">
        <v>32</v>
      </c>
      <c r="D28" s="5">
        <v>664</v>
      </c>
      <c r="E28" s="5">
        <v>202</v>
      </c>
      <c r="F28" s="5">
        <v>866</v>
      </c>
      <c r="G28" s="5">
        <v>1039</v>
      </c>
      <c r="H28" s="5">
        <v>1905</v>
      </c>
      <c r="I28" s="5">
        <v>192</v>
      </c>
      <c r="J28" s="5">
        <v>219</v>
      </c>
      <c r="K28" s="5">
        <v>35</v>
      </c>
      <c r="L28" s="5">
        <v>72</v>
      </c>
      <c r="M28" s="5">
        <v>2012</v>
      </c>
      <c r="N28" s="5">
        <v>11909</v>
      </c>
      <c r="O28" s="8" t="s">
        <v>16</v>
      </c>
      <c r="P28" s="13">
        <v>3729641</v>
      </c>
      <c r="Q28" s="20">
        <v>447</v>
      </c>
      <c r="S28" s="19">
        <f t="shared" si="4"/>
        <v>23.325635103926096</v>
      </c>
      <c r="T28" s="19">
        <f t="shared" si="0"/>
        <v>16.89478545637753</v>
      </c>
      <c r="V28" s="18">
        <f t="shared" si="1"/>
        <v>53.946210908771107</v>
      </c>
      <c r="W28" s="19">
        <f t="shared" si="2"/>
        <v>1853.6983101391652</v>
      </c>
      <c r="Y28" s="18">
        <f t="shared" si="3"/>
        <v>10.187214611872147</v>
      </c>
      <c r="Z28" s="18">
        <f t="shared" si="6"/>
        <v>11.850439882697946</v>
      </c>
      <c r="AB28" s="18">
        <f>$AE$6*(2*L28-L27)/(L28-L27)</f>
        <v>3.88</v>
      </c>
      <c r="AC28" s="18">
        <f t="shared" si="7"/>
        <v>7.32</v>
      </c>
    </row>
    <row r="29" spans="1:29" ht="15" thickBot="1" x14ac:dyDescent="0.35">
      <c r="A29" s="28">
        <v>43912.708333333336</v>
      </c>
      <c r="B29" s="6">
        <v>9</v>
      </c>
      <c r="C29" s="9" t="s">
        <v>32</v>
      </c>
      <c r="D29" s="6">
        <v>706</v>
      </c>
      <c r="E29" s="6">
        <v>215</v>
      </c>
      <c r="F29" s="6">
        <v>921</v>
      </c>
      <c r="G29" s="6">
        <v>1223</v>
      </c>
      <c r="H29" s="6">
        <v>2144</v>
      </c>
      <c r="I29" s="6">
        <v>239</v>
      </c>
      <c r="J29" s="6">
        <v>265</v>
      </c>
      <c r="K29" s="6">
        <v>42</v>
      </c>
      <c r="L29" s="6">
        <v>91</v>
      </c>
      <c r="M29" s="6">
        <v>2277</v>
      </c>
      <c r="N29" s="6">
        <v>13264</v>
      </c>
      <c r="O29" s="10" t="s">
        <v>16</v>
      </c>
      <c r="P29" s="13">
        <v>3729641</v>
      </c>
      <c r="Q29" s="20">
        <v>447</v>
      </c>
      <c r="S29" s="19">
        <f t="shared" si="4"/>
        <v>23.344191096634091</v>
      </c>
      <c r="T29" s="19">
        <f t="shared" si="0"/>
        <v>17.166767189384803</v>
      </c>
      <c r="V29" s="18">
        <f t="shared" si="1"/>
        <v>61.051452405204678</v>
      </c>
      <c r="W29" s="19">
        <f t="shared" si="2"/>
        <v>1637.9626701800617</v>
      </c>
      <c r="Y29" s="18">
        <f t="shared" si="3"/>
        <v>9.5924528301886784</v>
      </c>
      <c r="Z29" s="18">
        <f t="shared" si="6"/>
        <v>11.592452830188678</v>
      </c>
      <c r="AB29" s="18">
        <f t="shared" si="5"/>
        <v>5.7894736842105265</v>
      </c>
      <c r="AC29" s="18">
        <f t="shared" si="7"/>
        <v>8.1509433962264151</v>
      </c>
    </row>
    <row r="30" spans="1:29" ht="15" thickBot="1" x14ac:dyDescent="0.35">
      <c r="A30" s="29">
        <v>43913.708333333336</v>
      </c>
      <c r="B30" s="5">
        <v>9</v>
      </c>
      <c r="C30" s="7" t="s">
        <v>32</v>
      </c>
      <c r="D30" s="5">
        <v>838</v>
      </c>
      <c r="E30" s="5">
        <v>238</v>
      </c>
      <c r="F30" s="5">
        <v>1076</v>
      </c>
      <c r="G30" s="5">
        <v>1225</v>
      </c>
      <c r="H30" s="5">
        <v>2301</v>
      </c>
      <c r="I30" s="5">
        <v>157</v>
      </c>
      <c r="J30" s="5">
        <v>184</v>
      </c>
      <c r="K30" s="5">
        <v>51</v>
      </c>
      <c r="L30" s="5">
        <v>109</v>
      </c>
      <c r="M30" s="5">
        <v>2461</v>
      </c>
      <c r="N30" s="5">
        <v>13851</v>
      </c>
      <c r="O30" s="8" t="s">
        <v>16</v>
      </c>
      <c r="P30" s="13">
        <v>3729641</v>
      </c>
      <c r="Q30" s="20">
        <v>447</v>
      </c>
      <c r="S30" s="19">
        <f t="shared" si="4"/>
        <v>22.118959107806692</v>
      </c>
      <c r="T30" s="19">
        <f t="shared" si="0"/>
        <v>17.76767020431738</v>
      </c>
      <c r="V30" s="18">
        <f t="shared" si="1"/>
        <v>65.984903104615171</v>
      </c>
      <c r="W30" s="19">
        <f t="shared" si="2"/>
        <v>1515.4981714750099</v>
      </c>
      <c r="Y30" s="18">
        <f t="shared" si="3"/>
        <v>14.375</v>
      </c>
      <c r="Z30" s="18">
        <f t="shared" si="6"/>
        <v>14.052395209580839</v>
      </c>
      <c r="AB30" s="18">
        <f t="shared" si="5"/>
        <v>7.0555555555555554</v>
      </c>
      <c r="AC30" s="18">
        <f t="shared" si="7"/>
        <v>8.2741935483870961</v>
      </c>
    </row>
    <row r="31" spans="1:29" ht="15" thickBot="1" x14ac:dyDescent="0.35">
      <c r="A31" s="28">
        <v>43914.708333333336</v>
      </c>
      <c r="B31" s="6">
        <v>9</v>
      </c>
      <c r="C31" s="9" t="s">
        <v>32</v>
      </c>
      <c r="D31" s="6">
        <v>918</v>
      </c>
      <c r="E31" s="6">
        <v>244</v>
      </c>
      <c r="F31" s="6">
        <v>1162</v>
      </c>
      <c r="G31" s="6">
        <v>1357</v>
      </c>
      <c r="H31" s="6">
        <v>2519</v>
      </c>
      <c r="I31" s="6">
        <v>218</v>
      </c>
      <c r="J31" s="6">
        <v>238</v>
      </c>
      <c r="K31" s="6">
        <v>51</v>
      </c>
      <c r="L31" s="6">
        <v>129</v>
      </c>
      <c r="M31" s="6">
        <v>2699</v>
      </c>
      <c r="N31" s="6">
        <v>15701</v>
      </c>
      <c r="O31" s="10" t="s">
        <v>16</v>
      </c>
      <c r="P31" s="13">
        <v>3729641</v>
      </c>
      <c r="Q31" s="20">
        <v>447</v>
      </c>
      <c r="S31" s="19">
        <f t="shared" si="4"/>
        <v>20.998278829604132</v>
      </c>
      <c r="T31" s="19">
        <f t="shared" si="0"/>
        <v>17.189987898859947</v>
      </c>
      <c r="V31" s="18">
        <f t="shared" si="1"/>
        <v>72.366214335374366</v>
      </c>
      <c r="W31" s="19">
        <f t="shared" si="2"/>
        <v>1381.8603186365322</v>
      </c>
      <c r="Y31" s="18">
        <f t="shared" si="3"/>
        <v>12.340336134453782</v>
      </c>
      <c r="Z31" s="18">
        <f t="shared" si="6"/>
        <v>14.786026200873362</v>
      </c>
      <c r="AB31" s="18">
        <f t="shared" si="5"/>
        <v>7.45</v>
      </c>
      <c r="AC31" s="18">
        <f t="shared" si="7"/>
        <v>9.7894736842105257</v>
      </c>
    </row>
    <row r="32" spans="1:29" ht="15" thickBot="1" x14ac:dyDescent="0.35">
      <c r="A32" s="29">
        <v>43915.708333333336</v>
      </c>
      <c r="B32" s="5">
        <v>9</v>
      </c>
      <c r="C32" s="7" t="s">
        <v>32</v>
      </c>
      <c r="D32" s="5">
        <v>999</v>
      </c>
      <c r="E32" s="5">
        <v>251</v>
      </c>
      <c r="F32" s="5">
        <v>1250</v>
      </c>
      <c r="G32" s="5">
        <v>1526</v>
      </c>
      <c r="H32" s="5">
        <v>2776</v>
      </c>
      <c r="I32" s="5">
        <v>257</v>
      </c>
      <c r="J32" s="5">
        <v>273</v>
      </c>
      <c r="K32" s="5">
        <v>54</v>
      </c>
      <c r="L32" s="5">
        <v>142</v>
      </c>
      <c r="M32" s="5">
        <v>2972</v>
      </c>
      <c r="N32" s="5">
        <v>17868</v>
      </c>
      <c r="O32" s="8" t="s">
        <v>16</v>
      </c>
      <c r="P32" s="13">
        <v>3729641</v>
      </c>
      <c r="Q32" s="20">
        <v>447</v>
      </c>
      <c r="S32" s="19">
        <f t="shared" si="4"/>
        <v>20.080000000000002</v>
      </c>
      <c r="T32" s="19">
        <f t="shared" si="0"/>
        <v>16.633087083053503</v>
      </c>
      <c r="V32" s="18">
        <f t="shared" si="1"/>
        <v>79.685953688304039</v>
      </c>
      <c r="W32" s="19">
        <f t="shared" si="2"/>
        <v>1254.9263122476448</v>
      </c>
      <c r="Y32" s="18">
        <f t="shared" si="3"/>
        <v>11.886446886446887</v>
      </c>
      <c r="Z32" s="18">
        <f t="shared" si="6"/>
        <v>15.828776978417267</v>
      </c>
      <c r="AB32" s="18">
        <f t="shared" si="5"/>
        <v>11.923076923076923</v>
      </c>
      <c r="AC32" s="18">
        <f t="shared" si="7"/>
        <v>11.352941176470589</v>
      </c>
    </row>
    <row r="33" spans="1:29" ht="15" thickBot="1" x14ac:dyDescent="0.35">
      <c r="A33" s="28">
        <v>43916.708333333336</v>
      </c>
      <c r="B33" s="6">
        <v>9</v>
      </c>
      <c r="C33" s="9" t="s">
        <v>32</v>
      </c>
      <c r="D33" s="6">
        <v>1037</v>
      </c>
      <c r="E33" s="6">
        <v>259</v>
      </c>
      <c r="F33" s="6">
        <v>1296</v>
      </c>
      <c r="G33" s="6">
        <v>1677</v>
      </c>
      <c r="H33" s="6">
        <v>2973</v>
      </c>
      <c r="I33" s="6">
        <v>197</v>
      </c>
      <c r="J33" s="6">
        <v>254</v>
      </c>
      <c r="K33" s="6">
        <v>95</v>
      </c>
      <c r="L33" s="6">
        <v>158</v>
      </c>
      <c r="M33" s="6">
        <v>3226</v>
      </c>
      <c r="N33" s="6">
        <v>20952</v>
      </c>
      <c r="O33" s="10" t="s">
        <v>16</v>
      </c>
      <c r="P33" s="13">
        <v>3729641</v>
      </c>
      <c r="Q33" s="20">
        <v>447</v>
      </c>
      <c r="S33" s="19">
        <f t="shared" si="4"/>
        <v>19.984567901234566</v>
      </c>
      <c r="T33" s="19">
        <f t="shared" si="0"/>
        <v>15.397098129056891</v>
      </c>
      <c r="V33" s="18">
        <f t="shared" si="1"/>
        <v>86.496260632055467</v>
      </c>
      <c r="W33" s="19">
        <f t="shared" si="2"/>
        <v>1156.1193428394297</v>
      </c>
      <c r="Y33" s="18">
        <f t="shared" si="3"/>
        <v>13.700787401574804</v>
      </c>
      <c r="Z33" s="18">
        <f t="shared" si="6"/>
        <v>15.650980392156862</v>
      </c>
      <c r="AB33" s="18">
        <f t="shared" si="5"/>
        <v>10.875</v>
      </c>
      <c r="AC33" s="18">
        <f t="shared" si="7"/>
        <v>12.673469387755102</v>
      </c>
    </row>
    <row r="34" spans="1:29" ht="15" thickBot="1" x14ac:dyDescent="0.35">
      <c r="A34" s="29">
        <v>43917.708333333336</v>
      </c>
      <c r="B34" s="5">
        <v>9</v>
      </c>
      <c r="C34" s="7" t="s">
        <v>32</v>
      </c>
      <c r="D34" s="5">
        <v>1053</v>
      </c>
      <c r="E34" s="5">
        <v>274</v>
      </c>
      <c r="F34" s="5">
        <v>1327</v>
      </c>
      <c r="G34" s="5">
        <v>1843</v>
      </c>
      <c r="H34" s="5">
        <v>3170</v>
      </c>
      <c r="I34" s="5">
        <v>197</v>
      </c>
      <c r="J34" s="5">
        <v>224</v>
      </c>
      <c r="K34" s="5">
        <v>103</v>
      </c>
      <c r="L34" s="5">
        <v>177</v>
      </c>
      <c r="M34" s="5">
        <v>3450</v>
      </c>
      <c r="N34" s="5">
        <v>23746</v>
      </c>
      <c r="O34" s="8" t="s">
        <v>16</v>
      </c>
      <c r="P34" s="13">
        <v>3729641</v>
      </c>
      <c r="Q34" s="20">
        <v>447</v>
      </c>
      <c r="S34" s="19">
        <f t="shared" si="4"/>
        <v>20.648078372268273</v>
      </c>
      <c r="T34" s="19">
        <f t="shared" si="0"/>
        <v>14.528762738987618</v>
      </c>
      <c r="V34" s="18">
        <f t="shared" si="1"/>
        <v>92.502200613946485</v>
      </c>
      <c r="W34" s="19">
        <f t="shared" si="2"/>
        <v>1081.0553623188407</v>
      </c>
      <c r="Y34" s="18">
        <f t="shared" si="3"/>
        <v>16.401785714285715</v>
      </c>
      <c r="Z34" s="18">
        <f t="shared" si="6"/>
        <v>16.781624500665778</v>
      </c>
      <c r="AB34" s="18">
        <f t="shared" si="5"/>
        <v>10.315789473684211</v>
      </c>
      <c r="AC34" s="18">
        <f t="shared" si="7"/>
        <v>14.0625</v>
      </c>
    </row>
    <row r="35" spans="1:29" ht="15" thickBot="1" x14ac:dyDescent="0.35">
      <c r="A35" s="28">
        <v>43918.708333333336</v>
      </c>
      <c r="B35" s="6">
        <v>9</v>
      </c>
      <c r="C35" s="9" t="s">
        <v>32</v>
      </c>
      <c r="D35" s="6">
        <v>1093</v>
      </c>
      <c r="E35" s="6">
        <v>277</v>
      </c>
      <c r="F35" s="6">
        <v>1370</v>
      </c>
      <c r="G35" s="6">
        <v>2141</v>
      </c>
      <c r="H35" s="6">
        <v>3511</v>
      </c>
      <c r="I35" s="6">
        <v>341</v>
      </c>
      <c r="J35" s="6">
        <v>367</v>
      </c>
      <c r="K35" s="6">
        <v>108</v>
      </c>
      <c r="L35" s="6">
        <v>198</v>
      </c>
      <c r="M35" s="6">
        <v>3817</v>
      </c>
      <c r="N35" s="6">
        <v>25613</v>
      </c>
      <c r="O35" s="10" t="s">
        <v>16</v>
      </c>
      <c r="P35" s="13">
        <v>3729641</v>
      </c>
      <c r="Q35" s="20">
        <v>447</v>
      </c>
      <c r="S35" s="19">
        <f t="shared" si="4"/>
        <v>20.21897810218978</v>
      </c>
      <c r="T35" s="19">
        <f t="shared" si="0"/>
        <v>14.902588529262484</v>
      </c>
      <c r="V35" s="18">
        <f t="shared" si="1"/>
        <v>102.34228978070544</v>
      </c>
      <c r="W35" s="19">
        <f t="shared" si="2"/>
        <v>977.11317788839392</v>
      </c>
      <c r="Y35" s="18">
        <f t="shared" si="3"/>
        <v>11.400544959128066</v>
      </c>
      <c r="Z35" s="18">
        <f t="shared" si="6"/>
        <v>16.551479289940829</v>
      </c>
      <c r="AB35" s="18">
        <f t="shared" si="5"/>
        <v>10.428571428571429</v>
      </c>
      <c r="AC35" s="18">
        <f t="shared" si="7"/>
        <v>13.607142857142858</v>
      </c>
    </row>
    <row r="36" spans="1:29" ht="15" thickBot="1" x14ac:dyDescent="0.35">
      <c r="A36" s="29">
        <v>43919.708333333336</v>
      </c>
      <c r="B36" s="5">
        <v>9</v>
      </c>
      <c r="C36" s="7" t="s">
        <v>32</v>
      </c>
      <c r="D36" s="5">
        <v>1111</v>
      </c>
      <c r="E36" s="5">
        <v>275</v>
      </c>
      <c r="F36" s="5">
        <v>1386</v>
      </c>
      <c r="G36" s="5">
        <v>2400</v>
      </c>
      <c r="H36" s="5">
        <v>3786</v>
      </c>
      <c r="I36" s="5">
        <v>275</v>
      </c>
      <c r="J36" s="5">
        <v>305</v>
      </c>
      <c r="K36" s="5">
        <v>121</v>
      </c>
      <c r="L36" s="5">
        <v>215</v>
      </c>
      <c r="M36" s="5">
        <v>4122</v>
      </c>
      <c r="N36" s="5">
        <v>27579</v>
      </c>
      <c r="O36" s="8" t="s">
        <v>16</v>
      </c>
      <c r="P36" s="13">
        <v>3729641</v>
      </c>
      <c r="Q36" s="20">
        <v>447</v>
      </c>
      <c r="S36" s="19">
        <f t="shared" si="4"/>
        <v>19.841269841269842</v>
      </c>
      <c r="T36" s="19">
        <f t="shared" si="0"/>
        <v>14.946154682910912</v>
      </c>
      <c r="V36" s="18">
        <f t="shared" si="1"/>
        <v>110.52002055961954</v>
      </c>
      <c r="W36" s="19">
        <f t="shared" si="2"/>
        <v>904.81344007763232</v>
      </c>
      <c r="Y36" s="18">
        <f t="shared" si="3"/>
        <v>14.514754098360656</v>
      </c>
      <c r="Z36" s="18">
        <f t="shared" si="6"/>
        <v>16.801339285714285</v>
      </c>
      <c r="AB36" s="18">
        <f t="shared" si="5"/>
        <v>13.647058823529411</v>
      </c>
      <c r="AC36" s="18">
        <f t="shared" si="7"/>
        <v>14.315789473684211</v>
      </c>
    </row>
    <row r="37" spans="1:29" ht="15" thickBot="1" x14ac:dyDescent="0.35">
      <c r="A37" s="28">
        <v>43920.708333333336</v>
      </c>
      <c r="B37" s="6">
        <v>9</v>
      </c>
      <c r="C37" s="9" t="s">
        <v>32</v>
      </c>
      <c r="D37" s="6">
        <v>1116</v>
      </c>
      <c r="E37" s="6">
        <v>279</v>
      </c>
      <c r="F37" s="6">
        <v>1395</v>
      </c>
      <c r="G37" s="6">
        <v>2655</v>
      </c>
      <c r="H37" s="6">
        <v>4050</v>
      </c>
      <c r="I37" s="6">
        <v>264</v>
      </c>
      <c r="J37" s="6">
        <v>290</v>
      </c>
      <c r="K37" s="6">
        <v>131</v>
      </c>
      <c r="L37" s="6">
        <v>231</v>
      </c>
      <c r="M37" s="6">
        <v>4412</v>
      </c>
      <c r="N37" s="6">
        <v>30099</v>
      </c>
      <c r="O37" s="10" t="s">
        <v>16</v>
      </c>
      <c r="P37" s="13">
        <v>3729641</v>
      </c>
      <c r="Q37" s="20">
        <v>447</v>
      </c>
      <c r="S37" s="19">
        <f t="shared" si="4"/>
        <v>20</v>
      </c>
      <c r="T37" s="19">
        <f t="shared" si="0"/>
        <v>14.658294295491544</v>
      </c>
      <c r="V37" s="18">
        <f t="shared" si="1"/>
        <v>118.29556785760346</v>
      </c>
      <c r="W37" s="19">
        <f t="shared" si="2"/>
        <v>845.34020852221215</v>
      </c>
      <c r="Y37" s="18">
        <f t="shared" si="3"/>
        <v>16.213793103448275</v>
      </c>
      <c r="Z37" s="18">
        <f t="shared" si="6"/>
        <v>16.758835758835758</v>
      </c>
      <c r="AB37" s="18">
        <f t="shared" si="5"/>
        <v>15.4375</v>
      </c>
      <c r="AC37" s="18">
        <f t="shared" si="7"/>
        <v>15.833333333333334</v>
      </c>
    </row>
    <row r="38" spans="1:29" ht="15" thickBot="1" x14ac:dyDescent="0.35">
      <c r="A38" s="29">
        <v>43921.708333333336</v>
      </c>
      <c r="B38" s="5">
        <v>9</v>
      </c>
      <c r="C38" s="7" t="s">
        <v>32</v>
      </c>
      <c r="D38" s="5">
        <v>1120</v>
      </c>
      <c r="E38" s="5">
        <v>293</v>
      </c>
      <c r="F38" s="5">
        <v>1413</v>
      </c>
      <c r="G38" s="5">
        <v>2813</v>
      </c>
      <c r="H38" s="5">
        <v>4226</v>
      </c>
      <c r="I38" s="5">
        <v>176</v>
      </c>
      <c r="J38" s="5">
        <v>196</v>
      </c>
      <c r="K38" s="5">
        <v>138</v>
      </c>
      <c r="L38" s="5">
        <v>244</v>
      </c>
      <c r="M38" s="5">
        <v>4608</v>
      </c>
      <c r="N38" s="5">
        <v>33165</v>
      </c>
      <c r="O38" s="8" t="s">
        <v>16</v>
      </c>
      <c r="P38" s="13">
        <v>3729641</v>
      </c>
      <c r="Q38" s="20">
        <v>447</v>
      </c>
      <c r="S38" s="19">
        <f t="shared" si="4"/>
        <v>20.736022646850671</v>
      </c>
      <c r="T38" s="19">
        <f t="shared" si="0"/>
        <v>13.894165535956581</v>
      </c>
      <c r="V38" s="18">
        <f t="shared" si="1"/>
        <v>123.55076534175809</v>
      </c>
      <c r="W38" s="19">
        <f t="shared" si="2"/>
        <v>809.38389756944446</v>
      </c>
      <c r="Y38" s="18">
        <f t="shared" si="3"/>
        <v>24.510204081632654</v>
      </c>
      <c r="Z38" s="18">
        <f t="shared" si="6"/>
        <v>20.476611883691529</v>
      </c>
      <c r="AB38" s="18">
        <f t="shared" si="5"/>
        <v>19.76923076923077</v>
      </c>
      <c r="AC38" s="18">
        <f t="shared" si="7"/>
        <v>18.913043478260871</v>
      </c>
    </row>
    <row r="39" spans="1:29" ht="15" thickBot="1" x14ac:dyDescent="0.35">
      <c r="A39" s="28">
        <v>43922.708333333336</v>
      </c>
      <c r="B39" s="6">
        <v>9</v>
      </c>
      <c r="C39" s="9" t="s">
        <v>32</v>
      </c>
      <c r="D39" s="6">
        <v>1120</v>
      </c>
      <c r="E39" s="6">
        <v>297</v>
      </c>
      <c r="F39" s="6">
        <v>1417</v>
      </c>
      <c r="G39" s="6">
        <v>3015</v>
      </c>
      <c r="H39" s="6">
        <v>4432</v>
      </c>
      <c r="I39" s="6">
        <v>206</v>
      </c>
      <c r="J39" s="6">
        <v>259</v>
      </c>
      <c r="K39" s="6">
        <v>182</v>
      </c>
      <c r="L39" s="6">
        <v>253</v>
      </c>
      <c r="M39" s="6">
        <v>4867</v>
      </c>
      <c r="N39" s="6">
        <v>36575</v>
      </c>
      <c r="O39" s="10" t="s">
        <v>16</v>
      </c>
      <c r="P39" s="13">
        <v>3729641</v>
      </c>
      <c r="Q39" s="20">
        <v>447</v>
      </c>
      <c r="S39" s="19">
        <f t="shared" si="4"/>
        <v>20.959774170783348</v>
      </c>
      <c r="T39" s="19">
        <f t="shared" si="0"/>
        <v>13.306903622693097</v>
      </c>
      <c r="V39" s="18">
        <f t="shared" si="1"/>
        <v>130.49513344581959</v>
      </c>
      <c r="W39" s="19">
        <f t="shared" si="2"/>
        <v>766.31210191082801</v>
      </c>
      <c r="Y39" s="18">
        <f t="shared" si="3"/>
        <v>19.791505791505791</v>
      </c>
      <c r="Z39" s="18">
        <f t="shared" si="6"/>
        <v>22.598657718120805</v>
      </c>
      <c r="AB39" s="18">
        <f t="shared" si="5"/>
        <v>29.111111111111111</v>
      </c>
      <c r="AC39" s="18">
        <f t="shared" si="7"/>
        <v>22.973684210526315</v>
      </c>
    </row>
    <row r="40" spans="1:29" ht="15" thickBot="1" x14ac:dyDescent="0.35">
      <c r="A40" s="29">
        <v>43923.708333333336</v>
      </c>
      <c r="B40" s="5">
        <v>9</v>
      </c>
      <c r="C40" s="7" t="s">
        <v>32</v>
      </c>
      <c r="D40" s="5">
        <v>1135</v>
      </c>
      <c r="E40" s="5">
        <v>295</v>
      </c>
      <c r="F40" s="5">
        <v>1430</v>
      </c>
      <c r="G40" s="5">
        <v>3359</v>
      </c>
      <c r="H40" s="5">
        <v>4789</v>
      </c>
      <c r="I40" s="5">
        <v>357</v>
      </c>
      <c r="J40" s="5">
        <v>406</v>
      </c>
      <c r="K40" s="5">
        <v>216</v>
      </c>
      <c r="L40" s="5">
        <v>268</v>
      </c>
      <c r="M40" s="5">
        <v>5273</v>
      </c>
      <c r="N40" s="5">
        <v>40724</v>
      </c>
      <c r="O40" s="8" t="s">
        <v>16</v>
      </c>
      <c r="P40" s="13">
        <v>3729641</v>
      </c>
      <c r="Q40" s="20">
        <v>447</v>
      </c>
      <c r="S40" s="19">
        <f t="shared" si="4"/>
        <v>20.62937062937063</v>
      </c>
      <c r="T40" s="19">
        <f t="shared" si="0"/>
        <v>12.948138689716139</v>
      </c>
      <c r="V40" s="18">
        <f>M40/P40*100000</f>
        <v>141.38089966299705</v>
      </c>
      <c r="W40" s="19">
        <f t="shared" si="2"/>
        <v>707.30912194196856</v>
      </c>
      <c r="Y40" s="18">
        <f t="shared" si="3"/>
        <v>13.987684729064039</v>
      </c>
      <c r="Z40" s="18">
        <f t="shared" si="6"/>
        <v>21.372822299651567</v>
      </c>
      <c r="AB40" s="18">
        <f t="shared" si="5"/>
        <v>18.866666666666667</v>
      </c>
      <c r="AC40" s="18">
        <f t="shared" si="7"/>
        <v>24.72972972972973</v>
      </c>
    </row>
    <row r="41" spans="1:29" ht="15" thickBot="1" x14ac:dyDescent="0.35">
      <c r="A41" s="28">
        <v>43924.708333333336</v>
      </c>
      <c r="B41" s="6">
        <v>9</v>
      </c>
      <c r="C41" s="9" t="s">
        <v>32</v>
      </c>
      <c r="D41" s="6">
        <v>1149</v>
      </c>
      <c r="E41" s="6">
        <v>288</v>
      </c>
      <c r="F41" s="6">
        <v>1437</v>
      </c>
      <c r="G41" s="6">
        <v>3472</v>
      </c>
      <c r="H41" s="6">
        <v>4909</v>
      </c>
      <c r="I41" s="6">
        <v>120</v>
      </c>
      <c r="J41" s="6">
        <v>226</v>
      </c>
      <c r="K41" s="6">
        <v>300</v>
      </c>
      <c r="L41" s="6">
        <v>290</v>
      </c>
      <c r="M41" s="6">
        <v>5499</v>
      </c>
      <c r="N41" s="6">
        <v>44460</v>
      </c>
      <c r="O41" s="10" t="s">
        <v>16</v>
      </c>
      <c r="P41" s="13">
        <v>3729641</v>
      </c>
      <c r="Q41" s="20">
        <v>447</v>
      </c>
      <c r="S41" s="19">
        <f t="shared" si="4"/>
        <v>20.041753653444676</v>
      </c>
      <c r="T41" s="19">
        <f>(M41/N41)*100</f>
        <v>12.368421052631579</v>
      </c>
      <c r="V41" s="18">
        <f t="shared" si="1"/>
        <v>147.44046410901211</v>
      </c>
      <c r="W41" s="19">
        <f t="shared" si="2"/>
        <v>678.23986179305325</v>
      </c>
      <c r="Y41" s="18">
        <f t="shared" si="3"/>
        <v>25.331858407079647</v>
      </c>
      <c r="Z41" s="18">
        <f t="shared" si="6"/>
        <v>21.515151515151516</v>
      </c>
      <c r="AB41" s="18">
        <f t="shared" si="5"/>
        <v>14.181818181818182</v>
      </c>
      <c r="AC41" s="18">
        <f t="shared" si="7"/>
        <v>21.913043478260871</v>
      </c>
    </row>
    <row r="42" spans="1:29" ht="15" thickBot="1" x14ac:dyDescent="0.35">
      <c r="A42" s="29">
        <v>43925.708333333336</v>
      </c>
      <c r="B42" s="5">
        <v>9</v>
      </c>
      <c r="C42" s="7" t="s">
        <v>32</v>
      </c>
      <c r="D42" s="5">
        <v>1129</v>
      </c>
      <c r="E42" s="5">
        <v>286</v>
      </c>
      <c r="F42" s="5">
        <v>1415</v>
      </c>
      <c r="G42" s="5">
        <v>3639</v>
      </c>
      <c r="H42" s="5">
        <v>5054</v>
      </c>
      <c r="I42" s="5">
        <v>145</v>
      </c>
      <c r="J42" s="5">
        <v>172</v>
      </c>
      <c r="K42" s="5">
        <v>310</v>
      </c>
      <c r="L42" s="5">
        <v>307</v>
      </c>
      <c r="M42" s="5">
        <v>5671</v>
      </c>
      <c r="N42" s="5">
        <v>47886</v>
      </c>
      <c r="O42" s="8" t="s">
        <v>16</v>
      </c>
      <c r="P42" s="13">
        <v>3729641</v>
      </c>
      <c r="Q42" s="20">
        <v>447</v>
      </c>
      <c r="S42" s="19">
        <f t="shared" si="4"/>
        <v>20.21201413427562</v>
      </c>
      <c r="T42" s="19">
        <f t="shared" si="0"/>
        <v>11.842709769034791</v>
      </c>
      <c r="V42" s="18">
        <f t="shared" si="1"/>
        <v>152.05216802367841</v>
      </c>
      <c r="W42" s="19">
        <f t="shared" si="2"/>
        <v>657.66901780991009</v>
      </c>
      <c r="Y42" s="18">
        <f t="shared" si="3"/>
        <v>33.970930232558139</v>
      </c>
      <c r="Z42" s="18">
        <f t="shared" si="6"/>
        <v>24.160447761194028</v>
      </c>
      <c r="AB42" s="18">
        <f t="shared" si="5"/>
        <v>19.058823529411764</v>
      </c>
      <c r="AC42" s="18">
        <f t="shared" si="7"/>
        <v>20.055555555555557</v>
      </c>
    </row>
    <row r="43" spans="1:29" ht="15" thickBot="1" x14ac:dyDescent="0.35">
      <c r="A43" s="28">
        <v>43926.708333333336</v>
      </c>
      <c r="B43" s="6">
        <v>9</v>
      </c>
      <c r="C43" s="9" t="s">
        <v>32</v>
      </c>
      <c r="D43" s="6">
        <v>1111</v>
      </c>
      <c r="E43" s="6">
        <v>276</v>
      </c>
      <c r="F43" s="6">
        <v>1387</v>
      </c>
      <c r="G43" s="6">
        <v>3798</v>
      </c>
      <c r="H43" s="6">
        <v>5185</v>
      </c>
      <c r="I43" s="6">
        <v>131</v>
      </c>
      <c r="J43" s="6">
        <v>176</v>
      </c>
      <c r="K43" s="6">
        <v>337</v>
      </c>
      <c r="L43" s="6">
        <v>325</v>
      </c>
      <c r="M43" s="6">
        <v>5847</v>
      </c>
      <c r="N43" s="6">
        <v>51006</v>
      </c>
      <c r="O43" s="10" t="s">
        <v>16</v>
      </c>
      <c r="P43" s="13">
        <v>3729641</v>
      </c>
      <c r="Q43" s="20">
        <v>447</v>
      </c>
      <c r="S43" s="19">
        <f t="shared" si="4"/>
        <v>19.899062725306415</v>
      </c>
      <c r="T43" s="19">
        <f t="shared" si="0"/>
        <v>11.46335725208799</v>
      </c>
      <c r="V43" s="18">
        <f t="shared" si="1"/>
        <v>156.77112086659278</v>
      </c>
      <c r="W43" s="19">
        <f t="shared" si="2"/>
        <v>637.87258423122978</v>
      </c>
      <c r="Y43" s="18">
        <f t="shared" si="3"/>
        <v>34.221590909090907</v>
      </c>
      <c r="Z43" s="18">
        <f t="shared" si="6"/>
        <v>33.559233449477354</v>
      </c>
      <c r="AB43" s="18">
        <f t="shared" si="5"/>
        <v>19.055555555555557</v>
      </c>
      <c r="AC43" s="18">
        <f>$AE$7*(2*L43-L40)/(L43-L40)</f>
        <v>20.105263157894736</v>
      </c>
    </row>
    <row r="44" spans="1:29" ht="15" thickBot="1" x14ac:dyDescent="0.35">
      <c r="A44" s="29">
        <v>43927.708333333336</v>
      </c>
      <c r="B44" s="5">
        <v>9</v>
      </c>
      <c r="C44" s="7" t="s">
        <v>32</v>
      </c>
      <c r="D44" s="5">
        <v>1116</v>
      </c>
      <c r="E44" s="5">
        <v>279</v>
      </c>
      <c r="F44" s="5">
        <v>1395</v>
      </c>
      <c r="G44" s="5">
        <v>3906</v>
      </c>
      <c r="H44" s="5">
        <v>5301</v>
      </c>
      <c r="I44" s="5">
        <v>116</v>
      </c>
      <c r="J44" s="5">
        <v>154</v>
      </c>
      <c r="K44" s="5">
        <v>350</v>
      </c>
      <c r="L44" s="5">
        <v>350</v>
      </c>
      <c r="M44" s="5">
        <v>6001</v>
      </c>
      <c r="N44" s="5">
        <v>52849</v>
      </c>
      <c r="O44" s="8" t="s">
        <v>16</v>
      </c>
      <c r="P44" s="13">
        <v>3729641</v>
      </c>
      <c r="Q44" s="20">
        <v>447</v>
      </c>
      <c r="S44" s="19">
        <f t="shared" si="4"/>
        <v>20</v>
      </c>
      <c r="T44" s="19">
        <f t="shared" si="0"/>
        <v>11.354992525875609</v>
      </c>
      <c r="V44" s="18">
        <f t="shared" si="1"/>
        <v>160.90020460414286</v>
      </c>
      <c r="W44" s="19">
        <f t="shared" si="2"/>
        <v>621.50324945842362</v>
      </c>
      <c r="Y44" s="18">
        <f t="shared" si="3"/>
        <v>39.967532467532465</v>
      </c>
      <c r="Z44" s="18">
        <f t="shared" si="6"/>
        <v>38.862549800796813</v>
      </c>
      <c r="AB44" s="18">
        <f t="shared" si="5"/>
        <v>15</v>
      </c>
      <c r="AC44" s="18">
        <f t="shared" si="7"/>
        <v>20.5</v>
      </c>
    </row>
    <row r="45" spans="1:29" ht="15" thickBot="1" x14ac:dyDescent="0.35">
      <c r="A45" s="28">
        <v>43928.708333333336</v>
      </c>
      <c r="B45" s="6">
        <v>9</v>
      </c>
      <c r="C45" s="9" t="s">
        <v>32</v>
      </c>
      <c r="D45" s="6">
        <v>1087</v>
      </c>
      <c r="E45" s="6">
        <v>263</v>
      </c>
      <c r="F45" s="6">
        <v>1350</v>
      </c>
      <c r="G45" s="6">
        <v>4077</v>
      </c>
      <c r="H45" s="6">
        <v>5427</v>
      </c>
      <c r="I45" s="6">
        <v>126</v>
      </c>
      <c r="J45" s="6">
        <v>172</v>
      </c>
      <c r="K45" s="6">
        <v>377</v>
      </c>
      <c r="L45" s="6">
        <v>369</v>
      </c>
      <c r="M45" s="6">
        <v>6173</v>
      </c>
      <c r="N45" s="6">
        <v>56651</v>
      </c>
      <c r="O45" s="10" t="s">
        <v>16</v>
      </c>
      <c r="P45" s="13">
        <v>3729641</v>
      </c>
      <c r="Q45" s="20">
        <v>447</v>
      </c>
      <c r="S45" s="19">
        <f t="shared" si="4"/>
        <v>19.481481481481481</v>
      </c>
      <c r="T45" s="19">
        <f t="shared" si="0"/>
        <v>10.896541985137068</v>
      </c>
      <c r="V45" s="18">
        <f t="shared" si="1"/>
        <v>165.51190851880918</v>
      </c>
      <c r="W45" s="19">
        <f t="shared" si="2"/>
        <v>604.18613316053779</v>
      </c>
      <c r="Y45" s="18">
        <f t="shared" si="3"/>
        <v>36.889534883720927</v>
      </c>
      <c r="Z45" s="18">
        <f t="shared" si="6"/>
        <v>39.89043824701195</v>
      </c>
      <c r="AB45" s="18">
        <f t="shared" si="5"/>
        <v>20.421052631578949</v>
      </c>
      <c r="AC45" s="18">
        <f t="shared" si="7"/>
        <v>20.85483870967742</v>
      </c>
    </row>
    <row r="46" spans="1:29" ht="15" thickBot="1" x14ac:dyDescent="0.35">
      <c r="A46" s="29">
        <v>43929.708333333336</v>
      </c>
      <c r="B46" s="5">
        <v>9</v>
      </c>
      <c r="C46" s="7" t="s">
        <v>32</v>
      </c>
      <c r="D46" s="5">
        <v>1066</v>
      </c>
      <c r="E46" s="5">
        <v>260</v>
      </c>
      <c r="F46" s="5">
        <v>1326</v>
      </c>
      <c r="G46" s="5">
        <v>4231</v>
      </c>
      <c r="H46" s="5">
        <v>5557</v>
      </c>
      <c r="I46" s="5">
        <v>130</v>
      </c>
      <c r="J46" s="5">
        <v>206</v>
      </c>
      <c r="K46" s="5">
        <v>430</v>
      </c>
      <c r="L46" s="5">
        <v>392</v>
      </c>
      <c r="M46" s="5">
        <v>6379</v>
      </c>
      <c r="N46" s="5">
        <v>60985</v>
      </c>
      <c r="O46" s="8" t="s">
        <v>16</v>
      </c>
      <c r="P46" s="13">
        <v>3729641</v>
      </c>
      <c r="Q46" s="20">
        <v>447</v>
      </c>
      <c r="S46" s="19">
        <f t="shared" si="4"/>
        <v>19.607843137254903</v>
      </c>
      <c r="T46" s="19">
        <f t="shared" si="0"/>
        <v>10.459949167828155</v>
      </c>
      <c r="V46" s="18">
        <f t="shared" si="1"/>
        <v>171.03522832358396</v>
      </c>
      <c r="W46" s="19">
        <f t="shared" si="2"/>
        <v>584.67487066938395</v>
      </c>
      <c r="Y46" s="18">
        <f t="shared" si="3"/>
        <v>31.966019417475728</v>
      </c>
      <c r="Z46" s="18">
        <f t="shared" si="6"/>
        <v>38.971804511278194</v>
      </c>
      <c r="AB46" s="18">
        <f t="shared" si="5"/>
        <v>18.043478260869566</v>
      </c>
      <c r="AC46" s="18">
        <f t="shared" si="7"/>
        <v>20.552238805970148</v>
      </c>
    </row>
    <row r="47" spans="1:29" ht="15" thickBot="1" x14ac:dyDescent="0.35">
      <c r="A47" s="28">
        <v>43930.708333333336</v>
      </c>
      <c r="B47" s="6">
        <v>9</v>
      </c>
      <c r="C47" s="9" t="s">
        <v>32</v>
      </c>
      <c r="D47" s="6">
        <v>1038</v>
      </c>
      <c r="E47" s="6">
        <v>256</v>
      </c>
      <c r="F47" s="6">
        <v>1294</v>
      </c>
      <c r="G47" s="6">
        <v>4409</v>
      </c>
      <c r="H47" s="6">
        <v>5703</v>
      </c>
      <c r="I47" s="6">
        <v>146</v>
      </c>
      <c r="J47" s="6">
        <v>173</v>
      </c>
      <c r="K47" s="6">
        <v>441</v>
      </c>
      <c r="L47" s="6">
        <v>408</v>
      </c>
      <c r="M47" s="6">
        <v>6552</v>
      </c>
      <c r="N47" s="6">
        <v>65461</v>
      </c>
      <c r="O47" s="10" t="s">
        <v>16</v>
      </c>
      <c r="P47" s="13">
        <v>3729641</v>
      </c>
      <c r="Q47" s="20">
        <v>447</v>
      </c>
      <c r="S47" s="19">
        <f t="shared" si="4"/>
        <v>19.783616692426584</v>
      </c>
      <c r="T47" s="19">
        <f t="shared" si="0"/>
        <v>10.009013000106934</v>
      </c>
      <c r="V47" s="18">
        <f t="shared" si="1"/>
        <v>175.67374447031227</v>
      </c>
      <c r="W47" s="19">
        <f t="shared" si="2"/>
        <v>569.23702686202694</v>
      </c>
      <c r="Y47" s="18">
        <f t="shared" si="3"/>
        <v>38.872832369942195</v>
      </c>
      <c r="Z47" s="18">
        <f t="shared" si="6"/>
        <v>38.673321234119783</v>
      </c>
      <c r="AB47" s="18">
        <f t="shared" si="5"/>
        <v>26.5</v>
      </c>
      <c r="AC47" s="18">
        <f t="shared" si="7"/>
        <v>24.103448275862068</v>
      </c>
    </row>
    <row r="48" spans="1:29" ht="15" thickBot="1" x14ac:dyDescent="0.35">
      <c r="A48" s="29">
        <v>43931.708333333336</v>
      </c>
      <c r="B48" s="5">
        <v>9</v>
      </c>
      <c r="C48" s="7" t="s">
        <v>32</v>
      </c>
      <c r="D48" s="5">
        <v>1011</v>
      </c>
      <c r="E48" s="5">
        <v>256</v>
      </c>
      <c r="F48" s="5">
        <v>1267</v>
      </c>
      <c r="G48" s="5">
        <v>4555</v>
      </c>
      <c r="H48" s="5">
        <v>5822</v>
      </c>
      <c r="I48" s="5">
        <v>119</v>
      </c>
      <c r="J48" s="5">
        <v>175</v>
      </c>
      <c r="K48" s="5">
        <v>451</v>
      </c>
      <c r="L48" s="5">
        <v>454</v>
      </c>
      <c r="M48" s="5">
        <v>6727</v>
      </c>
      <c r="N48" s="5">
        <v>72001</v>
      </c>
      <c r="O48" s="8" t="s">
        <v>16</v>
      </c>
      <c r="P48" s="13">
        <v>3729641</v>
      </c>
      <c r="Q48" s="20">
        <v>447</v>
      </c>
      <c r="S48" s="19">
        <f t="shared" si="4"/>
        <v>20.205209155485399</v>
      </c>
      <c r="T48" s="19">
        <f t="shared" si="0"/>
        <v>9.3429257926973239</v>
      </c>
      <c r="V48" s="18">
        <f t="shared" si="1"/>
        <v>180.36588508116463</v>
      </c>
      <c r="W48" s="19">
        <f t="shared" si="2"/>
        <v>554.42857142857144</v>
      </c>
      <c r="Y48" s="18">
        <f t="shared" si="3"/>
        <v>39.44</v>
      </c>
      <c r="Z48" s="18">
        <f t="shared" si="6"/>
        <v>39.427797833935017</v>
      </c>
      <c r="AB48" s="18">
        <f t="shared" si="5"/>
        <v>10.869565217391305</v>
      </c>
      <c r="AC48" s="18">
        <f t="shared" si="7"/>
        <v>19.023529411764706</v>
      </c>
    </row>
    <row r="49" spans="1:29" ht="15" thickBot="1" x14ac:dyDescent="0.35">
      <c r="A49" s="28">
        <v>43932.708333333336</v>
      </c>
      <c r="B49" s="6">
        <v>9</v>
      </c>
      <c r="C49" s="9" t="s">
        <v>32</v>
      </c>
      <c r="D49" s="6">
        <v>997</v>
      </c>
      <c r="E49" s="6">
        <v>237</v>
      </c>
      <c r="F49" s="6">
        <v>1234</v>
      </c>
      <c r="G49" s="6">
        <v>4758</v>
      </c>
      <c r="H49" s="6">
        <v>5992</v>
      </c>
      <c r="I49" s="6">
        <v>170</v>
      </c>
      <c r="J49" s="6">
        <v>231</v>
      </c>
      <c r="K49" s="6">
        <v>499</v>
      </c>
      <c r="L49" s="6">
        <v>467</v>
      </c>
      <c r="M49" s="6">
        <v>6958</v>
      </c>
      <c r="N49" s="6">
        <v>75756</v>
      </c>
      <c r="O49" s="10" t="s">
        <v>16</v>
      </c>
      <c r="P49" s="13">
        <v>3729641</v>
      </c>
      <c r="Q49" s="20">
        <v>447</v>
      </c>
      <c r="S49" s="19">
        <f t="shared" si="4"/>
        <v>19.20583468395462</v>
      </c>
      <c r="T49" s="19">
        <f t="shared" si="0"/>
        <v>9.1847510428216914</v>
      </c>
      <c r="V49" s="18">
        <f t="shared" si="1"/>
        <v>186.55951068748976</v>
      </c>
      <c r="W49" s="19">
        <f t="shared" si="2"/>
        <v>536.02198907732111</v>
      </c>
      <c r="Y49" s="18">
        <f t="shared" si="3"/>
        <v>31.121212121212121</v>
      </c>
      <c r="Z49" s="18">
        <f t="shared" si="6"/>
        <v>39.051813471502591</v>
      </c>
      <c r="AB49" s="18">
        <f t="shared" si="5"/>
        <v>36.92307692307692</v>
      </c>
      <c r="AC49" s="18">
        <f t="shared" si="7"/>
        <v>21.68</v>
      </c>
    </row>
    <row r="50" spans="1:29" ht="15" thickBot="1" x14ac:dyDescent="0.35">
      <c r="A50" s="29">
        <v>43933.708333333336</v>
      </c>
      <c r="B50" s="5">
        <v>9</v>
      </c>
      <c r="C50" s="7" t="s">
        <v>32</v>
      </c>
      <c r="D50" s="5">
        <v>983</v>
      </c>
      <c r="E50" s="5">
        <v>238</v>
      </c>
      <c r="F50" s="5">
        <v>1221</v>
      </c>
      <c r="G50" s="5">
        <v>4941</v>
      </c>
      <c r="H50" s="5">
        <v>6162</v>
      </c>
      <c r="I50" s="5">
        <v>170</v>
      </c>
      <c r="J50" s="5">
        <v>277</v>
      </c>
      <c r="K50" s="5">
        <v>578</v>
      </c>
      <c r="L50" s="5">
        <v>495</v>
      </c>
      <c r="M50" s="5">
        <v>7235</v>
      </c>
      <c r="N50" s="5">
        <v>78640</v>
      </c>
      <c r="O50" s="8" t="s">
        <v>16</v>
      </c>
      <c r="P50" s="13">
        <v>3729641</v>
      </c>
      <c r="Q50" s="20">
        <v>447</v>
      </c>
      <c r="S50" s="19">
        <f t="shared" si="4"/>
        <v>19.492219492219494</v>
      </c>
      <c r="T50" s="19">
        <f t="shared" si="0"/>
        <v>9.2001525940996949</v>
      </c>
      <c r="V50" s="18">
        <f t="shared" si="1"/>
        <v>193.98649896866749</v>
      </c>
      <c r="W50" s="19">
        <f t="shared" si="2"/>
        <v>515.49979267449896</v>
      </c>
      <c r="Y50" s="18">
        <f t="shared" si="3"/>
        <v>27.119133574007222</v>
      </c>
      <c r="Z50" s="18">
        <f t="shared" si="6"/>
        <v>34.778916544655928</v>
      </c>
      <c r="AB50" s="18">
        <f t="shared" si="5"/>
        <v>18.678571428571427</v>
      </c>
      <c r="AC50" s="18">
        <f t="shared" si="7"/>
        <v>20.068965517241381</v>
      </c>
    </row>
    <row r="51" spans="1:29" ht="15" thickBot="1" x14ac:dyDescent="0.35">
      <c r="A51" s="28">
        <v>43934.708333333336</v>
      </c>
      <c r="B51" s="6">
        <v>9</v>
      </c>
      <c r="C51" s="9" t="s">
        <v>32</v>
      </c>
      <c r="D51" s="6">
        <v>992</v>
      </c>
      <c r="E51" s="6">
        <v>225</v>
      </c>
      <c r="F51" s="6">
        <v>1217</v>
      </c>
      <c r="G51" s="6">
        <v>5040</v>
      </c>
      <c r="H51" s="6">
        <v>6257</v>
      </c>
      <c r="I51" s="6">
        <v>95</v>
      </c>
      <c r="J51" s="6">
        <v>155</v>
      </c>
      <c r="K51" s="6">
        <v>615</v>
      </c>
      <c r="L51" s="6">
        <v>518</v>
      </c>
      <c r="M51" s="6">
        <v>7390</v>
      </c>
      <c r="N51" s="6">
        <v>80889</v>
      </c>
      <c r="O51" s="10" t="s">
        <v>16</v>
      </c>
      <c r="P51" s="13">
        <v>3729641</v>
      </c>
      <c r="Q51" s="20">
        <v>447</v>
      </c>
      <c r="S51" s="19">
        <f t="shared" si="4"/>
        <v>18.488085456039443</v>
      </c>
      <c r="T51" s="19">
        <f t="shared" si="0"/>
        <v>9.1359764615707935</v>
      </c>
      <c r="V51" s="18">
        <f t="shared" si="1"/>
        <v>198.14239493827958</v>
      </c>
      <c r="W51" s="19">
        <f t="shared" si="2"/>
        <v>504.68755074424899</v>
      </c>
      <c r="Y51" s="18">
        <f t="shared" si="3"/>
        <v>48.677419354838712</v>
      </c>
      <c r="Z51" s="18">
        <f t="shared" si="6"/>
        <v>36.438914027149323</v>
      </c>
      <c r="AB51" s="18">
        <f>$AE$6*(2*L51-L50)/(L51-L50)</f>
        <v>23.521739130434781</v>
      </c>
      <c r="AC51" s="18">
        <f t="shared" si="7"/>
        <v>27.28125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5475-6B30-4F73-A7AC-1A7B607D8542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7</v>
      </c>
      <c r="C2" s="7" t="s">
        <v>24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8" t="s">
        <v>16</v>
      </c>
      <c r="P2" s="13">
        <v>1550640</v>
      </c>
      <c r="Q2" s="20">
        <v>186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7</v>
      </c>
      <c r="C3" s="9" t="s">
        <v>24</v>
      </c>
      <c r="D3" s="6">
        <v>1</v>
      </c>
      <c r="E3" s="6">
        <v>0</v>
      </c>
      <c r="F3" s="6">
        <v>1</v>
      </c>
      <c r="G3" s="6">
        <v>0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1</v>
      </c>
      <c r="N3" s="6">
        <v>39</v>
      </c>
      <c r="O3" s="10" t="s">
        <v>16</v>
      </c>
      <c r="P3" s="13">
        <v>1550640</v>
      </c>
      <c r="Q3" s="20">
        <v>186</v>
      </c>
      <c r="S3" s="19">
        <f>(E3/F3)*100</f>
        <v>0</v>
      </c>
      <c r="T3" s="19">
        <f t="shared" ref="T3:T51" si="0">(M3/N3)*100</f>
        <v>2.5641025641025639</v>
      </c>
      <c r="V3" s="18">
        <f t="shared" ref="V3:V51" si="1">M3/P3*100000</f>
        <v>6.4489501109219416E-2</v>
      </c>
      <c r="W3" s="19">
        <f t="shared" ref="W3:W51" si="2">100000/V3</f>
        <v>1550640</v>
      </c>
      <c r="Y3" s="18">
        <f t="shared" ref="Y3:Y51" si="3">$AE$6*(2*M3-M2)/(M3-M2)</f>
        <v>2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7</v>
      </c>
      <c r="C4" s="7" t="s">
        <v>24</v>
      </c>
      <c r="D4" s="5">
        <v>6</v>
      </c>
      <c r="E4" s="5">
        <v>0</v>
      </c>
      <c r="F4" s="5">
        <v>6</v>
      </c>
      <c r="G4" s="5">
        <v>5</v>
      </c>
      <c r="H4" s="5">
        <v>11</v>
      </c>
      <c r="I4" s="5">
        <v>10</v>
      </c>
      <c r="J4" s="5">
        <v>10</v>
      </c>
      <c r="K4" s="5">
        <v>0</v>
      </c>
      <c r="L4" s="5">
        <v>0</v>
      </c>
      <c r="M4" s="5">
        <v>11</v>
      </c>
      <c r="N4" s="5">
        <v>66</v>
      </c>
      <c r="O4" s="8" t="s">
        <v>16</v>
      </c>
      <c r="P4" s="13">
        <v>1550640</v>
      </c>
      <c r="Q4" s="20">
        <v>186</v>
      </c>
      <c r="S4" s="19">
        <f t="shared" ref="S4:S51" si="4">(E4/F4)*100</f>
        <v>0</v>
      </c>
      <c r="T4" s="19">
        <f t="shared" si="0"/>
        <v>16.666666666666664</v>
      </c>
      <c r="V4" s="18">
        <f t="shared" si="1"/>
        <v>0.70938451220141363</v>
      </c>
      <c r="W4" s="19">
        <f t="shared" si="2"/>
        <v>140967.27272727274</v>
      </c>
      <c r="Y4" s="18">
        <f t="shared" si="3"/>
        <v>2.1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7</v>
      </c>
      <c r="C5" s="9" t="s">
        <v>24</v>
      </c>
      <c r="D5" s="6">
        <v>9</v>
      </c>
      <c r="E5" s="6">
        <v>0</v>
      </c>
      <c r="F5" s="6">
        <v>9</v>
      </c>
      <c r="G5" s="6">
        <v>10</v>
      </c>
      <c r="H5" s="6">
        <v>19</v>
      </c>
      <c r="I5" s="6">
        <v>8</v>
      </c>
      <c r="J5" s="6">
        <v>8</v>
      </c>
      <c r="K5" s="6">
        <v>0</v>
      </c>
      <c r="L5" s="6">
        <v>0</v>
      </c>
      <c r="M5" s="6">
        <v>19</v>
      </c>
      <c r="N5" s="6">
        <v>78</v>
      </c>
      <c r="O5" s="10" t="s">
        <v>16</v>
      </c>
      <c r="P5" s="13">
        <v>1550640</v>
      </c>
      <c r="Q5" s="20">
        <v>186</v>
      </c>
      <c r="S5" s="19">
        <f t="shared" si="4"/>
        <v>0</v>
      </c>
      <c r="T5" s="19">
        <f t="shared" si="0"/>
        <v>24.358974358974358</v>
      </c>
      <c r="V5" s="18">
        <f t="shared" si="1"/>
        <v>1.2253005210751691</v>
      </c>
      <c r="W5" s="19">
        <f t="shared" si="2"/>
        <v>81612.631578947359</v>
      </c>
      <c r="Y5" s="18">
        <f t="shared" si="3"/>
        <v>3.375</v>
      </c>
      <c r="Z5" s="18">
        <f t="shared" ref="Z5:Z51" si="6">$AE$7*(2*M5-M2)/(M5-M2)</f>
        <v>6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7</v>
      </c>
      <c r="C6" s="7" t="s">
        <v>24</v>
      </c>
      <c r="D6" s="5">
        <v>9</v>
      </c>
      <c r="E6" s="5">
        <v>0</v>
      </c>
      <c r="F6" s="5">
        <v>9</v>
      </c>
      <c r="G6" s="5">
        <v>10</v>
      </c>
      <c r="H6" s="5">
        <v>19</v>
      </c>
      <c r="I6" s="5">
        <v>0</v>
      </c>
      <c r="J6" s="5">
        <v>0</v>
      </c>
      <c r="K6" s="5">
        <v>0</v>
      </c>
      <c r="L6" s="5">
        <v>0</v>
      </c>
      <c r="M6" s="5">
        <v>19</v>
      </c>
      <c r="N6" s="5">
        <v>112</v>
      </c>
      <c r="O6" s="8" t="s">
        <v>16</v>
      </c>
      <c r="P6" s="13">
        <v>1550640</v>
      </c>
      <c r="Q6" s="20">
        <v>186</v>
      </c>
      <c r="S6" s="19">
        <f t="shared" si="4"/>
        <v>0</v>
      </c>
      <c r="T6" s="19">
        <f t="shared" si="0"/>
        <v>16.964285714285715</v>
      </c>
      <c r="V6" s="18">
        <f t="shared" si="1"/>
        <v>1.2253005210751691</v>
      </c>
      <c r="W6" s="19">
        <f t="shared" si="2"/>
        <v>81612.631578947359</v>
      </c>
      <c r="Y6" s="18" t="e">
        <f t="shared" si="3"/>
        <v>#DIV/0!</v>
      </c>
      <c r="Z6" s="18">
        <f t="shared" si="6"/>
        <v>6.166666666666667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7</v>
      </c>
      <c r="C7" s="9" t="s">
        <v>24</v>
      </c>
      <c r="D7" s="6">
        <v>4</v>
      </c>
      <c r="E7" s="6">
        <v>1</v>
      </c>
      <c r="F7" s="6">
        <v>5</v>
      </c>
      <c r="G7" s="6">
        <v>33</v>
      </c>
      <c r="H7" s="6">
        <v>38</v>
      </c>
      <c r="I7" s="6">
        <v>19</v>
      </c>
      <c r="J7" s="6">
        <v>23</v>
      </c>
      <c r="K7" s="6">
        <v>4</v>
      </c>
      <c r="L7" s="6">
        <v>0</v>
      </c>
      <c r="M7" s="6">
        <v>42</v>
      </c>
      <c r="N7" s="6">
        <v>121</v>
      </c>
      <c r="O7" s="10" t="s">
        <v>16</v>
      </c>
      <c r="P7" s="13">
        <v>1550640</v>
      </c>
      <c r="Q7" s="20">
        <v>186</v>
      </c>
      <c r="S7" s="19">
        <f t="shared" si="4"/>
        <v>20</v>
      </c>
      <c r="T7" s="19">
        <f t="shared" si="0"/>
        <v>34.710743801652896</v>
      </c>
      <c r="V7" s="18">
        <f t="shared" si="1"/>
        <v>2.7085590465872156</v>
      </c>
      <c r="W7" s="19">
        <f t="shared" si="2"/>
        <v>36920</v>
      </c>
      <c r="Y7" s="18">
        <f t="shared" si="3"/>
        <v>2.8260869565217392</v>
      </c>
      <c r="Z7" s="18">
        <f t="shared" si="6"/>
        <v>7.064516129032258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7</v>
      </c>
      <c r="C8" s="7" t="s">
        <v>24</v>
      </c>
      <c r="D8" s="5">
        <v>12</v>
      </c>
      <c r="E8" s="5">
        <v>1</v>
      </c>
      <c r="F8" s="5">
        <v>13</v>
      </c>
      <c r="G8" s="5">
        <v>8</v>
      </c>
      <c r="H8" s="5">
        <v>21</v>
      </c>
      <c r="I8" s="5">
        <v>-17</v>
      </c>
      <c r="J8" s="5">
        <v>-17</v>
      </c>
      <c r="K8" s="5">
        <v>4</v>
      </c>
      <c r="L8" s="5">
        <v>0</v>
      </c>
      <c r="M8" s="5">
        <v>25</v>
      </c>
      <c r="N8" s="5">
        <v>121</v>
      </c>
      <c r="O8" s="8" t="s">
        <v>16</v>
      </c>
      <c r="P8" s="13">
        <v>1550640</v>
      </c>
      <c r="Q8" s="20">
        <v>186</v>
      </c>
      <c r="S8" s="19">
        <f t="shared" si="4"/>
        <v>7.6923076923076925</v>
      </c>
      <c r="T8" s="19">
        <f t="shared" si="0"/>
        <v>20.66115702479339</v>
      </c>
      <c r="V8" s="18">
        <f t="shared" si="1"/>
        <v>1.6122375277304852</v>
      </c>
      <c r="W8" s="19">
        <f t="shared" si="2"/>
        <v>62025.600000000006</v>
      </c>
      <c r="Y8" s="18">
        <f t="shared" si="3"/>
        <v>-0.47058823529411764</v>
      </c>
      <c r="Z8" s="18">
        <f t="shared" si="6"/>
        <v>15.5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7</v>
      </c>
      <c r="C9" s="9" t="s">
        <v>24</v>
      </c>
      <c r="D9" s="6">
        <v>12</v>
      </c>
      <c r="E9" s="6">
        <v>1</v>
      </c>
      <c r="F9" s="6">
        <v>13</v>
      </c>
      <c r="G9" s="6">
        <v>5</v>
      </c>
      <c r="H9" s="6">
        <v>18</v>
      </c>
      <c r="I9" s="6">
        <v>-3</v>
      </c>
      <c r="J9" s="6">
        <v>-3</v>
      </c>
      <c r="K9" s="6">
        <v>4</v>
      </c>
      <c r="L9" s="6">
        <v>0</v>
      </c>
      <c r="M9" s="6">
        <v>22</v>
      </c>
      <c r="N9" s="6">
        <v>121</v>
      </c>
      <c r="O9" s="10" t="s">
        <v>16</v>
      </c>
      <c r="P9" s="13">
        <v>1550640</v>
      </c>
      <c r="Q9" s="20">
        <v>186</v>
      </c>
      <c r="S9" s="19">
        <f t="shared" si="4"/>
        <v>7.6923076923076925</v>
      </c>
      <c r="T9" s="19">
        <f t="shared" si="0"/>
        <v>18.181818181818183</v>
      </c>
      <c r="V9" s="18">
        <f t="shared" si="1"/>
        <v>1.4187690244028273</v>
      </c>
      <c r="W9" s="19">
        <f t="shared" si="2"/>
        <v>70483.636363636368</v>
      </c>
      <c r="Y9" s="18">
        <f t="shared" si="3"/>
        <v>-6.333333333333333</v>
      </c>
      <c r="Z9" s="18">
        <f t="shared" si="6"/>
        <v>25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7</v>
      </c>
      <c r="C10" s="7" t="s">
        <v>24</v>
      </c>
      <c r="D10" s="5">
        <v>12</v>
      </c>
      <c r="E10" s="5">
        <v>2</v>
      </c>
      <c r="F10" s="5">
        <v>14</v>
      </c>
      <c r="G10" s="5">
        <v>5</v>
      </c>
      <c r="H10" s="5">
        <v>19</v>
      </c>
      <c r="I10" s="5">
        <v>1</v>
      </c>
      <c r="J10" s="5">
        <v>2</v>
      </c>
      <c r="K10" s="5">
        <v>4</v>
      </c>
      <c r="L10" s="5">
        <v>1</v>
      </c>
      <c r="M10" s="5">
        <v>24</v>
      </c>
      <c r="N10" s="5">
        <v>121</v>
      </c>
      <c r="O10" s="8" t="s">
        <v>16</v>
      </c>
      <c r="P10" s="13">
        <v>1550640</v>
      </c>
      <c r="Q10" s="20">
        <v>186</v>
      </c>
      <c r="S10" s="19">
        <f t="shared" si="4"/>
        <v>14.285714285714285</v>
      </c>
      <c r="T10" s="19">
        <f t="shared" si="0"/>
        <v>19.834710743801654</v>
      </c>
      <c r="V10" s="18">
        <f t="shared" si="1"/>
        <v>1.5477480266212662</v>
      </c>
      <c r="W10" s="19">
        <f t="shared" si="2"/>
        <v>64609.999999999993</v>
      </c>
      <c r="Y10" s="18">
        <f t="shared" si="3"/>
        <v>13</v>
      </c>
      <c r="Z10" s="18">
        <f t="shared" si="6"/>
        <v>-1</v>
      </c>
      <c r="AB10" s="18">
        <f t="shared" si="5"/>
        <v>2</v>
      </c>
      <c r="AC10" s="18">
        <f t="shared" si="7"/>
        <v>6</v>
      </c>
    </row>
    <row r="11" spans="1:40" ht="15" thickBot="1" x14ac:dyDescent="0.35">
      <c r="A11" s="28">
        <v>43894.708333333336</v>
      </c>
      <c r="B11" s="6">
        <v>7</v>
      </c>
      <c r="C11" s="9" t="s">
        <v>24</v>
      </c>
      <c r="D11" s="6">
        <v>10</v>
      </c>
      <c r="E11" s="6">
        <v>3</v>
      </c>
      <c r="F11" s="6">
        <v>13</v>
      </c>
      <c r="G11" s="6">
        <v>8</v>
      </c>
      <c r="H11" s="6">
        <v>21</v>
      </c>
      <c r="I11" s="6">
        <v>2</v>
      </c>
      <c r="J11" s="6">
        <v>2</v>
      </c>
      <c r="K11" s="6">
        <v>4</v>
      </c>
      <c r="L11" s="6">
        <v>1</v>
      </c>
      <c r="M11" s="6">
        <v>26</v>
      </c>
      <c r="N11" s="6">
        <v>133</v>
      </c>
      <c r="O11" s="10" t="s">
        <v>16</v>
      </c>
      <c r="P11" s="13">
        <v>1550640</v>
      </c>
      <c r="Q11" s="20">
        <v>186</v>
      </c>
      <c r="S11" s="19">
        <f t="shared" si="4"/>
        <v>23.076923076923077</v>
      </c>
      <c r="T11" s="19">
        <f t="shared" si="0"/>
        <v>19.548872180451127</v>
      </c>
      <c r="V11" s="18">
        <f t="shared" si="1"/>
        <v>1.6767270288397049</v>
      </c>
      <c r="W11" s="19">
        <f t="shared" si="2"/>
        <v>59640</v>
      </c>
      <c r="Y11" s="18">
        <f t="shared" si="3"/>
        <v>14</v>
      </c>
      <c r="Z11" s="18">
        <f t="shared" si="6"/>
        <v>81</v>
      </c>
      <c r="AB11" s="18" t="e">
        <f t="shared" si="5"/>
        <v>#DIV/0!</v>
      </c>
      <c r="AC11" s="18">
        <f t="shared" si="7"/>
        <v>6</v>
      </c>
      <c r="AN11" s="33"/>
    </row>
    <row r="12" spans="1:40" ht="15" thickBot="1" x14ac:dyDescent="0.35">
      <c r="A12" s="29">
        <v>43895.708333333336</v>
      </c>
      <c r="B12" s="5">
        <v>7</v>
      </c>
      <c r="C12" s="7" t="s">
        <v>24</v>
      </c>
      <c r="D12" s="5">
        <v>11</v>
      </c>
      <c r="E12" s="5">
        <v>3</v>
      </c>
      <c r="F12" s="5">
        <v>14</v>
      </c>
      <c r="G12" s="5">
        <v>7</v>
      </c>
      <c r="H12" s="5">
        <v>21</v>
      </c>
      <c r="I12" s="5">
        <v>0</v>
      </c>
      <c r="J12" s="5">
        <v>2</v>
      </c>
      <c r="K12" s="5">
        <v>4</v>
      </c>
      <c r="L12" s="5">
        <v>3</v>
      </c>
      <c r="M12" s="5">
        <v>28</v>
      </c>
      <c r="N12" s="5">
        <v>146</v>
      </c>
      <c r="O12" s="8" t="s">
        <v>16</v>
      </c>
      <c r="P12" s="13">
        <v>1550640</v>
      </c>
      <c r="Q12" s="20">
        <v>186</v>
      </c>
      <c r="S12" s="19">
        <f t="shared" si="4"/>
        <v>21.428571428571427</v>
      </c>
      <c r="T12" s="19">
        <f t="shared" si="0"/>
        <v>19.17808219178082</v>
      </c>
      <c r="V12" s="18">
        <f t="shared" si="1"/>
        <v>1.8057060310581436</v>
      </c>
      <c r="W12" s="19">
        <f t="shared" si="2"/>
        <v>55380</v>
      </c>
      <c r="Y12" s="18">
        <f t="shared" si="3"/>
        <v>15</v>
      </c>
      <c r="Z12" s="18">
        <f t="shared" si="6"/>
        <v>17</v>
      </c>
      <c r="AB12" s="18">
        <f t="shared" si="5"/>
        <v>2.5</v>
      </c>
      <c r="AC12" s="18">
        <f t="shared" si="7"/>
        <v>6</v>
      </c>
    </row>
    <row r="13" spans="1:40" ht="15" thickBot="1" x14ac:dyDescent="0.35">
      <c r="A13" s="28">
        <v>43896.708333333336</v>
      </c>
      <c r="B13" s="6">
        <v>7</v>
      </c>
      <c r="C13" s="9" t="s">
        <v>24</v>
      </c>
      <c r="D13" s="6">
        <v>12</v>
      </c>
      <c r="E13" s="6">
        <v>5</v>
      </c>
      <c r="F13" s="6">
        <v>17</v>
      </c>
      <c r="G13" s="6">
        <v>7</v>
      </c>
      <c r="H13" s="6">
        <v>24</v>
      </c>
      <c r="I13" s="6">
        <v>3</v>
      </c>
      <c r="J13" s="6">
        <v>4</v>
      </c>
      <c r="K13" s="6">
        <v>5</v>
      </c>
      <c r="L13" s="6">
        <v>3</v>
      </c>
      <c r="M13" s="6">
        <v>32</v>
      </c>
      <c r="N13" s="6">
        <v>229</v>
      </c>
      <c r="O13" s="10" t="s">
        <v>16</v>
      </c>
      <c r="P13" s="13">
        <v>1550640</v>
      </c>
      <c r="Q13" s="20">
        <v>186</v>
      </c>
      <c r="S13" s="19">
        <f t="shared" si="4"/>
        <v>29.411764705882355</v>
      </c>
      <c r="T13" s="19">
        <f t="shared" si="0"/>
        <v>13.973799126637553</v>
      </c>
      <c r="V13" s="18">
        <f t="shared" si="1"/>
        <v>2.0636640354950213</v>
      </c>
      <c r="W13" s="19">
        <f t="shared" si="2"/>
        <v>48457.5</v>
      </c>
      <c r="Y13" s="18">
        <f t="shared" si="3"/>
        <v>9</v>
      </c>
      <c r="Z13" s="18">
        <f t="shared" si="6"/>
        <v>15</v>
      </c>
      <c r="AB13" s="18" t="e">
        <f t="shared" si="5"/>
        <v>#DIV/0!</v>
      </c>
      <c r="AC13" s="18">
        <f t="shared" si="7"/>
        <v>7.5</v>
      </c>
    </row>
    <row r="14" spans="1:40" ht="15" thickBot="1" x14ac:dyDescent="0.35">
      <c r="A14" s="29">
        <v>43897.75</v>
      </c>
      <c r="B14" s="5">
        <v>7</v>
      </c>
      <c r="C14" s="7" t="s">
        <v>24</v>
      </c>
      <c r="D14" s="5">
        <v>26</v>
      </c>
      <c r="E14" s="5">
        <v>6</v>
      </c>
      <c r="F14" s="5">
        <v>32</v>
      </c>
      <c r="G14" s="5">
        <v>10</v>
      </c>
      <c r="H14" s="5">
        <v>42</v>
      </c>
      <c r="I14" s="5">
        <v>18</v>
      </c>
      <c r="J14" s="5">
        <v>19</v>
      </c>
      <c r="K14" s="5">
        <v>5</v>
      </c>
      <c r="L14" s="5">
        <v>4</v>
      </c>
      <c r="M14" s="5">
        <v>51</v>
      </c>
      <c r="N14" s="5">
        <v>331</v>
      </c>
      <c r="O14" s="8" t="s">
        <v>16</v>
      </c>
      <c r="P14" s="13">
        <v>1550640</v>
      </c>
      <c r="Q14" s="20">
        <v>186</v>
      </c>
      <c r="S14" s="19">
        <f t="shared" si="4"/>
        <v>18.75</v>
      </c>
      <c r="T14" s="19">
        <f t="shared" si="0"/>
        <v>15.407854984894259</v>
      </c>
      <c r="V14" s="18">
        <f t="shared" si="1"/>
        <v>3.2889645565701904</v>
      </c>
      <c r="W14" s="19">
        <f t="shared" si="2"/>
        <v>30404.705882352941</v>
      </c>
      <c r="Y14" s="18">
        <f t="shared" si="3"/>
        <v>3.6842105263157894</v>
      </c>
      <c r="Z14" s="18">
        <f t="shared" si="6"/>
        <v>9.1199999999999992</v>
      </c>
      <c r="AB14" s="18">
        <f t="shared" si="5"/>
        <v>5</v>
      </c>
      <c r="AC14" s="18">
        <f t="shared" si="7"/>
        <v>7</v>
      </c>
    </row>
    <row r="15" spans="1:40" ht="15" thickBot="1" x14ac:dyDescent="0.35">
      <c r="A15" s="28">
        <v>43898.75</v>
      </c>
      <c r="B15" s="6">
        <v>7</v>
      </c>
      <c r="C15" s="9" t="s">
        <v>24</v>
      </c>
      <c r="D15" s="6">
        <v>39</v>
      </c>
      <c r="E15" s="6">
        <v>11</v>
      </c>
      <c r="F15" s="6">
        <v>50</v>
      </c>
      <c r="G15" s="6">
        <v>17</v>
      </c>
      <c r="H15" s="6">
        <v>67</v>
      </c>
      <c r="I15" s="6">
        <v>25</v>
      </c>
      <c r="J15" s="6">
        <v>27</v>
      </c>
      <c r="K15" s="6">
        <v>5</v>
      </c>
      <c r="L15" s="6">
        <v>6</v>
      </c>
      <c r="M15" s="6">
        <v>78</v>
      </c>
      <c r="N15" s="6">
        <v>401</v>
      </c>
      <c r="O15" s="10" t="s">
        <v>16</v>
      </c>
      <c r="P15" s="13">
        <v>1550640</v>
      </c>
      <c r="Q15" s="20">
        <v>186</v>
      </c>
      <c r="S15" s="19">
        <f t="shared" si="4"/>
        <v>22</v>
      </c>
      <c r="T15" s="19">
        <f t="shared" si="0"/>
        <v>19.451371571072318</v>
      </c>
      <c r="V15" s="18">
        <f t="shared" si="1"/>
        <v>5.0301810865191143</v>
      </c>
      <c r="W15" s="19">
        <f t="shared" si="2"/>
        <v>19880</v>
      </c>
      <c r="Y15" s="18">
        <f t="shared" si="3"/>
        <v>3.8888888888888888</v>
      </c>
      <c r="Z15" s="18">
        <f t="shared" si="6"/>
        <v>7.68</v>
      </c>
      <c r="AB15" s="18">
        <f t="shared" si="5"/>
        <v>4</v>
      </c>
      <c r="AC15" s="18">
        <f t="shared" si="7"/>
        <v>9</v>
      </c>
    </row>
    <row r="16" spans="1:40" ht="15" thickBot="1" x14ac:dyDescent="0.35">
      <c r="A16" s="29">
        <v>43899.75</v>
      </c>
      <c r="B16" s="5">
        <v>7</v>
      </c>
      <c r="C16" s="7" t="s">
        <v>24</v>
      </c>
      <c r="D16" s="5">
        <v>60</v>
      </c>
      <c r="E16" s="5">
        <v>17</v>
      </c>
      <c r="F16" s="5">
        <v>77</v>
      </c>
      <c r="G16" s="5">
        <v>20</v>
      </c>
      <c r="H16" s="5">
        <v>97</v>
      </c>
      <c r="I16" s="5">
        <v>30</v>
      </c>
      <c r="J16" s="5">
        <v>31</v>
      </c>
      <c r="K16" s="5">
        <v>5</v>
      </c>
      <c r="L16" s="5">
        <v>7</v>
      </c>
      <c r="M16" s="5">
        <v>109</v>
      </c>
      <c r="N16" s="5">
        <v>611</v>
      </c>
      <c r="O16" s="8" t="s">
        <v>16</v>
      </c>
      <c r="P16" s="13">
        <v>1550640</v>
      </c>
      <c r="Q16" s="20">
        <v>186</v>
      </c>
      <c r="S16" s="19">
        <f t="shared" si="4"/>
        <v>22.077922077922079</v>
      </c>
      <c r="T16" s="19">
        <f t="shared" si="0"/>
        <v>17.839607201309331</v>
      </c>
      <c r="V16" s="18">
        <f t="shared" si="1"/>
        <v>7.0293556209049166</v>
      </c>
      <c r="W16" s="19">
        <f t="shared" si="2"/>
        <v>14226.055045871561</v>
      </c>
      <c r="Y16" s="18">
        <f t="shared" si="3"/>
        <v>4.5161290322580649</v>
      </c>
      <c r="Z16" s="18">
        <f t="shared" si="6"/>
        <v>7.2467532467532472</v>
      </c>
      <c r="AB16" s="18">
        <f t="shared" si="5"/>
        <v>8</v>
      </c>
      <c r="AC16" s="18">
        <f t="shared" si="7"/>
        <v>8.25</v>
      </c>
    </row>
    <row r="17" spans="1:29" ht="15" thickBot="1" x14ac:dyDescent="0.35">
      <c r="A17" s="28">
        <v>43900.75</v>
      </c>
      <c r="B17" s="6">
        <v>7</v>
      </c>
      <c r="C17" s="9" t="s">
        <v>24</v>
      </c>
      <c r="D17" s="6">
        <v>57</v>
      </c>
      <c r="E17" s="6">
        <v>29</v>
      </c>
      <c r="F17" s="6">
        <v>86</v>
      </c>
      <c r="G17" s="6">
        <v>42</v>
      </c>
      <c r="H17" s="6">
        <v>128</v>
      </c>
      <c r="I17" s="6">
        <v>31</v>
      </c>
      <c r="J17" s="6">
        <v>32</v>
      </c>
      <c r="K17" s="6">
        <v>5</v>
      </c>
      <c r="L17" s="6">
        <v>8</v>
      </c>
      <c r="M17" s="6">
        <v>141</v>
      </c>
      <c r="N17" s="6">
        <v>694</v>
      </c>
      <c r="O17" s="10" t="s">
        <v>16</v>
      </c>
      <c r="P17" s="13">
        <v>1550640</v>
      </c>
      <c r="Q17" s="20">
        <v>186</v>
      </c>
      <c r="S17" s="19">
        <f t="shared" si="4"/>
        <v>33.720930232558139</v>
      </c>
      <c r="T17" s="19">
        <f t="shared" si="0"/>
        <v>20.317002881844381</v>
      </c>
      <c r="V17" s="18">
        <f t="shared" si="1"/>
        <v>9.0930196563999388</v>
      </c>
      <c r="W17" s="19">
        <f t="shared" si="2"/>
        <v>10997.446808510638</v>
      </c>
      <c r="Y17" s="18">
        <f t="shared" si="3"/>
        <v>5.40625</v>
      </c>
      <c r="Z17" s="18">
        <f t="shared" si="6"/>
        <v>7.7</v>
      </c>
      <c r="AB17" s="18">
        <f t="shared" si="5"/>
        <v>9</v>
      </c>
      <c r="AC17" s="18">
        <f t="shared" si="7"/>
        <v>9</v>
      </c>
    </row>
    <row r="18" spans="1:29" ht="15" thickBot="1" x14ac:dyDescent="0.35">
      <c r="A18" s="29">
        <v>43901.708333333336</v>
      </c>
      <c r="B18" s="5">
        <v>7</v>
      </c>
      <c r="C18" s="7" t="s">
        <v>24</v>
      </c>
      <c r="D18" s="5">
        <v>74</v>
      </c>
      <c r="E18" s="5">
        <v>34</v>
      </c>
      <c r="F18" s="5">
        <v>108</v>
      </c>
      <c r="G18" s="5">
        <v>73</v>
      </c>
      <c r="H18" s="5">
        <v>181</v>
      </c>
      <c r="I18" s="5">
        <v>53</v>
      </c>
      <c r="J18" s="5">
        <v>53</v>
      </c>
      <c r="K18" s="5">
        <v>5</v>
      </c>
      <c r="L18" s="5">
        <v>8</v>
      </c>
      <c r="M18" s="5">
        <v>194</v>
      </c>
      <c r="N18" s="5">
        <v>1025</v>
      </c>
      <c r="O18" s="8" t="s">
        <v>16</v>
      </c>
      <c r="P18" s="13">
        <v>1550640</v>
      </c>
      <c r="Q18" s="20">
        <v>186</v>
      </c>
      <c r="S18" s="19">
        <f t="shared" si="4"/>
        <v>31.481481481481481</v>
      </c>
      <c r="T18" s="19">
        <f t="shared" si="0"/>
        <v>18.926829268292682</v>
      </c>
      <c r="V18" s="18">
        <f t="shared" si="1"/>
        <v>12.510963215188568</v>
      </c>
      <c r="W18" s="19">
        <f t="shared" si="2"/>
        <v>7992.9896907216489</v>
      </c>
      <c r="Y18" s="18">
        <f t="shared" si="3"/>
        <v>4.6603773584905657</v>
      </c>
      <c r="Z18" s="18">
        <f t="shared" si="6"/>
        <v>8.0172413793103452</v>
      </c>
      <c r="AB18" s="18" t="e">
        <f t="shared" si="5"/>
        <v>#DIV/0!</v>
      </c>
      <c r="AC18" s="18">
        <f t="shared" si="7"/>
        <v>15</v>
      </c>
    </row>
    <row r="19" spans="1:29" ht="15" thickBot="1" x14ac:dyDescent="0.35">
      <c r="A19" s="28">
        <v>43902.708333333336</v>
      </c>
      <c r="B19" s="6">
        <v>7</v>
      </c>
      <c r="C19" s="9" t="s">
        <v>24</v>
      </c>
      <c r="D19" s="6">
        <v>100</v>
      </c>
      <c r="E19" s="6">
        <v>36</v>
      </c>
      <c r="F19" s="6">
        <v>136</v>
      </c>
      <c r="G19" s="6">
        <v>107</v>
      </c>
      <c r="H19" s="6">
        <v>243</v>
      </c>
      <c r="I19" s="6">
        <v>62</v>
      </c>
      <c r="J19" s="6">
        <v>80</v>
      </c>
      <c r="K19" s="6">
        <v>20</v>
      </c>
      <c r="L19" s="6">
        <v>11</v>
      </c>
      <c r="M19" s="6">
        <v>274</v>
      </c>
      <c r="N19" s="6">
        <v>1174</v>
      </c>
      <c r="O19" s="10" t="s">
        <v>16</v>
      </c>
      <c r="P19" s="13">
        <v>1550640</v>
      </c>
      <c r="Q19" s="20">
        <v>186</v>
      </c>
      <c r="S19" s="19">
        <f t="shared" si="4"/>
        <v>26.47058823529412</v>
      </c>
      <c r="T19" s="19">
        <f t="shared" si="0"/>
        <v>23.339011925042588</v>
      </c>
      <c r="V19" s="18">
        <f t="shared" si="1"/>
        <v>17.670123303926122</v>
      </c>
      <c r="W19" s="19">
        <f t="shared" si="2"/>
        <v>5659.2700729927001</v>
      </c>
      <c r="Y19" s="18">
        <f t="shared" si="3"/>
        <v>4.4249999999999998</v>
      </c>
      <c r="Z19" s="18">
        <f t="shared" si="6"/>
        <v>7.9818181818181815</v>
      </c>
      <c r="AB19" s="18">
        <f t="shared" si="5"/>
        <v>4.666666666666667</v>
      </c>
      <c r="AC19" s="18">
        <f t="shared" si="7"/>
        <v>11.25</v>
      </c>
    </row>
    <row r="20" spans="1:29" ht="15" thickBot="1" x14ac:dyDescent="0.35">
      <c r="A20" s="29">
        <v>43903.708333333336</v>
      </c>
      <c r="B20" s="5">
        <v>7</v>
      </c>
      <c r="C20" s="7" t="s">
        <v>24</v>
      </c>
      <c r="D20" s="5">
        <v>128</v>
      </c>
      <c r="E20" s="5">
        <v>44</v>
      </c>
      <c r="F20" s="5">
        <v>172</v>
      </c>
      <c r="G20" s="5">
        <v>132</v>
      </c>
      <c r="H20" s="5">
        <v>304</v>
      </c>
      <c r="I20" s="5">
        <v>61</v>
      </c>
      <c r="J20" s="5">
        <v>71</v>
      </c>
      <c r="K20" s="5">
        <v>24</v>
      </c>
      <c r="L20" s="5">
        <v>17</v>
      </c>
      <c r="M20" s="5">
        <v>345</v>
      </c>
      <c r="N20" s="5">
        <v>1442</v>
      </c>
      <c r="O20" s="8" t="s">
        <v>16</v>
      </c>
      <c r="P20" s="13">
        <v>1550640</v>
      </c>
      <c r="Q20" s="20">
        <v>186</v>
      </c>
      <c r="S20" s="19">
        <f t="shared" si="4"/>
        <v>25.581395348837212</v>
      </c>
      <c r="T20" s="19">
        <f t="shared" si="0"/>
        <v>23.925104022191402</v>
      </c>
      <c r="V20" s="18">
        <f t="shared" si="1"/>
        <v>22.248877882680699</v>
      </c>
      <c r="W20" s="19">
        <f t="shared" si="2"/>
        <v>4494.608695652174</v>
      </c>
      <c r="Y20" s="18">
        <f t="shared" si="3"/>
        <v>5.859154929577465</v>
      </c>
      <c r="Z20" s="18">
        <f t="shared" si="6"/>
        <v>8.0735294117647065</v>
      </c>
      <c r="AB20" s="18">
        <f t="shared" si="5"/>
        <v>3.8333333333333335</v>
      </c>
      <c r="AC20" s="18">
        <f t="shared" si="7"/>
        <v>8.6666666666666661</v>
      </c>
    </row>
    <row r="21" spans="1:29" ht="15" thickBot="1" x14ac:dyDescent="0.35">
      <c r="A21" s="28">
        <v>43904.708333333336</v>
      </c>
      <c r="B21" s="6">
        <v>7</v>
      </c>
      <c r="C21" s="9" t="s">
        <v>24</v>
      </c>
      <c r="D21" s="6">
        <v>213</v>
      </c>
      <c r="E21" s="6">
        <v>62</v>
      </c>
      <c r="F21" s="6">
        <v>275</v>
      </c>
      <c r="G21" s="6">
        <v>109</v>
      </c>
      <c r="H21" s="6">
        <v>384</v>
      </c>
      <c r="I21" s="6">
        <v>80</v>
      </c>
      <c r="J21" s="6">
        <v>118</v>
      </c>
      <c r="K21" s="6">
        <v>52</v>
      </c>
      <c r="L21" s="6">
        <v>27</v>
      </c>
      <c r="M21" s="6">
        <v>463</v>
      </c>
      <c r="N21" s="6">
        <v>1750</v>
      </c>
      <c r="O21" s="10" t="s">
        <v>16</v>
      </c>
      <c r="P21" s="13">
        <v>1550640</v>
      </c>
      <c r="Q21" s="20">
        <v>186</v>
      </c>
      <c r="S21" s="19">
        <f t="shared" si="4"/>
        <v>22.545454545454547</v>
      </c>
      <c r="T21" s="19">
        <f t="shared" si="0"/>
        <v>26.457142857142856</v>
      </c>
      <c r="V21" s="18">
        <f t="shared" si="1"/>
        <v>29.858639013568592</v>
      </c>
      <c r="W21" s="19">
        <f t="shared" si="2"/>
        <v>3349.1144708423326</v>
      </c>
      <c r="Y21" s="18">
        <f t="shared" si="3"/>
        <v>4.9237288135593218</v>
      </c>
      <c r="Z21" s="18">
        <f t="shared" si="6"/>
        <v>8.1635687732341999</v>
      </c>
      <c r="AB21" s="18">
        <f t="shared" si="5"/>
        <v>3.7</v>
      </c>
      <c r="AC21" s="18">
        <f t="shared" si="7"/>
        <v>7.2631578947368425</v>
      </c>
    </row>
    <row r="22" spans="1:29" ht="15" thickBot="1" x14ac:dyDescent="0.35">
      <c r="A22" s="29">
        <v>43905.708333333336</v>
      </c>
      <c r="B22" s="5">
        <v>7</v>
      </c>
      <c r="C22" s="7" t="s">
        <v>24</v>
      </c>
      <c r="D22" s="5">
        <v>253</v>
      </c>
      <c r="E22" s="5">
        <v>66</v>
      </c>
      <c r="F22" s="5">
        <v>319</v>
      </c>
      <c r="G22" s="5">
        <v>174</v>
      </c>
      <c r="H22" s="5">
        <v>493</v>
      </c>
      <c r="I22" s="5">
        <v>109</v>
      </c>
      <c r="J22" s="5">
        <v>96</v>
      </c>
      <c r="K22" s="5">
        <v>33</v>
      </c>
      <c r="L22" s="5">
        <v>33</v>
      </c>
      <c r="M22" s="5">
        <v>559</v>
      </c>
      <c r="N22" s="5">
        <v>1973</v>
      </c>
      <c r="O22" s="8" t="s">
        <v>16</v>
      </c>
      <c r="P22" s="13">
        <v>1550640</v>
      </c>
      <c r="Q22" s="20">
        <v>186</v>
      </c>
      <c r="S22" s="19">
        <f t="shared" si="4"/>
        <v>20.689655172413794</v>
      </c>
      <c r="T22" s="19">
        <f t="shared" si="0"/>
        <v>28.33248859604663</v>
      </c>
      <c r="V22" s="18">
        <f t="shared" si="1"/>
        <v>36.049631120053654</v>
      </c>
      <c r="W22" s="19">
        <f t="shared" si="2"/>
        <v>2773.953488372093</v>
      </c>
      <c r="Y22" s="18">
        <f t="shared" si="3"/>
        <v>6.822916666666667</v>
      </c>
      <c r="Z22" s="18">
        <f t="shared" si="6"/>
        <v>8.8842105263157887</v>
      </c>
      <c r="AB22" s="18">
        <f t="shared" si="5"/>
        <v>6.5</v>
      </c>
      <c r="AC22" s="18">
        <f t="shared" si="7"/>
        <v>7.5</v>
      </c>
    </row>
    <row r="23" spans="1:29" ht="15" thickBot="1" x14ac:dyDescent="0.35">
      <c r="A23" s="28">
        <v>43906.708333333336</v>
      </c>
      <c r="B23" s="6">
        <v>7</v>
      </c>
      <c r="C23" s="9" t="s">
        <v>24</v>
      </c>
      <c r="D23" s="6">
        <v>255</v>
      </c>
      <c r="E23" s="6">
        <v>73</v>
      </c>
      <c r="F23" s="6">
        <v>328</v>
      </c>
      <c r="G23" s="6">
        <v>247</v>
      </c>
      <c r="H23" s="6">
        <v>575</v>
      </c>
      <c r="I23" s="6">
        <v>82</v>
      </c>
      <c r="J23" s="6">
        <v>108</v>
      </c>
      <c r="K23" s="6">
        <v>42</v>
      </c>
      <c r="L23" s="6">
        <v>50</v>
      </c>
      <c r="M23" s="6">
        <v>667</v>
      </c>
      <c r="N23" s="6">
        <v>2189</v>
      </c>
      <c r="O23" s="10" t="s">
        <v>16</v>
      </c>
      <c r="P23" s="13">
        <v>1550640</v>
      </c>
      <c r="Q23" s="20">
        <v>186</v>
      </c>
      <c r="S23" s="19">
        <f t="shared" si="4"/>
        <v>22.256097560975611</v>
      </c>
      <c r="T23" s="19">
        <f t="shared" si="0"/>
        <v>30.470534490634993</v>
      </c>
      <c r="V23" s="18">
        <f t="shared" si="1"/>
        <v>43.014497239849355</v>
      </c>
      <c r="W23" s="19">
        <f t="shared" si="2"/>
        <v>2324.7976011994001</v>
      </c>
      <c r="Y23" s="18">
        <f t="shared" si="3"/>
        <v>7.1759259259259256</v>
      </c>
      <c r="Z23" s="18">
        <f t="shared" si="6"/>
        <v>9.2142857142857135</v>
      </c>
      <c r="AB23" s="18">
        <f t="shared" si="5"/>
        <v>3.9411764705882355</v>
      </c>
      <c r="AC23" s="18">
        <f t="shared" si="7"/>
        <v>7.5454545454545459</v>
      </c>
    </row>
    <row r="24" spans="1:29" ht="15" thickBot="1" x14ac:dyDescent="0.35">
      <c r="A24" s="29">
        <v>43907.708333333336</v>
      </c>
      <c r="B24" s="5">
        <v>7</v>
      </c>
      <c r="C24" s="7" t="s">
        <v>24</v>
      </c>
      <c r="D24" s="5">
        <v>299</v>
      </c>
      <c r="E24" s="5">
        <v>85</v>
      </c>
      <c r="F24" s="5">
        <v>384</v>
      </c>
      <c r="G24" s="5">
        <v>277</v>
      </c>
      <c r="H24" s="5">
        <v>661</v>
      </c>
      <c r="I24" s="5">
        <v>86</v>
      </c>
      <c r="J24" s="5">
        <v>111</v>
      </c>
      <c r="K24" s="5">
        <v>57</v>
      </c>
      <c r="L24" s="5">
        <v>60</v>
      </c>
      <c r="M24" s="5">
        <v>778</v>
      </c>
      <c r="N24" s="5">
        <v>2509</v>
      </c>
      <c r="O24" s="8" t="s">
        <v>16</v>
      </c>
      <c r="P24" s="13">
        <v>1550640</v>
      </c>
      <c r="Q24" s="20">
        <v>186</v>
      </c>
      <c r="S24" s="19">
        <f t="shared" si="4"/>
        <v>22.135416666666664</v>
      </c>
      <c r="T24" s="19">
        <f t="shared" si="0"/>
        <v>31.008369868473494</v>
      </c>
      <c r="V24" s="18">
        <f t="shared" si="1"/>
        <v>50.172831862972707</v>
      </c>
      <c r="W24" s="19">
        <f t="shared" si="2"/>
        <v>1993.1105398457585</v>
      </c>
      <c r="Y24" s="18">
        <f t="shared" si="3"/>
        <v>8.0090090090090094</v>
      </c>
      <c r="Z24" s="18">
        <f t="shared" si="6"/>
        <v>10.40952380952381</v>
      </c>
      <c r="AB24" s="18">
        <f t="shared" si="5"/>
        <v>7</v>
      </c>
      <c r="AC24" s="18">
        <f t="shared" si="7"/>
        <v>8.454545454545455</v>
      </c>
    </row>
    <row r="25" spans="1:29" ht="15" thickBot="1" x14ac:dyDescent="0.35">
      <c r="A25" s="28">
        <v>43908.708333333336</v>
      </c>
      <c r="B25" s="6">
        <v>7</v>
      </c>
      <c r="C25" s="9" t="s">
        <v>24</v>
      </c>
      <c r="D25" s="6">
        <v>401</v>
      </c>
      <c r="E25" s="6">
        <v>100</v>
      </c>
      <c r="F25" s="6">
        <v>501</v>
      </c>
      <c r="G25" s="6">
        <v>243</v>
      </c>
      <c r="H25" s="6">
        <v>744</v>
      </c>
      <c r="I25" s="6">
        <v>83</v>
      </c>
      <c r="J25" s="6">
        <v>109</v>
      </c>
      <c r="K25" s="6">
        <v>70</v>
      </c>
      <c r="L25" s="6">
        <v>73</v>
      </c>
      <c r="M25" s="6">
        <v>887</v>
      </c>
      <c r="N25" s="6">
        <v>2912</v>
      </c>
      <c r="O25" s="10" t="s">
        <v>16</v>
      </c>
      <c r="P25" s="13">
        <v>1550640</v>
      </c>
      <c r="Q25" s="20">
        <v>186</v>
      </c>
      <c r="S25" s="19">
        <f t="shared" si="4"/>
        <v>19.960079840319363</v>
      </c>
      <c r="T25" s="19">
        <f t="shared" si="0"/>
        <v>30.460164835164832</v>
      </c>
      <c r="V25" s="18">
        <f t="shared" si="1"/>
        <v>57.202187483877623</v>
      </c>
      <c r="W25" s="19">
        <f>100000/V25</f>
        <v>1748.1848928974071</v>
      </c>
      <c r="Y25" s="18">
        <f t="shared" si="3"/>
        <v>9.137614678899082</v>
      </c>
      <c r="Z25" s="18">
        <f t="shared" si="6"/>
        <v>11.112804878048781</v>
      </c>
      <c r="AB25" s="18">
        <f t="shared" si="5"/>
        <v>6.615384615384615</v>
      </c>
      <c r="AC25" s="18">
        <f t="shared" si="7"/>
        <v>8.4749999999999996</v>
      </c>
    </row>
    <row r="26" spans="1:29" ht="15" thickBot="1" x14ac:dyDescent="0.35">
      <c r="A26" s="29">
        <v>43909.708333333336</v>
      </c>
      <c r="B26" s="5">
        <v>7</v>
      </c>
      <c r="C26" s="7" t="s">
        <v>24</v>
      </c>
      <c r="D26" s="5">
        <v>491</v>
      </c>
      <c r="E26" s="5">
        <v>112</v>
      </c>
      <c r="F26" s="5">
        <v>603</v>
      </c>
      <c r="G26" s="5">
        <v>280</v>
      </c>
      <c r="H26" s="5">
        <v>883</v>
      </c>
      <c r="I26" s="5">
        <v>139</v>
      </c>
      <c r="J26" s="5">
        <v>172</v>
      </c>
      <c r="K26" s="5">
        <v>85</v>
      </c>
      <c r="L26" s="5">
        <v>91</v>
      </c>
      <c r="M26" s="5">
        <v>1059</v>
      </c>
      <c r="N26" s="5">
        <v>3348</v>
      </c>
      <c r="O26" s="8" t="s">
        <v>16</v>
      </c>
      <c r="P26" s="13">
        <v>1550640</v>
      </c>
      <c r="Q26" s="20">
        <v>186</v>
      </c>
      <c r="S26" s="19">
        <f t="shared" si="4"/>
        <v>18.573797678275287</v>
      </c>
      <c r="T26" s="19">
        <f t="shared" si="0"/>
        <v>31.630824372759857</v>
      </c>
      <c r="V26" s="18">
        <f t="shared" si="1"/>
        <v>68.29438167466337</v>
      </c>
      <c r="W26" s="19">
        <f t="shared" si="2"/>
        <v>1464.2492917847023</v>
      </c>
      <c r="Y26" s="18">
        <f t="shared" si="3"/>
        <v>7.1569767441860463</v>
      </c>
      <c r="Z26" s="18">
        <f t="shared" si="6"/>
        <v>11.104591836734693</v>
      </c>
      <c r="AB26" s="18">
        <f t="shared" si="5"/>
        <v>6.0555555555555554</v>
      </c>
      <c r="AC26" s="18">
        <f t="shared" si="7"/>
        <v>9.6585365853658534</v>
      </c>
    </row>
    <row r="27" spans="1:29" ht="15" thickBot="1" x14ac:dyDescent="0.35">
      <c r="A27" s="28">
        <v>43910.708333333336</v>
      </c>
      <c r="B27" s="6">
        <v>7</v>
      </c>
      <c r="C27" s="9" t="s">
        <v>24</v>
      </c>
      <c r="D27" s="6">
        <v>573</v>
      </c>
      <c r="E27" s="6">
        <v>121</v>
      </c>
      <c r="F27" s="6">
        <v>694</v>
      </c>
      <c r="G27" s="6">
        <v>307</v>
      </c>
      <c r="H27" s="6">
        <v>1001</v>
      </c>
      <c r="I27" s="6">
        <v>118</v>
      </c>
      <c r="J27" s="6">
        <v>162</v>
      </c>
      <c r="K27" s="6">
        <v>101</v>
      </c>
      <c r="L27" s="6">
        <v>119</v>
      </c>
      <c r="M27" s="6">
        <v>1221</v>
      </c>
      <c r="N27" s="6">
        <v>3794</v>
      </c>
      <c r="O27" s="10" t="s">
        <v>16</v>
      </c>
      <c r="P27" s="13">
        <v>1550640</v>
      </c>
      <c r="Q27" s="20">
        <v>186</v>
      </c>
      <c r="S27" s="19">
        <f t="shared" si="4"/>
        <v>17.435158501440924</v>
      </c>
      <c r="T27" s="19">
        <f t="shared" si="0"/>
        <v>32.182393252503957</v>
      </c>
      <c r="V27" s="18">
        <f t="shared" si="1"/>
        <v>78.741680854356915</v>
      </c>
      <c r="W27" s="19">
        <f t="shared" si="2"/>
        <v>1269.97542997543</v>
      </c>
      <c r="Y27" s="18">
        <f t="shared" si="3"/>
        <v>8.5370370370370363</v>
      </c>
      <c r="Z27" s="18">
        <f t="shared" si="6"/>
        <v>11.268623024830699</v>
      </c>
      <c r="AB27" s="18">
        <f t="shared" si="5"/>
        <v>5.25</v>
      </c>
      <c r="AC27" s="18">
        <f t="shared" si="7"/>
        <v>9.0508474576271194</v>
      </c>
    </row>
    <row r="28" spans="1:29" ht="15" thickBot="1" x14ac:dyDescent="0.35">
      <c r="A28" s="29">
        <v>43911.708333333336</v>
      </c>
      <c r="B28" s="5">
        <v>7</v>
      </c>
      <c r="C28" s="7" t="s">
        <v>24</v>
      </c>
      <c r="D28" s="5">
        <v>598</v>
      </c>
      <c r="E28" s="5">
        <v>129</v>
      </c>
      <c r="F28" s="5">
        <v>727</v>
      </c>
      <c r="G28" s="5">
        <v>432</v>
      </c>
      <c r="H28" s="5">
        <v>1159</v>
      </c>
      <c r="I28" s="5">
        <v>158</v>
      </c>
      <c r="J28" s="5">
        <v>215</v>
      </c>
      <c r="K28" s="5">
        <v>125</v>
      </c>
      <c r="L28" s="5">
        <v>152</v>
      </c>
      <c r="M28" s="5">
        <v>1436</v>
      </c>
      <c r="N28" s="5">
        <v>4304</v>
      </c>
      <c r="O28" s="8" t="s">
        <v>16</v>
      </c>
      <c r="P28" s="13">
        <v>1550640</v>
      </c>
      <c r="Q28" s="20">
        <v>186</v>
      </c>
      <c r="S28" s="19">
        <f t="shared" si="4"/>
        <v>17.744154057771663</v>
      </c>
      <c r="T28" s="19">
        <f t="shared" si="0"/>
        <v>33.364312267657994</v>
      </c>
      <c r="V28" s="18">
        <f t="shared" si="1"/>
        <v>92.606923592839081</v>
      </c>
      <c r="W28" s="19">
        <f t="shared" si="2"/>
        <v>1079.83286908078</v>
      </c>
      <c r="Y28" s="18">
        <f t="shared" si="3"/>
        <v>7.6790697674418604</v>
      </c>
      <c r="Z28" s="18">
        <f t="shared" si="6"/>
        <v>10.846994535519126</v>
      </c>
      <c r="AB28" s="18">
        <f>$AE$6*(2*L28-L27)/(L28-L27)</f>
        <v>5.6060606060606064</v>
      </c>
      <c r="AC28" s="18">
        <f t="shared" si="7"/>
        <v>8.7721518987341778</v>
      </c>
    </row>
    <row r="29" spans="1:29" ht="15" thickBot="1" x14ac:dyDescent="0.35">
      <c r="A29" s="28">
        <v>43912.708333333336</v>
      </c>
      <c r="B29" s="6">
        <v>7</v>
      </c>
      <c r="C29" s="9" t="s">
        <v>24</v>
      </c>
      <c r="D29" s="6">
        <v>736</v>
      </c>
      <c r="E29" s="6">
        <v>132</v>
      </c>
      <c r="F29" s="6">
        <v>868</v>
      </c>
      <c r="G29" s="6">
        <v>483</v>
      </c>
      <c r="H29" s="6">
        <v>1351</v>
      </c>
      <c r="I29" s="6">
        <v>192</v>
      </c>
      <c r="J29" s="6">
        <v>229</v>
      </c>
      <c r="K29" s="6">
        <v>143</v>
      </c>
      <c r="L29" s="6">
        <v>171</v>
      </c>
      <c r="M29" s="6">
        <v>1665</v>
      </c>
      <c r="N29" s="6">
        <v>4995</v>
      </c>
      <c r="O29" s="10" t="s">
        <v>16</v>
      </c>
      <c r="P29" s="13">
        <v>1550640</v>
      </c>
      <c r="Q29" s="20">
        <v>186</v>
      </c>
      <c r="S29" s="19">
        <f t="shared" si="4"/>
        <v>15.207373271889402</v>
      </c>
      <c r="T29" s="19">
        <f t="shared" si="0"/>
        <v>33.333333333333329</v>
      </c>
      <c r="V29" s="18">
        <f t="shared" si="1"/>
        <v>107.37501934685034</v>
      </c>
      <c r="W29" s="19">
        <f t="shared" si="2"/>
        <v>931.31531531531527</v>
      </c>
      <c r="Y29" s="18">
        <f t="shared" si="3"/>
        <v>8.2707423580786035</v>
      </c>
      <c r="Z29" s="18">
        <f t="shared" si="6"/>
        <v>11.242574257425742</v>
      </c>
      <c r="AB29" s="18">
        <f t="shared" si="5"/>
        <v>10</v>
      </c>
      <c r="AC29" s="18">
        <f t="shared" si="7"/>
        <v>9.4124999999999996</v>
      </c>
    </row>
    <row r="30" spans="1:29" ht="15" thickBot="1" x14ac:dyDescent="0.35">
      <c r="A30" s="29">
        <v>43913.708333333336</v>
      </c>
      <c r="B30" s="5">
        <v>7</v>
      </c>
      <c r="C30" s="7" t="s">
        <v>24</v>
      </c>
      <c r="D30" s="5">
        <v>761</v>
      </c>
      <c r="E30" s="5">
        <v>133</v>
      </c>
      <c r="F30" s="5">
        <v>894</v>
      </c>
      <c r="G30" s="5">
        <v>659</v>
      </c>
      <c r="H30" s="5">
        <v>1553</v>
      </c>
      <c r="I30" s="5">
        <v>202</v>
      </c>
      <c r="J30" s="5">
        <v>259</v>
      </c>
      <c r="K30" s="5">
        <v>159</v>
      </c>
      <c r="L30" s="5">
        <v>212</v>
      </c>
      <c r="M30" s="5">
        <v>1924</v>
      </c>
      <c r="N30" s="5">
        <v>5538</v>
      </c>
      <c r="O30" s="8" t="s">
        <v>16</v>
      </c>
      <c r="P30" s="13">
        <v>1550640</v>
      </c>
      <c r="Q30" s="20">
        <v>186</v>
      </c>
      <c r="S30" s="19">
        <f t="shared" si="4"/>
        <v>14.876957494407158</v>
      </c>
      <c r="T30" s="19">
        <f t="shared" si="0"/>
        <v>34.741784037558688</v>
      </c>
      <c r="V30" s="18">
        <f t="shared" si="1"/>
        <v>124.07780013413816</v>
      </c>
      <c r="W30" s="19">
        <f t="shared" si="2"/>
        <v>805.94594594594594</v>
      </c>
      <c r="Y30" s="18">
        <f t="shared" si="3"/>
        <v>8.4285714285714288</v>
      </c>
      <c r="Z30" s="18">
        <f t="shared" si="6"/>
        <v>11.210526315789474</v>
      </c>
      <c r="AB30" s="18">
        <f t="shared" si="5"/>
        <v>6.1707317073170733</v>
      </c>
      <c r="AC30" s="18">
        <f t="shared" si="7"/>
        <v>9.8387096774193541</v>
      </c>
    </row>
    <row r="31" spans="1:29" ht="15" thickBot="1" x14ac:dyDescent="0.35">
      <c r="A31" s="28">
        <v>43914.708333333336</v>
      </c>
      <c r="B31" s="6">
        <v>7</v>
      </c>
      <c r="C31" s="9" t="s">
        <v>24</v>
      </c>
      <c r="D31" s="6">
        <v>803</v>
      </c>
      <c r="E31" s="6">
        <v>147</v>
      </c>
      <c r="F31" s="6">
        <v>950</v>
      </c>
      <c r="G31" s="6">
        <v>742</v>
      </c>
      <c r="H31" s="6">
        <v>1692</v>
      </c>
      <c r="I31" s="6">
        <v>139</v>
      </c>
      <c r="J31" s="6">
        <v>192</v>
      </c>
      <c r="K31" s="6">
        <v>193</v>
      </c>
      <c r="L31" s="6">
        <v>231</v>
      </c>
      <c r="M31" s="6">
        <v>2116</v>
      </c>
      <c r="N31" s="6">
        <v>5992</v>
      </c>
      <c r="O31" s="10" t="s">
        <v>16</v>
      </c>
      <c r="P31" s="13">
        <v>1550640</v>
      </c>
      <c r="Q31" s="20">
        <v>186</v>
      </c>
      <c r="S31" s="19">
        <f t="shared" si="4"/>
        <v>15.473684210526315</v>
      </c>
      <c r="T31" s="19">
        <f t="shared" si="0"/>
        <v>35.313751668891854</v>
      </c>
      <c r="V31" s="18">
        <f t="shared" si="1"/>
        <v>136.4597843471083</v>
      </c>
      <c r="W31" s="19">
        <f t="shared" si="2"/>
        <v>732.81663516068045</v>
      </c>
      <c r="Y31" s="18">
        <f t="shared" si="3"/>
        <v>12.020833333333334</v>
      </c>
      <c r="Z31" s="18">
        <f t="shared" si="6"/>
        <v>12.335294117647059</v>
      </c>
      <c r="AB31" s="18">
        <f t="shared" si="5"/>
        <v>13.157894736842104</v>
      </c>
      <c r="AC31" s="18">
        <f t="shared" si="7"/>
        <v>11.772151898734178</v>
      </c>
    </row>
    <row r="32" spans="1:29" ht="15" thickBot="1" x14ac:dyDescent="0.35">
      <c r="A32" s="29">
        <v>43915.708333333336</v>
      </c>
      <c r="B32" s="5">
        <v>7</v>
      </c>
      <c r="C32" s="7" t="s">
        <v>24</v>
      </c>
      <c r="D32" s="5">
        <v>927</v>
      </c>
      <c r="E32" s="5">
        <v>147</v>
      </c>
      <c r="F32" s="5">
        <v>1074</v>
      </c>
      <c r="G32" s="5">
        <v>752</v>
      </c>
      <c r="H32" s="5">
        <v>1826</v>
      </c>
      <c r="I32" s="5">
        <v>134</v>
      </c>
      <c r="J32" s="5">
        <v>189</v>
      </c>
      <c r="K32" s="5">
        <v>225</v>
      </c>
      <c r="L32" s="5">
        <v>254</v>
      </c>
      <c r="M32" s="5">
        <v>2305</v>
      </c>
      <c r="N32" s="5">
        <v>6602</v>
      </c>
      <c r="O32" s="8" t="s">
        <v>16</v>
      </c>
      <c r="P32" s="13">
        <v>1550640</v>
      </c>
      <c r="Q32" s="20">
        <v>186</v>
      </c>
      <c r="S32" s="19">
        <f t="shared" si="4"/>
        <v>13.687150837988826</v>
      </c>
      <c r="T32" s="19">
        <f t="shared" si="0"/>
        <v>34.913662526507117</v>
      </c>
      <c r="V32" s="18">
        <f t="shared" si="1"/>
        <v>148.64830005675077</v>
      </c>
      <c r="W32" s="19">
        <f t="shared" si="2"/>
        <v>672.72885032537954</v>
      </c>
      <c r="Y32" s="18">
        <f t="shared" si="3"/>
        <v>13.195767195767196</v>
      </c>
      <c r="Z32" s="18">
        <f t="shared" si="6"/>
        <v>13.8046875</v>
      </c>
      <c r="AB32" s="18">
        <f t="shared" si="5"/>
        <v>12.043478260869565</v>
      </c>
      <c r="AC32" s="18">
        <f t="shared" si="7"/>
        <v>12.180722891566266</v>
      </c>
    </row>
    <row r="33" spans="1:29" ht="15" thickBot="1" x14ac:dyDescent="0.35">
      <c r="A33" s="28">
        <v>43916.708333333336</v>
      </c>
      <c r="B33" s="6">
        <v>7</v>
      </c>
      <c r="C33" s="9" t="s">
        <v>24</v>
      </c>
      <c r="D33" s="6">
        <v>998</v>
      </c>
      <c r="E33" s="6">
        <v>154</v>
      </c>
      <c r="F33" s="6">
        <v>1152</v>
      </c>
      <c r="G33" s="6">
        <v>875</v>
      </c>
      <c r="H33" s="6">
        <v>2027</v>
      </c>
      <c r="I33" s="6">
        <v>201</v>
      </c>
      <c r="J33" s="6">
        <v>262</v>
      </c>
      <c r="K33" s="6">
        <v>260</v>
      </c>
      <c r="L33" s="6">
        <v>280</v>
      </c>
      <c r="M33" s="6">
        <v>2567</v>
      </c>
      <c r="N33" s="6">
        <v>7304</v>
      </c>
      <c r="O33" s="10" t="s">
        <v>16</v>
      </c>
      <c r="P33" s="13">
        <v>1550640</v>
      </c>
      <c r="Q33" s="20">
        <v>186</v>
      </c>
      <c r="S33" s="19">
        <f t="shared" si="4"/>
        <v>13.368055555555555</v>
      </c>
      <c r="T33" s="19">
        <f t="shared" si="0"/>
        <v>35.145125958378969</v>
      </c>
      <c r="V33" s="18">
        <f t="shared" si="1"/>
        <v>165.54454934736626</v>
      </c>
      <c r="W33" s="19">
        <f t="shared" si="2"/>
        <v>604.06700428515774</v>
      </c>
      <c r="Y33" s="18">
        <f t="shared" si="3"/>
        <v>10.797709923664122</v>
      </c>
      <c r="Z33" s="18">
        <f t="shared" si="6"/>
        <v>14.976671850699844</v>
      </c>
      <c r="AB33" s="18">
        <f t="shared" si="5"/>
        <v>11.76923076923077</v>
      </c>
      <c r="AC33" s="18">
        <f t="shared" si="7"/>
        <v>15.352941176470589</v>
      </c>
    </row>
    <row r="34" spans="1:29" ht="15" thickBot="1" x14ac:dyDescent="0.35">
      <c r="A34" s="29">
        <v>43917.708333333336</v>
      </c>
      <c r="B34" s="5">
        <v>7</v>
      </c>
      <c r="C34" s="7" t="s">
        <v>24</v>
      </c>
      <c r="D34" s="5">
        <v>1023</v>
      </c>
      <c r="E34" s="5">
        <v>157</v>
      </c>
      <c r="F34" s="5">
        <v>1180</v>
      </c>
      <c r="G34" s="5">
        <v>880</v>
      </c>
      <c r="H34" s="5">
        <v>2060</v>
      </c>
      <c r="I34" s="5">
        <v>33</v>
      </c>
      <c r="J34" s="5">
        <v>129</v>
      </c>
      <c r="K34" s="5">
        <v>305</v>
      </c>
      <c r="L34" s="5">
        <v>331</v>
      </c>
      <c r="M34" s="5">
        <v>2696</v>
      </c>
      <c r="N34" s="5">
        <v>7804</v>
      </c>
      <c r="O34" s="8" t="s">
        <v>16</v>
      </c>
      <c r="P34" s="13">
        <v>1550640</v>
      </c>
      <c r="Q34" s="20">
        <v>186</v>
      </c>
      <c r="S34" s="19">
        <f t="shared" si="4"/>
        <v>13.305084745762713</v>
      </c>
      <c r="T34" s="19">
        <f t="shared" si="0"/>
        <v>34.546386468477699</v>
      </c>
      <c r="V34" s="18">
        <f t="shared" si="1"/>
        <v>173.86369499045557</v>
      </c>
      <c r="W34" s="19">
        <f t="shared" si="2"/>
        <v>575.16320474777444</v>
      </c>
      <c r="Y34" s="18">
        <f t="shared" si="3"/>
        <v>21.899224806201552</v>
      </c>
      <c r="Z34" s="18">
        <f t="shared" si="6"/>
        <v>16.944827586206898</v>
      </c>
      <c r="AB34" s="18">
        <f t="shared" si="5"/>
        <v>7.4901960784313726</v>
      </c>
      <c r="AC34" s="18">
        <f t="shared" si="7"/>
        <v>12.93</v>
      </c>
    </row>
    <row r="35" spans="1:29" ht="15" thickBot="1" x14ac:dyDescent="0.35">
      <c r="A35" s="28">
        <v>43918.708333333336</v>
      </c>
      <c r="B35" s="6">
        <v>7</v>
      </c>
      <c r="C35" s="9" t="s">
        <v>24</v>
      </c>
      <c r="D35" s="6">
        <v>1031</v>
      </c>
      <c r="E35" s="6">
        <v>167</v>
      </c>
      <c r="F35" s="6">
        <v>1198</v>
      </c>
      <c r="G35" s="6">
        <v>888</v>
      </c>
      <c r="H35" s="6">
        <v>2086</v>
      </c>
      <c r="I35" s="6">
        <v>26</v>
      </c>
      <c r="J35" s="6">
        <v>126</v>
      </c>
      <c r="K35" s="6">
        <v>378</v>
      </c>
      <c r="L35" s="6">
        <v>358</v>
      </c>
      <c r="M35" s="6">
        <v>2822</v>
      </c>
      <c r="N35" s="6">
        <v>8177</v>
      </c>
      <c r="O35" s="10" t="s">
        <v>16</v>
      </c>
      <c r="P35" s="13">
        <v>1550640</v>
      </c>
      <c r="Q35" s="20">
        <v>186</v>
      </c>
      <c r="S35" s="19">
        <f t="shared" si="4"/>
        <v>13.939899833055092</v>
      </c>
      <c r="T35" s="19">
        <f t="shared" si="0"/>
        <v>34.511434511434516</v>
      </c>
      <c r="V35" s="18">
        <f t="shared" si="1"/>
        <v>181.98937213021719</v>
      </c>
      <c r="W35" s="19">
        <f t="shared" si="2"/>
        <v>549.48263642806523</v>
      </c>
      <c r="Y35" s="18">
        <f t="shared" si="3"/>
        <v>23.396825396825395</v>
      </c>
      <c r="Z35" s="18">
        <f t="shared" si="6"/>
        <v>19.375241779497099</v>
      </c>
      <c r="AB35" s="18">
        <f t="shared" si="5"/>
        <v>14.25925925925926</v>
      </c>
      <c r="AC35" s="18">
        <f t="shared" si="7"/>
        <v>13.326923076923077</v>
      </c>
    </row>
    <row r="36" spans="1:29" ht="15" thickBot="1" x14ac:dyDescent="0.35">
      <c r="A36" s="29">
        <v>43919.708333333336</v>
      </c>
      <c r="B36" s="5">
        <v>7</v>
      </c>
      <c r="C36" s="7" t="s">
        <v>24</v>
      </c>
      <c r="D36" s="5">
        <v>1077</v>
      </c>
      <c r="E36" s="5">
        <v>166</v>
      </c>
      <c r="F36" s="5">
        <v>1243</v>
      </c>
      <c r="G36" s="5">
        <v>1036</v>
      </c>
      <c r="H36" s="5">
        <v>2279</v>
      </c>
      <c r="I36" s="5">
        <v>193</v>
      </c>
      <c r="J36" s="5">
        <v>254</v>
      </c>
      <c r="K36" s="5">
        <v>420</v>
      </c>
      <c r="L36" s="5">
        <v>377</v>
      </c>
      <c r="M36" s="5">
        <v>3076</v>
      </c>
      <c r="N36" s="5">
        <v>9100</v>
      </c>
      <c r="O36" s="8" t="s">
        <v>16</v>
      </c>
      <c r="P36" s="13">
        <v>1550640</v>
      </c>
      <c r="Q36" s="20">
        <v>186</v>
      </c>
      <c r="S36" s="19">
        <f t="shared" si="4"/>
        <v>13.354786806114241</v>
      </c>
      <c r="T36" s="19">
        <f t="shared" si="0"/>
        <v>33.802197802197803</v>
      </c>
      <c r="V36" s="18">
        <f t="shared" si="1"/>
        <v>198.36970541195893</v>
      </c>
      <c r="W36" s="19">
        <f t="shared" si="2"/>
        <v>504.10923276983095</v>
      </c>
      <c r="Y36" s="18">
        <f t="shared" si="3"/>
        <v>13.110236220472441</v>
      </c>
      <c r="Z36" s="18">
        <f t="shared" si="6"/>
        <v>21.129666011787819</v>
      </c>
      <c r="AB36" s="18">
        <f t="shared" si="5"/>
        <v>20.842105263157894</v>
      </c>
      <c r="AC36" s="18">
        <f t="shared" si="7"/>
        <v>14.659793814432989</v>
      </c>
    </row>
    <row r="37" spans="1:29" ht="15" thickBot="1" x14ac:dyDescent="0.35">
      <c r="A37" s="28">
        <v>43920.708333333336</v>
      </c>
      <c r="B37" s="6">
        <v>7</v>
      </c>
      <c r="C37" s="9" t="s">
        <v>24</v>
      </c>
      <c r="D37" s="6">
        <v>1142</v>
      </c>
      <c r="E37" s="6">
        <v>175</v>
      </c>
      <c r="F37" s="6">
        <v>1317</v>
      </c>
      <c r="G37" s="6">
        <v>1066</v>
      </c>
      <c r="H37" s="6">
        <v>2383</v>
      </c>
      <c r="I37" s="6">
        <v>104</v>
      </c>
      <c r="J37" s="6">
        <v>141</v>
      </c>
      <c r="K37" s="6">
        <v>437</v>
      </c>
      <c r="L37" s="6">
        <v>397</v>
      </c>
      <c r="M37" s="6">
        <v>3217</v>
      </c>
      <c r="N37" s="6">
        <v>9677</v>
      </c>
      <c r="O37" s="10" t="s">
        <v>16</v>
      </c>
      <c r="P37" s="13">
        <v>1550640</v>
      </c>
      <c r="Q37" s="20">
        <v>186</v>
      </c>
      <c r="S37" s="19">
        <f t="shared" si="4"/>
        <v>13.287775246772968</v>
      </c>
      <c r="T37" s="19">
        <f t="shared" si="0"/>
        <v>33.243773896868866</v>
      </c>
      <c r="V37" s="18">
        <f t="shared" si="1"/>
        <v>207.46272506835888</v>
      </c>
      <c r="W37" s="19">
        <f t="shared" si="2"/>
        <v>482.01429903636927</v>
      </c>
      <c r="Y37" s="18">
        <f t="shared" si="3"/>
        <v>23.815602836879432</v>
      </c>
      <c r="Z37" s="18">
        <f t="shared" si="6"/>
        <v>21.523992322456813</v>
      </c>
      <c r="AB37" s="18">
        <f t="shared" si="5"/>
        <v>20.85</v>
      </c>
      <c r="AC37" s="18">
        <f t="shared" si="7"/>
        <v>21.045454545454547</v>
      </c>
    </row>
    <row r="38" spans="1:29" ht="15" thickBot="1" x14ac:dyDescent="0.35">
      <c r="A38" s="29">
        <v>43921.708333333336</v>
      </c>
      <c r="B38" s="5">
        <v>7</v>
      </c>
      <c r="C38" s="7" t="s">
        <v>24</v>
      </c>
      <c r="D38" s="5">
        <v>1153</v>
      </c>
      <c r="E38" s="5">
        <v>179</v>
      </c>
      <c r="F38" s="5">
        <v>1332</v>
      </c>
      <c r="G38" s="5">
        <v>1176</v>
      </c>
      <c r="H38" s="5">
        <v>2508</v>
      </c>
      <c r="I38" s="5">
        <v>125</v>
      </c>
      <c r="J38" s="5">
        <v>199</v>
      </c>
      <c r="K38" s="5">
        <v>480</v>
      </c>
      <c r="L38" s="5">
        <v>428</v>
      </c>
      <c r="M38" s="5">
        <v>3416</v>
      </c>
      <c r="N38" s="5">
        <v>10376</v>
      </c>
      <c r="O38" s="8" t="s">
        <v>16</v>
      </c>
      <c r="P38" s="13">
        <v>1550640</v>
      </c>
      <c r="Q38" s="20">
        <v>186</v>
      </c>
      <c r="S38" s="19">
        <f t="shared" si="4"/>
        <v>13.438438438438439</v>
      </c>
      <c r="T38" s="19">
        <f t="shared" si="0"/>
        <v>32.922127987663842</v>
      </c>
      <c r="V38" s="18">
        <f t="shared" si="1"/>
        <v>220.29613578909354</v>
      </c>
      <c r="W38" s="19">
        <f t="shared" si="2"/>
        <v>453.93442622950818</v>
      </c>
      <c r="Y38" s="18">
        <f t="shared" si="3"/>
        <v>18.165829145728644</v>
      </c>
      <c r="Z38" s="18">
        <f t="shared" si="6"/>
        <v>20.252525252525253</v>
      </c>
      <c r="AB38" s="18">
        <f t="shared" si="5"/>
        <v>14.806451612903226</v>
      </c>
      <c r="AC38" s="18">
        <f t="shared" si="7"/>
        <v>21.342857142857142</v>
      </c>
    </row>
    <row r="39" spans="1:29" ht="15" thickBot="1" x14ac:dyDescent="0.35">
      <c r="A39" s="28">
        <v>43922.708333333336</v>
      </c>
      <c r="B39" s="6">
        <v>7</v>
      </c>
      <c r="C39" s="9" t="s">
        <v>24</v>
      </c>
      <c r="D39" s="6">
        <v>1114</v>
      </c>
      <c r="E39" s="6">
        <v>179</v>
      </c>
      <c r="F39" s="6">
        <v>1293</v>
      </c>
      <c r="G39" s="6">
        <v>1352</v>
      </c>
      <c r="H39" s="6">
        <v>2645</v>
      </c>
      <c r="I39" s="6">
        <v>137</v>
      </c>
      <c r="J39" s="6">
        <v>244</v>
      </c>
      <c r="K39" s="6">
        <v>555</v>
      </c>
      <c r="L39" s="6">
        <v>460</v>
      </c>
      <c r="M39" s="6">
        <v>3660</v>
      </c>
      <c r="N39" s="6">
        <v>11334</v>
      </c>
      <c r="O39" s="10" t="s">
        <v>16</v>
      </c>
      <c r="P39" s="13">
        <v>1550640</v>
      </c>
      <c r="Q39" s="20">
        <v>186</v>
      </c>
      <c r="S39" s="19">
        <f t="shared" si="4"/>
        <v>13.843774168600154</v>
      </c>
      <c r="T39" s="19">
        <f t="shared" si="0"/>
        <v>32.292218104817366</v>
      </c>
      <c r="V39" s="18">
        <f t="shared" si="1"/>
        <v>236.03157405974306</v>
      </c>
      <c r="W39" s="19">
        <f t="shared" si="2"/>
        <v>423.67213114754099</v>
      </c>
      <c r="Y39" s="18">
        <f t="shared" si="3"/>
        <v>16</v>
      </c>
      <c r="Z39" s="18">
        <f t="shared" si="6"/>
        <v>21.801369863013697</v>
      </c>
      <c r="AB39" s="18">
        <f t="shared" si="5"/>
        <v>15.375</v>
      </c>
      <c r="AC39" s="18">
        <f t="shared" si="7"/>
        <v>19.626506024096386</v>
      </c>
    </row>
    <row r="40" spans="1:29" ht="15" thickBot="1" x14ac:dyDescent="0.35">
      <c r="A40" s="29">
        <v>43923.708333333336</v>
      </c>
      <c r="B40" s="5">
        <v>7</v>
      </c>
      <c r="C40" s="7" t="s">
        <v>24</v>
      </c>
      <c r="D40" s="5">
        <v>1120</v>
      </c>
      <c r="E40" s="5">
        <v>172</v>
      </c>
      <c r="F40" s="5">
        <v>1292</v>
      </c>
      <c r="G40" s="5">
        <v>1368</v>
      </c>
      <c r="H40" s="5">
        <v>2660</v>
      </c>
      <c r="I40" s="5">
        <v>15</v>
      </c>
      <c r="J40" s="5">
        <v>122</v>
      </c>
      <c r="K40" s="5">
        <v>634</v>
      </c>
      <c r="L40" s="5">
        <v>488</v>
      </c>
      <c r="M40" s="5">
        <v>3782</v>
      </c>
      <c r="N40" s="5">
        <v>12069</v>
      </c>
      <c r="O40" s="8" t="s">
        <v>16</v>
      </c>
      <c r="P40" s="13">
        <v>1550640</v>
      </c>
      <c r="Q40" s="20">
        <v>186</v>
      </c>
      <c r="S40" s="19">
        <f t="shared" si="4"/>
        <v>13.312693498452013</v>
      </c>
      <c r="T40" s="19">
        <f t="shared" si="0"/>
        <v>31.33648189576601</v>
      </c>
      <c r="V40" s="18">
        <f>M40/P40*100000</f>
        <v>243.89929319506786</v>
      </c>
      <c r="W40" s="19">
        <f t="shared" si="2"/>
        <v>410.00528820729772</v>
      </c>
      <c r="Y40" s="18">
        <f t="shared" si="3"/>
        <v>32</v>
      </c>
      <c r="Z40" s="18">
        <f t="shared" si="6"/>
        <v>23.081415929203541</v>
      </c>
      <c r="AB40" s="18">
        <f t="shared" si="5"/>
        <v>18.428571428571427</v>
      </c>
      <c r="AC40" s="18">
        <f t="shared" si="7"/>
        <v>19.087912087912088</v>
      </c>
    </row>
    <row r="41" spans="1:29" ht="15" thickBot="1" x14ac:dyDescent="0.35">
      <c r="A41" s="28">
        <v>43924.708333333336</v>
      </c>
      <c r="B41" s="6">
        <v>7</v>
      </c>
      <c r="C41" s="9" t="s">
        <v>24</v>
      </c>
      <c r="D41" s="6">
        <v>1147</v>
      </c>
      <c r="E41" s="6">
        <v>173</v>
      </c>
      <c r="F41" s="6">
        <v>1320</v>
      </c>
      <c r="G41" s="6">
        <v>1426</v>
      </c>
      <c r="H41" s="6">
        <v>2746</v>
      </c>
      <c r="I41" s="6">
        <v>86</v>
      </c>
      <c r="J41" s="6">
        <v>183</v>
      </c>
      <c r="K41" s="6">
        <v>700</v>
      </c>
      <c r="L41" s="6">
        <v>519</v>
      </c>
      <c r="M41" s="6">
        <v>3965</v>
      </c>
      <c r="N41" s="6">
        <v>12934</v>
      </c>
      <c r="O41" s="10" t="s">
        <v>16</v>
      </c>
      <c r="P41" s="13">
        <v>1550640</v>
      </c>
      <c r="Q41" s="20">
        <v>186</v>
      </c>
      <c r="S41" s="19">
        <f t="shared" si="4"/>
        <v>13.106060606060607</v>
      </c>
      <c r="T41" s="19">
        <f>(M41/N41)*100</f>
        <v>30.655636307406837</v>
      </c>
      <c r="V41" s="18">
        <f t="shared" si="1"/>
        <v>255.700871898055</v>
      </c>
      <c r="W41" s="19">
        <f t="shared" si="2"/>
        <v>391.08196721311475</v>
      </c>
      <c r="Y41" s="18">
        <f t="shared" si="3"/>
        <v>22.666666666666668</v>
      </c>
      <c r="Z41" s="18">
        <f t="shared" si="6"/>
        <v>24.666666666666668</v>
      </c>
      <c r="AB41" s="18">
        <f t="shared" si="5"/>
        <v>17.741935483870968</v>
      </c>
      <c r="AC41" s="18">
        <f t="shared" si="7"/>
        <v>20.109890109890109</v>
      </c>
    </row>
    <row r="42" spans="1:29" ht="15" thickBot="1" x14ac:dyDescent="0.35">
      <c r="A42" s="29">
        <v>43925.708333333336</v>
      </c>
      <c r="B42" s="5">
        <v>7</v>
      </c>
      <c r="C42" s="7" t="s">
        <v>24</v>
      </c>
      <c r="D42" s="5">
        <v>1121</v>
      </c>
      <c r="E42" s="5">
        <v>169</v>
      </c>
      <c r="F42" s="5">
        <v>1290</v>
      </c>
      <c r="G42" s="5">
        <v>1604</v>
      </c>
      <c r="H42" s="5">
        <v>2894</v>
      </c>
      <c r="I42" s="5">
        <v>148</v>
      </c>
      <c r="J42" s="5">
        <v>238</v>
      </c>
      <c r="K42" s="5">
        <v>767</v>
      </c>
      <c r="L42" s="5">
        <v>542</v>
      </c>
      <c r="M42" s="5">
        <v>4203</v>
      </c>
      <c r="N42" s="5">
        <v>14087</v>
      </c>
      <c r="O42" s="8" t="s">
        <v>16</v>
      </c>
      <c r="P42" s="13">
        <v>1550640</v>
      </c>
      <c r="Q42" s="20">
        <v>186</v>
      </c>
      <c r="S42" s="19">
        <f t="shared" si="4"/>
        <v>13.10077519379845</v>
      </c>
      <c r="T42" s="19">
        <f t="shared" si="0"/>
        <v>29.836019024632638</v>
      </c>
      <c r="V42" s="18">
        <f t="shared" si="1"/>
        <v>271.04937316204922</v>
      </c>
      <c r="W42" s="19">
        <f t="shared" si="2"/>
        <v>368.93647394718056</v>
      </c>
      <c r="Y42" s="18">
        <f t="shared" si="3"/>
        <v>18.659663865546218</v>
      </c>
      <c r="Z42" s="18">
        <f t="shared" si="6"/>
        <v>26.22099447513812</v>
      </c>
      <c r="AB42" s="18">
        <f t="shared" si="5"/>
        <v>24.565217391304348</v>
      </c>
      <c r="AC42" s="18">
        <f t="shared" si="7"/>
        <v>22.829268292682926</v>
      </c>
    </row>
    <row r="43" spans="1:29" ht="15" thickBot="1" x14ac:dyDescent="0.35">
      <c r="A43" s="28">
        <v>43926.708333333336</v>
      </c>
      <c r="B43" s="6">
        <v>7</v>
      </c>
      <c r="C43" s="9" t="s">
        <v>24</v>
      </c>
      <c r="D43" s="6">
        <v>1126</v>
      </c>
      <c r="E43" s="6">
        <v>165</v>
      </c>
      <c r="F43" s="6">
        <v>1291</v>
      </c>
      <c r="G43" s="6">
        <v>1802</v>
      </c>
      <c r="H43" s="6">
        <v>3093</v>
      </c>
      <c r="I43" s="6">
        <v>199</v>
      </c>
      <c r="J43" s="6">
        <v>246</v>
      </c>
      <c r="K43" s="6">
        <v>800</v>
      </c>
      <c r="L43" s="6">
        <v>556</v>
      </c>
      <c r="M43" s="6">
        <v>4449</v>
      </c>
      <c r="N43" s="6">
        <v>15047</v>
      </c>
      <c r="O43" s="10" t="s">
        <v>16</v>
      </c>
      <c r="P43" s="13">
        <v>1550640</v>
      </c>
      <c r="Q43" s="20">
        <v>186</v>
      </c>
      <c r="S43" s="19">
        <f t="shared" si="4"/>
        <v>12.780790085205268</v>
      </c>
      <c r="T43" s="19">
        <f t="shared" si="0"/>
        <v>29.567355619060276</v>
      </c>
      <c r="V43" s="18">
        <f t="shared" si="1"/>
        <v>286.91379043491719</v>
      </c>
      <c r="W43" s="19">
        <f t="shared" si="2"/>
        <v>348.53674983142281</v>
      </c>
      <c r="Y43" s="18">
        <f t="shared" si="3"/>
        <v>19.085365853658537</v>
      </c>
      <c r="Z43" s="18">
        <f t="shared" si="6"/>
        <v>23.010494752623689</v>
      </c>
      <c r="AB43" s="18">
        <f t="shared" si="5"/>
        <v>40.714285714285715</v>
      </c>
      <c r="AC43" s="18">
        <f>$AE$7*(2*L43-L40)/(L43-L40)</f>
        <v>27.529411764705884</v>
      </c>
    </row>
    <row r="44" spans="1:29" ht="15" thickBot="1" x14ac:dyDescent="0.35">
      <c r="A44" s="29">
        <v>43927.708333333336</v>
      </c>
      <c r="B44" s="5">
        <v>7</v>
      </c>
      <c r="C44" s="7" t="s">
        <v>24</v>
      </c>
      <c r="D44" s="5">
        <v>1141</v>
      </c>
      <c r="E44" s="5">
        <v>162</v>
      </c>
      <c r="F44" s="5">
        <v>1303</v>
      </c>
      <c r="G44" s="5">
        <v>1814</v>
      </c>
      <c r="H44" s="5">
        <v>3117</v>
      </c>
      <c r="I44" s="5">
        <v>24</v>
      </c>
      <c r="J44" s="5">
        <v>100</v>
      </c>
      <c r="K44" s="5">
        <v>837</v>
      </c>
      <c r="L44" s="5">
        <v>595</v>
      </c>
      <c r="M44" s="5">
        <v>4549</v>
      </c>
      <c r="N44" s="5">
        <v>15533</v>
      </c>
      <c r="O44" s="8" t="s">
        <v>16</v>
      </c>
      <c r="P44" s="13">
        <v>1550640</v>
      </c>
      <c r="Q44" s="20">
        <v>186</v>
      </c>
      <c r="S44" s="19">
        <f t="shared" si="4"/>
        <v>12.432847275518036</v>
      </c>
      <c r="T44" s="19">
        <f t="shared" si="0"/>
        <v>29.286036181033925</v>
      </c>
      <c r="V44" s="18">
        <f t="shared" si="1"/>
        <v>293.36274054583913</v>
      </c>
      <c r="W44" s="19">
        <f t="shared" si="2"/>
        <v>340.87491756429984</v>
      </c>
      <c r="Y44" s="18">
        <f t="shared" si="3"/>
        <v>46.49</v>
      </c>
      <c r="Z44" s="18">
        <f t="shared" si="6"/>
        <v>26.368150684931507</v>
      </c>
      <c r="AB44" s="18">
        <f t="shared" si="5"/>
        <v>16.256410256410255</v>
      </c>
      <c r="AC44" s="18">
        <f t="shared" si="7"/>
        <v>26.486842105263158</v>
      </c>
    </row>
    <row r="45" spans="1:29" ht="15" thickBot="1" x14ac:dyDescent="0.35">
      <c r="A45" s="28">
        <v>43928.708333333336</v>
      </c>
      <c r="B45" s="6">
        <v>7</v>
      </c>
      <c r="C45" s="9" t="s">
        <v>24</v>
      </c>
      <c r="D45" s="6">
        <v>1090</v>
      </c>
      <c r="E45" s="6">
        <v>156</v>
      </c>
      <c r="F45" s="6">
        <v>1246</v>
      </c>
      <c r="G45" s="6">
        <v>1966</v>
      </c>
      <c r="H45" s="6">
        <v>3212</v>
      </c>
      <c r="I45" s="6">
        <v>95</v>
      </c>
      <c r="J45" s="6">
        <v>208</v>
      </c>
      <c r="K45" s="6">
        <v>925</v>
      </c>
      <c r="L45" s="6">
        <v>620</v>
      </c>
      <c r="M45" s="6">
        <v>4757</v>
      </c>
      <c r="N45" s="6">
        <v>16579</v>
      </c>
      <c r="O45" s="10" t="s">
        <v>16</v>
      </c>
      <c r="P45" s="13">
        <v>1550640</v>
      </c>
      <c r="Q45" s="20">
        <v>186</v>
      </c>
      <c r="S45" s="19">
        <f t="shared" si="4"/>
        <v>12.520064205457466</v>
      </c>
      <c r="T45" s="19">
        <f t="shared" si="0"/>
        <v>28.692924784365765</v>
      </c>
      <c r="V45" s="18">
        <f t="shared" si="1"/>
        <v>306.77655677655679</v>
      </c>
      <c r="W45" s="19">
        <f t="shared" si="2"/>
        <v>325.97014925373134</v>
      </c>
      <c r="Y45" s="18">
        <f t="shared" si="3"/>
        <v>23.870192307692307</v>
      </c>
      <c r="Z45" s="18">
        <f t="shared" si="6"/>
        <v>28.759927797833935</v>
      </c>
      <c r="AB45" s="18">
        <f t="shared" si="5"/>
        <v>25.8</v>
      </c>
      <c r="AC45" s="18">
        <f t="shared" si="7"/>
        <v>26.846153846153847</v>
      </c>
    </row>
    <row r="46" spans="1:29" ht="15" thickBot="1" x14ac:dyDescent="0.35">
      <c r="A46" s="29">
        <v>43929.708333333336</v>
      </c>
      <c r="B46" s="5">
        <v>7</v>
      </c>
      <c r="C46" s="7" t="s">
        <v>24</v>
      </c>
      <c r="D46" s="5">
        <v>1109</v>
      </c>
      <c r="E46" s="5">
        <v>153</v>
      </c>
      <c r="F46" s="5">
        <v>1262</v>
      </c>
      <c r="G46" s="5">
        <v>1983</v>
      </c>
      <c r="H46" s="5">
        <v>3245</v>
      </c>
      <c r="I46" s="5">
        <v>33</v>
      </c>
      <c r="J46" s="5">
        <v>149</v>
      </c>
      <c r="K46" s="5">
        <v>1007</v>
      </c>
      <c r="L46" s="5">
        <v>654</v>
      </c>
      <c r="M46" s="5">
        <v>4906</v>
      </c>
      <c r="N46" s="5">
        <v>17521</v>
      </c>
      <c r="O46" s="8" t="s">
        <v>16</v>
      </c>
      <c r="P46" s="13">
        <v>1550640</v>
      </c>
      <c r="Q46" s="20">
        <v>186</v>
      </c>
      <c r="S46" s="19">
        <f t="shared" si="4"/>
        <v>12.123613312202853</v>
      </c>
      <c r="T46" s="19">
        <f t="shared" si="0"/>
        <v>28.000684892414817</v>
      </c>
      <c r="V46" s="18">
        <f t="shared" si="1"/>
        <v>316.38549244183048</v>
      </c>
      <c r="W46" s="19">
        <f t="shared" si="2"/>
        <v>316.0701182225846</v>
      </c>
      <c r="Y46" s="18">
        <f t="shared" si="3"/>
        <v>33.926174496644293</v>
      </c>
      <c r="Z46" s="18">
        <f t="shared" si="6"/>
        <v>35.205689277899346</v>
      </c>
      <c r="AB46" s="18">
        <f t="shared" si="5"/>
        <v>20.235294117647058</v>
      </c>
      <c r="AC46" s="18">
        <f t="shared" si="7"/>
        <v>23.020408163265305</v>
      </c>
    </row>
    <row r="47" spans="1:29" ht="15" thickBot="1" x14ac:dyDescent="0.35">
      <c r="A47" s="28">
        <v>43930.708333333336</v>
      </c>
      <c r="B47" s="6">
        <v>7</v>
      </c>
      <c r="C47" s="9" t="s">
        <v>24</v>
      </c>
      <c r="D47" s="6">
        <v>1103</v>
      </c>
      <c r="E47" s="6">
        <v>154</v>
      </c>
      <c r="F47" s="6">
        <v>1257</v>
      </c>
      <c r="G47" s="6">
        <v>1996</v>
      </c>
      <c r="H47" s="6">
        <v>3253</v>
      </c>
      <c r="I47" s="6">
        <v>8</v>
      </c>
      <c r="J47" s="6">
        <v>114</v>
      </c>
      <c r="K47" s="6">
        <v>1085</v>
      </c>
      <c r="L47" s="6">
        <v>682</v>
      </c>
      <c r="M47" s="6">
        <v>5020</v>
      </c>
      <c r="N47" s="6">
        <v>18446</v>
      </c>
      <c r="O47" s="10" t="s">
        <v>16</v>
      </c>
      <c r="P47" s="13">
        <v>1550640</v>
      </c>
      <c r="Q47" s="20">
        <v>186</v>
      </c>
      <c r="S47" s="19">
        <f t="shared" si="4"/>
        <v>12.251392203659508</v>
      </c>
      <c r="T47" s="19">
        <f t="shared" si="0"/>
        <v>27.214572264989702</v>
      </c>
      <c r="V47" s="18">
        <f t="shared" si="1"/>
        <v>323.73729556828147</v>
      </c>
      <c r="W47" s="19">
        <f t="shared" si="2"/>
        <v>308.89243027888449</v>
      </c>
      <c r="Y47" s="18">
        <f t="shared" si="3"/>
        <v>45.035087719298247</v>
      </c>
      <c r="Z47" s="18">
        <f t="shared" si="6"/>
        <v>34.974522292993633</v>
      </c>
      <c r="AB47" s="18">
        <f t="shared" si="5"/>
        <v>25.357142857142858</v>
      </c>
      <c r="AC47" s="18">
        <f t="shared" si="7"/>
        <v>26.517241379310345</v>
      </c>
    </row>
    <row r="48" spans="1:29" ht="15" thickBot="1" x14ac:dyDescent="0.35">
      <c r="A48" s="29">
        <v>43931.708333333336</v>
      </c>
      <c r="B48" s="5">
        <v>7</v>
      </c>
      <c r="C48" s="7" t="s">
        <v>24</v>
      </c>
      <c r="D48" s="5">
        <v>1076</v>
      </c>
      <c r="E48" s="5">
        <v>151</v>
      </c>
      <c r="F48" s="5">
        <v>1227</v>
      </c>
      <c r="G48" s="5">
        <v>2074</v>
      </c>
      <c r="H48" s="5">
        <v>3301</v>
      </c>
      <c r="I48" s="5">
        <v>48</v>
      </c>
      <c r="J48" s="5">
        <v>171</v>
      </c>
      <c r="K48" s="5">
        <v>1181</v>
      </c>
      <c r="L48" s="5">
        <v>709</v>
      </c>
      <c r="M48" s="5">
        <v>5191</v>
      </c>
      <c r="N48" s="5">
        <v>19514</v>
      </c>
      <c r="O48" s="8" t="s">
        <v>16</v>
      </c>
      <c r="P48" s="13">
        <v>1550640</v>
      </c>
      <c r="Q48" s="20">
        <v>186</v>
      </c>
      <c r="S48" s="19">
        <f t="shared" si="4"/>
        <v>12.306438467807661</v>
      </c>
      <c r="T48" s="19">
        <f t="shared" si="0"/>
        <v>26.60141436917085</v>
      </c>
      <c r="V48" s="18">
        <f t="shared" si="1"/>
        <v>334.76500025795798</v>
      </c>
      <c r="W48" s="19">
        <f t="shared" si="2"/>
        <v>298.71701020997881</v>
      </c>
      <c r="Y48" s="18">
        <f t="shared" si="3"/>
        <v>31.35672514619883</v>
      </c>
      <c r="Z48" s="18">
        <f t="shared" si="6"/>
        <v>38.882488479262676</v>
      </c>
      <c r="AB48" s="18">
        <f t="shared" si="5"/>
        <v>27.25925925925926</v>
      </c>
      <c r="AC48" s="18">
        <f t="shared" si="7"/>
        <v>26.898876404494381</v>
      </c>
    </row>
    <row r="49" spans="1:29" ht="15" thickBot="1" x14ac:dyDescent="0.35">
      <c r="A49" s="28">
        <v>43932.708333333336</v>
      </c>
      <c r="B49" s="6">
        <v>7</v>
      </c>
      <c r="C49" s="9" t="s">
        <v>24</v>
      </c>
      <c r="D49" s="6">
        <v>1003</v>
      </c>
      <c r="E49" s="6">
        <v>146</v>
      </c>
      <c r="F49" s="6">
        <v>1149</v>
      </c>
      <c r="G49" s="6">
        <v>2184</v>
      </c>
      <c r="H49" s="6">
        <v>3333</v>
      </c>
      <c r="I49" s="6">
        <v>32</v>
      </c>
      <c r="J49" s="6">
        <v>185</v>
      </c>
      <c r="K49" s="6">
        <v>1309</v>
      </c>
      <c r="L49" s="6">
        <v>734</v>
      </c>
      <c r="M49" s="6">
        <v>5376</v>
      </c>
      <c r="N49" s="6">
        <v>20888</v>
      </c>
      <c r="O49" s="10" t="s">
        <v>16</v>
      </c>
      <c r="P49" s="13">
        <v>1550640</v>
      </c>
      <c r="Q49" s="20">
        <v>186</v>
      </c>
      <c r="S49" s="19">
        <f t="shared" si="4"/>
        <v>12.706701479547434</v>
      </c>
      <c r="T49" s="19">
        <f t="shared" si="0"/>
        <v>25.737265415549597</v>
      </c>
      <c r="V49" s="18">
        <f t="shared" si="1"/>
        <v>346.69555796316359</v>
      </c>
      <c r="W49" s="19">
        <f t="shared" si="2"/>
        <v>288.4375</v>
      </c>
      <c r="Y49" s="18">
        <f t="shared" si="3"/>
        <v>30.059459459459461</v>
      </c>
      <c r="Z49" s="18">
        <f t="shared" si="6"/>
        <v>37.314893617021276</v>
      </c>
      <c r="AB49" s="18">
        <f t="shared" si="5"/>
        <v>30.36</v>
      </c>
      <c r="AC49" s="18">
        <f t="shared" si="7"/>
        <v>30.524999999999999</v>
      </c>
    </row>
    <row r="50" spans="1:29" ht="15" thickBot="1" x14ac:dyDescent="0.35">
      <c r="A50" s="29">
        <v>43933.708333333336</v>
      </c>
      <c r="B50" s="5">
        <v>7</v>
      </c>
      <c r="C50" s="7" t="s">
        <v>24</v>
      </c>
      <c r="D50" s="5">
        <v>1032</v>
      </c>
      <c r="E50" s="5">
        <v>144</v>
      </c>
      <c r="F50" s="5">
        <v>1176</v>
      </c>
      <c r="G50" s="5">
        <v>2157</v>
      </c>
      <c r="H50" s="5">
        <v>3333</v>
      </c>
      <c r="I50" s="5">
        <v>0</v>
      </c>
      <c r="J50" s="5">
        <v>118</v>
      </c>
      <c r="K50" s="5">
        <v>1412</v>
      </c>
      <c r="L50" s="5">
        <v>749</v>
      </c>
      <c r="M50" s="5">
        <v>5494</v>
      </c>
      <c r="N50" s="5">
        <v>21983</v>
      </c>
      <c r="O50" s="8" t="s">
        <v>16</v>
      </c>
      <c r="P50" s="13">
        <v>1550640</v>
      </c>
      <c r="Q50" s="20">
        <v>186</v>
      </c>
      <c r="S50" s="19">
        <f t="shared" si="4"/>
        <v>12.244897959183673</v>
      </c>
      <c r="T50" s="19">
        <f t="shared" si="0"/>
        <v>24.992039303097847</v>
      </c>
      <c r="V50" s="18">
        <f t="shared" si="1"/>
        <v>354.30531909405147</v>
      </c>
      <c r="W50" s="19">
        <f t="shared" si="2"/>
        <v>282.24244630506007</v>
      </c>
      <c r="Y50" s="18">
        <f t="shared" si="3"/>
        <v>47.559322033898304</v>
      </c>
      <c r="Z50" s="18">
        <f t="shared" si="6"/>
        <v>37.77215189873418</v>
      </c>
      <c r="AB50" s="18">
        <f t="shared" si="5"/>
        <v>50.93333333333333</v>
      </c>
      <c r="AC50" s="18">
        <f t="shared" si="7"/>
        <v>36.537313432835823</v>
      </c>
    </row>
    <row r="51" spans="1:29" ht="15" thickBot="1" x14ac:dyDescent="0.35">
      <c r="A51" s="28">
        <v>43934.708333333336</v>
      </c>
      <c r="B51" s="6">
        <v>7</v>
      </c>
      <c r="C51" s="9" t="s">
        <v>24</v>
      </c>
      <c r="D51" s="6">
        <v>1088</v>
      </c>
      <c r="E51" s="6">
        <v>138</v>
      </c>
      <c r="F51" s="6">
        <v>1226</v>
      </c>
      <c r="G51" s="6">
        <v>2139</v>
      </c>
      <c r="H51" s="6">
        <v>3365</v>
      </c>
      <c r="I51" s="6">
        <v>32</v>
      </c>
      <c r="J51" s="6">
        <v>102</v>
      </c>
      <c r="K51" s="6">
        <v>1471</v>
      </c>
      <c r="L51" s="6">
        <v>760</v>
      </c>
      <c r="M51" s="6">
        <v>5596</v>
      </c>
      <c r="N51" s="6">
        <v>23129</v>
      </c>
      <c r="O51" s="10" t="s">
        <v>16</v>
      </c>
      <c r="P51" s="13">
        <v>1550640</v>
      </c>
      <c r="Q51" s="20">
        <v>186</v>
      </c>
      <c r="S51" s="19">
        <f t="shared" si="4"/>
        <v>11.256117455138662</v>
      </c>
      <c r="T51" s="19">
        <f t="shared" si="0"/>
        <v>24.194733883868736</v>
      </c>
      <c r="V51" s="18">
        <f t="shared" si="1"/>
        <v>360.88324820719185</v>
      </c>
      <c r="W51" s="19">
        <f t="shared" si="2"/>
        <v>277.09792709077914</v>
      </c>
      <c r="Y51" s="18">
        <f t="shared" si="3"/>
        <v>55.862745098039213</v>
      </c>
      <c r="Z51" s="18">
        <f t="shared" si="6"/>
        <v>44.451851851851849</v>
      </c>
      <c r="AB51" s="18">
        <f>$AE$6*(2*L51-L50)/(L51-L50)</f>
        <v>70.090909090909093</v>
      </c>
      <c r="AC51" s="18">
        <f t="shared" si="7"/>
        <v>47.705882352941174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E1C4-935E-4E18-8047-2581E4836004}">
  <dimension ref="A1:AN51"/>
  <sheetViews>
    <sheetView zoomScale="50" zoomScaleNormal="50" workbookViewId="0">
      <selection activeCell="S53" sqref="S53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5</v>
      </c>
      <c r="C2" s="7" t="s">
        <v>36</v>
      </c>
      <c r="D2" s="5">
        <v>12</v>
      </c>
      <c r="E2" s="5">
        <v>4</v>
      </c>
      <c r="F2" s="5">
        <v>16</v>
      </c>
      <c r="G2" s="5">
        <v>16</v>
      </c>
      <c r="H2" s="5">
        <v>32</v>
      </c>
      <c r="I2" s="5">
        <v>0</v>
      </c>
      <c r="J2" s="5">
        <v>32</v>
      </c>
      <c r="K2" s="5">
        <v>0</v>
      </c>
      <c r="L2" s="5">
        <v>1</v>
      </c>
      <c r="M2" s="5">
        <v>33</v>
      </c>
      <c r="N2" s="5">
        <v>2200</v>
      </c>
      <c r="O2" s="8" t="s">
        <v>16</v>
      </c>
      <c r="P2" s="13">
        <v>4905854</v>
      </c>
      <c r="Q2" s="24">
        <v>494</v>
      </c>
      <c r="S2" s="19">
        <f>(E2/F2)*100</f>
        <v>25</v>
      </c>
      <c r="T2" s="19">
        <f>(M2/N2)*100</f>
        <v>1.5</v>
      </c>
      <c r="V2" s="18">
        <f>M2/P2*100000</f>
        <v>0.67266575809227092</v>
      </c>
      <c r="W2" s="19">
        <f>100000/V2</f>
        <v>148662.24242424243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5</v>
      </c>
      <c r="C3" s="9" t="s">
        <v>36</v>
      </c>
      <c r="D3" s="6">
        <v>12</v>
      </c>
      <c r="E3" s="6">
        <v>7</v>
      </c>
      <c r="F3" s="6">
        <v>19</v>
      </c>
      <c r="G3" s="6">
        <v>23</v>
      </c>
      <c r="H3" s="6">
        <v>42</v>
      </c>
      <c r="I3" s="6">
        <v>10</v>
      </c>
      <c r="J3" s="6">
        <v>10</v>
      </c>
      <c r="K3" s="6">
        <v>0</v>
      </c>
      <c r="L3" s="6">
        <v>1</v>
      </c>
      <c r="M3" s="6">
        <v>43</v>
      </c>
      <c r="N3" s="6">
        <v>3780</v>
      </c>
      <c r="O3" s="10" t="s">
        <v>16</v>
      </c>
      <c r="P3" s="13">
        <v>4905854</v>
      </c>
      <c r="Q3" s="24">
        <v>494</v>
      </c>
      <c r="S3" s="19">
        <f>(E3/F3)*100</f>
        <v>36.84210526315789</v>
      </c>
      <c r="T3" s="19">
        <f t="shared" ref="T3:T51" si="0">(M3/N3)*100</f>
        <v>1.1375661375661377</v>
      </c>
      <c r="V3" s="18">
        <f t="shared" ref="V3:V51" si="1">M3/P3*100000</f>
        <v>0.8765038666050804</v>
      </c>
      <c r="W3" s="19">
        <f t="shared" ref="W3:W51" si="2">100000/V3</f>
        <v>114089.62790697675</v>
      </c>
      <c r="Y3" s="18">
        <f t="shared" ref="Y3:Y51" si="3">$AE$6*(2*M3-M2)/(M3-M2)</f>
        <v>5.3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5</v>
      </c>
      <c r="C4" s="7" t="s">
        <v>36</v>
      </c>
      <c r="D4" s="5">
        <v>16</v>
      </c>
      <c r="E4" s="5">
        <v>8</v>
      </c>
      <c r="F4" s="5">
        <v>24</v>
      </c>
      <c r="G4" s="5">
        <v>45</v>
      </c>
      <c r="H4" s="5">
        <v>69</v>
      </c>
      <c r="I4" s="5">
        <v>27</v>
      </c>
      <c r="J4" s="5">
        <v>28</v>
      </c>
      <c r="K4" s="5">
        <v>0</v>
      </c>
      <c r="L4" s="5">
        <v>2</v>
      </c>
      <c r="M4" s="5">
        <v>71</v>
      </c>
      <c r="N4" s="5">
        <v>4900</v>
      </c>
      <c r="O4" s="8" t="s">
        <v>16</v>
      </c>
      <c r="P4" s="13">
        <v>4905854</v>
      </c>
      <c r="Q4" s="24">
        <v>494</v>
      </c>
      <c r="S4" s="19">
        <f t="shared" ref="S4:S51" si="4">(E4/F4)*100</f>
        <v>33.333333333333329</v>
      </c>
      <c r="T4" s="19">
        <f t="shared" si="0"/>
        <v>1.4489795918367347</v>
      </c>
      <c r="V4" s="18">
        <f t="shared" si="1"/>
        <v>1.4472505704409466</v>
      </c>
      <c r="W4" s="19">
        <f t="shared" si="2"/>
        <v>69096.535211267605</v>
      </c>
      <c r="Y4" s="18">
        <f t="shared" si="3"/>
        <v>3.5357142857142856</v>
      </c>
      <c r="Z4" s="18">
        <v>0</v>
      </c>
      <c r="AB4" s="18">
        <f t="shared" ref="AB4:AB50" si="5">$AE$6*(2*L4-L3)/(L4-L3)</f>
        <v>3</v>
      </c>
      <c r="AC4">
        <v>0</v>
      </c>
    </row>
    <row r="5" spans="1:40" ht="15" thickBot="1" x14ac:dyDescent="0.35">
      <c r="A5" s="28">
        <v>43888.75</v>
      </c>
      <c r="B5" s="6">
        <v>5</v>
      </c>
      <c r="C5" s="9" t="s">
        <v>36</v>
      </c>
      <c r="D5" s="6">
        <v>19</v>
      </c>
      <c r="E5" s="6">
        <v>8</v>
      </c>
      <c r="F5" s="6">
        <v>27</v>
      </c>
      <c r="G5" s="6">
        <v>82</v>
      </c>
      <c r="H5" s="6">
        <v>109</v>
      </c>
      <c r="I5" s="6">
        <v>40</v>
      </c>
      <c r="J5" s="6">
        <v>40</v>
      </c>
      <c r="K5" s="6">
        <v>0</v>
      </c>
      <c r="L5" s="6">
        <v>2</v>
      </c>
      <c r="M5" s="6">
        <v>111</v>
      </c>
      <c r="N5" s="6">
        <v>6164</v>
      </c>
      <c r="O5" s="10" t="s">
        <v>16</v>
      </c>
      <c r="P5" s="13">
        <v>4905854</v>
      </c>
      <c r="Q5" s="24">
        <v>494</v>
      </c>
      <c r="S5" s="19">
        <f t="shared" si="4"/>
        <v>29.629629629629626</v>
      </c>
      <c r="T5" s="19">
        <f t="shared" si="0"/>
        <v>1.8007787151200518</v>
      </c>
      <c r="V5" s="18">
        <f t="shared" si="1"/>
        <v>2.2626030044921843</v>
      </c>
      <c r="W5" s="19">
        <f t="shared" si="2"/>
        <v>44196.882882882885</v>
      </c>
      <c r="Y5" s="18">
        <f t="shared" si="3"/>
        <v>3.7749999999999999</v>
      </c>
      <c r="Z5" s="18">
        <f t="shared" ref="Z5:Z51" si="6">$AE$7*(2*M5-M2)/(M5-M2)</f>
        <v>7.2692307692307692</v>
      </c>
      <c r="AB5" s="18" t="e">
        <f t="shared" si="5"/>
        <v>#DIV/0!</v>
      </c>
      <c r="AC5" s="18">
        <f>$AE$7*(2*L5-L2)/(L5-L2)</f>
        <v>9</v>
      </c>
      <c r="AE5" t="s">
        <v>70</v>
      </c>
    </row>
    <row r="6" spans="1:40" ht="15" thickBot="1" x14ac:dyDescent="0.35">
      <c r="A6" s="29">
        <v>43889.75</v>
      </c>
      <c r="B6" s="5">
        <v>5</v>
      </c>
      <c r="C6" s="7" t="s">
        <v>36</v>
      </c>
      <c r="D6" s="5">
        <v>24</v>
      </c>
      <c r="E6" s="5">
        <v>9</v>
      </c>
      <c r="F6" s="5">
        <v>33</v>
      </c>
      <c r="G6" s="5">
        <v>116</v>
      </c>
      <c r="H6" s="5">
        <v>149</v>
      </c>
      <c r="I6" s="5">
        <v>40</v>
      </c>
      <c r="J6" s="5">
        <v>40</v>
      </c>
      <c r="K6" s="5">
        <v>0</v>
      </c>
      <c r="L6" s="5">
        <v>2</v>
      </c>
      <c r="M6" s="5">
        <v>151</v>
      </c>
      <c r="N6" s="5">
        <v>7414</v>
      </c>
      <c r="O6" s="8" t="s">
        <v>16</v>
      </c>
      <c r="P6" s="13">
        <v>4905854</v>
      </c>
      <c r="Q6" s="24">
        <v>494</v>
      </c>
      <c r="S6" s="19">
        <f t="shared" si="4"/>
        <v>27.27272727272727</v>
      </c>
      <c r="T6" s="19">
        <f t="shared" si="0"/>
        <v>2.0366873482600485</v>
      </c>
      <c r="V6" s="18">
        <f t="shared" si="1"/>
        <v>3.0779554385434218</v>
      </c>
      <c r="W6" s="19">
        <f t="shared" si="2"/>
        <v>32489.099337748343</v>
      </c>
      <c r="Y6" s="18">
        <f t="shared" si="3"/>
        <v>4.7750000000000004</v>
      </c>
      <c r="Z6" s="18">
        <f t="shared" si="6"/>
        <v>7.1944444444444446</v>
      </c>
      <c r="AB6" s="18" t="e">
        <f t="shared" si="5"/>
        <v>#DIV/0!</v>
      </c>
      <c r="AC6" s="18">
        <f t="shared" ref="AC6:AC51" si="7">$AE$7*(2*L6-L3)/(L6-L3)</f>
        <v>9</v>
      </c>
      <c r="AE6">
        <v>1</v>
      </c>
    </row>
    <row r="7" spans="1:40" ht="15" thickBot="1" x14ac:dyDescent="0.35">
      <c r="A7" s="28">
        <v>43890.708333333336</v>
      </c>
      <c r="B7" s="6">
        <v>5</v>
      </c>
      <c r="C7" s="9" t="s">
        <v>36</v>
      </c>
      <c r="D7" s="6">
        <v>24</v>
      </c>
      <c r="E7" s="6">
        <v>11</v>
      </c>
      <c r="F7" s="6">
        <v>35</v>
      </c>
      <c r="G7" s="6">
        <v>154</v>
      </c>
      <c r="H7" s="6">
        <v>189</v>
      </c>
      <c r="I7" s="6">
        <v>40</v>
      </c>
      <c r="J7" s="6">
        <v>40</v>
      </c>
      <c r="K7" s="6">
        <v>0</v>
      </c>
      <c r="L7" s="6">
        <v>2</v>
      </c>
      <c r="M7" s="6">
        <v>191</v>
      </c>
      <c r="N7" s="6">
        <v>8659</v>
      </c>
      <c r="O7" s="10" t="s">
        <v>16</v>
      </c>
      <c r="P7" s="13">
        <v>4905854</v>
      </c>
      <c r="Q7" s="24">
        <v>494</v>
      </c>
      <c r="S7" s="19">
        <f t="shared" si="4"/>
        <v>31.428571428571427</v>
      </c>
      <c r="T7" s="19">
        <f t="shared" si="0"/>
        <v>2.2057974361935559</v>
      </c>
      <c r="V7" s="18">
        <f t="shared" si="1"/>
        <v>3.8933078725946593</v>
      </c>
      <c r="W7" s="19">
        <f t="shared" si="2"/>
        <v>25685.099476439791</v>
      </c>
      <c r="Y7" s="18">
        <f t="shared" si="3"/>
        <v>5.7750000000000004</v>
      </c>
      <c r="Z7" s="18">
        <f t="shared" si="6"/>
        <v>7.7750000000000004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5</v>
      </c>
      <c r="C8" s="7" t="s">
        <v>36</v>
      </c>
      <c r="D8" s="5">
        <v>51</v>
      </c>
      <c r="E8" s="5">
        <v>13</v>
      </c>
      <c r="F8" s="5">
        <v>64</v>
      </c>
      <c r="G8" s="5">
        <v>197</v>
      </c>
      <c r="H8" s="5">
        <v>261</v>
      </c>
      <c r="I8" s="5">
        <v>72</v>
      </c>
      <c r="J8" s="5">
        <v>72</v>
      </c>
      <c r="K8" s="5">
        <v>0</v>
      </c>
      <c r="L8" s="5">
        <v>2</v>
      </c>
      <c r="M8" s="5">
        <v>263</v>
      </c>
      <c r="N8" s="5">
        <v>9056</v>
      </c>
      <c r="O8" s="8" t="s">
        <v>16</v>
      </c>
      <c r="P8" s="13">
        <v>4905854</v>
      </c>
      <c r="Q8" s="24">
        <v>494</v>
      </c>
      <c r="S8" s="19">
        <f t="shared" si="4"/>
        <v>20.3125</v>
      </c>
      <c r="T8" s="19">
        <f t="shared" si="0"/>
        <v>2.9041519434628977</v>
      </c>
      <c r="V8" s="18">
        <f t="shared" si="1"/>
        <v>5.3609422538868872</v>
      </c>
      <c r="W8" s="19">
        <f t="shared" si="2"/>
        <v>18653.437262357413</v>
      </c>
      <c r="Y8" s="18">
        <f t="shared" si="3"/>
        <v>4.6527777777777777</v>
      </c>
      <c r="Z8" s="18">
        <f t="shared" si="6"/>
        <v>8.1907894736842106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5</v>
      </c>
      <c r="C9" s="9" t="s">
        <v>36</v>
      </c>
      <c r="D9" s="6">
        <v>53</v>
      </c>
      <c r="E9" s="6">
        <v>14</v>
      </c>
      <c r="F9" s="6">
        <v>67</v>
      </c>
      <c r="G9" s="6">
        <v>204</v>
      </c>
      <c r="H9" s="6">
        <v>271</v>
      </c>
      <c r="I9" s="6">
        <v>10</v>
      </c>
      <c r="J9" s="6">
        <v>10</v>
      </c>
      <c r="K9" s="6">
        <v>0</v>
      </c>
      <c r="L9" s="6">
        <v>2</v>
      </c>
      <c r="M9" s="6">
        <v>273</v>
      </c>
      <c r="N9" s="6">
        <v>9782</v>
      </c>
      <c r="O9" s="10" t="s">
        <v>16</v>
      </c>
      <c r="P9" s="13">
        <v>4905854</v>
      </c>
      <c r="Q9" s="24">
        <v>494</v>
      </c>
      <c r="S9" s="19">
        <f t="shared" si="4"/>
        <v>20.8955223880597</v>
      </c>
      <c r="T9" s="19">
        <f t="shared" si="0"/>
        <v>2.7908403189531796</v>
      </c>
      <c r="V9" s="18">
        <f t="shared" si="1"/>
        <v>5.5647803623996959</v>
      </c>
      <c r="W9" s="19">
        <f t="shared" si="2"/>
        <v>17970.161172161173</v>
      </c>
      <c r="Y9" s="18">
        <f t="shared" si="3"/>
        <v>28.3</v>
      </c>
      <c r="Z9" s="18">
        <f t="shared" si="6"/>
        <v>9.7131147540983598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5</v>
      </c>
      <c r="C10" s="7" t="s">
        <v>36</v>
      </c>
      <c r="D10" s="5">
        <v>49</v>
      </c>
      <c r="E10" s="5">
        <v>19</v>
      </c>
      <c r="F10" s="5">
        <v>68</v>
      </c>
      <c r="G10" s="5">
        <v>229</v>
      </c>
      <c r="H10" s="5">
        <v>297</v>
      </c>
      <c r="I10" s="5">
        <v>26</v>
      </c>
      <c r="J10" s="5">
        <v>34</v>
      </c>
      <c r="K10" s="5">
        <v>7</v>
      </c>
      <c r="L10" s="5">
        <v>3</v>
      </c>
      <c r="M10" s="5">
        <v>307</v>
      </c>
      <c r="N10" s="5">
        <v>10176</v>
      </c>
      <c r="O10" s="8" t="s">
        <v>16</v>
      </c>
      <c r="P10" s="13">
        <v>4905854</v>
      </c>
      <c r="Q10" s="24">
        <v>494</v>
      </c>
      <c r="S10" s="19">
        <f t="shared" si="4"/>
        <v>27.941176470588236</v>
      </c>
      <c r="T10" s="19">
        <f t="shared" si="0"/>
        <v>3.0169025157232703</v>
      </c>
      <c r="V10" s="18">
        <f t="shared" si="1"/>
        <v>6.2578299313432488</v>
      </c>
      <c r="W10" s="19">
        <f t="shared" si="2"/>
        <v>15979.980456026056</v>
      </c>
      <c r="Y10" s="18">
        <f t="shared" si="3"/>
        <v>10.029411764705882</v>
      </c>
      <c r="Z10" s="18">
        <f t="shared" si="6"/>
        <v>10.939655172413794</v>
      </c>
      <c r="AB10" s="18">
        <f t="shared" si="5"/>
        <v>4</v>
      </c>
      <c r="AC10" s="18">
        <f t="shared" si="7"/>
        <v>12</v>
      </c>
    </row>
    <row r="11" spans="1:40" ht="15" thickBot="1" x14ac:dyDescent="0.35">
      <c r="A11" s="28">
        <v>43894.708333333336</v>
      </c>
      <c r="B11" s="6">
        <v>5</v>
      </c>
      <c r="C11" s="9" t="s">
        <v>36</v>
      </c>
      <c r="D11" s="6">
        <v>76</v>
      </c>
      <c r="E11" s="6">
        <v>23</v>
      </c>
      <c r="F11" s="6">
        <v>99</v>
      </c>
      <c r="G11" s="6">
        <v>246</v>
      </c>
      <c r="H11" s="6">
        <v>345</v>
      </c>
      <c r="I11" s="6">
        <v>48</v>
      </c>
      <c r="J11" s="6">
        <v>53</v>
      </c>
      <c r="K11" s="6">
        <v>9</v>
      </c>
      <c r="L11" s="6">
        <v>6</v>
      </c>
      <c r="M11" s="6">
        <v>360</v>
      </c>
      <c r="N11" s="6">
        <v>10515</v>
      </c>
      <c r="O11" s="10" t="s">
        <v>16</v>
      </c>
      <c r="P11" s="13">
        <v>4905854</v>
      </c>
      <c r="Q11" s="24">
        <v>494</v>
      </c>
      <c r="S11" s="19">
        <f t="shared" si="4"/>
        <v>23.232323232323232</v>
      </c>
      <c r="T11" s="19">
        <f t="shared" si="0"/>
        <v>3.4236804564907275</v>
      </c>
      <c r="V11" s="18">
        <f t="shared" si="1"/>
        <v>7.3381719064611381</v>
      </c>
      <c r="W11" s="19">
        <f t="shared" si="2"/>
        <v>13627.372222222222</v>
      </c>
      <c r="Y11" s="18">
        <f t="shared" si="3"/>
        <v>7.7924528301886795</v>
      </c>
      <c r="Z11" s="18">
        <f t="shared" si="6"/>
        <v>14.134020618556701</v>
      </c>
      <c r="AB11" s="18">
        <f t="shared" si="5"/>
        <v>3</v>
      </c>
      <c r="AC11" s="18">
        <f t="shared" si="7"/>
        <v>7.5</v>
      </c>
      <c r="AN11" s="33"/>
    </row>
    <row r="12" spans="1:40" ht="15" thickBot="1" x14ac:dyDescent="0.35">
      <c r="A12" s="29">
        <v>43895.708333333336</v>
      </c>
      <c r="B12" s="5">
        <v>5</v>
      </c>
      <c r="C12" s="7" t="s">
        <v>36</v>
      </c>
      <c r="D12" s="5">
        <v>92</v>
      </c>
      <c r="E12" s="5">
        <v>24</v>
      </c>
      <c r="F12" s="5">
        <v>116</v>
      </c>
      <c r="G12" s="5">
        <v>264</v>
      </c>
      <c r="H12" s="5">
        <v>380</v>
      </c>
      <c r="I12" s="5">
        <v>35</v>
      </c>
      <c r="J12" s="5">
        <v>47</v>
      </c>
      <c r="K12" s="5">
        <v>17</v>
      </c>
      <c r="L12" s="5">
        <v>10</v>
      </c>
      <c r="M12" s="5">
        <v>407</v>
      </c>
      <c r="N12" s="5">
        <v>11949</v>
      </c>
      <c r="O12" s="8" t="s">
        <v>16</v>
      </c>
      <c r="P12" s="13">
        <v>4905854</v>
      </c>
      <c r="Q12" s="24">
        <v>494</v>
      </c>
      <c r="S12" s="19">
        <f t="shared" si="4"/>
        <v>20.689655172413794</v>
      </c>
      <c r="T12" s="19">
        <f t="shared" si="0"/>
        <v>3.4061427734538454</v>
      </c>
      <c r="V12" s="18">
        <f t="shared" si="1"/>
        <v>8.296211016471343</v>
      </c>
      <c r="W12" s="19">
        <f t="shared" si="2"/>
        <v>12053.695331695331</v>
      </c>
      <c r="Y12" s="18">
        <f t="shared" si="3"/>
        <v>9.6595744680851059</v>
      </c>
      <c r="Z12" s="18">
        <f t="shared" si="6"/>
        <v>12.111940298507463</v>
      </c>
      <c r="AB12" s="18">
        <f t="shared" si="5"/>
        <v>3.5</v>
      </c>
      <c r="AC12" s="18">
        <f t="shared" si="7"/>
        <v>6.75</v>
      </c>
    </row>
    <row r="13" spans="1:40" ht="15" thickBot="1" x14ac:dyDescent="0.35">
      <c r="A13" s="28">
        <v>43896.708333333336</v>
      </c>
      <c r="B13" s="6">
        <v>5</v>
      </c>
      <c r="C13" s="9" t="s">
        <v>36</v>
      </c>
      <c r="D13" s="6">
        <v>117</v>
      </c>
      <c r="E13" s="6">
        <v>27</v>
      </c>
      <c r="F13" s="6">
        <v>144</v>
      </c>
      <c r="G13" s="6">
        <v>310</v>
      </c>
      <c r="H13" s="6">
        <v>454</v>
      </c>
      <c r="I13" s="6">
        <v>74</v>
      </c>
      <c r="J13" s="6">
        <v>81</v>
      </c>
      <c r="K13" s="6">
        <v>22</v>
      </c>
      <c r="L13" s="6">
        <v>12</v>
      </c>
      <c r="M13" s="6">
        <v>488</v>
      </c>
      <c r="N13" s="6">
        <v>13023</v>
      </c>
      <c r="O13" s="10" t="s">
        <v>16</v>
      </c>
      <c r="P13" s="13">
        <v>4905854</v>
      </c>
      <c r="Q13" s="24">
        <v>494</v>
      </c>
      <c r="S13" s="19">
        <f t="shared" si="4"/>
        <v>18.75</v>
      </c>
      <c r="T13" s="19">
        <f t="shared" si="0"/>
        <v>3.7472164631805271</v>
      </c>
      <c r="V13" s="18">
        <f t="shared" si="1"/>
        <v>9.9472996954250981</v>
      </c>
      <c r="W13" s="19">
        <f t="shared" si="2"/>
        <v>10052.979508196722</v>
      </c>
      <c r="Y13" s="18">
        <f t="shared" si="3"/>
        <v>7.0246913580246915</v>
      </c>
      <c r="Z13" s="18">
        <f t="shared" si="6"/>
        <v>11.088397790055248</v>
      </c>
      <c r="AB13" s="18">
        <f t="shared" si="5"/>
        <v>7</v>
      </c>
      <c r="AC13" s="18">
        <f t="shared" si="7"/>
        <v>7</v>
      </c>
    </row>
    <row r="14" spans="1:40" ht="15" thickBot="1" x14ac:dyDescent="0.35">
      <c r="A14" s="29">
        <v>43897.75</v>
      </c>
      <c r="B14" s="5">
        <v>5</v>
      </c>
      <c r="C14" s="7" t="s">
        <v>36</v>
      </c>
      <c r="D14" s="5">
        <v>123</v>
      </c>
      <c r="E14" s="5">
        <v>41</v>
      </c>
      <c r="F14" s="5">
        <v>164</v>
      </c>
      <c r="G14" s="5">
        <v>341</v>
      </c>
      <c r="H14" s="5">
        <v>505</v>
      </c>
      <c r="I14" s="5">
        <v>51</v>
      </c>
      <c r="J14" s="5">
        <v>55</v>
      </c>
      <c r="K14" s="5">
        <v>25</v>
      </c>
      <c r="L14" s="5">
        <v>13</v>
      </c>
      <c r="M14" s="5">
        <v>543</v>
      </c>
      <c r="N14" s="5">
        <v>14429</v>
      </c>
      <c r="O14" s="8" t="s">
        <v>16</v>
      </c>
      <c r="P14" s="13">
        <v>4905854</v>
      </c>
      <c r="Q14" s="24">
        <v>494</v>
      </c>
      <c r="S14" s="19">
        <f t="shared" si="4"/>
        <v>25</v>
      </c>
      <c r="T14" s="19">
        <f t="shared" si="0"/>
        <v>3.7632545567953422</v>
      </c>
      <c r="V14" s="18">
        <f t="shared" si="1"/>
        <v>11.068409292245549</v>
      </c>
      <c r="W14" s="19">
        <f t="shared" si="2"/>
        <v>9034.7219152854523</v>
      </c>
      <c r="Y14" s="18">
        <f t="shared" si="3"/>
        <v>10.872727272727273</v>
      </c>
      <c r="Z14" s="18">
        <f t="shared" si="6"/>
        <v>11.901639344262295</v>
      </c>
      <c r="AB14" s="18">
        <f t="shared" si="5"/>
        <v>14</v>
      </c>
      <c r="AC14" s="18">
        <f t="shared" si="7"/>
        <v>8.5714285714285712</v>
      </c>
    </row>
    <row r="15" spans="1:40" ht="15" thickBot="1" x14ac:dyDescent="0.35">
      <c r="A15" s="28">
        <v>43898.75</v>
      </c>
      <c r="B15" s="6">
        <v>5</v>
      </c>
      <c r="C15" s="9" t="s">
        <v>36</v>
      </c>
      <c r="D15" s="6">
        <v>146</v>
      </c>
      <c r="E15" s="6">
        <v>47</v>
      </c>
      <c r="F15" s="6">
        <v>193</v>
      </c>
      <c r="G15" s="6">
        <v>430</v>
      </c>
      <c r="H15" s="6">
        <v>623</v>
      </c>
      <c r="I15" s="6">
        <v>118</v>
      </c>
      <c r="J15" s="6">
        <v>127</v>
      </c>
      <c r="K15" s="6">
        <v>29</v>
      </c>
      <c r="L15" s="6">
        <v>18</v>
      </c>
      <c r="M15" s="6">
        <v>670</v>
      </c>
      <c r="N15" s="6">
        <v>15918</v>
      </c>
      <c r="O15" s="10" t="s">
        <v>16</v>
      </c>
      <c r="P15" s="13">
        <v>4905854</v>
      </c>
      <c r="Q15" s="24">
        <v>494</v>
      </c>
      <c r="S15" s="19">
        <f t="shared" si="4"/>
        <v>24.352331606217618</v>
      </c>
      <c r="T15" s="19">
        <f t="shared" si="0"/>
        <v>4.2090714913933907</v>
      </c>
      <c r="V15" s="18">
        <f t="shared" si="1"/>
        <v>13.657153270358229</v>
      </c>
      <c r="W15" s="19">
        <f t="shared" si="2"/>
        <v>7322.1701492537313</v>
      </c>
      <c r="Y15" s="18">
        <f t="shared" si="3"/>
        <v>6.2755905511811028</v>
      </c>
      <c r="Z15" s="18">
        <f t="shared" si="6"/>
        <v>10.642585551330798</v>
      </c>
      <c r="AB15" s="18">
        <f t="shared" si="5"/>
        <v>4.5999999999999996</v>
      </c>
      <c r="AC15" s="18">
        <f t="shared" si="7"/>
        <v>9.75</v>
      </c>
    </row>
    <row r="16" spans="1:40" ht="15" thickBot="1" x14ac:dyDescent="0.35">
      <c r="A16" s="29">
        <v>43899.75</v>
      </c>
      <c r="B16" s="5">
        <v>5</v>
      </c>
      <c r="C16" s="7" t="s">
        <v>36</v>
      </c>
      <c r="D16" s="5">
        <v>186</v>
      </c>
      <c r="E16" s="5">
        <v>51</v>
      </c>
      <c r="F16" s="5">
        <v>237</v>
      </c>
      <c r="G16" s="5">
        <v>457</v>
      </c>
      <c r="H16" s="5">
        <v>694</v>
      </c>
      <c r="I16" s="5">
        <v>71</v>
      </c>
      <c r="J16" s="5">
        <v>74</v>
      </c>
      <c r="K16" s="5">
        <v>30</v>
      </c>
      <c r="L16" s="5">
        <v>20</v>
      </c>
      <c r="M16" s="5">
        <v>744</v>
      </c>
      <c r="N16" s="5">
        <v>15956</v>
      </c>
      <c r="O16" s="8" t="s">
        <v>16</v>
      </c>
      <c r="P16" s="13">
        <v>4905854</v>
      </c>
      <c r="Q16" s="24">
        <v>494</v>
      </c>
      <c r="S16" s="19">
        <f t="shared" si="4"/>
        <v>21.518987341772153</v>
      </c>
      <c r="T16" s="19">
        <f t="shared" si="0"/>
        <v>4.6628227625971421</v>
      </c>
      <c r="V16" s="18">
        <f t="shared" si="1"/>
        <v>15.16555527335302</v>
      </c>
      <c r="W16" s="19">
        <f t="shared" si="2"/>
        <v>6593.8897849462364</v>
      </c>
      <c r="Y16" s="18">
        <f t="shared" si="3"/>
        <v>11.054054054054054</v>
      </c>
      <c r="Z16" s="18">
        <f t="shared" si="6"/>
        <v>11.71875</v>
      </c>
      <c r="AB16" s="18">
        <f t="shared" si="5"/>
        <v>11</v>
      </c>
      <c r="AC16" s="18">
        <f t="shared" si="7"/>
        <v>10.5</v>
      </c>
    </row>
    <row r="17" spans="1:29" ht="15" thickBot="1" x14ac:dyDescent="0.35">
      <c r="A17" s="28">
        <v>43900.75</v>
      </c>
      <c r="B17" s="6">
        <v>5</v>
      </c>
      <c r="C17" s="9" t="s">
        <v>36</v>
      </c>
      <c r="D17" s="6">
        <v>204</v>
      </c>
      <c r="E17" s="6">
        <v>67</v>
      </c>
      <c r="F17" s="6">
        <v>271</v>
      </c>
      <c r="G17" s="6">
        <v>512</v>
      </c>
      <c r="H17" s="6">
        <v>783</v>
      </c>
      <c r="I17" s="6">
        <v>89</v>
      </c>
      <c r="J17" s="6">
        <v>112</v>
      </c>
      <c r="K17" s="6">
        <v>47</v>
      </c>
      <c r="L17" s="6">
        <v>26</v>
      </c>
      <c r="M17" s="6">
        <v>856</v>
      </c>
      <c r="N17" s="6">
        <v>16643</v>
      </c>
      <c r="O17" s="10" t="s">
        <v>16</v>
      </c>
      <c r="P17" s="13">
        <v>4905854</v>
      </c>
      <c r="Q17" s="24">
        <v>494</v>
      </c>
      <c r="S17" s="19">
        <f t="shared" si="4"/>
        <v>24.723247232472325</v>
      </c>
      <c r="T17" s="19">
        <f t="shared" si="0"/>
        <v>5.1433034909571598</v>
      </c>
      <c r="V17" s="18">
        <f t="shared" si="1"/>
        <v>17.448542088696485</v>
      </c>
      <c r="W17" s="19">
        <f t="shared" si="2"/>
        <v>5731.1378504672894</v>
      </c>
      <c r="Y17" s="18">
        <f t="shared" si="3"/>
        <v>8.6428571428571423</v>
      </c>
      <c r="Z17" s="18">
        <f t="shared" si="6"/>
        <v>11.20447284345048</v>
      </c>
      <c r="AB17" s="18">
        <f t="shared" si="5"/>
        <v>5.333333333333333</v>
      </c>
      <c r="AC17" s="18">
        <f t="shared" si="7"/>
        <v>9</v>
      </c>
    </row>
    <row r="18" spans="1:29" ht="15" thickBot="1" x14ac:dyDescent="0.35">
      <c r="A18" s="29">
        <v>43901.708333333336</v>
      </c>
      <c r="B18" s="5">
        <v>5</v>
      </c>
      <c r="C18" s="7" t="s">
        <v>36</v>
      </c>
      <c r="D18" s="5">
        <v>262</v>
      </c>
      <c r="E18" s="5">
        <v>68</v>
      </c>
      <c r="F18" s="5">
        <v>330</v>
      </c>
      <c r="G18" s="5">
        <v>610</v>
      </c>
      <c r="H18" s="5">
        <v>940</v>
      </c>
      <c r="I18" s="5">
        <v>157</v>
      </c>
      <c r="J18" s="5">
        <v>167</v>
      </c>
      <c r="K18" s="5">
        <v>54</v>
      </c>
      <c r="L18" s="5">
        <v>29</v>
      </c>
      <c r="M18" s="5">
        <v>1023</v>
      </c>
      <c r="N18" s="5">
        <v>21400</v>
      </c>
      <c r="O18" s="8" t="s">
        <v>16</v>
      </c>
      <c r="P18" s="13">
        <v>4905854</v>
      </c>
      <c r="Q18" s="24">
        <v>494</v>
      </c>
      <c r="S18" s="19">
        <f t="shared" si="4"/>
        <v>20.606060606060606</v>
      </c>
      <c r="T18" s="19">
        <f t="shared" si="0"/>
        <v>4.7803738317757007</v>
      </c>
      <c r="V18" s="18">
        <f t="shared" si="1"/>
        <v>20.852638500860401</v>
      </c>
      <c r="W18" s="19">
        <f t="shared" si="2"/>
        <v>4795.5562072336261</v>
      </c>
      <c r="Y18" s="18">
        <f t="shared" si="3"/>
        <v>7.1257485029940124</v>
      </c>
      <c r="Z18" s="18">
        <f t="shared" si="6"/>
        <v>11.694050991501417</v>
      </c>
      <c r="AB18" s="18">
        <f t="shared" si="5"/>
        <v>10.666666666666666</v>
      </c>
      <c r="AC18" s="18">
        <f t="shared" si="7"/>
        <v>10.909090909090908</v>
      </c>
    </row>
    <row r="19" spans="1:29" ht="15" thickBot="1" x14ac:dyDescent="0.35">
      <c r="A19" s="28">
        <v>43902.708333333336</v>
      </c>
      <c r="B19" s="6">
        <v>5</v>
      </c>
      <c r="C19" s="9" t="s">
        <v>36</v>
      </c>
      <c r="D19" s="6">
        <v>360</v>
      </c>
      <c r="E19" s="6">
        <v>85</v>
      </c>
      <c r="F19" s="6">
        <v>445</v>
      </c>
      <c r="G19" s="6">
        <v>852</v>
      </c>
      <c r="H19" s="6">
        <v>1297</v>
      </c>
      <c r="I19" s="6">
        <v>357</v>
      </c>
      <c r="J19" s="6">
        <v>361</v>
      </c>
      <c r="K19" s="6">
        <v>55</v>
      </c>
      <c r="L19" s="6">
        <v>32</v>
      </c>
      <c r="M19" s="6">
        <v>1384</v>
      </c>
      <c r="N19" s="6">
        <v>23438</v>
      </c>
      <c r="O19" s="10" t="s">
        <v>16</v>
      </c>
      <c r="P19" s="13">
        <v>4905854</v>
      </c>
      <c r="Q19" s="12">
        <v>600</v>
      </c>
      <c r="S19" s="19">
        <f t="shared" si="4"/>
        <v>19.101123595505616</v>
      </c>
      <c r="T19" s="19">
        <f t="shared" si="0"/>
        <v>5.9049406945985154</v>
      </c>
      <c r="V19" s="18">
        <f t="shared" si="1"/>
        <v>28.211194218172817</v>
      </c>
      <c r="W19" s="19">
        <f t="shared" si="2"/>
        <v>3544.692196531792</v>
      </c>
      <c r="Y19" s="18">
        <f t="shared" si="3"/>
        <v>4.8337950138504153</v>
      </c>
      <c r="Z19" s="18">
        <f t="shared" si="6"/>
        <v>9.4875000000000007</v>
      </c>
      <c r="AB19" s="18">
        <f t="shared" si="5"/>
        <v>11.666666666666666</v>
      </c>
      <c r="AC19" s="18">
        <f t="shared" si="7"/>
        <v>11</v>
      </c>
    </row>
    <row r="20" spans="1:29" ht="15" thickBot="1" x14ac:dyDescent="0.35">
      <c r="A20" s="29">
        <v>43903.708333333336</v>
      </c>
      <c r="B20" s="5">
        <v>5</v>
      </c>
      <c r="C20" s="7" t="s">
        <v>36</v>
      </c>
      <c r="D20" s="5">
        <v>366</v>
      </c>
      <c r="E20" s="5">
        <v>107</v>
      </c>
      <c r="F20" s="5">
        <v>473</v>
      </c>
      <c r="G20" s="5">
        <v>980</v>
      </c>
      <c r="H20" s="5">
        <v>1453</v>
      </c>
      <c r="I20" s="5">
        <v>156</v>
      </c>
      <c r="J20" s="5">
        <v>211</v>
      </c>
      <c r="K20" s="5">
        <v>100</v>
      </c>
      <c r="L20" s="5">
        <v>42</v>
      </c>
      <c r="M20" s="5">
        <v>1595</v>
      </c>
      <c r="N20" s="5">
        <v>25691</v>
      </c>
      <c r="O20" s="8" t="s">
        <v>16</v>
      </c>
      <c r="P20" s="13">
        <v>4905854</v>
      </c>
      <c r="Q20" s="12">
        <v>600</v>
      </c>
      <c r="S20" s="19">
        <f t="shared" si="4"/>
        <v>22.621564482029598</v>
      </c>
      <c r="T20" s="19">
        <f t="shared" si="0"/>
        <v>6.208399828733798</v>
      </c>
      <c r="V20" s="18">
        <f t="shared" si="1"/>
        <v>32.5121783077931</v>
      </c>
      <c r="W20" s="19">
        <f t="shared" si="2"/>
        <v>3075.7705329153605</v>
      </c>
      <c r="Y20" s="18">
        <f t="shared" si="3"/>
        <v>8.5592417061611368</v>
      </c>
      <c r="Z20" s="18">
        <f t="shared" si="6"/>
        <v>9.4749661705006769</v>
      </c>
      <c r="AB20" s="18">
        <f t="shared" si="5"/>
        <v>5.2</v>
      </c>
      <c r="AC20" s="18">
        <f t="shared" si="7"/>
        <v>10.875</v>
      </c>
    </row>
    <row r="21" spans="1:29" ht="15" thickBot="1" x14ac:dyDescent="0.35">
      <c r="A21" s="28">
        <v>43904.708333333336</v>
      </c>
      <c r="B21" s="6">
        <v>5</v>
      </c>
      <c r="C21" s="9" t="s">
        <v>36</v>
      </c>
      <c r="D21" s="6">
        <v>366</v>
      </c>
      <c r="E21" s="6">
        <v>119</v>
      </c>
      <c r="F21" s="6">
        <v>485</v>
      </c>
      <c r="G21" s="6">
        <v>1290</v>
      </c>
      <c r="H21" s="6">
        <v>1775</v>
      </c>
      <c r="I21" s="6">
        <v>322</v>
      </c>
      <c r="J21" s="6">
        <v>342</v>
      </c>
      <c r="K21" s="6">
        <v>107</v>
      </c>
      <c r="L21" s="6">
        <v>55</v>
      </c>
      <c r="M21" s="6">
        <v>1937</v>
      </c>
      <c r="N21" s="6">
        <v>26980</v>
      </c>
      <c r="O21" s="10" t="s">
        <v>16</v>
      </c>
      <c r="P21" s="13">
        <v>4905854</v>
      </c>
      <c r="Q21" s="12">
        <v>600</v>
      </c>
      <c r="S21" s="19">
        <f t="shared" si="4"/>
        <v>24.536082474226802</v>
      </c>
      <c r="T21" s="19">
        <f t="shared" si="0"/>
        <v>7.179392142327651</v>
      </c>
      <c r="V21" s="18">
        <f t="shared" si="1"/>
        <v>39.483441618931181</v>
      </c>
      <c r="W21" s="19">
        <f t="shared" si="2"/>
        <v>2532.7072792978834</v>
      </c>
      <c r="Y21" s="18">
        <f t="shared" si="3"/>
        <v>6.6637426900584797</v>
      </c>
      <c r="Z21" s="18">
        <f t="shared" si="6"/>
        <v>9.3577680525164109</v>
      </c>
      <c r="AB21" s="18">
        <f t="shared" si="5"/>
        <v>5.2307692307692308</v>
      </c>
      <c r="AC21" s="18">
        <f t="shared" si="7"/>
        <v>9.3461538461538467</v>
      </c>
    </row>
    <row r="22" spans="1:29" ht="15" thickBot="1" x14ac:dyDescent="0.35">
      <c r="A22" s="29">
        <v>43905.708333333336</v>
      </c>
      <c r="B22" s="5">
        <v>5</v>
      </c>
      <c r="C22" s="7" t="s">
        <v>36</v>
      </c>
      <c r="D22" s="5">
        <v>426</v>
      </c>
      <c r="E22" s="5">
        <v>129</v>
      </c>
      <c r="F22" s="5">
        <v>555</v>
      </c>
      <c r="G22" s="5">
        <v>1434</v>
      </c>
      <c r="H22" s="5">
        <v>1989</v>
      </c>
      <c r="I22" s="5">
        <v>214</v>
      </c>
      <c r="J22" s="5">
        <v>235</v>
      </c>
      <c r="K22" s="5">
        <v>120</v>
      </c>
      <c r="L22" s="5">
        <v>63</v>
      </c>
      <c r="M22" s="5">
        <v>2172</v>
      </c>
      <c r="N22" s="5">
        <v>32546</v>
      </c>
      <c r="O22" s="8" t="s">
        <v>16</v>
      </c>
      <c r="P22" s="13">
        <v>4905854</v>
      </c>
      <c r="Q22" s="12">
        <v>600</v>
      </c>
      <c r="S22" s="19">
        <f t="shared" si="4"/>
        <v>23.243243243243246</v>
      </c>
      <c r="T22" s="19">
        <f t="shared" si="0"/>
        <v>6.6736311681927116</v>
      </c>
      <c r="V22" s="18">
        <f t="shared" si="1"/>
        <v>44.273637168982198</v>
      </c>
      <c r="W22" s="19">
        <f t="shared" si="2"/>
        <v>2258.6804788213631</v>
      </c>
      <c r="Y22" s="18">
        <f t="shared" si="3"/>
        <v>10.242553191489362</v>
      </c>
      <c r="Z22" s="18">
        <f t="shared" si="6"/>
        <v>11.269035532994923</v>
      </c>
      <c r="AB22" s="18">
        <f t="shared" si="5"/>
        <v>8.875</v>
      </c>
      <c r="AC22" s="18">
        <f t="shared" si="7"/>
        <v>9.0967741935483879</v>
      </c>
    </row>
    <row r="23" spans="1:29" ht="15" thickBot="1" x14ac:dyDescent="0.35">
      <c r="A23" s="28">
        <v>43906.708333333336</v>
      </c>
      <c r="B23" s="6">
        <v>5</v>
      </c>
      <c r="C23" s="9" t="s">
        <v>36</v>
      </c>
      <c r="D23" s="6">
        <v>498</v>
      </c>
      <c r="E23" s="6">
        <v>156</v>
      </c>
      <c r="F23" s="6">
        <v>654</v>
      </c>
      <c r="G23" s="6">
        <v>1620</v>
      </c>
      <c r="H23" s="6">
        <v>2274</v>
      </c>
      <c r="I23" s="6">
        <v>285</v>
      </c>
      <c r="J23" s="6">
        <v>301</v>
      </c>
      <c r="K23" s="6">
        <v>130</v>
      </c>
      <c r="L23" s="6">
        <v>69</v>
      </c>
      <c r="M23" s="6">
        <v>2473</v>
      </c>
      <c r="N23" s="6">
        <v>35052</v>
      </c>
      <c r="O23" s="10" t="s">
        <v>16</v>
      </c>
      <c r="P23" s="13">
        <v>4905854</v>
      </c>
      <c r="Q23" s="12">
        <v>600</v>
      </c>
      <c r="S23" s="19">
        <f t="shared" si="4"/>
        <v>23.853211009174313</v>
      </c>
      <c r="T23" s="19">
        <f t="shared" si="0"/>
        <v>7.0552322264064813</v>
      </c>
      <c r="V23" s="18">
        <f t="shared" si="1"/>
        <v>50.409164235217766</v>
      </c>
      <c r="W23" s="19">
        <f t="shared" si="2"/>
        <v>1983.7662757784067</v>
      </c>
      <c r="Y23" s="18">
        <f t="shared" si="3"/>
        <v>9.2159468438538212</v>
      </c>
      <c r="Z23" s="18">
        <f t="shared" si="6"/>
        <v>11.4498861047836</v>
      </c>
      <c r="AB23" s="18">
        <f t="shared" si="5"/>
        <v>12.5</v>
      </c>
      <c r="AC23" s="18">
        <f t="shared" si="7"/>
        <v>10.666666666666666</v>
      </c>
    </row>
    <row r="24" spans="1:29" ht="15" thickBot="1" x14ac:dyDescent="0.35">
      <c r="A24" s="29">
        <v>43907.708333333336</v>
      </c>
      <c r="B24" s="5">
        <v>5</v>
      </c>
      <c r="C24" s="7" t="s">
        <v>36</v>
      </c>
      <c r="D24" s="5">
        <v>548</v>
      </c>
      <c r="E24" s="5">
        <v>171</v>
      </c>
      <c r="F24" s="5">
        <v>719</v>
      </c>
      <c r="G24" s="5">
        <v>1769</v>
      </c>
      <c r="H24" s="5">
        <v>2488</v>
      </c>
      <c r="I24" s="5">
        <v>214</v>
      </c>
      <c r="J24" s="5">
        <v>231</v>
      </c>
      <c r="K24" s="5">
        <v>136</v>
      </c>
      <c r="L24" s="5">
        <v>80</v>
      </c>
      <c r="M24" s="5">
        <v>2704</v>
      </c>
      <c r="N24" s="5">
        <v>35478</v>
      </c>
      <c r="O24" s="8" t="s">
        <v>16</v>
      </c>
      <c r="P24" s="13">
        <v>4905854</v>
      </c>
      <c r="Q24" s="12">
        <v>600</v>
      </c>
      <c r="S24" s="19">
        <f t="shared" si="4"/>
        <v>23.783031988873436</v>
      </c>
      <c r="T24" s="19">
        <f t="shared" si="0"/>
        <v>7.6216246688088392</v>
      </c>
      <c r="V24" s="18">
        <f t="shared" si="1"/>
        <v>55.117824541863662</v>
      </c>
      <c r="W24" s="19">
        <f t="shared" si="2"/>
        <v>1814.2951183431951</v>
      </c>
      <c r="Y24" s="18">
        <f t="shared" si="3"/>
        <v>12.705627705627705</v>
      </c>
      <c r="Z24" s="18">
        <f t="shared" si="6"/>
        <v>13.576271186440678</v>
      </c>
      <c r="AB24" s="18">
        <f t="shared" si="5"/>
        <v>8.2727272727272734</v>
      </c>
      <c r="AC24" s="18">
        <f t="shared" si="7"/>
        <v>12.6</v>
      </c>
    </row>
    <row r="25" spans="1:29" ht="15" thickBot="1" x14ac:dyDescent="0.35">
      <c r="A25" s="28">
        <v>43908.708333333336</v>
      </c>
      <c r="B25" s="6">
        <v>5</v>
      </c>
      <c r="C25" s="9" t="s">
        <v>36</v>
      </c>
      <c r="D25" s="6">
        <v>646</v>
      </c>
      <c r="E25" s="6">
        <v>195</v>
      </c>
      <c r="F25" s="6">
        <v>841</v>
      </c>
      <c r="G25" s="6">
        <v>2112</v>
      </c>
      <c r="H25" s="6">
        <v>2953</v>
      </c>
      <c r="I25" s="6">
        <v>465</v>
      </c>
      <c r="J25" s="6">
        <v>510</v>
      </c>
      <c r="K25" s="6">
        <v>167</v>
      </c>
      <c r="L25" s="6">
        <v>94</v>
      </c>
      <c r="M25" s="6">
        <v>3214</v>
      </c>
      <c r="N25" s="6">
        <v>40841</v>
      </c>
      <c r="O25" s="10" t="s">
        <v>16</v>
      </c>
      <c r="P25" s="13">
        <v>4905854</v>
      </c>
      <c r="Q25" s="12">
        <v>600</v>
      </c>
      <c r="S25" s="19">
        <f t="shared" si="4"/>
        <v>23.18668252080856</v>
      </c>
      <c r="T25" s="19">
        <f t="shared" si="0"/>
        <v>7.86954286134032</v>
      </c>
      <c r="V25" s="18">
        <f t="shared" si="1"/>
        <v>65.513568076016938</v>
      </c>
      <c r="W25" s="19">
        <f>100000/V25</f>
        <v>1526.4013690105787</v>
      </c>
      <c r="Y25" s="18">
        <f t="shared" si="3"/>
        <v>7.3019607843137253</v>
      </c>
      <c r="Z25" s="18">
        <f t="shared" si="6"/>
        <v>12.253358925143955</v>
      </c>
      <c r="AB25" s="18">
        <f t="shared" si="5"/>
        <v>7.7142857142857144</v>
      </c>
      <c r="AC25" s="18">
        <f t="shared" si="7"/>
        <v>12.096774193548388</v>
      </c>
    </row>
    <row r="26" spans="1:29" ht="15" thickBot="1" x14ac:dyDescent="0.35">
      <c r="A26" s="29">
        <v>43909.708333333336</v>
      </c>
      <c r="B26" s="5">
        <v>5</v>
      </c>
      <c r="C26" s="7" t="s">
        <v>36</v>
      </c>
      <c r="D26" s="5">
        <v>771</v>
      </c>
      <c r="E26" s="5">
        <v>209</v>
      </c>
      <c r="F26" s="5">
        <v>980</v>
      </c>
      <c r="G26" s="5">
        <v>2189</v>
      </c>
      <c r="H26" s="5">
        <v>3169</v>
      </c>
      <c r="I26" s="5">
        <v>216</v>
      </c>
      <c r="J26" s="5">
        <v>270</v>
      </c>
      <c r="K26" s="5">
        <v>200</v>
      </c>
      <c r="L26" s="5">
        <v>115</v>
      </c>
      <c r="M26" s="5">
        <v>3484</v>
      </c>
      <c r="N26" s="5">
        <v>44658</v>
      </c>
      <c r="O26" s="8" t="s">
        <v>16</v>
      </c>
      <c r="P26" s="13">
        <v>4905854</v>
      </c>
      <c r="Q26" s="12">
        <v>600</v>
      </c>
      <c r="S26" s="19">
        <f t="shared" si="4"/>
        <v>21.326530612244898</v>
      </c>
      <c r="T26" s="19">
        <f t="shared" si="0"/>
        <v>7.8015137265439556</v>
      </c>
      <c r="V26" s="18">
        <f t="shared" si="1"/>
        <v>71.017197005862798</v>
      </c>
      <c r="W26" s="19">
        <f t="shared" si="2"/>
        <v>1408.1096440872559</v>
      </c>
      <c r="Y26" s="18">
        <f t="shared" si="3"/>
        <v>13.903703703703703</v>
      </c>
      <c r="Z26" s="18">
        <f t="shared" si="6"/>
        <v>13.338278931750741</v>
      </c>
      <c r="AB26" s="18">
        <f t="shared" si="5"/>
        <v>6.4761904761904763</v>
      </c>
      <c r="AC26" s="18">
        <f t="shared" si="7"/>
        <v>10.5</v>
      </c>
    </row>
    <row r="27" spans="1:29" ht="15" thickBot="1" x14ac:dyDescent="0.35">
      <c r="A27" s="28">
        <v>43910.708333333336</v>
      </c>
      <c r="B27" s="6">
        <v>5</v>
      </c>
      <c r="C27" s="9" t="s">
        <v>36</v>
      </c>
      <c r="D27" s="6">
        <v>843</v>
      </c>
      <c r="E27" s="6">
        <v>236</v>
      </c>
      <c r="F27" s="6">
        <v>1079</v>
      </c>
      <c r="G27" s="6">
        <v>2598</v>
      </c>
      <c r="H27" s="6">
        <v>3677</v>
      </c>
      <c r="I27" s="6">
        <v>508</v>
      </c>
      <c r="J27" s="6">
        <v>547</v>
      </c>
      <c r="K27" s="6">
        <v>223</v>
      </c>
      <c r="L27" s="6">
        <v>131</v>
      </c>
      <c r="M27" s="6">
        <v>4031</v>
      </c>
      <c r="N27" s="6">
        <v>49288</v>
      </c>
      <c r="O27" s="10" t="s">
        <v>16</v>
      </c>
      <c r="P27" s="13">
        <v>4905854</v>
      </c>
      <c r="Q27" s="12">
        <v>600</v>
      </c>
      <c r="S27" s="19">
        <f t="shared" si="4"/>
        <v>21.872103799814642</v>
      </c>
      <c r="T27" s="19">
        <f t="shared" si="0"/>
        <v>8.1784612887518264</v>
      </c>
      <c r="V27" s="18">
        <f t="shared" si="1"/>
        <v>82.167141541513459</v>
      </c>
      <c r="W27" s="19">
        <f t="shared" si="2"/>
        <v>1217.031505829819</v>
      </c>
      <c r="Y27" s="18">
        <f t="shared" si="3"/>
        <v>8.3692870201096898</v>
      </c>
      <c r="Z27" s="18">
        <f t="shared" si="6"/>
        <v>12.11303692539563</v>
      </c>
      <c r="AB27" s="18">
        <f t="shared" si="5"/>
        <v>9.1875</v>
      </c>
      <c r="AC27" s="18">
        <f t="shared" si="7"/>
        <v>10.705882352941176</v>
      </c>
    </row>
    <row r="28" spans="1:29" ht="15" thickBot="1" x14ac:dyDescent="0.35">
      <c r="A28" s="29">
        <v>43911.708333333336</v>
      </c>
      <c r="B28" s="5">
        <v>5</v>
      </c>
      <c r="C28" s="7" t="s">
        <v>36</v>
      </c>
      <c r="D28" s="5">
        <v>942</v>
      </c>
      <c r="E28" s="5">
        <v>249</v>
      </c>
      <c r="F28" s="5">
        <v>1191</v>
      </c>
      <c r="G28" s="5">
        <v>3023</v>
      </c>
      <c r="H28" s="5">
        <v>4214</v>
      </c>
      <c r="I28" s="5">
        <v>537</v>
      </c>
      <c r="J28" s="5">
        <v>586</v>
      </c>
      <c r="K28" s="5">
        <v>257</v>
      </c>
      <c r="L28" s="5">
        <v>146</v>
      </c>
      <c r="M28" s="5">
        <v>4617</v>
      </c>
      <c r="N28" s="5">
        <v>53642</v>
      </c>
      <c r="O28" s="8" t="s">
        <v>16</v>
      </c>
      <c r="P28" s="13">
        <v>4905854</v>
      </c>
      <c r="Q28" s="12">
        <v>600</v>
      </c>
      <c r="S28" s="19">
        <f t="shared" si="4"/>
        <v>20.906801007556673</v>
      </c>
      <c r="T28" s="19">
        <f t="shared" si="0"/>
        <v>8.6070616308116765</v>
      </c>
      <c r="V28" s="18">
        <f t="shared" si="1"/>
        <v>94.112054700364098</v>
      </c>
      <c r="W28" s="19">
        <f t="shared" si="2"/>
        <v>1062.5631362356507</v>
      </c>
      <c r="Y28" s="18">
        <f t="shared" si="3"/>
        <v>8.8788395904436861</v>
      </c>
      <c r="Z28" s="18">
        <f t="shared" si="6"/>
        <v>12.872416250890948</v>
      </c>
      <c r="AB28" s="18">
        <f>$AE$6*(2*L28-L27)/(L28-L27)</f>
        <v>10.733333333333333</v>
      </c>
      <c r="AC28" s="18">
        <f t="shared" si="7"/>
        <v>11.423076923076923</v>
      </c>
    </row>
    <row r="29" spans="1:29" ht="15" thickBot="1" x14ac:dyDescent="0.35">
      <c r="A29" s="28">
        <v>43912.708333333336</v>
      </c>
      <c r="B29" s="6">
        <v>5</v>
      </c>
      <c r="C29" s="9" t="s">
        <v>36</v>
      </c>
      <c r="D29" s="6">
        <v>1113</v>
      </c>
      <c r="E29" s="6">
        <v>255</v>
      </c>
      <c r="F29" s="6">
        <v>1368</v>
      </c>
      <c r="G29" s="6">
        <v>3276</v>
      </c>
      <c r="H29" s="6">
        <v>4644</v>
      </c>
      <c r="I29" s="6">
        <v>430</v>
      </c>
      <c r="J29" s="6">
        <v>505</v>
      </c>
      <c r="K29" s="6">
        <v>309</v>
      </c>
      <c r="L29" s="6">
        <v>169</v>
      </c>
      <c r="M29" s="6">
        <v>5122</v>
      </c>
      <c r="N29" s="6">
        <v>57671</v>
      </c>
      <c r="O29" s="10" t="s">
        <v>16</v>
      </c>
      <c r="P29" s="13">
        <v>4905854</v>
      </c>
      <c r="Q29" s="12">
        <v>600</v>
      </c>
      <c r="S29" s="19">
        <f t="shared" si="4"/>
        <v>18.640350877192983</v>
      </c>
      <c r="T29" s="19">
        <f t="shared" si="0"/>
        <v>8.8814135353990746</v>
      </c>
      <c r="V29" s="18">
        <f t="shared" si="1"/>
        <v>104.40587918026097</v>
      </c>
      <c r="W29" s="19">
        <f t="shared" si="2"/>
        <v>957.80046856696606</v>
      </c>
      <c r="Y29" s="18">
        <f t="shared" si="3"/>
        <v>11.142574257425743</v>
      </c>
      <c r="Z29" s="18">
        <f t="shared" si="6"/>
        <v>12.380952380952381</v>
      </c>
      <c r="AB29" s="18">
        <f t="shared" si="5"/>
        <v>8.3478260869565215</v>
      </c>
      <c r="AC29" s="18">
        <f t="shared" si="7"/>
        <v>12.388888888888889</v>
      </c>
    </row>
    <row r="30" spans="1:29" ht="15" thickBot="1" x14ac:dyDescent="0.35">
      <c r="A30" s="29">
        <v>43913.708333333336</v>
      </c>
      <c r="B30" s="5">
        <v>5</v>
      </c>
      <c r="C30" s="7" t="s">
        <v>36</v>
      </c>
      <c r="D30" s="5">
        <v>1206</v>
      </c>
      <c r="E30" s="5">
        <v>281</v>
      </c>
      <c r="F30" s="5">
        <v>1487</v>
      </c>
      <c r="G30" s="5">
        <v>3499</v>
      </c>
      <c r="H30" s="5">
        <v>4986</v>
      </c>
      <c r="I30" s="5">
        <v>342</v>
      </c>
      <c r="J30" s="5">
        <v>383</v>
      </c>
      <c r="K30" s="5">
        <v>327</v>
      </c>
      <c r="L30" s="5">
        <v>192</v>
      </c>
      <c r="M30" s="5">
        <v>5505</v>
      </c>
      <c r="N30" s="5">
        <v>61115</v>
      </c>
      <c r="O30" s="8" t="s">
        <v>16</v>
      </c>
      <c r="P30" s="13">
        <v>4905854</v>
      </c>
      <c r="Q30" s="12">
        <v>600</v>
      </c>
      <c r="S30" s="19">
        <f t="shared" si="4"/>
        <v>18.897108271687962</v>
      </c>
      <c r="T30" s="19">
        <f t="shared" si="0"/>
        <v>9.0076086067250252</v>
      </c>
      <c r="V30" s="18">
        <f t="shared" si="1"/>
        <v>112.21287873630158</v>
      </c>
      <c r="W30" s="19">
        <f t="shared" si="2"/>
        <v>891.16330608537692</v>
      </c>
      <c r="Y30" s="18">
        <f t="shared" si="3"/>
        <v>15.3733681462141</v>
      </c>
      <c r="Z30" s="18">
        <f t="shared" si="6"/>
        <v>14.204206241519675</v>
      </c>
      <c r="AB30" s="18">
        <f t="shared" si="5"/>
        <v>9.3478260869565215</v>
      </c>
      <c r="AC30" s="18">
        <f t="shared" si="7"/>
        <v>12.442622950819672</v>
      </c>
    </row>
    <row r="31" spans="1:29" ht="15" thickBot="1" x14ac:dyDescent="0.35">
      <c r="A31" s="28">
        <v>43914.708333333336</v>
      </c>
      <c r="B31" s="6">
        <v>5</v>
      </c>
      <c r="C31" s="9" t="s">
        <v>36</v>
      </c>
      <c r="D31" s="6">
        <v>1318</v>
      </c>
      <c r="E31" s="6">
        <v>304</v>
      </c>
      <c r="F31" s="6">
        <v>1622</v>
      </c>
      <c r="G31" s="6">
        <v>3729</v>
      </c>
      <c r="H31" s="6">
        <v>5351</v>
      </c>
      <c r="I31" s="6">
        <v>365</v>
      </c>
      <c r="J31" s="6">
        <v>443</v>
      </c>
      <c r="K31" s="6">
        <v>381</v>
      </c>
      <c r="L31" s="6">
        <v>216</v>
      </c>
      <c r="M31" s="6">
        <v>5948</v>
      </c>
      <c r="N31" s="6">
        <v>66178</v>
      </c>
      <c r="O31" s="10" t="s">
        <v>16</v>
      </c>
      <c r="P31" s="13">
        <v>4905854</v>
      </c>
      <c r="Q31" s="12">
        <v>600</v>
      </c>
      <c r="S31" s="19">
        <f t="shared" si="4"/>
        <v>18.7422934648582</v>
      </c>
      <c r="T31" s="19">
        <f t="shared" si="0"/>
        <v>8.9878811689685403</v>
      </c>
      <c r="V31" s="18">
        <f t="shared" si="1"/>
        <v>121.24290694341903</v>
      </c>
      <c r="W31" s="19">
        <f t="shared" si="2"/>
        <v>824.79051782111628</v>
      </c>
      <c r="Y31" s="18">
        <f t="shared" si="3"/>
        <v>14.426636568848759</v>
      </c>
      <c r="Z31" s="18">
        <f t="shared" si="6"/>
        <v>16.406461307287753</v>
      </c>
      <c r="AB31" s="18">
        <f t="shared" si="5"/>
        <v>10</v>
      </c>
      <c r="AC31" s="18">
        <f t="shared" si="7"/>
        <v>12.257142857142858</v>
      </c>
    </row>
    <row r="32" spans="1:29" ht="15" thickBot="1" x14ac:dyDescent="0.35">
      <c r="A32" s="29">
        <v>43915.708333333336</v>
      </c>
      <c r="B32" s="5">
        <v>5</v>
      </c>
      <c r="C32" s="7" t="s">
        <v>36</v>
      </c>
      <c r="D32" s="5">
        <v>1407</v>
      </c>
      <c r="E32" s="5">
        <v>316</v>
      </c>
      <c r="F32" s="5">
        <v>1723</v>
      </c>
      <c r="G32" s="5">
        <v>4022</v>
      </c>
      <c r="H32" s="5">
        <v>5745</v>
      </c>
      <c r="I32" s="5">
        <v>394</v>
      </c>
      <c r="J32" s="5">
        <v>494</v>
      </c>
      <c r="K32" s="5">
        <v>439</v>
      </c>
      <c r="L32" s="5">
        <v>258</v>
      </c>
      <c r="M32" s="5">
        <v>6442</v>
      </c>
      <c r="N32" s="5">
        <v>70877</v>
      </c>
      <c r="O32" s="8" t="s">
        <v>16</v>
      </c>
      <c r="P32" s="13">
        <v>4905854</v>
      </c>
      <c r="Q32" s="12">
        <v>600</v>
      </c>
      <c r="S32" s="19">
        <f t="shared" si="4"/>
        <v>18.340104468949505</v>
      </c>
      <c r="T32" s="19">
        <f t="shared" si="0"/>
        <v>9.0889851432763802</v>
      </c>
      <c r="V32" s="18">
        <f t="shared" si="1"/>
        <v>131.31250950395182</v>
      </c>
      <c r="W32" s="19">
        <f t="shared" si="2"/>
        <v>761.54206768084441</v>
      </c>
      <c r="Y32" s="18">
        <f t="shared" si="3"/>
        <v>14.040485829959515</v>
      </c>
      <c r="Z32" s="18">
        <f t="shared" si="6"/>
        <v>17.640909090909091</v>
      </c>
      <c r="AB32" s="18">
        <f t="shared" si="5"/>
        <v>7.1428571428571432</v>
      </c>
      <c r="AC32" s="18">
        <f t="shared" si="7"/>
        <v>11.696629213483146</v>
      </c>
    </row>
    <row r="33" spans="1:29" ht="15" thickBot="1" x14ac:dyDescent="0.35">
      <c r="A33" s="28">
        <v>43916.708333333336</v>
      </c>
      <c r="B33" s="6">
        <v>5</v>
      </c>
      <c r="C33" s="9" t="s">
        <v>36</v>
      </c>
      <c r="D33" s="6">
        <v>1447</v>
      </c>
      <c r="E33" s="6">
        <v>326</v>
      </c>
      <c r="F33" s="6">
        <v>1773</v>
      </c>
      <c r="G33" s="6">
        <v>4367</v>
      </c>
      <c r="H33" s="6">
        <v>6140</v>
      </c>
      <c r="I33" s="6">
        <v>395</v>
      </c>
      <c r="J33" s="6">
        <v>493</v>
      </c>
      <c r="K33" s="6">
        <v>508</v>
      </c>
      <c r="L33" s="6">
        <v>287</v>
      </c>
      <c r="M33" s="6">
        <v>6935</v>
      </c>
      <c r="N33" s="6">
        <v>79759</v>
      </c>
      <c r="O33" s="10" t="s">
        <v>16</v>
      </c>
      <c r="P33" s="13">
        <v>4905854</v>
      </c>
      <c r="Q33" s="12">
        <v>600</v>
      </c>
      <c r="S33" s="19">
        <f t="shared" si="4"/>
        <v>18.386914833615343</v>
      </c>
      <c r="T33" s="19">
        <f t="shared" si="0"/>
        <v>8.6949435173460046</v>
      </c>
      <c r="V33" s="18">
        <f t="shared" si="1"/>
        <v>141.36172825363332</v>
      </c>
      <c r="W33" s="19">
        <f t="shared" si="2"/>
        <v>707.4050468637347</v>
      </c>
      <c r="Y33" s="18">
        <f t="shared" si="3"/>
        <v>15.066937119675456</v>
      </c>
      <c r="Z33" s="18">
        <f t="shared" si="6"/>
        <v>17.54895104895105</v>
      </c>
      <c r="AB33" s="18">
        <f t="shared" si="5"/>
        <v>10.896551724137931</v>
      </c>
      <c r="AC33" s="18">
        <f t="shared" si="7"/>
        <v>12.063157894736841</v>
      </c>
    </row>
    <row r="34" spans="1:29" ht="15" thickBot="1" x14ac:dyDescent="0.35">
      <c r="A34" s="29">
        <v>43917.708333333336</v>
      </c>
      <c r="B34" s="5">
        <v>5</v>
      </c>
      <c r="C34" s="7" t="s">
        <v>36</v>
      </c>
      <c r="D34" s="5">
        <v>1536</v>
      </c>
      <c r="E34" s="5">
        <v>338</v>
      </c>
      <c r="F34" s="5">
        <v>1874</v>
      </c>
      <c r="G34" s="5">
        <v>4774</v>
      </c>
      <c r="H34" s="5">
        <v>6648</v>
      </c>
      <c r="I34" s="5">
        <v>508</v>
      </c>
      <c r="J34" s="5">
        <v>562</v>
      </c>
      <c r="K34" s="5">
        <v>536</v>
      </c>
      <c r="L34" s="5">
        <v>313</v>
      </c>
      <c r="M34" s="5">
        <v>7497</v>
      </c>
      <c r="N34" s="5">
        <v>83627</v>
      </c>
      <c r="O34" s="8" t="s">
        <v>16</v>
      </c>
      <c r="P34" s="13">
        <v>4905854</v>
      </c>
      <c r="Q34" s="12">
        <v>600</v>
      </c>
      <c r="S34" s="19">
        <f t="shared" si="4"/>
        <v>18.036286019210245</v>
      </c>
      <c r="T34" s="19">
        <f t="shared" si="0"/>
        <v>8.9648080165496786</v>
      </c>
      <c r="V34" s="18">
        <f t="shared" si="1"/>
        <v>152.8174299520532</v>
      </c>
      <c r="W34" s="19">
        <f t="shared" si="2"/>
        <v>654.37561691343205</v>
      </c>
      <c r="Y34" s="18">
        <f t="shared" si="3"/>
        <v>14.339857651245552</v>
      </c>
      <c r="Z34" s="18">
        <f t="shared" si="6"/>
        <v>17.519690122659782</v>
      </c>
      <c r="AB34" s="18">
        <f t="shared" si="5"/>
        <v>13.038461538461538</v>
      </c>
      <c r="AC34" s="18">
        <f t="shared" si="7"/>
        <v>12.68041237113402</v>
      </c>
    </row>
    <row r="35" spans="1:29" ht="15" thickBot="1" x14ac:dyDescent="0.35">
      <c r="A35" s="28">
        <v>43918.708333333336</v>
      </c>
      <c r="B35" s="6">
        <v>5</v>
      </c>
      <c r="C35" s="9" t="s">
        <v>36</v>
      </c>
      <c r="D35" s="6">
        <v>1559</v>
      </c>
      <c r="E35" s="6">
        <v>344</v>
      </c>
      <c r="F35" s="6">
        <v>1903</v>
      </c>
      <c r="G35" s="6">
        <v>5010</v>
      </c>
      <c r="H35" s="6">
        <v>6913</v>
      </c>
      <c r="I35" s="6">
        <v>265</v>
      </c>
      <c r="J35" s="6">
        <v>433</v>
      </c>
      <c r="K35" s="6">
        <v>655</v>
      </c>
      <c r="L35" s="6">
        <v>362</v>
      </c>
      <c r="M35" s="6">
        <v>7930</v>
      </c>
      <c r="N35" s="6">
        <v>89380</v>
      </c>
      <c r="O35" s="10" t="s">
        <v>16</v>
      </c>
      <c r="P35" s="13">
        <v>4905854</v>
      </c>
      <c r="Q35" s="12">
        <v>600</v>
      </c>
      <c r="S35" s="19">
        <f t="shared" si="4"/>
        <v>18.076720966894378</v>
      </c>
      <c r="T35" s="19">
        <f t="shared" si="0"/>
        <v>8.8722309241441035</v>
      </c>
      <c r="V35" s="18">
        <f t="shared" si="1"/>
        <v>161.64362005065786</v>
      </c>
      <c r="W35" s="19">
        <f t="shared" si="2"/>
        <v>618.64489281210592</v>
      </c>
      <c r="Y35" s="18">
        <f t="shared" si="3"/>
        <v>19.314087759815241</v>
      </c>
      <c r="Z35" s="18">
        <f t="shared" si="6"/>
        <v>18.987903225806452</v>
      </c>
      <c r="AB35" s="18">
        <f t="shared" si="5"/>
        <v>8.387755102040817</v>
      </c>
      <c r="AC35" s="18">
        <f t="shared" si="7"/>
        <v>13.442307692307692</v>
      </c>
    </row>
    <row r="36" spans="1:29" ht="15" thickBot="1" x14ac:dyDescent="0.35">
      <c r="A36" s="29">
        <v>43919.708333333336</v>
      </c>
      <c r="B36" s="5">
        <v>5</v>
      </c>
      <c r="C36" s="7" t="s">
        <v>36</v>
      </c>
      <c r="D36" s="5">
        <v>1586</v>
      </c>
      <c r="E36" s="5">
        <v>355</v>
      </c>
      <c r="F36" s="5">
        <v>1941</v>
      </c>
      <c r="G36" s="5">
        <v>5310</v>
      </c>
      <c r="H36" s="5">
        <v>7251</v>
      </c>
      <c r="I36" s="5">
        <v>338</v>
      </c>
      <c r="J36" s="5">
        <v>428</v>
      </c>
      <c r="K36" s="5">
        <v>715</v>
      </c>
      <c r="L36" s="5">
        <v>392</v>
      </c>
      <c r="M36" s="5">
        <v>8358</v>
      </c>
      <c r="N36" s="5">
        <v>94784</v>
      </c>
      <c r="O36" s="8" t="s">
        <v>16</v>
      </c>
      <c r="P36" s="13">
        <v>4905854</v>
      </c>
      <c r="Q36" s="12">
        <v>600</v>
      </c>
      <c r="S36" s="19">
        <f t="shared" si="4"/>
        <v>18.289541473467285</v>
      </c>
      <c r="T36" s="19">
        <f t="shared" si="0"/>
        <v>8.817943956785955</v>
      </c>
      <c r="V36" s="18">
        <f t="shared" si="1"/>
        <v>170.36789109500609</v>
      </c>
      <c r="W36" s="19">
        <f t="shared" si="2"/>
        <v>586.96506341229963</v>
      </c>
      <c r="Y36" s="18">
        <f t="shared" si="3"/>
        <v>20.528037383177569</v>
      </c>
      <c r="Z36" s="18">
        <f t="shared" si="6"/>
        <v>20.620520028109627</v>
      </c>
      <c r="AB36" s="18">
        <f t="shared" si="5"/>
        <v>14.066666666666666</v>
      </c>
      <c r="AC36" s="18">
        <f t="shared" si="7"/>
        <v>14.2</v>
      </c>
    </row>
    <row r="37" spans="1:29" ht="15" thickBot="1" x14ac:dyDescent="0.35">
      <c r="A37" s="28">
        <v>43920.708333333336</v>
      </c>
      <c r="B37" s="6">
        <v>5</v>
      </c>
      <c r="C37" s="9" t="s">
        <v>36</v>
      </c>
      <c r="D37" s="6">
        <v>1633</v>
      </c>
      <c r="E37" s="6">
        <v>356</v>
      </c>
      <c r="F37" s="6">
        <v>1989</v>
      </c>
      <c r="G37" s="6">
        <v>5575</v>
      </c>
      <c r="H37" s="6">
        <v>7564</v>
      </c>
      <c r="I37" s="6">
        <v>313</v>
      </c>
      <c r="J37" s="6">
        <v>366</v>
      </c>
      <c r="K37" s="6">
        <v>747</v>
      </c>
      <c r="L37" s="6">
        <v>413</v>
      </c>
      <c r="M37" s="6">
        <v>8724</v>
      </c>
      <c r="N37" s="6">
        <v>99941</v>
      </c>
      <c r="O37" s="10" t="s">
        <v>16</v>
      </c>
      <c r="P37" s="13">
        <v>4905854</v>
      </c>
      <c r="Q37" s="12">
        <v>600</v>
      </c>
      <c r="S37" s="19">
        <f t="shared" si="4"/>
        <v>17.898441427853193</v>
      </c>
      <c r="T37" s="19">
        <f t="shared" si="0"/>
        <v>8.7291501986171838</v>
      </c>
      <c r="V37" s="18">
        <f t="shared" si="1"/>
        <v>177.82836586657493</v>
      </c>
      <c r="W37" s="19">
        <f t="shared" si="2"/>
        <v>562.33998165978903</v>
      </c>
      <c r="Y37" s="18">
        <f t="shared" si="3"/>
        <v>24.83606557377049</v>
      </c>
      <c r="Z37" s="18">
        <f t="shared" si="6"/>
        <v>24.330073349633253</v>
      </c>
      <c r="AB37" s="18">
        <f t="shared" si="5"/>
        <v>20.666666666666668</v>
      </c>
      <c r="AC37" s="18">
        <f t="shared" si="7"/>
        <v>15.39</v>
      </c>
    </row>
    <row r="38" spans="1:29" ht="15" thickBot="1" x14ac:dyDescent="0.35">
      <c r="A38" s="29">
        <v>43921.708333333336</v>
      </c>
      <c r="B38" s="5">
        <v>5</v>
      </c>
      <c r="C38" s="7" t="s">
        <v>36</v>
      </c>
      <c r="D38" s="5">
        <v>1680</v>
      </c>
      <c r="E38" s="5">
        <v>356</v>
      </c>
      <c r="F38" s="5">
        <v>2036</v>
      </c>
      <c r="G38" s="5">
        <v>5814</v>
      </c>
      <c r="H38" s="5">
        <v>7850</v>
      </c>
      <c r="I38" s="5">
        <v>286</v>
      </c>
      <c r="J38" s="5">
        <v>431</v>
      </c>
      <c r="K38" s="5">
        <v>828</v>
      </c>
      <c r="L38" s="5">
        <v>477</v>
      </c>
      <c r="M38" s="5">
        <v>9155</v>
      </c>
      <c r="N38" s="5">
        <v>106238</v>
      </c>
      <c r="O38" s="8" t="s">
        <v>16</v>
      </c>
      <c r="P38" s="13">
        <v>4905854</v>
      </c>
      <c r="Q38" s="12">
        <v>600</v>
      </c>
      <c r="S38" s="19">
        <f t="shared" si="4"/>
        <v>17.485265225933201</v>
      </c>
      <c r="T38" s="19">
        <f t="shared" si="0"/>
        <v>8.6174438524821628</v>
      </c>
      <c r="V38" s="18">
        <f t="shared" si="1"/>
        <v>186.61378834347698</v>
      </c>
      <c r="W38" s="19">
        <f t="shared" si="2"/>
        <v>535.86608410704537</v>
      </c>
      <c r="Y38" s="18">
        <f t="shared" si="3"/>
        <v>22.241299303944317</v>
      </c>
      <c r="Z38" s="18">
        <f t="shared" si="6"/>
        <v>25.420408163265307</v>
      </c>
      <c r="AB38" s="18">
        <f t="shared" si="5"/>
        <v>8.453125</v>
      </c>
      <c r="AC38" s="18">
        <f t="shared" si="7"/>
        <v>15.443478260869565</v>
      </c>
    </row>
    <row r="39" spans="1:29" ht="15" thickBot="1" x14ac:dyDescent="0.35">
      <c r="A39" s="28">
        <v>43922.708333333336</v>
      </c>
      <c r="B39" s="6">
        <v>5</v>
      </c>
      <c r="C39" s="9" t="s">
        <v>36</v>
      </c>
      <c r="D39" s="6">
        <v>1718</v>
      </c>
      <c r="E39" s="6">
        <v>350</v>
      </c>
      <c r="F39" s="6">
        <v>2068</v>
      </c>
      <c r="G39" s="6">
        <v>6156</v>
      </c>
      <c r="H39" s="6">
        <v>8224</v>
      </c>
      <c r="I39" s="6">
        <v>374</v>
      </c>
      <c r="J39" s="6">
        <v>470</v>
      </c>
      <c r="K39" s="6">
        <v>902</v>
      </c>
      <c r="L39" s="6">
        <v>499</v>
      </c>
      <c r="M39" s="6">
        <v>9625</v>
      </c>
      <c r="N39" s="6">
        <v>112746</v>
      </c>
      <c r="O39" s="10" t="s">
        <v>16</v>
      </c>
      <c r="P39" s="13">
        <v>4905854</v>
      </c>
      <c r="Q39" s="12">
        <v>600</v>
      </c>
      <c r="S39" s="19">
        <f t="shared" si="4"/>
        <v>16.924564796905223</v>
      </c>
      <c r="T39" s="19">
        <f t="shared" si="0"/>
        <v>8.5368882266333177</v>
      </c>
      <c r="V39" s="18">
        <f t="shared" si="1"/>
        <v>196.19417944357903</v>
      </c>
      <c r="W39" s="19">
        <f t="shared" si="2"/>
        <v>509.69911688311691</v>
      </c>
      <c r="Y39" s="18">
        <f t="shared" si="3"/>
        <v>21.478723404255319</v>
      </c>
      <c r="Z39" s="18">
        <f t="shared" si="6"/>
        <v>25.790055248618785</v>
      </c>
      <c r="AB39" s="18">
        <f t="shared" si="5"/>
        <v>23.681818181818183</v>
      </c>
      <c r="AC39" s="18">
        <f t="shared" si="7"/>
        <v>16.990654205607477</v>
      </c>
    </row>
    <row r="40" spans="1:29" ht="15" thickBot="1" x14ac:dyDescent="0.35">
      <c r="A40" s="29">
        <v>43923.708333333336</v>
      </c>
      <c r="B40" s="5">
        <v>5</v>
      </c>
      <c r="C40" s="7" t="s">
        <v>36</v>
      </c>
      <c r="D40" s="5">
        <v>1670</v>
      </c>
      <c r="E40" s="5">
        <v>345</v>
      </c>
      <c r="F40" s="5">
        <v>2015</v>
      </c>
      <c r="G40" s="5">
        <v>6563</v>
      </c>
      <c r="H40" s="5">
        <v>8578</v>
      </c>
      <c r="I40" s="5">
        <v>354</v>
      </c>
      <c r="J40" s="5">
        <v>486</v>
      </c>
      <c r="K40" s="5">
        <v>1001</v>
      </c>
      <c r="L40" s="5">
        <v>532</v>
      </c>
      <c r="M40" s="5">
        <v>10111</v>
      </c>
      <c r="N40" s="5">
        <v>120320</v>
      </c>
      <c r="O40" s="8" t="s">
        <v>16</v>
      </c>
      <c r="P40" s="13">
        <v>4905854</v>
      </c>
      <c r="Q40" s="12">
        <v>600</v>
      </c>
      <c r="S40" s="19">
        <f t="shared" si="4"/>
        <v>17.121588089330025</v>
      </c>
      <c r="T40" s="19">
        <f t="shared" si="0"/>
        <v>8.4034242021276597</v>
      </c>
      <c r="V40" s="18">
        <f>M40/P40*100000</f>
        <v>206.10071151730159</v>
      </c>
      <c r="W40" s="19">
        <f t="shared" si="2"/>
        <v>485.1996835130056</v>
      </c>
      <c r="Y40" s="18">
        <f t="shared" si="3"/>
        <v>21.804526748971192</v>
      </c>
      <c r="Z40" s="18">
        <f t="shared" si="6"/>
        <v>24.869502523431866</v>
      </c>
      <c r="AB40" s="18">
        <f t="shared" si="5"/>
        <v>17.121212121212121</v>
      </c>
      <c r="AC40" s="18">
        <f t="shared" si="7"/>
        <v>16.411764705882351</v>
      </c>
    </row>
    <row r="41" spans="1:29" ht="15" thickBot="1" x14ac:dyDescent="0.35">
      <c r="A41" s="28">
        <v>43924.708333333336</v>
      </c>
      <c r="B41" s="6">
        <v>5</v>
      </c>
      <c r="C41" s="9" t="s">
        <v>36</v>
      </c>
      <c r="D41" s="6">
        <v>1714</v>
      </c>
      <c r="E41" s="6">
        <v>335</v>
      </c>
      <c r="F41" s="6">
        <v>2049</v>
      </c>
      <c r="G41" s="6">
        <v>6812</v>
      </c>
      <c r="H41" s="6">
        <v>8861</v>
      </c>
      <c r="I41" s="6">
        <v>283</v>
      </c>
      <c r="J41" s="6">
        <v>353</v>
      </c>
      <c r="K41" s="6">
        <v>1031</v>
      </c>
      <c r="L41" s="6">
        <v>572</v>
      </c>
      <c r="M41" s="6">
        <v>10464</v>
      </c>
      <c r="N41" s="6">
        <v>126490</v>
      </c>
      <c r="O41" s="10" t="s">
        <v>16</v>
      </c>
      <c r="P41" s="13">
        <v>4905854</v>
      </c>
      <c r="Q41" s="12">
        <v>600</v>
      </c>
      <c r="S41" s="19">
        <f t="shared" si="4"/>
        <v>16.349438750610055</v>
      </c>
      <c r="T41" s="19">
        <f>(M41/N41)*100</f>
        <v>8.2725907186338841</v>
      </c>
      <c r="V41" s="18">
        <f t="shared" si="1"/>
        <v>213.29619674780375</v>
      </c>
      <c r="W41" s="19">
        <f t="shared" si="2"/>
        <v>468.8316131498471</v>
      </c>
      <c r="Y41" s="18">
        <f t="shared" si="3"/>
        <v>30.643059490084987</v>
      </c>
      <c r="Z41" s="18">
        <f t="shared" si="6"/>
        <v>26.981665393430099</v>
      </c>
      <c r="AB41" s="18">
        <f t="shared" si="5"/>
        <v>15.3</v>
      </c>
      <c r="AC41" s="18">
        <f t="shared" si="7"/>
        <v>21.063157894736843</v>
      </c>
    </row>
    <row r="42" spans="1:29" ht="15" thickBot="1" x14ac:dyDescent="0.35">
      <c r="A42" s="29">
        <v>43925.708333333336</v>
      </c>
      <c r="B42" s="5">
        <v>5</v>
      </c>
      <c r="C42" s="7" t="s">
        <v>36</v>
      </c>
      <c r="D42" s="5">
        <v>1691</v>
      </c>
      <c r="E42" s="5">
        <v>324</v>
      </c>
      <c r="F42" s="5">
        <v>2015</v>
      </c>
      <c r="G42" s="5">
        <v>7078</v>
      </c>
      <c r="H42" s="5">
        <v>9093</v>
      </c>
      <c r="I42" s="5">
        <v>232</v>
      </c>
      <c r="J42" s="5">
        <v>360</v>
      </c>
      <c r="K42" s="5">
        <v>1124</v>
      </c>
      <c r="L42" s="5">
        <v>607</v>
      </c>
      <c r="M42" s="5">
        <v>10824</v>
      </c>
      <c r="N42" s="5">
        <v>133289</v>
      </c>
      <c r="O42" s="8" t="s">
        <v>16</v>
      </c>
      <c r="P42" s="13">
        <v>4905854</v>
      </c>
      <c r="Q42" s="12">
        <v>600</v>
      </c>
      <c r="S42" s="19">
        <f t="shared" si="4"/>
        <v>16.079404466501241</v>
      </c>
      <c r="T42" s="19">
        <f t="shared" si="0"/>
        <v>8.1207001327941537</v>
      </c>
      <c r="V42" s="18">
        <f t="shared" si="1"/>
        <v>220.6343686542649</v>
      </c>
      <c r="W42" s="19">
        <f t="shared" si="2"/>
        <v>453.23854397634881</v>
      </c>
      <c r="Y42" s="18">
        <f t="shared" si="3"/>
        <v>31.066666666666666</v>
      </c>
      <c r="Z42" s="18">
        <f t="shared" si="6"/>
        <v>30.082568807339449</v>
      </c>
      <c r="AB42" s="18">
        <f t="shared" si="5"/>
        <v>18.342857142857142</v>
      </c>
      <c r="AC42" s="18">
        <f t="shared" si="7"/>
        <v>19.861111111111111</v>
      </c>
    </row>
    <row r="43" spans="1:29" ht="15" thickBot="1" x14ac:dyDescent="0.35">
      <c r="A43" s="28">
        <v>43926.708333333336</v>
      </c>
      <c r="B43" s="6">
        <v>5</v>
      </c>
      <c r="C43" s="9" t="s">
        <v>36</v>
      </c>
      <c r="D43" s="6">
        <v>1674</v>
      </c>
      <c r="E43" s="6">
        <v>329</v>
      </c>
      <c r="F43" s="6">
        <v>2003</v>
      </c>
      <c r="G43" s="6">
        <v>7406</v>
      </c>
      <c r="H43" s="6">
        <v>9409</v>
      </c>
      <c r="I43" s="6">
        <v>316</v>
      </c>
      <c r="J43" s="6">
        <v>402</v>
      </c>
      <c r="K43" s="6">
        <v>1186</v>
      </c>
      <c r="L43" s="6">
        <v>631</v>
      </c>
      <c r="M43" s="6">
        <v>11226</v>
      </c>
      <c r="N43" s="6">
        <v>140910</v>
      </c>
      <c r="O43" s="10" t="s">
        <v>16</v>
      </c>
      <c r="P43" s="13">
        <v>4905854</v>
      </c>
      <c r="Q43" s="12">
        <v>600</v>
      </c>
      <c r="S43" s="19">
        <f t="shared" si="4"/>
        <v>16.425361957064403</v>
      </c>
      <c r="T43" s="19">
        <f t="shared" si="0"/>
        <v>7.9667873110496057</v>
      </c>
      <c r="V43" s="18">
        <f t="shared" si="1"/>
        <v>228.82866061647982</v>
      </c>
      <c r="W43" s="19">
        <f t="shared" si="2"/>
        <v>437.00819526100122</v>
      </c>
      <c r="Y43" s="18">
        <f t="shared" si="3"/>
        <v>28.925373134328357</v>
      </c>
      <c r="Z43" s="18">
        <f t="shared" si="6"/>
        <v>33.204484304932734</v>
      </c>
      <c r="AB43" s="18">
        <f t="shared" si="5"/>
        <v>27.291666666666668</v>
      </c>
      <c r="AC43" s="18">
        <f>$AE$7*(2*L43-L40)/(L43-L40)</f>
        <v>22.121212121212121</v>
      </c>
    </row>
    <row r="44" spans="1:29" ht="15" thickBot="1" x14ac:dyDescent="0.35">
      <c r="A44" s="29">
        <v>43927.708333333336</v>
      </c>
      <c r="B44" s="5">
        <v>5</v>
      </c>
      <c r="C44" s="7" t="s">
        <v>36</v>
      </c>
      <c r="D44" s="5">
        <v>1714</v>
      </c>
      <c r="E44" s="5">
        <v>322</v>
      </c>
      <c r="F44" s="5">
        <v>2036</v>
      </c>
      <c r="G44" s="5">
        <v>7686</v>
      </c>
      <c r="H44" s="5">
        <v>9722</v>
      </c>
      <c r="I44" s="5">
        <v>313</v>
      </c>
      <c r="J44" s="5">
        <v>362</v>
      </c>
      <c r="K44" s="5">
        <v>1204</v>
      </c>
      <c r="L44" s="5">
        <v>662</v>
      </c>
      <c r="M44" s="5">
        <v>11588</v>
      </c>
      <c r="N44" s="5">
        <v>146288</v>
      </c>
      <c r="O44" s="8" t="s">
        <v>16</v>
      </c>
      <c r="P44" s="13">
        <v>4905854</v>
      </c>
      <c r="Q44" s="12">
        <v>600</v>
      </c>
      <c r="S44" s="19">
        <f t="shared" si="4"/>
        <v>15.815324165029471</v>
      </c>
      <c r="T44" s="19">
        <f t="shared" si="0"/>
        <v>7.9213606037405668</v>
      </c>
      <c r="V44" s="18">
        <f t="shared" si="1"/>
        <v>236.20760014464352</v>
      </c>
      <c r="W44" s="19">
        <f t="shared" si="2"/>
        <v>423.35640317569897</v>
      </c>
      <c r="Y44" s="18">
        <f t="shared" si="3"/>
        <v>33.011049723756905</v>
      </c>
      <c r="Z44" s="18">
        <f t="shared" si="6"/>
        <v>33.928825622775804</v>
      </c>
      <c r="AB44" s="18">
        <f t="shared" si="5"/>
        <v>22.35483870967742</v>
      </c>
      <c r="AC44" s="18">
        <f t="shared" si="7"/>
        <v>25.066666666666666</v>
      </c>
    </row>
    <row r="45" spans="1:29" ht="15" thickBot="1" x14ac:dyDescent="0.35">
      <c r="A45" s="28">
        <v>43928.708333333336</v>
      </c>
      <c r="B45" s="6">
        <v>5</v>
      </c>
      <c r="C45" s="9" t="s">
        <v>36</v>
      </c>
      <c r="D45" s="6">
        <v>1579</v>
      </c>
      <c r="E45" s="6">
        <v>297</v>
      </c>
      <c r="F45" s="6">
        <v>1876</v>
      </c>
      <c r="G45" s="6">
        <v>8089</v>
      </c>
      <c r="H45" s="6">
        <v>9965</v>
      </c>
      <c r="I45" s="6">
        <v>243</v>
      </c>
      <c r="J45" s="6">
        <v>337</v>
      </c>
      <c r="K45" s="6">
        <v>1265</v>
      </c>
      <c r="L45" s="6">
        <v>695</v>
      </c>
      <c r="M45" s="6">
        <v>11925</v>
      </c>
      <c r="N45" s="6">
        <v>153542</v>
      </c>
      <c r="O45" s="10" t="s">
        <v>16</v>
      </c>
      <c r="P45" s="13">
        <v>4905854</v>
      </c>
      <c r="Q45" s="12">
        <v>600</v>
      </c>
      <c r="S45" s="19">
        <f t="shared" si="4"/>
        <v>15.831556503198293</v>
      </c>
      <c r="T45" s="19">
        <f t="shared" si="0"/>
        <v>7.7666045772492209</v>
      </c>
      <c r="V45" s="18">
        <f t="shared" si="1"/>
        <v>243.07694440152517</v>
      </c>
      <c r="W45" s="19">
        <f t="shared" si="2"/>
        <v>411.3923689727464</v>
      </c>
      <c r="Y45" s="18">
        <f t="shared" si="3"/>
        <v>36.385756676557861</v>
      </c>
      <c r="Z45" s="18">
        <f t="shared" si="6"/>
        <v>35.493188010899182</v>
      </c>
      <c r="AB45" s="18">
        <f t="shared" si="5"/>
        <v>22.060606060606062</v>
      </c>
      <c r="AC45" s="18">
        <f t="shared" si="7"/>
        <v>26.693181818181817</v>
      </c>
    </row>
    <row r="46" spans="1:29" ht="15" thickBot="1" x14ac:dyDescent="0.35">
      <c r="A46" s="29">
        <v>43929.708333333336</v>
      </c>
      <c r="B46" s="5">
        <v>5</v>
      </c>
      <c r="C46" s="7" t="s">
        <v>36</v>
      </c>
      <c r="D46" s="5">
        <v>1554</v>
      </c>
      <c r="E46" s="5">
        <v>285</v>
      </c>
      <c r="F46" s="5">
        <v>1839</v>
      </c>
      <c r="G46" s="5">
        <v>8332</v>
      </c>
      <c r="H46" s="5">
        <v>10171</v>
      </c>
      <c r="I46" s="5">
        <v>206</v>
      </c>
      <c r="J46" s="5">
        <v>485</v>
      </c>
      <c r="K46" s="5">
        <v>1503</v>
      </c>
      <c r="L46" s="5">
        <v>736</v>
      </c>
      <c r="M46" s="5">
        <v>12410</v>
      </c>
      <c r="N46" s="5">
        <v>163247</v>
      </c>
      <c r="O46" s="8" t="s">
        <v>16</v>
      </c>
      <c r="P46" s="13">
        <v>4905854</v>
      </c>
      <c r="Q46" s="12">
        <v>600</v>
      </c>
      <c r="S46" s="19">
        <f t="shared" si="4"/>
        <v>15.497553017944535</v>
      </c>
      <c r="T46" s="19">
        <f t="shared" si="0"/>
        <v>7.6019773717128034</v>
      </c>
      <c r="V46" s="18">
        <f t="shared" si="1"/>
        <v>252.96309266439644</v>
      </c>
      <c r="W46" s="19">
        <f t="shared" si="2"/>
        <v>395.31458501208704</v>
      </c>
      <c r="Y46" s="18">
        <f t="shared" si="3"/>
        <v>26.587628865979383</v>
      </c>
      <c r="Z46" s="18">
        <f t="shared" si="6"/>
        <v>34.444256756756758</v>
      </c>
      <c r="AB46" s="18">
        <f t="shared" si="5"/>
        <v>18.951219512195124</v>
      </c>
      <c r="AC46" s="18">
        <f t="shared" si="7"/>
        <v>24.028571428571428</v>
      </c>
    </row>
    <row r="47" spans="1:29" ht="15" thickBot="1" x14ac:dyDescent="0.35">
      <c r="A47" s="28">
        <v>43930.708333333336</v>
      </c>
      <c r="B47" s="6">
        <v>5</v>
      </c>
      <c r="C47" s="9" t="s">
        <v>36</v>
      </c>
      <c r="D47" s="6">
        <v>1530</v>
      </c>
      <c r="E47" s="6">
        <v>274</v>
      </c>
      <c r="F47" s="6">
        <v>1804</v>
      </c>
      <c r="G47" s="6">
        <v>8645</v>
      </c>
      <c r="H47" s="6">
        <v>10449</v>
      </c>
      <c r="I47" s="6">
        <v>278</v>
      </c>
      <c r="J47" s="6">
        <v>523</v>
      </c>
      <c r="K47" s="6">
        <v>1728</v>
      </c>
      <c r="L47" s="6">
        <v>756</v>
      </c>
      <c r="M47" s="6">
        <v>12933</v>
      </c>
      <c r="N47" s="6">
        <v>171456</v>
      </c>
      <c r="O47" s="10" t="s">
        <v>16</v>
      </c>
      <c r="P47" s="13">
        <v>4905854</v>
      </c>
      <c r="Q47" s="12">
        <v>600</v>
      </c>
      <c r="S47" s="19">
        <f t="shared" si="4"/>
        <v>15.188470066518848</v>
      </c>
      <c r="T47" s="19">
        <f t="shared" si="0"/>
        <v>7.5430431131019038</v>
      </c>
      <c r="V47" s="18">
        <f t="shared" si="1"/>
        <v>263.62382573961639</v>
      </c>
      <c r="W47" s="19">
        <f t="shared" si="2"/>
        <v>379.32838475218432</v>
      </c>
      <c r="Y47" s="18">
        <f t="shared" si="3"/>
        <v>25.728489483747609</v>
      </c>
      <c r="Z47" s="18">
        <f t="shared" si="6"/>
        <v>31.846840148698885</v>
      </c>
      <c r="AB47" s="18">
        <f t="shared" si="5"/>
        <v>38.799999999999997</v>
      </c>
      <c r="AC47" s="18">
        <f t="shared" si="7"/>
        <v>27.127659574468087</v>
      </c>
    </row>
    <row r="48" spans="1:29" ht="15" thickBot="1" x14ac:dyDescent="0.35">
      <c r="A48" s="29">
        <v>43931.708333333336</v>
      </c>
      <c r="B48" s="5">
        <v>5</v>
      </c>
      <c r="C48" s="7" t="s">
        <v>36</v>
      </c>
      <c r="D48" s="5">
        <v>1521</v>
      </c>
      <c r="E48" s="5">
        <v>257</v>
      </c>
      <c r="F48" s="5">
        <v>1778</v>
      </c>
      <c r="G48" s="5">
        <v>8869</v>
      </c>
      <c r="H48" s="5">
        <v>10647</v>
      </c>
      <c r="I48" s="5">
        <v>198</v>
      </c>
      <c r="J48" s="5">
        <v>488</v>
      </c>
      <c r="K48" s="5">
        <v>1981</v>
      </c>
      <c r="L48" s="5">
        <v>793</v>
      </c>
      <c r="M48" s="5">
        <v>13421</v>
      </c>
      <c r="N48" s="5">
        <v>180700</v>
      </c>
      <c r="O48" s="8" t="s">
        <v>16</v>
      </c>
      <c r="P48" s="13">
        <v>4905854</v>
      </c>
      <c r="Q48" s="12">
        <v>600</v>
      </c>
      <c r="S48" s="19">
        <f t="shared" si="4"/>
        <v>14.454443194600675</v>
      </c>
      <c r="T48" s="19">
        <f t="shared" si="0"/>
        <v>7.4272274488101822</v>
      </c>
      <c r="V48" s="18">
        <f t="shared" si="1"/>
        <v>273.57112543504149</v>
      </c>
      <c r="W48" s="19">
        <f t="shared" si="2"/>
        <v>365.53565308099246</v>
      </c>
      <c r="Y48" s="18">
        <f t="shared" si="3"/>
        <v>28.502049180327869</v>
      </c>
      <c r="Z48" s="18">
        <f t="shared" si="6"/>
        <v>29.913770053475936</v>
      </c>
      <c r="AB48" s="18">
        <f t="shared" si="5"/>
        <v>22.432432432432432</v>
      </c>
      <c r="AC48" s="18">
        <f t="shared" si="7"/>
        <v>27.275510204081634</v>
      </c>
    </row>
    <row r="49" spans="1:29" ht="15" thickBot="1" x14ac:dyDescent="0.35">
      <c r="A49" s="28">
        <v>43932.708333333336</v>
      </c>
      <c r="B49" s="6">
        <v>5</v>
      </c>
      <c r="C49" s="9" t="s">
        <v>36</v>
      </c>
      <c r="D49" s="6">
        <v>1465</v>
      </c>
      <c r="E49" s="6">
        <v>251</v>
      </c>
      <c r="F49" s="6">
        <v>1716</v>
      </c>
      <c r="G49" s="6">
        <v>9033</v>
      </c>
      <c r="H49" s="6">
        <v>10749</v>
      </c>
      <c r="I49" s="6">
        <v>102</v>
      </c>
      <c r="J49" s="6">
        <v>347</v>
      </c>
      <c r="K49" s="6">
        <v>2188</v>
      </c>
      <c r="L49" s="6">
        <v>831</v>
      </c>
      <c r="M49" s="6">
        <v>13768</v>
      </c>
      <c r="N49" s="6">
        <v>190912</v>
      </c>
      <c r="O49" s="10" t="s">
        <v>16</v>
      </c>
      <c r="P49" s="13">
        <v>4905854</v>
      </c>
      <c r="Q49" s="12">
        <v>600</v>
      </c>
      <c r="S49" s="19">
        <f t="shared" si="4"/>
        <v>14.627039627039625</v>
      </c>
      <c r="T49" s="19">
        <f t="shared" si="0"/>
        <v>7.2116996312437145</v>
      </c>
      <c r="V49" s="18">
        <f t="shared" si="1"/>
        <v>280.64430780043597</v>
      </c>
      <c r="W49" s="19">
        <f t="shared" si="2"/>
        <v>356.32292271934921</v>
      </c>
      <c r="Y49" s="18">
        <f t="shared" si="3"/>
        <v>40.677233429394811</v>
      </c>
      <c r="Z49" s="18">
        <f t="shared" si="6"/>
        <v>33.415316642120764</v>
      </c>
      <c r="AB49" s="18">
        <f t="shared" si="5"/>
        <v>22.868421052631579</v>
      </c>
      <c r="AC49" s="18">
        <f t="shared" si="7"/>
        <v>29.242105263157896</v>
      </c>
    </row>
    <row r="50" spans="1:29" ht="15" thickBot="1" x14ac:dyDescent="0.35">
      <c r="A50" s="29">
        <v>43933.708333333336</v>
      </c>
      <c r="B50" s="5">
        <v>5</v>
      </c>
      <c r="C50" s="7" t="s">
        <v>36</v>
      </c>
      <c r="D50" s="5">
        <v>1428</v>
      </c>
      <c r="E50" s="5">
        <v>249</v>
      </c>
      <c r="F50" s="5">
        <v>1677</v>
      </c>
      <c r="G50" s="5">
        <v>9052</v>
      </c>
      <c r="H50" s="5">
        <v>10729</v>
      </c>
      <c r="I50" s="5">
        <v>-20</v>
      </c>
      <c r="J50" s="5">
        <v>309</v>
      </c>
      <c r="K50" s="5">
        <v>2492</v>
      </c>
      <c r="L50" s="5">
        <v>856</v>
      </c>
      <c r="M50" s="5">
        <v>14077</v>
      </c>
      <c r="N50" s="5">
        <v>198442</v>
      </c>
      <c r="O50" s="8" t="s">
        <v>16</v>
      </c>
      <c r="P50" s="13">
        <v>4905854</v>
      </c>
      <c r="Q50" s="12">
        <v>600</v>
      </c>
      <c r="S50" s="19">
        <f t="shared" si="4"/>
        <v>14.847942754919499</v>
      </c>
      <c r="T50" s="19">
        <f t="shared" si="0"/>
        <v>7.093760393465093</v>
      </c>
      <c r="V50" s="18">
        <f t="shared" si="1"/>
        <v>286.94290535348176</v>
      </c>
      <c r="W50" s="19">
        <f t="shared" si="2"/>
        <v>348.50138523833203</v>
      </c>
      <c r="Y50" s="18">
        <f t="shared" si="3"/>
        <v>46.556634304207122</v>
      </c>
      <c r="Z50" s="18">
        <f t="shared" si="6"/>
        <v>39.915209790209794</v>
      </c>
      <c r="AB50" s="18">
        <f t="shared" si="5"/>
        <v>35.24</v>
      </c>
      <c r="AC50" s="18">
        <f t="shared" si="7"/>
        <v>28.68</v>
      </c>
    </row>
    <row r="51" spans="1:29" ht="15" thickBot="1" x14ac:dyDescent="0.35">
      <c r="A51" s="28">
        <v>43934.708333333336</v>
      </c>
      <c r="B51" s="6">
        <v>5</v>
      </c>
      <c r="C51" s="9" t="s">
        <v>36</v>
      </c>
      <c r="D51" s="6">
        <v>1427</v>
      </c>
      <c r="E51" s="6">
        <v>245</v>
      </c>
      <c r="F51" s="6">
        <v>1672</v>
      </c>
      <c r="G51" s="6">
        <v>9094</v>
      </c>
      <c r="H51" s="6">
        <v>10766</v>
      </c>
      <c r="I51" s="6">
        <v>37</v>
      </c>
      <c r="J51" s="6">
        <v>174</v>
      </c>
      <c r="K51" s="6">
        <v>2603</v>
      </c>
      <c r="L51" s="6">
        <v>882</v>
      </c>
      <c r="M51" s="6">
        <v>14251</v>
      </c>
      <c r="N51" s="6">
        <v>203077</v>
      </c>
      <c r="O51" s="10" t="s">
        <v>16</v>
      </c>
      <c r="P51" s="13">
        <v>4905854</v>
      </c>
      <c r="Q51" s="12">
        <v>600</v>
      </c>
      <c r="S51" s="19">
        <f t="shared" si="4"/>
        <v>14.653110047846891</v>
      </c>
      <c r="T51" s="19">
        <f t="shared" si="0"/>
        <v>7.0175352206305979</v>
      </c>
      <c r="V51" s="18">
        <f t="shared" si="1"/>
        <v>290.48968844160464</v>
      </c>
      <c r="W51" s="19">
        <f t="shared" si="2"/>
        <v>344.24629850536809</v>
      </c>
      <c r="Y51" s="18">
        <f t="shared" si="3"/>
        <v>82.902298850574709</v>
      </c>
      <c r="Z51" s="18">
        <f t="shared" si="6"/>
        <v>54.50963855421687</v>
      </c>
      <c r="AB51" s="18">
        <f>$AE$6*(2*L51-L50)/(L51-L50)</f>
        <v>34.92307692307692</v>
      </c>
      <c r="AC51" s="18">
        <f t="shared" si="7"/>
        <v>32.730337078651687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7020-69D1-4E92-AF5B-7C4DCBACEE9A}">
  <dimension ref="A1:AN51"/>
  <sheetViews>
    <sheetView zoomScale="50" zoomScaleNormal="50" workbookViewId="0">
      <selection activeCell="R32" sqref="R32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1</v>
      </c>
      <c r="C2" s="7" t="s">
        <v>28</v>
      </c>
      <c r="D2" s="5">
        <v>2</v>
      </c>
      <c r="E2" s="5">
        <v>0</v>
      </c>
      <c r="F2" s="5">
        <v>2</v>
      </c>
      <c r="G2" s="5">
        <v>1</v>
      </c>
      <c r="H2" s="5">
        <v>3</v>
      </c>
      <c r="I2" s="5">
        <v>0</v>
      </c>
      <c r="J2" s="5">
        <v>3</v>
      </c>
      <c r="K2" s="5">
        <v>0</v>
      </c>
      <c r="L2" s="5">
        <v>0</v>
      </c>
      <c r="M2" s="5">
        <v>3</v>
      </c>
      <c r="N2" s="5">
        <v>141</v>
      </c>
      <c r="O2" s="8" t="s">
        <v>16</v>
      </c>
      <c r="P2" s="13">
        <v>4356406</v>
      </c>
      <c r="Q2" s="21">
        <v>339</v>
      </c>
      <c r="S2" s="19">
        <f>(E2/F2)*100</f>
        <v>0</v>
      </c>
      <c r="T2" s="19">
        <f>(M2/N2)*100</f>
        <v>2.1276595744680851</v>
      </c>
      <c r="V2" s="18">
        <f>M2/P2*100000</f>
        <v>6.88641049525687E-2</v>
      </c>
      <c r="W2" s="19">
        <f>100000/V2</f>
        <v>1452135.3333333333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1</v>
      </c>
      <c r="C3" s="9" t="s">
        <v>28</v>
      </c>
      <c r="D3" s="6">
        <v>2</v>
      </c>
      <c r="E3" s="6">
        <v>0</v>
      </c>
      <c r="F3" s="6">
        <v>2</v>
      </c>
      <c r="G3" s="6">
        <v>1</v>
      </c>
      <c r="H3" s="6">
        <v>3</v>
      </c>
      <c r="I3" s="6">
        <v>0</v>
      </c>
      <c r="J3" s="6">
        <v>0</v>
      </c>
      <c r="K3" s="6">
        <v>0</v>
      </c>
      <c r="L3" s="6">
        <v>0</v>
      </c>
      <c r="M3" s="6">
        <v>3</v>
      </c>
      <c r="N3" s="6">
        <v>141</v>
      </c>
      <c r="O3" s="10" t="s">
        <v>16</v>
      </c>
      <c r="P3" s="13">
        <v>4356406</v>
      </c>
      <c r="Q3" s="21">
        <v>339</v>
      </c>
      <c r="S3" s="19">
        <f>(E3/F3)*100</f>
        <v>0</v>
      </c>
      <c r="T3" s="19">
        <f t="shared" ref="T3:T51" si="0">(M3/N3)*100</f>
        <v>2.1276595744680851</v>
      </c>
      <c r="V3" s="18">
        <f t="shared" ref="V3:V51" si="1">M3/P3*100000</f>
        <v>6.88641049525687E-2</v>
      </c>
      <c r="W3" s="19">
        <f t="shared" ref="W3:W51" si="2">100000/V3</f>
        <v>1452135.3333333333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1</v>
      </c>
      <c r="C4" s="7" t="s">
        <v>28</v>
      </c>
      <c r="D4" s="5">
        <v>2</v>
      </c>
      <c r="E4" s="5">
        <v>0</v>
      </c>
      <c r="F4" s="5">
        <v>2</v>
      </c>
      <c r="G4" s="5">
        <v>1</v>
      </c>
      <c r="H4" s="5">
        <v>3</v>
      </c>
      <c r="I4" s="5">
        <v>0</v>
      </c>
      <c r="J4" s="5">
        <v>0</v>
      </c>
      <c r="K4" s="5">
        <v>0</v>
      </c>
      <c r="L4" s="5">
        <v>0</v>
      </c>
      <c r="M4" s="5">
        <v>3</v>
      </c>
      <c r="N4" s="5">
        <v>156</v>
      </c>
      <c r="O4" s="8" t="s">
        <v>16</v>
      </c>
      <c r="P4" s="13">
        <v>4356406</v>
      </c>
      <c r="Q4" s="21">
        <v>339</v>
      </c>
      <c r="S4" s="19">
        <f t="shared" ref="S4:S51" si="4">(E4/F4)*100</f>
        <v>0</v>
      </c>
      <c r="T4" s="19">
        <f t="shared" si="0"/>
        <v>1.9230769230769231</v>
      </c>
      <c r="V4" s="18">
        <f t="shared" si="1"/>
        <v>6.88641049525687E-2</v>
      </c>
      <c r="W4" s="19">
        <f t="shared" si="2"/>
        <v>1452135.3333333333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1</v>
      </c>
      <c r="C5" s="9" t="s">
        <v>28</v>
      </c>
      <c r="D5" s="6">
        <v>2</v>
      </c>
      <c r="E5" s="6">
        <v>0</v>
      </c>
      <c r="F5" s="6">
        <v>2</v>
      </c>
      <c r="G5" s="6">
        <v>0</v>
      </c>
      <c r="H5" s="6">
        <v>2</v>
      </c>
      <c r="I5" s="6">
        <v>-1</v>
      </c>
      <c r="J5" s="6">
        <v>-1</v>
      </c>
      <c r="K5" s="6">
        <v>0</v>
      </c>
      <c r="L5" s="6">
        <v>0</v>
      </c>
      <c r="M5" s="6">
        <v>2</v>
      </c>
      <c r="N5" s="6">
        <v>156</v>
      </c>
      <c r="O5" s="10" t="s">
        <v>16</v>
      </c>
      <c r="P5" s="13">
        <v>4356406</v>
      </c>
      <c r="Q5" s="21">
        <v>339</v>
      </c>
      <c r="S5" s="19">
        <f t="shared" si="4"/>
        <v>0</v>
      </c>
      <c r="T5" s="19">
        <f t="shared" si="0"/>
        <v>1.2820512820512819</v>
      </c>
      <c r="V5" s="18">
        <f t="shared" si="1"/>
        <v>4.5909403301712469E-2</v>
      </c>
      <c r="W5" s="19">
        <f t="shared" si="2"/>
        <v>2178203</v>
      </c>
      <c r="Y5" s="18">
        <f t="shared" si="3"/>
        <v>-1</v>
      </c>
      <c r="Z5" s="18">
        <f t="shared" ref="Z5:Z51" si="6">$AE$7*(2*M5-M2)/(M5-M2)</f>
        <v>-3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1</v>
      </c>
      <c r="C6" s="7" t="s">
        <v>28</v>
      </c>
      <c r="D6" s="5">
        <v>7</v>
      </c>
      <c r="E6" s="5">
        <v>0</v>
      </c>
      <c r="F6" s="5">
        <v>7</v>
      </c>
      <c r="G6" s="5">
        <v>4</v>
      </c>
      <c r="H6" s="5">
        <v>11</v>
      </c>
      <c r="I6" s="5">
        <v>9</v>
      </c>
      <c r="J6" s="5">
        <v>9</v>
      </c>
      <c r="K6" s="5">
        <v>0</v>
      </c>
      <c r="L6" s="5">
        <v>0</v>
      </c>
      <c r="M6" s="5">
        <v>11</v>
      </c>
      <c r="N6" s="5">
        <v>227</v>
      </c>
      <c r="O6" s="8" t="s">
        <v>16</v>
      </c>
      <c r="P6" s="13">
        <v>4356406</v>
      </c>
      <c r="Q6" s="21">
        <v>339</v>
      </c>
      <c r="S6" s="19">
        <f t="shared" si="4"/>
        <v>0</v>
      </c>
      <c r="T6" s="19">
        <f t="shared" si="0"/>
        <v>4.8458149779735686</v>
      </c>
      <c r="V6" s="18">
        <f t="shared" si="1"/>
        <v>0.25250171815941858</v>
      </c>
      <c r="W6" s="19">
        <f t="shared" si="2"/>
        <v>396036.90909090906</v>
      </c>
      <c r="Y6" s="18">
        <f t="shared" si="3"/>
        <v>2.2222222222222223</v>
      </c>
      <c r="Z6" s="18">
        <f t="shared" si="6"/>
        <v>7.125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1</v>
      </c>
      <c r="C7" s="9" t="s">
        <v>28</v>
      </c>
      <c r="D7" s="6">
        <v>7</v>
      </c>
      <c r="E7" s="6">
        <v>0</v>
      </c>
      <c r="F7" s="6">
        <v>7</v>
      </c>
      <c r="G7" s="6">
        <v>4</v>
      </c>
      <c r="H7" s="6">
        <v>11</v>
      </c>
      <c r="I7" s="6">
        <v>0</v>
      </c>
      <c r="J7" s="6">
        <v>0</v>
      </c>
      <c r="K7" s="6">
        <v>0</v>
      </c>
      <c r="L7" s="6">
        <v>0</v>
      </c>
      <c r="M7" s="6">
        <v>11</v>
      </c>
      <c r="N7" s="6">
        <v>308</v>
      </c>
      <c r="O7" s="10" t="s">
        <v>16</v>
      </c>
      <c r="P7" s="13">
        <v>4356406</v>
      </c>
      <c r="Q7" s="21">
        <v>339</v>
      </c>
      <c r="S7" s="19">
        <f t="shared" si="4"/>
        <v>0</v>
      </c>
      <c r="T7" s="19">
        <f t="shared" si="0"/>
        <v>3.5714285714285712</v>
      </c>
      <c r="V7" s="18">
        <f t="shared" si="1"/>
        <v>0.25250171815941858</v>
      </c>
      <c r="W7" s="19">
        <f t="shared" si="2"/>
        <v>396036.90909090906</v>
      </c>
      <c r="Y7" s="18" t="e">
        <f t="shared" si="3"/>
        <v>#DIV/0!</v>
      </c>
      <c r="Z7" s="18">
        <f t="shared" si="6"/>
        <v>7.125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1</v>
      </c>
      <c r="C8" s="7" t="s">
        <v>28</v>
      </c>
      <c r="D8" s="5">
        <v>11</v>
      </c>
      <c r="E8" s="5">
        <v>2</v>
      </c>
      <c r="F8" s="5">
        <v>13</v>
      </c>
      <c r="G8" s="5">
        <v>36</v>
      </c>
      <c r="H8" s="5">
        <v>49</v>
      </c>
      <c r="I8" s="5">
        <v>38</v>
      </c>
      <c r="J8" s="5">
        <v>38</v>
      </c>
      <c r="K8" s="5">
        <v>0</v>
      </c>
      <c r="L8" s="5">
        <v>0</v>
      </c>
      <c r="M8" s="5">
        <v>49</v>
      </c>
      <c r="N8" s="5">
        <v>362</v>
      </c>
      <c r="O8" s="8" t="s">
        <v>16</v>
      </c>
      <c r="P8" s="13">
        <v>4356406</v>
      </c>
      <c r="Q8" s="21">
        <v>339</v>
      </c>
      <c r="S8" s="19">
        <f t="shared" si="4"/>
        <v>15.384615384615385</v>
      </c>
      <c r="T8" s="19">
        <f t="shared" si="0"/>
        <v>13.535911602209943</v>
      </c>
      <c r="V8" s="18">
        <f t="shared" si="1"/>
        <v>1.1247803808919554</v>
      </c>
      <c r="W8" s="19">
        <f t="shared" si="2"/>
        <v>88906.244897959186</v>
      </c>
      <c r="Y8" s="18">
        <f t="shared" si="3"/>
        <v>2.2894736842105261</v>
      </c>
      <c r="Z8" s="18">
        <f t="shared" si="6"/>
        <v>6.1276595744680851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1</v>
      </c>
      <c r="C9" s="9" t="s">
        <v>28</v>
      </c>
      <c r="D9" s="6">
        <v>12</v>
      </c>
      <c r="E9" s="6">
        <v>2</v>
      </c>
      <c r="F9" s="6">
        <v>14</v>
      </c>
      <c r="G9" s="6">
        <v>37</v>
      </c>
      <c r="H9" s="6">
        <v>51</v>
      </c>
      <c r="I9" s="6">
        <v>2</v>
      </c>
      <c r="J9" s="6">
        <v>2</v>
      </c>
      <c r="K9" s="6">
        <v>0</v>
      </c>
      <c r="L9" s="6">
        <v>0</v>
      </c>
      <c r="M9" s="6">
        <v>51</v>
      </c>
      <c r="N9" s="6">
        <v>434</v>
      </c>
      <c r="O9" s="10" t="s">
        <v>16</v>
      </c>
      <c r="P9" s="13">
        <v>4356406</v>
      </c>
      <c r="Q9" s="21">
        <v>339</v>
      </c>
      <c r="S9" s="19">
        <f t="shared" si="4"/>
        <v>14.285714285714285</v>
      </c>
      <c r="T9" s="19">
        <f t="shared" si="0"/>
        <v>11.751152073732719</v>
      </c>
      <c r="V9" s="18">
        <f t="shared" si="1"/>
        <v>1.1706897841936679</v>
      </c>
      <c r="W9" s="19">
        <f t="shared" si="2"/>
        <v>85419.725490196084</v>
      </c>
      <c r="Y9" s="18">
        <f t="shared" si="3"/>
        <v>26.5</v>
      </c>
      <c r="Z9" s="18">
        <f t="shared" si="6"/>
        <v>6.8250000000000002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1</v>
      </c>
      <c r="C10" s="7" t="s">
        <v>28</v>
      </c>
      <c r="D10" s="5">
        <v>13</v>
      </c>
      <c r="E10" s="5">
        <v>3</v>
      </c>
      <c r="F10" s="5">
        <v>16</v>
      </c>
      <c r="G10" s="5">
        <v>40</v>
      </c>
      <c r="H10" s="5">
        <v>56</v>
      </c>
      <c r="I10" s="5">
        <v>5</v>
      </c>
      <c r="J10" s="5">
        <v>5</v>
      </c>
      <c r="K10" s="5">
        <v>0</v>
      </c>
      <c r="L10" s="5">
        <v>0</v>
      </c>
      <c r="M10" s="5">
        <v>56</v>
      </c>
      <c r="N10" s="5">
        <v>458</v>
      </c>
      <c r="O10" s="8" t="s">
        <v>16</v>
      </c>
      <c r="P10" s="13">
        <v>4356406</v>
      </c>
      <c r="Q10" s="21">
        <v>339</v>
      </c>
      <c r="S10" s="19">
        <f t="shared" si="4"/>
        <v>18.75</v>
      </c>
      <c r="T10" s="19">
        <f t="shared" si="0"/>
        <v>12.22707423580786</v>
      </c>
      <c r="V10" s="18">
        <f t="shared" si="1"/>
        <v>1.285463292447949</v>
      </c>
      <c r="W10" s="19">
        <f t="shared" si="2"/>
        <v>77792.96428571429</v>
      </c>
      <c r="Y10" s="18">
        <f t="shared" si="3"/>
        <v>12.2</v>
      </c>
      <c r="Z10" s="18">
        <f t="shared" si="6"/>
        <v>6.7333333333333334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1</v>
      </c>
      <c r="C11" s="9" t="s">
        <v>28</v>
      </c>
      <c r="D11" s="6">
        <v>26</v>
      </c>
      <c r="E11" s="6">
        <v>13</v>
      </c>
      <c r="F11" s="6">
        <v>39</v>
      </c>
      <c r="G11" s="6">
        <v>43</v>
      </c>
      <c r="H11" s="6">
        <v>82</v>
      </c>
      <c r="I11" s="6">
        <v>26</v>
      </c>
      <c r="J11" s="6">
        <v>26</v>
      </c>
      <c r="K11" s="6">
        <v>0</v>
      </c>
      <c r="L11" s="6">
        <v>0</v>
      </c>
      <c r="M11" s="6">
        <v>82</v>
      </c>
      <c r="N11" s="6">
        <v>543</v>
      </c>
      <c r="O11" s="10" t="s">
        <v>16</v>
      </c>
      <c r="P11" s="13">
        <v>4356406</v>
      </c>
      <c r="Q11" s="21">
        <v>339</v>
      </c>
      <c r="S11" s="19">
        <f t="shared" si="4"/>
        <v>33.333333333333329</v>
      </c>
      <c r="T11" s="19">
        <f t="shared" si="0"/>
        <v>15.101289134438305</v>
      </c>
      <c r="V11" s="18">
        <f t="shared" si="1"/>
        <v>1.882285535370211</v>
      </c>
      <c r="W11" s="19">
        <f t="shared" si="2"/>
        <v>53126.902439024394</v>
      </c>
      <c r="Y11" s="18">
        <f t="shared" si="3"/>
        <v>4.1538461538461542</v>
      </c>
      <c r="Z11" s="18">
        <f t="shared" si="6"/>
        <v>10.454545454545455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1</v>
      </c>
      <c r="C12" s="7" t="s">
        <v>28</v>
      </c>
      <c r="D12" s="5">
        <v>43</v>
      </c>
      <c r="E12" s="5">
        <v>17</v>
      </c>
      <c r="F12" s="5">
        <v>60</v>
      </c>
      <c r="G12" s="5">
        <v>46</v>
      </c>
      <c r="H12" s="5">
        <v>106</v>
      </c>
      <c r="I12" s="5">
        <v>24</v>
      </c>
      <c r="J12" s="5">
        <v>26</v>
      </c>
      <c r="K12" s="5">
        <v>0</v>
      </c>
      <c r="L12" s="5">
        <v>2</v>
      </c>
      <c r="M12" s="5">
        <v>108</v>
      </c>
      <c r="N12" s="5">
        <v>543</v>
      </c>
      <c r="O12" s="8" t="s">
        <v>16</v>
      </c>
      <c r="P12" s="13">
        <v>4356406</v>
      </c>
      <c r="Q12" s="21">
        <v>339</v>
      </c>
      <c r="S12" s="19">
        <f t="shared" si="4"/>
        <v>28.333333333333332</v>
      </c>
      <c r="T12" s="19">
        <f t="shared" si="0"/>
        <v>19.88950276243094</v>
      </c>
      <c r="V12" s="18">
        <f t="shared" si="1"/>
        <v>2.4791077782924731</v>
      </c>
      <c r="W12" s="19">
        <f t="shared" si="2"/>
        <v>40337.092592592591</v>
      </c>
      <c r="Y12" s="18">
        <f t="shared" si="3"/>
        <v>5.1538461538461542</v>
      </c>
      <c r="Z12" s="18">
        <f t="shared" si="6"/>
        <v>8.6842105263157894</v>
      </c>
      <c r="AB12" s="18">
        <f t="shared" si="5"/>
        <v>2</v>
      </c>
      <c r="AC12" s="18">
        <f t="shared" si="7"/>
        <v>6</v>
      </c>
    </row>
    <row r="13" spans="1:40" ht="15" thickBot="1" x14ac:dyDescent="0.35">
      <c r="A13" s="28">
        <v>43896.708333333336</v>
      </c>
      <c r="B13" s="6">
        <v>1</v>
      </c>
      <c r="C13" s="9" t="s">
        <v>28</v>
      </c>
      <c r="D13" s="6">
        <v>57</v>
      </c>
      <c r="E13" s="6">
        <v>30</v>
      </c>
      <c r="F13" s="6">
        <v>87</v>
      </c>
      <c r="G13" s="6">
        <v>52</v>
      </c>
      <c r="H13" s="6">
        <v>139</v>
      </c>
      <c r="I13" s="6">
        <v>33</v>
      </c>
      <c r="J13" s="6">
        <v>35</v>
      </c>
      <c r="K13" s="6">
        <v>0</v>
      </c>
      <c r="L13" s="6">
        <v>4</v>
      </c>
      <c r="M13" s="6">
        <v>143</v>
      </c>
      <c r="N13" s="6">
        <v>793</v>
      </c>
      <c r="O13" s="10" t="s">
        <v>16</v>
      </c>
      <c r="P13" s="13">
        <v>4356406</v>
      </c>
      <c r="Q13" s="21">
        <v>339</v>
      </c>
      <c r="S13" s="19">
        <f t="shared" si="4"/>
        <v>34.482758620689658</v>
      </c>
      <c r="T13" s="19">
        <f t="shared" si="0"/>
        <v>18.032786885245901</v>
      </c>
      <c r="V13" s="18">
        <f t="shared" si="1"/>
        <v>3.2825223360724411</v>
      </c>
      <c r="W13" s="19">
        <f t="shared" si="2"/>
        <v>30464.377622377626</v>
      </c>
      <c r="Y13" s="18">
        <f t="shared" si="3"/>
        <v>5.0857142857142854</v>
      </c>
      <c r="Z13" s="18">
        <f t="shared" si="6"/>
        <v>7.931034482758621</v>
      </c>
      <c r="AB13" s="18">
        <f t="shared" si="5"/>
        <v>3</v>
      </c>
      <c r="AC13" s="18">
        <f t="shared" si="7"/>
        <v>6</v>
      </c>
    </row>
    <row r="14" spans="1:40" ht="15" thickBot="1" x14ac:dyDescent="0.35">
      <c r="A14" s="29">
        <v>43897.75</v>
      </c>
      <c r="B14" s="5">
        <v>1</v>
      </c>
      <c r="C14" s="7" t="s">
        <v>28</v>
      </c>
      <c r="D14" s="5">
        <v>110</v>
      </c>
      <c r="E14" s="5">
        <v>38</v>
      </c>
      <c r="F14" s="5">
        <v>148</v>
      </c>
      <c r="G14" s="5">
        <v>54</v>
      </c>
      <c r="H14" s="5">
        <v>202</v>
      </c>
      <c r="I14" s="5">
        <v>63</v>
      </c>
      <c r="J14" s="5">
        <v>64</v>
      </c>
      <c r="K14" s="5">
        <v>0</v>
      </c>
      <c r="L14" s="5">
        <v>5</v>
      </c>
      <c r="M14" s="5">
        <v>207</v>
      </c>
      <c r="N14" s="5">
        <v>1046</v>
      </c>
      <c r="O14" s="8" t="s">
        <v>16</v>
      </c>
      <c r="P14" s="13">
        <v>4356406</v>
      </c>
      <c r="Q14" s="21">
        <v>339</v>
      </c>
      <c r="S14" s="19">
        <f t="shared" si="4"/>
        <v>25.675675675675674</v>
      </c>
      <c r="T14" s="19">
        <f t="shared" si="0"/>
        <v>19.789674952198851</v>
      </c>
      <c r="V14" s="18">
        <f t="shared" si="1"/>
        <v>4.7516232417272404</v>
      </c>
      <c r="W14" s="19">
        <f t="shared" si="2"/>
        <v>21045.439613526571</v>
      </c>
      <c r="Y14" s="18">
        <f t="shared" si="3"/>
        <v>4.234375</v>
      </c>
      <c r="Z14" s="18">
        <f t="shared" si="6"/>
        <v>7.968</v>
      </c>
      <c r="AB14" s="18">
        <f t="shared" si="5"/>
        <v>6</v>
      </c>
      <c r="AC14" s="18">
        <f t="shared" si="7"/>
        <v>6</v>
      </c>
    </row>
    <row r="15" spans="1:40" ht="15" thickBot="1" x14ac:dyDescent="0.35">
      <c r="A15" s="28">
        <v>43898.75</v>
      </c>
      <c r="B15" s="6">
        <v>1</v>
      </c>
      <c r="C15" s="9" t="s">
        <v>28</v>
      </c>
      <c r="D15" s="6">
        <v>245</v>
      </c>
      <c r="E15" s="6">
        <v>45</v>
      </c>
      <c r="F15" s="6">
        <v>290</v>
      </c>
      <c r="G15" s="6">
        <v>65</v>
      </c>
      <c r="H15" s="6">
        <v>355</v>
      </c>
      <c r="I15" s="6">
        <v>153</v>
      </c>
      <c r="J15" s="6">
        <v>153</v>
      </c>
      <c r="K15" s="6">
        <v>0</v>
      </c>
      <c r="L15" s="6">
        <v>5</v>
      </c>
      <c r="M15" s="6">
        <v>360</v>
      </c>
      <c r="N15" s="6">
        <v>1636</v>
      </c>
      <c r="O15" s="10" t="s">
        <v>16</v>
      </c>
      <c r="P15" s="13">
        <v>4356406</v>
      </c>
      <c r="Q15" s="21">
        <v>339</v>
      </c>
      <c r="S15" s="19">
        <f t="shared" si="4"/>
        <v>15.517241379310345</v>
      </c>
      <c r="T15" s="19">
        <f t="shared" si="0"/>
        <v>22.004889975550121</v>
      </c>
      <c r="V15" s="18">
        <f t="shared" si="1"/>
        <v>8.2636925943082442</v>
      </c>
      <c r="W15" s="19">
        <f t="shared" si="2"/>
        <v>12101.127777777778</v>
      </c>
      <c r="Y15" s="18">
        <f t="shared" si="3"/>
        <v>3.3529411764705883</v>
      </c>
      <c r="Z15" s="18">
        <f t="shared" si="6"/>
        <v>7.2857142857142856</v>
      </c>
      <c r="AB15" s="18" t="e">
        <f t="shared" si="5"/>
        <v>#DIV/0!</v>
      </c>
      <c r="AC15" s="18">
        <f t="shared" si="7"/>
        <v>8</v>
      </c>
    </row>
    <row r="16" spans="1:40" ht="15" thickBot="1" x14ac:dyDescent="0.35">
      <c r="A16" s="29">
        <v>43899.75</v>
      </c>
      <c r="B16" s="5">
        <v>1</v>
      </c>
      <c r="C16" s="7" t="s">
        <v>28</v>
      </c>
      <c r="D16" s="5">
        <v>222</v>
      </c>
      <c r="E16" s="5">
        <v>50</v>
      </c>
      <c r="F16" s="5">
        <v>272</v>
      </c>
      <c r="G16" s="5">
        <v>65</v>
      </c>
      <c r="H16" s="5">
        <v>337</v>
      </c>
      <c r="I16" s="5">
        <v>-18</v>
      </c>
      <c r="J16" s="5">
        <v>-10</v>
      </c>
      <c r="K16" s="5">
        <v>0</v>
      </c>
      <c r="L16" s="5">
        <v>13</v>
      </c>
      <c r="M16" s="5">
        <v>350</v>
      </c>
      <c r="N16" s="5">
        <v>1681</v>
      </c>
      <c r="O16" s="8" t="s">
        <v>16</v>
      </c>
      <c r="P16" s="13">
        <v>4356406</v>
      </c>
      <c r="Q16" s="21">
        <v>339</v>
      </c>
      <c r="S16" s="19">
        <f t="shared" si="4"/>
        <v>18.382352941176471</v>
      </c>
      <c r="T16" s="19">
        <f t="shared" si="0"/>
        <v>20.820939916716242</v>
      </c>
      <c r="V16" s="18">
        <f t="shared" si="1"/>
        <v>8.0341455777996806</v>
      </c>
      <c r="W16" s="19">
        <f t="shared" si="2"/>
        <v>12446.874285714288</v>
      </c>
      <c r="Y16" s="18">
        <f t="shared" si="3"/>
        <v>-34</v>
      </c>
      <c r="Z16" s="18">
        <f t="shared" si="6"/>
        <v>8.0724637681159415</v>
      </c>
      <c r="AB16" s="18">
        <f t="shared" si="5"/>
        <v>2.625</v>
      </c>
      <c r="AC16" s="18">
        <f t="shared" si="7"/>
        <v>7.333333333333333</v>
      </c>
    </row>
    <row r="17" spans="1:29" ht="15" thickBot="1" x14ac:dyDescent="0.35">
      <c r="A17" s="28">
        <v>43900.75</v>
      </c>
      <c r="B17" s="6">
        <v>1</v>
      </c>
      <c r="C17" s="9" t="s">
        <v>28</v>
      </c>
      <c r="D17" s="6">
        <v>306</v>
      </c>
      <c r="E17" s="6">
        <v>66</v>
      </c>
      <c r="F17" s="6">
        <v>372</v>
      </c>
      <c r="G17" s="6">
        <v>64</v>
      </c>
      <c r="H17" s="6">
        <v>436</v>
      </c>
      <c r="I17" s="6">
        <v>99</v>
      </c>
      <c r="J17" s="6">
        <v>103</v>
      </c>
      <c r="K17" s="6">
        <v>0</v>
      </c>
      <c r="L17" s="6">
        <v>17</v>
      </c>
      <c r="M17" s="6">
        <v>453</v>
      </c>
      <c r="N17" s="6">
        <v>2374</v>
      </c>
      <c r="O17" s="10" t="s">
        <v>16</v>
      </c>
      <c r="P17" s="13">
        <v>4356406</v>
      </c>
      <c r="Q17" s="21">
        <v>339</v>
      </c>
      <c r="S17" s="19">
        <f t="shared" si="4"/>
        <v>17.741935483870968</v>
      </c>
      <c r="T17" s="19">
        <f t="shared" si="0"/>
        <v>19.081718618365628</v>
      </c>
      <c r="V17" s="18">
        <f t="shared" si="1"/>
        <v>10.398479847837875</v>
      </c>
      <c r="W17" s="19">
        <f t="shared" si="2"/>
        <v>9616.7902869757163</v>
      </c>
      <c r="Y17" s="18">
        <f t="shared" si="3"/>
        <v>5.3980582524271847</v>
      </c>
      <c r="Z17" s="18">
        <f t="shared" si="6"/>
        <v>8.5243902439024382</v>
      </c>
      <c r="AB17" s="18">
        <f t="shared" si="5"/>
        <v>5.25</v>
      </c>
      <c r="AC17" s="18">
        <f t="shared" si="7"/>
        <v>7.25</v>
      </c>
    </row>
    <row r="18" spans="1:29" ht="15" thickBot="1" x14ac:dyDescent="0.35">
      <c r="A18" s="29">
        <v>43901.708333333336</v>
      </c>
      <c r="B18" s="5">
        <v>1</v>
      </c>
      <c r="C18" s="7" t="s">
        <v>28</v>
      </c>
      <c r="D18" s="5">
        <v>319</v>
      </c>
      <c r="E18" s="5">
        <v>75</v>
      </c>
      <c r="F18" s="5">
        <v>394</v>
      </c>
      <c r="G18" s="5">
        <v>86</v>
      </c>
      <c r="H18" s="5">
        <v>480</v>
      </c>
      <c r="I18" s="5">
        <v>44</v>
      </c>
      <c r="J18" s="5">
        <v>48</v>
      </c>
      <c r="K18" s="5">
        <v>0</v>
      </c>
      <c r="L18" s="5">
        <v>21</v>
      </c>
      <c r="M18" s="5">
        <v>501</v>
      </c>
      <c r="N18" s="5">
        <v>2431</v>
      </c>
      <c r="O18" s="8" t="s">
        <v>16</v>
      </c>
      <c r="P18" s="13">
        <v>4356406</v>
      </c>
      <c r="Q18" s="21">
        <v>339</v>
      </c>
      <c r="S18" s="19">
        <f t="shared" si="4"/>
        <v>19.035532994923855</v>
      </c>
      <c r="T18" s="19">
        <f t="shared" si="0"/>
        <v>20.608802961744139</v>
      </c>
      <c r="V18" s="18">
        <f t="shared" si="1"/>
        <v>11.500305527078973</v>
      </c>
      <c r="W18" s="19">
        <f t="shared" si="2"/>
        <v>8695.4211576846301</v>
      </c>
      <c r="Y18" s="18">
        <f t="shared" si="3"/>
        <v>11.4375</v>
      </c>
      <c r="Z18" s="18">
        <f t="shared" si="6"/>
        <v>13.659574468085106</v>
      </c>
      <c r="AB18" s="18">
        <f t="shared" si="5"/>
        <v>6.25</v>
      </c>
      <c r="AC18" s="18">
        <f t="shared" si="7"/>
        <v>6.9375</v>
      </c>
    </row>
    <row r="19" spans="1:29" ht="15" thickBot="1" x14ac:dyDescent="0.35">
      <c r="A19" s="28">
        <v>43902.708333333336</v>
      </c>
      <c r="B19" s="6">
        <v>1</v>
      </c>
      <c r="C19" s="9" t="s">
        <v>28</v>
      </c>
      <c r="D19" s="6">
        <v>368</v>
      </c>
      <c r="E19" s="6">
        <v>97</v>
      </c>
      <c r="F19" s="6">
        <v>465</v>
      </c>
      <c r="G19" s="6">
        <v>89</v>
      </c>
      <c r="H19" s="6">
        <v>554</v>
      </c>
      <c r="I19" s="6">
        <v>74</v>
      </c>
      <c r="J19" s="6">
        <v>79</v>
      </c>
      <c r="K19" s="6">
        <v>0</v>
      </c>
      <c r="L19" s="6">
        <v>26</v>
      </c>
      <c r="M19" s="6">
        <v>580</v>
      </c>
      <c r="N19" s="6">
        <v>2879</v>
      </c>
      <c r="O19" s="10" t="s">
        <v>16</v>
      </c>
      <c r="P19" s="13">
        <v>4356406</v>
      </c>
      <c r="Q19" s="12">
        <v>499</v>
      </c>
      <c r="S19" s="19">
        <f t="shared" si="4"/>
        <v>20.86021505376344</v>
      </c>
      <c r="T19" s="19">
        <f t="shared" si="0"/>
        <v>20.145883987495658</v>
      </c>
      <c r="V19" s="18">
        <f t="shared" si="1"/>
        <v>13.313726957496616</v>
      </c>
      <c r="W19" s="19">
        <f t="shared" si="2"/>
        <v>7511.0448275862063</v>
      </c>
      <c r="Y19" s="18">
        <f t="shared" si="3"/>
        <v>8.3417721518987342</v>
      </c>
      <c r="Z19" s="18">
        <f t="shared" si="6"/>
        <v>10.565217391304348</v>
      </c>
      <c r="AB19" s="18">
        <f t="shared" si="5"/>
        <v>6.2</v>
      </c>
      <c r="AC19" s="18">
        <f t="shared" si="7"/>
        <v>9</v>
      </c>
    </row>
    <row r="20" spans="1:29" ht="15" thickBot="1" x14ac:dyDescent="0.35">
      <c r="A20" s="29">
        <v>43903.708333333336</v>
      </c>
      <c r="B20" s="5">
        <v>1</v>
      </c>
      <c r="C20" s="7" t="s">
        <v>28</v>
      </c>
      <c r="D20" s="5">
        <v>556</v>
      </c>
      <c r="E20" s="5">
        <v>135</v>
      </c>
      <c r="F20" s="5">
        <v>691</v>
      </c>
      <c r="G20" s="5">
        <v>103</v>
      </c>
      <c r="H20" s="5">
        <v>794</v>
      </c>
      <c r="I20" s="5">
        <v>240</v>
      </c>
      <c r="J20" s="5">
        <v>260</v>
      </c>
      <c r="K20" s="5">
        <v>0</v>
      </c>
      <c r="L20" s="5">
        <v>46</v>
      </c>
      <c r="M20" s="5">
        <v>840</v>
      </c>
      <c r="N20" s="5">
        <v>3105</v>
      </c>
      <c r="O20" s="8" t="s">
        <v>16</v>
      </c>
      <c r="P20" s="13">
        <v>4356406</v>
      </c>
      <c r="Q20" s="12">
        <v>499</v>
      </c>
      <c r="S20" s="19">
        <f t="shared" si="4"/>
        <v>19.536903039073806</v>
      </c>
      <c r="T20" s="19">
        <f t="shared" si="0"/>
        <v>27.053140096618357</v>
      </c>
      <c r="V20" s="18">
        <f t="shared" si="1"/>
        <v>19.281949386719237</v>
      </c>
      <c r="W20" s="19">
        <f t="shared" si="2"/>
        <v>5186.1976190476189</v>
      </c>
      <c r="Y20" s="18">
        <f t="shared" si="3"/>
        <v>4.2307692307692308</v>
      </c>
      <c r="Z20" s="18">
        <f t="shared" si="6"/>
        <v>9.5116279069767433</v>
      </c>
      <c r="AB20" s="18">
        <f t="shared" si="5"/>
        <v>3.3</v>
      </c>
      <c r="AC20" s="18">
        <f t="shared" si="7"/>
        <v>7.7586206896551726</v>
      </c>
    </row>
    <row r="21" spans="1:29" ht="15" thickBot="1" x14ac:dyDescent="0.35">
      <c r="A21" s="28">
        <v>43904.708333333336</v>
      </c>
      <c r="B21" s="6">
        <v>1</v>
      </c>
      <c r="C21" s="9" t="s">
        <v>28</v>
      </c>
      <c r="D21" s="6">
        <v>538</v>
      </c>
      <c r="E21" s="6">
        <v>150</v>
      </c>
      <c r="F21" s="6">
        <v>688</v>
      </c>
      <c r="G21" s="6">
        <v>126</v>
      </c>
      <c r="H21" s="6">
        <v>814</v>
      </c>
      <c r="I21" s="6">
        <v>20</v>
      </c>
      <c r="J21" s="6">
        <v>33</v>
      </c>
      <c r="K21" s="6">
        <v>0</v>
      </c>
      <c r="L21" s="6">
        <v>59</v>
      </c>
      <c r="M21" s="6">
        <v>873</v>
      </c>
      <c r="N21" s="6">
        <v>3680</v>
      </c>
      <c r="O21" s="10" t="s">
        <v>16</v>
      </c>
      <c r="P21" s="13">
        <v>4356406</v>
      </c>
      <c r="Q21" s="12">
        <v>499</v>
      </c>
      <c r="S21" s="19">
        <f t="shared" si="4"/>
        <v>21.802325581395348</v>
      </c>
      <c r="T21" s="19">
        <f t="shared" si="0"/>
        <v>23.722826086956523</v>
      </c>
      <c r="V21" s="18">
        <f t="shared" si="1"/>
        <v>20.039454541197493</v>
      </c>
      <c r="W21" s="19">
        <f t="shared" si="2"/>
        <v>4990.1557846506294</v>
      </c>
      <c r="Y21" s="18">
        <f t="shared" si="3"/>
        <v>27.454545454545453</v>
      </c>
      <c r="Z21" s="18">
        <f t="shared" si="6"/>
        <v>10.040322580645162</v>
      </c>
      <c r="AB21" s="18">
        <f t="shared" si="5"/>
        <v>5.5384615384615383</v>
      </c>
      <c r="AC21" s="18">
        <f t="shared" si="7"/>
        <v>7.6578947368421053</v>
      </c>
    </row>
    <row r="22" spans="1:29" ht="15" thickBot="1" x14ac:dyDescent="0.35">
      <c r="A22" s="29">
        <v>43905.708333333336</v>
      </c>
      <c r="B22" s="5">
        <v>1</v>
      </c>
      <c r="C22" s="7" t="s">
        <v>28</v>
      </c>
      <c r="D22" s="5">
        <v>726</v>
      </c>
      <c r="E22" s="5">
        <v>171</v>
      </c>
      <c r="F22" s="5">
        <v>897</v>
      </c>
      <c r="G22" s="5">
        <v>133</v>
      </c>
      <c r="H22" s="5">
        <v>1030</v>
      </c>
      <c r="I22" s="5">
        <v>216</v>
      </c>
      <c r="J22" s="5">
        <v>238</v>
      </c>
      <c r="K22" s="5">
        <v>0</v>
      </c>
      <c r="L22" s="5">
        <v>81</v>
      </c>
      <c r="M22" s="5">
        <v>1111</v>
      </c>
      <c r="N22" s="5">
        <v>4375</v>
      </c>
      <c r="O22" s="8" t="s">
        <v>16</v>
      </c>
      <c r="P22" s="13">
        <v>4356406</v>
      </c>
      <c r="Q22" s="12">
        <v>499</v>
      </c>
      <c r="S22" s="19">
        <f t="shared" si="4"/>
        <v>19.063545150501675</v>
      </c>
      <c r="T22" s="19">
        <f t="shared" si="0"/>
        <v>25.394285714285715</v>
      </c>
      <c r="V22" s="18">
        <f t="shared" si="1"/>
        <v>25.502673534101273</v>
      </c>
      <c r="W22" s="19">
        <f t="shared" si="2"/>
        <v>3921.1575157515754</v>
      </c>
      <c r="Y22" s="18">
        <f t="shared" si="3"/>
        <v>5.6680672268907566</v>
      </c>
      <c r="Z22" s="18">
        <f t="shared" si="6"/>
        <v>9.27683615819209</v>
      </c>
      <c r="AB22" s="18">
        <f t="shared" si="5"/>
        <v>4.6818181818181817</v>
      </c>
      <c r="AC22" s="18">
        <f t="shared" si="7"/>
        <v>7.418181818181818</v>
      </c>
    </row>
    <row r="23" spans="1:29" ht="15" thickBot="1" x14ac:dyDescent="0.35">
      <c r="A23" s="28">
        <v>43906.708333333336</v>
      </c>
      <c r="B23" s="6">
        <v>1</v>
      </c>
      <c r="C23" s="9" t="s">
        <v>28</v>
      </c>
      <c r="D23" s="6">
        <v>1045</v>
      </c>
      <c r="E23" s="6">
        <v>186</v>
      </c>
      <c r="F23" s="6">
        <v>1231</v>
      </c>
      <c r="G23" s="6">
        <v>174</v>
      </c>
      <c r="H23" s="6">
        <v>1405</v>
      </c>
      <c r="I23" s="6">
        <v>375</v>
      </c>
      <c r="J23" s="6">
        <v>405</v>
      </c>
      <c r="K23" s="6">
        <v>0</v>
      </c>
      <c r="L23" s="6">
        <v>111</v>
      </c>
      <c r="M23" s="6">
        <v>1516</v>
      </c>
      <c r="N23" s="6">
        <v>5588</v>
      </c>
      <c r="O23" s="10" t="s">
        <v>16</v>
      </c>
      <c r="P23" s="13">
        <v>4356406</v>
      </c>
      <c r="Q23" s="12">
        <v>499</v>
      </c>
      <c r="S23" s="19">
        <f t="shared" si="4"/>
        <v>15.109666937449228</v>
      </c>
      <c r="T23" s="19">
        <f t="shared" si="0"/>
        <v>27.129563350035792</v>
      </c>
      <c r="V23" s="18">
        <f t="shared" si="1"/>
        <v>34.799327702698051</v>
      </c>
      <c r="W23" s="19">
        <f t="shared" si="2"/>
        <v>2873.6187335092345</v>
      </c>
      <c r="Y23" s="18">
        <f t="shared" si="3"/>
        <v>4.7432098765432098</v>
      </c>
      <c r="Z23" s="18">
        <f t="shared" si="6"/>
        <v>9.7278106508875748</v>
      </c>
      <c r="AB23" s="18">
        <f t="shared" si="5"/>
        <v>4.7</v>
      </c>
      <c r="AC23" s="18">
        <f t="shared" si="7"/>
        <v>8.1230769230769226</v>
      </c>
    </row>
    <row r="24" spans="1:29" ht="15" thickBot="1" x14ac:dyDescent="0.35">
      <c r="A24" s="29">
        <v>43907.708333333336</v>
      </c>
      <c r="B24" s="5">
        <v>1</v>
      </c>
      <c r="C24" s="7" t="s">
        <v>28</v>
      </c>
      <c r="D24" s="5">
        <v>1378</v>
      </c>
      <c r="E24" s="5">
        <v>206</v>
      </c>
      <c r="F24" s="5">
        <v>1584</v>
      </c>
      <c r="G24" s="5">
        <v>180</v>
      </c>
      <c r="H24" s="5">
        <v>1764</v>
      </c>
      <c r="I24" s="5">
        <v>359</v>
      </c>
      <c r="J24" s="5">
        <v>381</v>
      </c>
      <c r="K24" s="5">
        <v>0</v>
      </c>
      <c r="L24" s="5">
        <v>133</v>
      </c>
      <c r="M24" s="5">
        <v>1897</v>
      </c>
      <c r="N24" s="5">
        <v>6543</v>
      </c>
      <c r="O24" s="8" t="s">
        <v>16</v>
      </c>
      <c r="P24" s="13">
        <v>4356406</v>
      </c>
      <c r="Q24" s="12">
        <v>499</v>
      </c>
      <c r="S24" s="19">
        <f t="shared" si="4"/>
        <v>13.005050505050505</v>
      </c>
      <c r="T24" s="19">
        <f t="shared" si="0"/>
        <v>28.992816750725968</v>
      </c>
      <c r="V24" s="18">
        <f t="shared" si="1"/>
        <v>43.545069031674274</v>
      </c>
      <c r="W24" s="19">
        <f t="shared" si="2"/>
        <v>2296.47127042699</v>
      </c>
      <c r="Y24" s="18">
        <f t="shared" si="3"/>
        <v>5.9790026246719163</v>
      </c>
      <c r="Z24" s="18">
        <f t="shared" si="6"/>
        <v>8.5576171875</v>
      </c>
      <c r="AB24" s="18">
        <f t="shared" si="5"/>
        <v>7.0454545454545459</v>
      </c>
      <c r="AC24" s="18">
        <f t="shared" si="7"/>
        <v>8.3918918918918912</v>
      </c>
    </row>
    <row r="25" spans="1:29" ht="15" thickBot="1" x14ac:dyDescent="0.35">
      <c r="A25" s="28">
        <v>43908.708333333336</v>
      </c>
      <c r="B25" s="6">
        <v>1</v>
      </c>
      <c r="C25" s="9" t="s">
        <v>28</v>
      </c>
      <c r="D25" s="6">
        <v>1780</v>
      </c>
      <c r="E25" s="6">
        <v>227</v>
      </c>
      <c r="F25" s="6">
        <v>2007</v>
      </c>
      <c r="G25" s="6">
        <v>180</v>
      </c>
      <c r="H25" s="6">
        <v>2187</v>
      </c>
      <c r="I25" s="6">
        <v>423</v>
      </c>
      <c r="J25" s="6">
        <v>444</v>
      </c>
      <c r="K25" s="6">
        <v>0</v>
      </c>
      <c r="L25" s="6">
        <v>154</v>
      </c>
      <c r="M25" s="6">
        <v>2341</v>
      </c>
      <c r="N25" s="6">
        <v>7516</v>
      </c>
      <c r="O25" s="10" t="s">
        <v>16</v>
      </c>
      <c r="P25" s="13">
        <v>4356406</v>
      </c>
      <c r="Q25" s="12">
        <v>499</v>
      </c>
      <c r="S25" s="19">
        <f t="shared" si="4"/>
        <v>11.310413552566018</v>
      </c>
      <c r="T25" s="19">
        <f t="shared" si="0"/>
        <v>31.146886641830761</v>
      </c>
      <c r="V25" s="18">
        <f t="shared" si="1"/>
        <v>53.736956564654449</v>
      </c>
      <c r="W25" s="19">
        <f>100000/V25</f>
        <v>1860.9167022639895</v>
      </c>
      <c r="Y25" s="18">
        <f t="shared" si="3"/>
        <v>6.2725225225225225</v>
      </c>
      <c r="Z25" s="18">
        <f t="shared" si="6"/>
        <v>8.7097560975609749</v>
      </c>
      <c r="AB25" s="18">
        <f t="shared" si="5"/>
        <v>8.3333333333333339</v>
      </c>
      <c r="AC25" s="18">
        <f t="shared" si="7"/>
        <v>9.3287671232876708</v>
      </c>
    </row>
    <row r="26" spans="1:29" ht="15" thickBot="1" x14ac:dyDescent="0.35">
      <c r="A26" s="29">
        <v>43909.708333333336</v>
      </c>
      <c r="B26" s="5">
        <v>1</v>
      </c>
      <c r="C26" s="7" t="s">
        <v>28</v>
      </c>
      <c r="D26" s="5">
        <v>2279</v>
      </c>
      <c r="E26" s="5">
        <v>257</v>
      </c>
      <c r="F26" s="5">
        <v>2536</v>
      </c>
      <c r="G26" s="5">
        <v>218</v>
      </c>
      <c r="H26" s="5">
        <v>2754</v>
      </c>
      <c r="I26" s="5">
        <v>567</v>
      </c>
      <c r="J26" s="5">
        <v>591</v>
      </c>
      <c r="K26" s="5">
        <v>3</v>
      </c>
      <c r="L26" s="5">
        <v>175</v>
      </c>
      <c r="M26" s="5">
        <v>2932</v>
      </c>
      <c r="N26" s="5">
        <v>8853</v>
      </c>
      <c r="O26" s="8" t="s">
        <v>16</v>
      </c>
      <c r="P26" s="13">
        <v>4356406</v>
      </c>
      <c r="Q26" s="12">
        <v>499</v>
      </c>
      <c r="S26" s="19">
        <f t="shared" si="4"/>
        <v>10.134069400630914</v>
      </c>
      <c r="T26" s="19">
        <f t="shared" si="0"/>
        <v>33.118716819157342</v>
      </c>
      <c r="V26" s="18">
        <f t="shared" si="1"/>
        <v>67.303185240310469</v>
      </c>
      <c r="W26" s="19">
        <f t="shared" si="2"/>
        <v>1485.8137789904504</v>
      </c>
      <c r="Y26" s="18">
        <f t="shared" si="3"/>
        <v>5.9610829103214886</v>
      </c>
      <c r="Z26" s="18">
        <f t="shared" si="6"/>
        <v>9.2118644067796609</v>
      </c>
      <c r="AB26" s="18">
        <f t="shared" si="5"/>
        <v>9.3333333333333339</v>
      </c>
      <c r="AC26" s="18">
        <f t="shared" si="7"/>
        <v>11.203125</v>
      </c>
    </row>
    <row r="27" spans="1:29" ht="15" thickBot="1" x14ac:dyDescent="0.35">
      <c r="A27" s="28">
        <v>43910.708333333336</v>
      </c>
      <c r="B27" s="6">
        <v>1</v>
      </c>
      <c r="C27" s="9" t="s">
        <v>28</v>
      </c>
      <c r="D27" s="6">
        <v>1541</v>
      </c>
      <c r="E27" s="6">
        <v>280</v>
      </c>
      <c r="F27" s="6">
        <v>1821</v>
      </c>
      <c r="G27" s="6">
        <v>1423</v>
      </c>
      <c r="H27" s="6">
        <v>3244</v>
      </c>
      <c r="I27" s="6">
        <v>490</v>
      </c>
      <c r="J27" s="6">
        <v>529</v>
      </c>
      <c r="K27" s="6">
        <v>8</v>
      </c>
      <c r="L27" s="6">
        <v>209</v>
      </c>
      <c r="M27" s="6">
        <v>3461</v>
      </c>
      <c r="N27" s="6">
        <v>9975</v>
      </c>
      <c r="O27" s="10" t="s">
        <v>16</v>
      </c>
      <c r="P27" s="13">
        <v>4356406</v>
      </c>
      <c r="Q27" s="12">
        <v>499</v>
      </c>
      <c r="S27" s="19">
        <f t="shared" si="4"/>
        <v>15.376166941241076</v>
      </c>
      <c r="T27" s="19">
        <f t="shared" si="0"/>
        <v>34.696741854636592</v>
      </c>
      <c r="V27" s="18">
        <f t="shared" si="1"/>
        <v>79.446222413613427</v>
      </c>
      <c r="W27" s="19">
        <f t="shared" si="2"/>
        <v>1258.7130887026869</v>
      </c>
      <c r="Y27" s="18">
        <f t="shared" si="3"/>
        <v>7.5425330812854439</v>
      </c>
      <c r="Z27" s="18">
        <f t="shared" si="6"/>
        <v>9.6387468030690542</v>
      </c>
      <c r="AB27" s="18">
        <f t="shared" si="5"/>
        <v>7.1470588235294121</v>
      </c>
      <c r="AC27" s="18">
        <f t="shared" si="7"/>
        <v>11.25</v>
      </c>
    </row>
    <row r="28" spans="1:29" ht="15" thickBot="1" x14ac:dyDescent="0.35">
      <c r="A28" s="29">
        <v>43911.708333333336</v>
      </c>
      <c r="B28" s="5">
        <v>1</v>
      </c>
      <c r="C28" s="7" t="s">
        <v>28</v>
      </c>
      <c r="D28" s="5">
        <v>1976</v>
      </c>
      <c r="E28" s="5">
        <v>301</v>
      </c>
      <c r="F28" s="5">
        <v>2277</v>
      </c>
      <c r="G28" s="5">
        <v>1229</v>
      </c>
      <c r="H28" s="5">
        <v>3506</v>
      </c>
      <c r="I28" s="5">
        <v>262</v>
      </c>
      <c r="J28" s="5">
        <v>291</v>
      </c>
      <c r="K28" s="5">
        <v>8</v>
      </c>
      <c r="L28" s="5">
        <v>238</v>
      </c>
      <c r="M28" s="5">
        <v>3752</v>
      </c>
      <c r="N28" s="5">
        <v>10701</v>
      </c>
      <c r="O28" s="8" t="s">
        <v>16</v>
      </c>
      <c r="P28" s="13">
        <v>4356406</v>
      </c>
      <c r="Q28" s="12">
        <v>499</v>
      </c>
      <c r="S28" s="19">
        <f t="shared" si="4"/>
        <v>13.219148001756697</v>
      </c>
      <c r="T28" s="19">
        <f t="shared" si="0"/>
        <v>35.062143724885523</v>
      </c>
      <c r="V28" s="18">
        <f t="shared" si="1"/>
        <v>86.126040594012593</v>
      </c>
      <c r="W28" s="19">
        <f t="shared" si="2"/>
        <v>1161.0890191897654</v>
      </c>
      <c r="Y28" s="18">
        <f t="shared" si="3"/>
        <v>13.893470790378007</v>
      </c>
      <c r="Z28" s="18">
        <f t="shared" si="6"/>
        <v>10.977321048901489</v>
      </c>
      <c r="AB28" s="18">
        <f>$AE$6*(2*L28-L27)/(L28-L27)</f>
        <v>9.2068965517241388</v>
      </c>
      <c r="AC28" s="18">
        <f t="shared" si="7"/>
        <v>11.5</v>
      </c>
    </row>
    <row r="29" spans="1:29" ht="15" thickBot="1" x14ac:dyDescent="0.35">
      <c r="A29" s="28">
        <v>43912.708333333336</v>
      </c>
      <c r="B29" s="6">
        <v>1</v>
      </c>
      <c r="C29" s="9" t="s">
        <v>28</v>
      </c>
      <c r="D29" s="6">
        <v>2118</v>
      </c>
      <c r="E29" s="6">
        <v>308</v>
      </c>
      <c r="F29" s="6">
        <v>2426</v>
      </c>
      <c r="G29" s="6">
        <v>1701</v>
      </c>
      <c r="H29" s="6">
        <v>4127</v>
      </c>
      <c r="I29" s="6">
        <v>621</v>
      </c>
      <c r="J29" s="6">
        <v>668</v>
      </c>
      <c r="K29" s="6">
        <v>10</v>
      </c>
      <c r="L29" s="6">
        <v>283</v>
      </c>
      <c r="M29" s="6">
        <v>4420</v>
      </c>
      <c r="N29" s="6">
        <v>12701</v>
      </c>
      <c r="O29" s="10" t="s">
        <v>16</v>
      </c>
      <c r="P29" s="13">
        <v>4356406</v>
      </c>
      <c r="Q29" s="12">
        <v>499</v>
      </c>
      <c r="S29" s="19">
        <f t="shared" si="4"/>
        <v>12.695795548227535</v>
      </c>
      <c r="T29" s="19">
        <f t="shared" si="0"/>
        <v>34.800409416581374</v>
      </c>
      <c r="V29" s="18">
        <f t="shared" si="1"/>
        <v>101.45978129678456</v>
      </c>
      <c r="W29" s="19">
        <f t="shared" si="2"/>
        <v>985.61221719457012</v>
      </c>
      <c r="Y29" s="18">
        <f t="shared" si="3"/>
        <v>7.6167664670658679</v>
      </c>
      <c r="Z29" s="18">
        <f t="shared" si="6"/>
        <v>11.911290322580646</v>
      </c>
      <c r="AB29" s="18">
        <f t="shared" si="5"/>
        <v>7.2888888888888888</v>
      </c>
      <c r="AC29" s="18">
        <f t="shared" si="7"/>
        <v>10.861111111111111</v>
      </c>
    </row>
    <row r="30" spans="1:29" ht="15" thickBot="1" x14ac:dyDescent="0.35">
      <c r="A30" s="29">
        <v>43913.708333333336</v>
      </c>
      <c r="B30" s="5">
        <v>1</v>
      </c>
      <c r="C30" s="7" t="s">
        <v>28</v>
      </c>
      <c r="D30" s="5">
        <v>2194</v>
      </c>
      <c r="E30" s="5">
        <v>343</v>
      </c>
      <c r="F30" s="5">
        <v>2537</v>
      </c>
      <c r="G30" s="5">
        <v>1992</v>
      </c>
      <c r="H30" s="5">
        <v>4529</v>
      </c>
      <c r="I30" s="5">
        <v>402</v>
      </c>
      <c r="J30" s="5">
        <v>441</v>
      </c>
      <c r="K30" s="5">
        <v>17</v>
      </c>
      <c r="L30" s="5">
        <v>315</v>
      </c>
      <c r="M30" s="5">
        <v>4861</v>
      </c>
      <c r="N30" s="5">
        <v>13560</v>
      </c>
      <c r="O30" s="8" t="s">
        <v>16</v>
      </c>
      <c r="P30" s="13">
        <v>4356406</v>
      </c>
      <c r="Q30" s="12">
        <v>499</v>
      </c>
      <c r="S30" s="19">
        <f t="shared" si="4"/>
        <v>13.519905400078832</v>
      </c>
      <c r="T30" s="19">
        <f t="shared" si="0"/>
        <v>35.84808259587021</v>
      </c>
      <c r="V30" s="18">
        <f t="shared" si="1"/>
        <v>111.58280472481215</v>
      </c>
      <c r="W30" s="19">
        <f t="shared" si="2"/>
        <v>896.19543303846945</v>
      </c>
      <c r="Y30" s="18">
        <f t="shared" si="3"/>
        <v>12.022675736961451</v>
      </c>
      <c r="Z30" s="18">
        <f t="shared" si="6"/>
        <v>13.416428571428572</v>
      </c>
      <c r="AB30" s="18">
        <f t="shared" si="5"/>
        <v>10.84375</v>
      </c>
      <c r="AC30" s="18">
        <f t="shared" si="7"/>
        <v>11.915094339622641</v>
      </c>
    </row>
    <row r="31" spans="1:29" ht="15" thickBot="1" x14ac:dyDescent="0.35">
      <c r="A31" s="28">
        <v>43914.708333333336</v>
      </c>
      <c r="B31" s="6">
        <v>1</v>
      </c>
      <c r="C31" s="9" t="s">
        <v>28</v>
      </c>
      <c r="D31" s="6">
        <v>2404</v>
      </c>
      <c r="E31" s="6">
        <v>360</v>
      </c>
      <c r="F31" s="6">
        <v>2764</v>
      </c>
      <c r="G31" s="6">
        <v>2360</v>
      </c>
      <c r="H31" s="6">
        <v>5124</v>
      </c>
      <c r="I31" s="6">
        <v>595</v>
      </c>
      <c r="J31" s="6">
        <v>654</v>
      </c>
      <c r="K31" s="6">
        <v>17</v>
      </c>
      <c r="L31" s="6">
        <v>374</v>
      </c>
      <c r="M31" s="6">
        <v>5515</v>
      </c>
      <c r="N31" s="6">
        <v>15469</v>
      </c>
      <c r="O31" s="10" t="s">
        <v>16</v>
      </c>
      <c r="P31" s="13">
        <v>4356406</v>
      </c>
      <c r="Q31" s="12">
        <v>499</v>
      </c>
      <c r="S31" s="19">
        <f t="shared" si="4"/>
        <v>13.024602026049203</v>
      </c>
      <c r="T31" s="19">
        <f t="shared" si="0"/>
        <v>35.651949059409141</v>
      </c>
      <c r="V31" s="18">
        <f t="shared" si="1"/>
        <v>126.59517960447212</v>
      </c>
      <c r="W31" s="19">
        <f t="shared" si="2"/>
        <v>789.91949229374438</v>
      </c>
      <c r="Y31" s="18">
        <f t="shared" si="3"/>
        <v>9.4327217125382266</v>
      </c>
      <c r="Z31" s="18">
        <f t="shared" si="6"/>
        <v>12.384571752694271</v>
      </c>
      <c r="AB31" s="18">
        <f t="shared" si="5"/>
        <v>7.3389830508474576</v>
      </c>
      <c r="AC31" s="18">
        <f t="shared" si="7"/>
        <v>11.25</v>
      </c>
    </row>
    <row r="32" spans="1:29" ht="15" thickBot="1" x14ac:dyDescent="0.35">
      <c r="A32" s="29">
        <v>43915.708333333336</v>
      </c>
      <c r="B32" s="5">
        <v>1</v>
      </c>
      <c r="C32" s="7" t="s">
        <v>28</v>
      </c>
      <c r="D32" s="5">
        <v>2544</v>
      </c>
      <c r="E32" s="5">
        <v>381</v>
      </c>
      <c r="F32" s="5">
        <v>2925</v>
      </c>
      <c r="G32" s="5">
        <v>2631</v>
      </c>
      <c r="H32" s="5">
        <v>5556</v>
      </c>
      <c r="I32" s="5">
        <v>432</v>
      </c>
      <c r="J32" s="5">
        <v>509</v>
      </c>
      <c r="K32" s="5">
        <v>19</v>
      </c>
      <c r="L32" s="5">
        <v>449</v>
      </c>
      <c r="M32" s="5">
        <v>6024</v>
      </c>
      <c r="N32" s="5">
        <v>16655</v>
      </c>
      <c r="O32" s="8" t="s">
        <v>16</v>
      </c>
      <c r="P32" s="13">
        <v>4356406</v>
      </c>
      <c r="Q32" s="12">
        <v>499</v>
      </c>
      <c r="S32" s="19">
        <f t="shared" si="4"/>
        <v>13.025641025641024</v>
      </c>
      <c r="T32" s="19">
        <f t="shared" si="0"/>
        <v>36.16931852296608</v>
      </c>
      <c r="V32" s="18">
        <f t="shared" si="1"/>
        <v>138.27912274475793</v>
      </c>
      <c r="W32" s="19">
        <f t="shared" si="2"/>
        <v>723.17496679946896</v>
      </c>
      <c r="Y32" s="18">
        <f t="shared" si="3"/>
        <v>12.834970530451866</v>
      </c>
      <c r="Z32" s="18">
        <f t="shared" si="6"/>
        <v>14.266832917705736</v>
      </c>
      <c r="AB32" s="18">
        <f t="shared" si="5"/>
        <v>6.9866666666666664</v>
      </c>
      <c r="AC32" s="18">
        <f t="shared" si="7"/>
        <v>11.114457831325302</v>
      </c>
    </row>
    <row r="33" spans="1:29" ht="15" thickBot="1" x14ac:dyDescent="0.35">
      <c r="A33" s="28">
        <v>43916.708333333336</v>
      </c>
      <c r="B33" s="6">
        <v>1</v>
      </c>
      <c r="C33" s="9" t="s">
        <v>28</v>
      </c>
      <c r="D33" s="6">
        <v>2633</v>
      </c>
      <c r="E33" s="6">
        <v>408</v>
      </c>
      <c r="F33" s="6">
        <v>3041</v>
      </c>
      <c r="G33" s="6">
        <v>2909</v>
      </c>
      <c r="H33" s="6">
        <v>5950</v>
      </c>
      <c r="I33" s="6">
        <v>394</v>
      </c>
      <c r="J33" s="6">
        <v>510</v>
      </c>
      <c r="K33" s="6">
        <v>135</v>
      </c>
      <c r="L33" s="6">
        <v>449</v>
      </c>
      <c r="M33" s="6">
        <v>6534</v>
      </c>
      <c r="N33" s="6">
        <v>18054</v>
      </c>
      <c r="O33" s="10" t="s">
        <v>45</v>
      </c>
      <c r="P33" s="13">
        <v>4356406</v>
      </c>
      <c r="Q33" s="12">
        <v>499</v>
      </c>
      <c r="S33" s="19">
        <f t="shared" si="4"/>
        <v>13.416639263400199</v>
      </c>
      <c r="T33" s="19">
        <f t="shared" si="0"/>
        <v>36.191425722831504</v>
      </c>
      <c r="V33" s="18">
        <f t="shared" si="1"/>
        <v>149.98602058669462</v>
      </c>
      <c r="W33" s="19">
        <f t="shared" si="2"/>
        <v>666.72880318334865</v>
      </c>
      <c r="Y33" s="18">
        <f t="shared" si="3"/>
        <v>13.811764705882354</v>
      </c>
      <c r="Z33" s="18">
        <f t="shared" si="6"/>
        <v>14.71667662881052</v>
      </c>
      <c r="AB33" s="18" t="e">
        <f t="shared" si="5"/>
        <v>#DIV/0!</v>
      </c>
      <c r="AC33" s="18">
        <f t="shared" si="7"/>
        <v>13.052238805970148</v>
      </c>
    </row>
    <row r="34" spans="1:29" ht="15" thickBot="1" x14ac:dyDescent="0.35">
      <c r="A34" s="29">
        <v>43917.708333333336</v>
      </c>
      <c r="B34" s="5">
        <v>1</v>
      </c>
      <c r="C34" s="7" t="s">
        <v>28</v>
      </c>
      <c r="D34" s="5">
        <v>2852</v>
      </c>
      <c r="E34" s="5">
        <v>431</v>
      </c>
      <c r="F34" s="5">
        <v>3283</v>
      </c>
      <c r="G34" s="5">
        <v>3064</v>
      </c>
      <c r="H34" s="5">
        <v>6347</v>
      </c>
      <c r="I34" s="5">
        <v>397</v>
      </c>
      <c r="J34" s="5">
        <v>558</v>
      </c>
      <c r="K34" s="5">
        <v>176</v>
      </c>
      <c r="L34" s="5">
        <v>569</v>
      </c>
      <c r="M34" s="5">
        <v>7092</v>
      </c>
      <c r="N34" s="5">
        <v>19705</v>
      </c>
      <c r="O34" s="8" t="s">
        <v>16</v>
      </c>
      <c r="P34" s="13">
        <v>4356406</v>
      </c>
      <c r="Q34" s="12">
        <v>499</v>
      </c>
      <c r="S34" s="19">
        <f t="shared" si="4"/>
        <v>13.128236369174537</v>
      </c>
      <c r="T34" s="19">
        <f t="shared" si="0"/>
        <v>35.9908652626237</v>
      </c>
      <c r="V34" s="18">
        <f t="shared" si="1"/>
        <v>162.79474410787242</v>
      </c>
      <c r="W34" s="19">
        <f t="shared" si="2"/>
        <v>614.27044557247598</v>
      </c>
      <c r="Y34" s="18">
        <f t="shared" si="3"/>
        <v>13.709677419354838</v>
      </c>
      <c r="Z34" s="18">
        <f t="shared" si="6"/>
        <v>16.491439441978439</v>
      </c>
      <c r="AB34" s="18">
        <f t="shared" si="5"/>
        <v>5.7416666666666663</v>
      </c>
      <c r="AC34" s="18">
        <f t="shared" si="7"/>
        <v>11.753846153846155</v>
      </c>
    </row>
    <row r="35" spans="1:29" ht="15" thickBot="1" x14ac:dyDescent="0.35">
      <c r="A35" s="28">
        <v>43918.708333333336</v>
      </c>
      <c r="B35" s="6">
        <v>1</v>
      </c>
      <c r="C35" s="9" t="s">
        <v>28</v>
      </c>
      <c r="D35" s="6">
        <v>3094</v>
      </c>
      <c r="E35" s="6">
        <v>439</v>
      </c>
      <c r="F35" s="6">
        <v>3533</v>
      </c>
      <c r="G35" s="6">
        <v>3318</v>
      </c>
      <c r="H35" s="6">
        <v>6851</v>
      </c>
      <c r="I35" s="6">
        <v>504</v>
      </c>
      <c r="J35" s="6">
        <v>579</v>
      </c>
      <c r="K35" s="6">
        <v>203</v>
      </c>
      <c r="L35" s="6">
        <v>617</v>
      </c>
      <c r="M35" s="6">
        <v>7671</v>
      </c>
      <c r="N35" s="6">
        <v>21511</v>
      </c>
      <c r="O35" s="10" t="s">
        <v>16</v>
      </c>
      <c r="P35" s="13">
        <v>4356406</v>
      </c>
      <c r="Q35" s="12">
        <v>499</v>
      </c>
      <c r="S35" s="19">
        <f t="shared" si="4"/>
        <v>12.425700537786584</v>
      </c>
      <c r="T35" s="19">
        <f t="shared" si="0"/>
        <v>35.660824694342431</v>
      </c>
      <c r="V35" s="18">
        <f t="shared" si="1"/>
        <v>176.08551636371817</v>
      </c>
      <c r="W35" s="19">
        <f t="shared" si="2"/>
        <v>567.90587928562115</v>
      </c>
      <c r="Y35" s="18">
        <f t="shared" si="3"/>
        <v>14.248704663212436</v>
      </c>
      <c r="Z35" s="18">
        <f t="shared" si="6"/>
        <v>16.972677595628415</v>
      </c>
      <c r="AB35" s="18">
        <f t="shared" si="5"/>
        <v>13.854166666666666</v>
      </c>
      <c r="AC35" s="18">
        <f t="shared" si="7"/>
        <v>14.017857142857142</v>
      </c>
    </row>
    <row r="36" spans="1:29" ht="15" thickBot="1" x14ac:dyDescent="0.35">
      <c r="A36" s="29">
        <v>43919.708333333336</v>
      </c>
      <c r="B36" s="5">
        <v>1</v>
      </c>
      <c r="C36" s="7" t="s">
        <v>28</v>
      </c>
      <c r="D36" s="5">
        <v>2985</v>
      </c>
      <c r="E36" s="5">
        <v>443</v>
      </c>
      <c r="F36" s="5">
        <v>3428</v>
      </c>
      <c r="G36" s="5">
        <v>3840</v>
      </c>
      <c r="H36" s="5">
        <v>7268</v>
      </c>
      <c r="I36" s="5">
        <v>417</v>
      </c>
      <c r="J36" s="5">
        <v>535</v>
      </c>
      <c r="K36" s="5">
        <v>254</v>
      </c>
      <c r="L36" s="5">
        <v>684</v>
      </c>
      <c r="M36" s="5">
        <v>8206</v>
      </c>
      <c r="N36" s="5">
        <v>24058</v>
      </c>
      <c r="O36" s="8" t="s">
        <v>16</v>
      </c>
      <c r="P36" s="13">
        <v>4356406</v>
      </c>
      <c r="Q36" s="12">
        <v>499</v>
      </c>
      <c r="S36" s="19">
        <f t="shared" si="4"/>
        <v>12.922987164527422</v>
      </c>
      <c r="T36" s="19">
        <f t="shared" si="0"/>
        <v>34.109236012968658</v>
      </c>
      <c r="V36" s="18">
        <f t="shared" si="1"/>
        <v>188.36628174692626</v>
      </c>
      <c r="W36" s="19">
        <f t="shared" si="2"/>
        <v>530.88057518888616</v>
      </c>
      <c r="Y36" s="18">
        <f t="shared" si="3"/>
        <v>16.338317757009346</v>
      </c>
      <c r="Z36" s="18">
        <f t="shared" si="6"/>
        <v>17.723684210526315</v>
      </c>
      <c r="AB36" s="18">
        <f t="shared" si="5"/>
        <v>11.208955223880597</v>
      </c>
      <c r="AC36" s="18">
        <f t="shared" si="7"/>
        <v>11.731914893617022</v>
      </c>
    </row>
    <row r="37" spans="1:29" ht="15" thickBot="1" x14ac:dyDescent="0.35">
      <c r="A37" s="28">
        <v>43920.708333333336</v>
      </c>
      <c r="B37" s="6">
        <v>1</v>
      </c>
      <c r="C37" s="9" t="s">
        <v>28</v>
      </c>
      <c r="D37" s="6">
        <v>2985</v>
      </c>
      <c r="E37" s="6">
        <v>452</v>
      </c>
      <c r="F37" s="6">
        <v>3437</v>
      </c>
      <c r="G37" s="6">
        <v>4218</v>
      </c>
      <c r="H37" s="6">
        <v>7655</v>
      </c>
      <c r="I37" s="6">
        <v>387</v>
      </c>
      <c r="J37" s="6">
        <v>506</v>
      </c>
      <c r="K37" s="6">
        <v>308</v>
      </c>
      <c r="L37" s="6">
        <v>749</v>
      </c>
      <c r="M37" s="6">
        <v>8712</v>
      </c>
      <c r="N37" s="6">
        <v>25478</v>
      </c>
      <c r="O37" s="10" t="s">
        <v>16</v>
      </c>
      <c r="P37" s="13">
        <v>4356406</v>
      </c>
      <c r="Q37" s="12">
        <v>499</v>
      </c>
      <c r="S37" s="19">
        <f t="shared" si="4"/>
        <v>13.151003782368345</v>
      </c>
      <c r="T37" s="19">
        <f t="shared" si="0"/>
        <v>34.19420676662218</v>
      </c>
      <c r="V37" s="18">
        <f t="shared" si="1"/>
        <v>199.98136078225951</v>
      </c>
      <c r="W37" s="19">
        <f t="shared" si="2"/>
        <v>500.04660238751143</v>
      </c>
      <c r="Y37" s="18">
        <f t="shared" si="3"/>
        <v>18.217391304347824</v>
      </c>
      <c r="Z37" s="18">
        <f t="shared" si="6"/>
        <v>19.133333333333333</v>
      </c>
      <c r="AB37" s="18">
        <f t="shared" si="5"/>
        <v>12.523076923076923</v>
      </c>
      <c r="AC37" s="18">
        <f t="shared" si="7"/>
        <v>15.483333333333333</v>
      </c>
    </row>
    <row r="38" spans="1:29" ht="15" thickBot="1" x14ac:dyDescent="0.35">
      <c r="A38" s="29">
        <v>43921.708333333336</v>
      </c>
      <c r="B38" s="5">
        <v>1</v>
      </c>
      <c r="C38" s="7" t="s">
        <v>28</v>
      </c>
      <c r="D38" s="5">
        <v>3174</v>
      </c>
      <c r="E38" s="5">
        <v>452</v>
      </c>
      <c r="F38" s="5">
        <v>3626</v>
      </c>
      <c r="G38" s="5">
        <v>4456</v>
      </c>
      <c r="H38" s="5">
        <v>8082</v>
      </c>
      <c r="I38" s="5">
        <v>427</v>
      </c>
      <c r="J38" s="5">
        <v>589</v>
      </c>
      <c r="K38" s="5">
        <v>365</v>
      </c>
      <c r="L38" s="5">
        <v>854</v>
      </c>
      <c r="M38" s="5">
        <v>9301</v>
      </c>
      <c r="N38" s="5">
        <v>27658</v>
      </c>
      <c r="O38" s="8" t="s">
        <v>16</v>
      </c>
      <c r="P38" s="13">
        <v>4356406</v>
      </c>
      <c r="Q38" s="12">
        <v>499</v>
      </c>
      <c r="S38" s="19">
        <f t="shared" si="4"/>
        <v>12.465526751241036</v>
      </c>
      <c r="T38" s="19">
        <f t="shared" si="0"/>
        <v>33.628606551449849</v>
      </c>
      <c r="V38" s="18">
        <f t="shared" si="1"/>
        <v>213.50168005461381</v>
      </c>
      <c r="W38" s="19">
        <f t="shared" si="2"/>
        <v>468.38038920546182</v>
      </c>
      <c r="Y38" s="18">
        <f t="shared" si="3"/>
        <v>16.791171477079796</v>
      </c>
      <c r="Z38" s="18">
        <f t="shared" si="6"/>
        <v>20.11840490797546</v>
      </c>
      <c r="AB38" s="18">
        <f t="shared" si="5"/>
        <v>9.1333333333333329</v>
      </c>
      <c r="AC38" s="18">
        <f t="shared" si="7"/>
        <v>13.810126582278482</v>
      </c>
    </row>
    <row r="39" spans="1:29" ht="15" thickBot="1" x14ac:dyDescent="0.35">
      <c r="A39" s="28">
        <v>43922.708333333336</v>
      </c>
      <c r="B39" s="6">
        <v>1</v>
      </c>
      <c r="C39" s="9" t="s">
        <v>28</v>
      </c>
      <c r="D39" s="6">
        <v>3146</v>
      </c>
      <c r="E39" s="6">
        <v>453</v>
      </c>
      <c r="F39" s="6">
        <v>3599</v>
      </c>
      <c r="G39" s="6">
        <v>4871</v>
      </c>
      <c r="H39" s="6">
        <v>8470</v>
      </c>
      <c r="I39" s="6">
        <v>388</v>
      </c>
      <c r="J39" s="6">
        <v>494</v>
      </c>
      <c r="K39" s="6">
        <v>439</v>
      </c>
      <c r="L39" s="6">
        <v>886</v>
      </c>
      <c r="M39" s="6">
        <v>9795</v>
      </c>
      <c r="N39" s="6">
        <v>30060</v>
      </c>
      <c r="O39" s="10" t="s">
        <v>16</v>
      </c>
      <c r="P39" s="13">
        <v>4356406</v>
      </c>
      <c r="Q39" s="12">
        <v>499</v>
      </c>
      <c r="S39" s="19">
        <f t="shared" si="4"/>
        <v>12.586829674909698</v>
      </c>
      <c r="T39" s="19">
        <f t="shared" si="0"/>
        <v>32.584830339321357</v>
      </c>
      <c r="V39" s="18">
        <f t="shared" si="1"/>
        <v>224.8413026701368</v>
      </c>
      <c r="W39" s="19">
        <f t="shared" si="2"/>
        <v>444.75814190913735</v>
      </c>
      <c r="Y39" s="18">
        <f t="shared" si="3"/>
        <v>20.827935222672064</v>
      </c>
      <c r="Z39" s="18">
        <f t="shared" si="6"/>
        <v>21.492762743864066</v>
      </c>
      <c r="AB39" s="18">
        <f t="shared" si="5"/>
        <v>28.6875</v>
      </c>
      <c r="AC39" s="18">
        <f t="shared" si="7"/>
        <v>16.158415841584159</v>
      </c>
    </row>
    <row r="40" spans="1:29" ht="15" thickBot="1" x14ac:dyDescent="0.35">
      <c r="A40" s="29">
        <v>43923.708333333336</v>
      </c>
      <c r="B40" s="5">
        <v>1</v>
      </c>
      <c r="C40" s="7" t="s">
        <v>28</v>
      </c>
      <c r="D40" s="5">
        <v>3341</v>
      </c>
      <c r="E40" s="5">
        <v>453</v>
      </c>
      <c r="F40" s="5">
        <v>3794</v>
      </c>
      <c r="G40" s="5">
        <v>5005</v>
      </c>
      <c r="H40" s="5">
        <v>8799</v>
      </c>
      <c r="I40" s="5">
        <v>329</v>
      </c>
      <c r="J40" s="5">
        <v>558</v>
      </c>
      <c r="K40" s="5">
        <v>571</v>
      </c>
      <c r="L40" s="5">
        <v>983</v>
      </c>
      <c r="M40" s="5">
        <v>10353</v>
      </c>
      <c r="N40" s="5">
        <v>32100</v>
      </c>
      <c r="O40" s="8" t="s">
        <v>16</v>
      </c>
      <c r="P40" s="13">
        <v>4356406</v>
      </c>
      <c r="Q40" s="12">
        <v>499</v>
      </c>
      <c r="S40" s="19">
        <f t="shared" si="4"/>
        <v>11.939905113336847</v>
      </c>
      <c r="T40" s="19">
        <f t="shared" si="0"/>
        <v>32.252336448598129</v>
      </c>
      <c r="V40" s="18">
        <f>M40/P40*100000</f>
        <v>237.65002619131459</v>
      </c>
      <c r="W40" s="19">
        <f t="shared" si="2"/>
        <v>420.78682507485752</v>
      </c>
      <c r="Y40" s="18">
        <f t="shared" si="3"/>
        <v>19.553763440860216</v>
      </c>
      <c r="Z40" s="18">
        <f t="shared" si="6"/>
        <v>21.926873857404022</v>
      </c>
      <c r="AB40" s="18">
        <f t="shared" si="5"/>
        <v>11.134020618556701</v>
      </c>
      <c r="AC40" s="18">
        <f t="shared" si="7"/>
        <v>15.602564102564102</v>
      </c>
    </row>
    <row r="41" spans="1:29" ht="15" thickBot="1" x14ac:dyDescent="0.35">
      <c r="A41" s="28">
        <v>43924.708333333336</v>
      </c>
      <c r="B41" s="6">
        <v>1</v>
      </c>
      <c r="C41" s="9" t="s">
        <v>28</v>
      </c>
      <c r="D41" s="6">
        <v>3300</v>
      </c>
      <c r="E41" s="6">
        <v>452</v>
      </c>
      <c r="F41" s="6">
        <v>3752</v>
      </c>
      <c r="G41" s="6">
        <v>5378</v>
      </c>
      <c r="H41" s="6">
        <v>9130</v>
      </c>
      <c r="I41" s="6">
        <v>331</v>
      </c>
      <c r="J41" s="6">
        <v>543</v>
      </c>
      <c r="K41" s="6">
        <v>723</v>
      </c>
      <c r="L41" s="6">
        <v>1043</v>
      </c>
      <c r="M41" s="6">
        <v>10896</v>
      </c>
      <c r="N41" s="6">
        <v>34281</v>
      </c>
      <c r="O41" s="10" t="s">
        <v>16</v>
      </c>
      <c r="P41" s="13">
        <v>4356406</v>
      </c>
      <c r="Q41" s="12">
        <v>499</v>
      </c>
      <c r="S41" s="19">
        <f t="shared" si="4"/>
        <v>12.046908315565032</v>
      </c>
      <c r="T41" s="19">
        <f>(M41/N41)*100</f>
        <v>31.784370350923254</v>
      </c>
      <c r="V41" s="18">
        <f t="shared" si="1"/>
        <v>250.11442918772951</v>
      </c>
      <c r="W41" s="19">
        <f t="shared" si="2"/>
        <v>399.81699706314242</v>
      </c>
      <c r="Y41" s="18">
        <f t="shared" si="3"/>
        <v>21.066298342541437</v>
      </c>
      <c r="Z41" s="18">
        <f t="shared" si="6"/>
        <v>23.494043887147335</v>
      </c>
      <c r="AB41" s="18">
        <f t="shared" si="5"/>
        <v>18.383333333333333</v>
      </c>
      <c r="AC41" s="18">
        <f t="shared" si="7"/>
        <v>19.555555555555557</v>
      </c>
    </row>
    <row r="42" spans="1:29" ht="15" thickBot="1" x14ac:dyDescent="0.35">
      <c r="A42" s="29">
        <v>43925.708333333336</v>
      </c>
      <c r="B42" s="5">
        <v>1</v>
      </c>
      <c r="C42" s="7" t="s">
        <v>28</v>
      </c>
      <c r="D42" s="5">
        <v>3441</v>
      </c>
      <c r="E42" s="5">
        <v>450</v>
      </c>
      <c r="F42" s="5">
        <v>3891</v>
      </c>
      <c r="G42" s="5">
        <v>5802</v>
      </c>
      <c r="H42" s="5">
        <v>9693</v>
      </c>
      <c r="I42" s="5">
        <v>563</v>
      </c>
      <c r="J42" s="5">
        <v>813</v>
      </c>
      <c r="K42" s="5">
        <v>888</v>
      </c>
      <c r="L42" s="5">
        <v>1128</v>
      </c>
      <c r="M42" s="5">
        <v>11709</v>
      </c>
      <c r="N42" s="5">
        <v>37181</v>
      </c>
      <c r="O42" s="8" t="s">
        <v>16</v>
      </c>
      <c r="P42" s="13">
        <v>4356406</v>
      </c>
      <c r="Q42" s="12">
        <v>499</v>
      </c>
      <c r="S42" s="19">
        <f t="shared" si="4"/>
        <v>11.56515034695451</v>
      </c>
      <c r="T42" s="19">
        <f t="shared" si="0"/>
        <v>31.49189101960679</v>
      </c>
      <c r="V42" s="18">
        <f t="shared" si="1"/>
        <v>268.77660162987564</v>
      </c>
      <c r="W42" s="19">
        <f t="shared" si="2"/>
        <v>372.05619608847894</v>
      </c>
      <c r="Y42" s="18">
        <f t="shared" si="3"/>
        <v>15.402214022140221</v>
      </c>
      <c r="Z42" s="18">
        <f t="shared" si="6"/>
        <v>21.352664576802507</v>
      </c>
      <c r="AB42" s="18">
        <f t="shared" si="5"/>
        <v>14.270588235294118</v>
      </c>
      <c r="AC42" s="18">
        <f t="shared" si="7"/>
        <v>16.983471074380166</v>
      </c>
    </row>
    <row r="43" spans="1:29" ht="15" thickBot="1" x14ac:dyDescent="0.35">
      <c r="A43" s="28">
        <v>43926.708333333336</v>
      </c>
      <c r="B43" s="6">
        <v>1</v>
      </c>
      <c r="C43" s="9" t="s">
        <v>28</v>
      </c>
      <c r="D43" s="6">
        <v>3472</v>
      </c>
      <c r="E43" s="6">
        <v>444</v>
      </c>
      <c r="F43" s="6">
        <v>3916</v>
      </c>
      <c r="G43" s="6">
        <v>6261</v>
      </c>
      <c r="H43" s="6">
        <v>10177</v>
      </c>
      <c r="I43" s="6">
        <v>484</v>
      </c>
      <c r="J43" s="6">
        <v>653</v>
      </c>
      <c r="K43" s="6">
        <v>1017</v>
      </c>
      <c r="L43" s="6">
        <v>1168</v>
      </c>
      <c r="M43" s="6">
        <v>12362</v>
      </c>
      <c r="N43" s="6">
        <v>38539</v>
      </c>
      <c r="O43" s="10" t="s">
        <v>16</v>
      </c>
      <c r="P43" s="13">
        <v>4356406</v>
      </c>
      <c r="Q43" s="12">
        <v>499</v>
      </c>
      <c r="S43" s="19">
        <f t="shared" si="4"/>
        <v>11.338100102145047</v>
      </c>
      <c r="T43" s="19">
        <f t="shared" si="0"/>
        <v>32.076597732167414</v>
      </c>
      <c r="V43" s="18">
        <f t="shared" si="1"/>
        <v>283.76602180788478</v>
      </c>
      <c r="W43" s="19">
        <f t="shared" si="2"/>
        <v>352.40300922180876</v>
      </c>
      <c r="Y43" s="18">
        <f t="shared" si="3"/>
        <v>19.931087289433385</v>
      </c>
      <c r="Z43" s="18">
        <f t="shared" si="6"/>
        <v>21.459930313588849</v>
      </c>
      <c r="AB43" s="18">
        <f t="shared" si="5"/>
        <v>30.2</v>
      </c>
      <c r="AC43" s="18">
        <f>$AE$7*(2*L43-L40)/(L43-L40)</f>
        <v>21.940540540540539</v>
      </c>
    </row>
    <row r="44" spans="1:29" ht="15" thickBot="1" x14ac:dyDescent="0.35">
      <c r="A44" s="29">
        <v>43927.708333333336</v>
      </c>
      <c r="B44" s="5">
        <v>1</v>
      </c>
      <c r="C44" s="7" t="s">
        <v>28</v>
      </c>
      <c r="D44" s="5">
        <v>3484</v>
      </c>
      <c r="E44" s="5">
        <v>438</v>
      </c>
      <c r="F44" s="5">
        <v>3922</v>
      </c>
      <c r="G44" s="5">
        <v>6623</v>
      </c>
      <c r="H44" s="5">
        <v>10545</v>
      </c>
      <c r="I44" s="5">
        <v>368</v>
      </c>
      <c r="J44" s="5">
        <v>562</v>
      </c>
      <c r="K44" s="5">
        <v>1128</v>
      </c>
      <c r="L44" s="5">
        <v>1251</v>
      </c>
      <c r="M44" s="5">
        <v>12924</v>
      </c>
      <c r="N44" s="5">
        <v>41123</v>
      </c>
      <c r="O44" s="8" t="s">
        <v>16</v>
      </c>
      <c r="P44" s="13">
        <v>4356406</v>
      </c>
      <c r="Q44" s="12">
        <v>499</v>
      </c>
      <c r="S44" s="19">
        <f t="shared" si="4"/>
        <v>11.167771545130035</v>
      </c>
      <c r="T44" s="19">
        <f t="shared" si="0"/>
        <v>31.427668214867595</v>
      </c>
      <c r="V44" s="18">
        <f t="shared" si="1"/>
        <v>296.66656413566596</v>
      </c>
      <c r="W44" s="19">
        <f t="shared" si="2"/>
        <v>337.07876818322501</v>
      </c>
      <c r="Y44" s="18">
        <f t="shared" si="3"/>
        <v>23.996441281138789</v>
      </c>
      <c r="Z44" s="18">
        <f t="shared" si="6"/>
        <v>22.118343195266274</v>
      </c>
      <c r="AB44" s="18">
        <f t="shared" si="5"/>
        <v>16.072289156626507</v>
      </c>
      <c r="AC44" s="18">
        <f t="shared" si="7"/>
        <v>21.04326923076923</v>
      </c>
    </row>
    <row r="45" spans="1:29" ht="15" thickBot="1" x14ac:dyDescent="0.35">
      <c r="A45" s="28">
        <v>43928.708333333336</v>
      </c>
      <c r="B45" s="6">
        <v>1</v>
      </c>
      <c r="C45" s="9" t="s">
        <v>28</v>
      </c>
      <c r="D45" s="6">
        <v>3553</v>
      </c>
      <c r="E45" s="6">
        <v>432</v>
      </c>
      <c r="F45" s="6">
        <v>3985</v>
      </c>
      <c r="G45" s="6">
        <v>6719</v>
      </c>
      <c r="H45" s="6">
        <v>10704</v>
      </c>
      <c r="I45" s="6">
        <v>159</v>
      </c>
      <c r="J45" s="6">
        <v>419</v>
      </c>
      <c r="K45" s="6">
        <v>1320</v>
      </c>
      <c r="L45" s="6">
        <v>1319</v>
      </c>
      <c r="M45" s="6">
        <v>13343</v>
      </c>
      <c r="N45" s="6">
        <v>44121</v>
      </c>
      <c r="O45" s="10" t="s">
        <v>16</v>
      </c>
      <c r="P45" s="13">
        <v>4356406</v>
      </c>
      <c r="Q45" s="12">
        <v>499</v>
      </c>
      <c r="S45" s="19">
        <f t="shared" si="4"/>
        <v>10.840652446675032</v>
      </c>
      <c r="T45" s="19">
        <f t="shared" si="0"/>
        <v>30.24183495387684</v>
      </c>
      <c r="V45" s="18">
        <f t="shared" si="1"/>
        <v>306.28458412737473</v>
      </c>
      <c r="W45" s="19">
        <f t="shared" si="2"/>
        <v>326.49374203702314</v>
      </c>
      <c r="Y45" s="18">
        <f t="shared" si="3"/>
        <v>32.84486873508353</v>
      </c>
      <c r="Z45" s="18">
        <f t="shared" si="6"/>
        <v>27.497552019583843</v>
      </c>
      <c r="AB45" s="18">
        <f t="shared" si="5"/>
        <v>20.397058823529413</v>
      </c>
      <c r="AC45" s="18">
        <f t="shared" si="7"/>
        <v>23.717277486910994</v>
      </c>
    </row>
    <row r="46" spans="1:29" ht="15" thickBot="1" x14ac:dyDescent="0.35">
      <c r="A46" s="29">
        <v>43929.708333333336</v>
      </c>
      <c r="B46" s="5">
        <v>1</v>
      </c>
      <c r="C46" s="7" t="s">
        <v>28</v>
      </c>
      <c r="D46" s="5">
        <v>3493</v>
      </c>
      <c r="E46" s="5">
        <v>423</v>
      </c>
      <c r="F46" s="5">
        <v>3916</v>
      </c>
      <c r="G46" s="5">
        <v>7073</v>
      </c>
      <c r="H46" s="5">
        <v>10989</v>
      </c>
      <c r="I46" s="5">
        <v>285</v>
      </c>
      <c r="J46" s="5">
        <v>540</v>
      </c>
      <c r="K46" s="5">
        <v>1516</v>
      </c>
      <c r="L46" s="5">
        <v>1378</v>
      </c>
      <c r="M46" s="5">
        <v>13883</v>
      </c>
      <c r="N46" s="5">
        <v>48495</v>
      </c>
      <c r="O46" s="8" t="s">
        <v>16</v>
      </c>
      <c r="P46" s="13">
        <v>4356406</v>
      </c>
      <c r="Q46" s="12">
        <v>499</v>
      </c>
      <c r="S46" s="19">
        <f t="shared" si="4"/>
        <v>10.801838610827375</v>
      </c>
      <c r="T46" s="19">
        <f t="shared" si="0"/>
        <v>28.627693576657386</v>
      </c>
      <c r="V46" s="18">
        <f t="shared" si="1"/>
        <v>318.68012301883709</v>
      </c>
      <c r="W46" s="19">
        <f t="shared" si="2"/>
        <v>313.79428077504861</v>
      </c>
      <c r="Y46" s="18">
        <f t="shared" si="3"/>
        <v>26.709259259259259</v>
      </c>
      <c r="Z46" s="18">
        <f t="shared" si="6"/>
        <v>30.382642998027613</v>
      </c>
      <c r="AB46" s="18">
        <f t="shared" si="5"/>
        <v>24.35593220338983</v>
      </c>
      <c r="AC46" s="18">
        <f t="shared" si="7"/>
        <v>22.685714285714287</v>
      </c>
    </row>
    <row r="47" spans="1:29" ht="15" thickBot="1" x14ac:dyDescent="0.35">
      <c r="A47" s="28">
        <v>43930.708333333336</v>
      </c>
      <c r="B47" s="6">
        <v>1</v>
      </c>
      <c r="C47" s="9" t="s">
        <v>28</v>
      </c>
      <c r="D47" s="6">
        <v>3514</v>
      </c>
      <c r="E47" s="6">
        <v>412</v>
      </c>
      <c r="F47" s="6">
        <v>3926</v>
      </c>
      <c r="G47" s="6">
        <v>7410</v>
      </c>
      <c r="H47" s="6">
        <v>11336</v>
      </c>
      <c r="I47" s="6">
        <v>347</v>
      </c>
      <c r="J47" s="6">
        <v>639</v>
      </c>
      <c r="K47" s="6">
        <v>1732</v>
      </c>
      <c r="L47" s="6">
        <v>1454</v>
      </c>
      <c r="M47" s="6">
        <v>14522</v>
      </c>
      <c r="N47" s="6">
        <v>52807</v>
      </c>
      <c r="O47" s="10" t="s">
        <v>16</v>
      </c>
      <c r="P47" s="13">
        <v>4356406</v>
      </c>
      <c r="Q47" s="12">
        <v>499</v>
      </c>
      <c r="S47" s="19">
        <f t="shared" si="4"/>
        <v>10.494141619969435</v>
      </c>
      <c r="T47" s="19">
        <f t="shared" si="0"/>
        <v>27.500142026625259</v>
      </c>
      <c r="V47" s="18">
        <f t="shared" si="1"/>
        <v>333.34817737373419</v>
      </c>
      <c r="W47" s="19">
        <f t="shared" si="2"/>
        <v>299.98664095854571</v>
      </c>
      <c r="Y47" s="18">
        <f t="shared" si="3"/>
        <v>23.726134585289515</v>
      </c>
      <c r="Z47" s="18">
        <f t="shared" si="6"/>
        <v>30.262828535669588</v>
      </c>
      <c r="AB47" s="18">
        <f t="shared" si="5"/>
        <v>20.131578947368421</v>
      </c>
      <c r="AC47" s="18">
        <f t="shared" si="7"/>
        <v>24.487684729064039</v>
      </c>
    </row>
    <row r="48" spans="1:29" ht="15" thickBot="1" x14ac:dyDescent="0.35">
      <c r="A48" s="29">
        <v>43931.708333333336</v>
      </c>
      <c r="B48" s="5">
        <v>1</v>
      </c>
      <c r="C48" s="7" t="s">
        <v>28</v>
      </c>
      <c r="D48" s="5">
        <v>3497</v>
      </c>
      <c r="E48" s="5">
        <v>394</v>
      </c>
      <c r="F48" s="5">
        <v>3891</v>
      </c>
      <c r="G48" s="5">
        <v>7685</v>
      </c>
      <c r="H48" s="5">
        <v>11576</v>
      </c>
      <c r="I48" s="5">
        <v>240</v>
      </c>
      <c r="J48" s="5">
        <v>490</v>
      </c>
      <c r="K48" s="5">
        <v>1904</v>
      </c>
      <c r="L48" s="5">
        <v>1532</v>
      </c>
      <c r="M48" s="5">
        <v>15012</v>
      </c>
      <c r="N48" s="5">
        <v>57457</v>
      </c>
      <c r="O48" s="8" t="s">
        <v>16</v>
      </c>
      <c r="P48" s="13">
        <v>4356406</v>
      </c>
      <c r="Q48" s="12">
        <v>499</v>
      </c>
      <c r="S48" s="19">
        <f t="shared" si="4"/>
        <v>10.125931637111282</v>
      </c>
      <c r="T48" s="19">
        <f t="shared" si="0"/>
        <v>26.127364811946325</v>
      </c>
      <c r="V48" s="18">
        <f t="shared" si="1"/>
        <v>344.59598118265376</v>
      </c>
      <c r="W48" s="19">
        <f t="shared" si="2"/>
        <v>290.1949107380762</v>
      </c>
      <c r="Y48" s="18">
        <f t="shared" si="3"/>
        <v>31.63673469387755</v>
      </c>
      <c r="Z48" s="18">
        <f t="shared" si="6"/>
        <v>29.983822648292392</v>
      </c>
      <c r="AB48" s="18">
        <f t="shared" si="5"/>
        <v>20.641025641025642</v>
      </c>
      <c r="AC48" s="18">
        <f t="shared" si="7"/>
        <v>24.577464788732396</v>
      </c>
    </row>
    <row r="49" spans="1:29" ht="15" thickBot="1" x14ac:dyDescent="0.35">
      <c r="A49" s="28">
        <v>43932.708333333336</v>
      </c>
      <c r="B49" s="6">
        <v>1</v>
      </c>
      <c r="C49" s="9" t="s">
        <v>28</v>
      </c>
      <c r="D49" s="6">
        <v>3435</v>
      </c>
      <c r="E49" s="6">
        <v>384</v>
      </c>
      <c r="F49" s="6">
        <v>3819</v>
      </c>
      <c r="G49" s="6">
        <v>8351</v>
      </c>
      <c r="H49" s="6">
        <v>12170</v>
      </c>
      <c r="I49" s="6">
        <v>594</v>
      </c>
      <c r="J49" s="6">
        <v>996</v>
      </c>
      <c r="K49" s="6">
        <v>2205</v>
      </c>
      <c r="L49" s="6">
        <v>1633</v>
      </c>
      <c r="M49" s="6">
        <v>16008</v>
      </c>
      <c r="N49" s="6">
        <v>62577</v>
      </c>
      <c r="O49" s="10" t="s">
        <v>16</v>
      </c>
      <c r="P49" s="13">
        <v>4356406</v>
      </c>
      <c r="Q49" s="12">
        <v>499</v>
      </c>
      <c r="S49" s="19">
        <f t="shared" si="4"/>
        <v>10.054988216810685</v>
      </c>
      <c r="T49" s="19">
        <f t="shared" si="0"/>
        <v>25.581283858286589</v>
      </c>
      <c r="V49" s="18">
        <f t="shared" si="1"/>
        <v>367.45886402690661</v>
      </c>
      <c r="W49" s="19">
        <f t="shared" si="2"/>
        <v>272.13930534732634</v>
      </c>
      <c r="Y49" s="18">
        <f t="shared" si="3"/>
        <v>17.072289156626507</v>
      </c>
      <c r="Z49" s="18">
        <f t="shared" si="6"/>
        <v>25.599529411764706</v>
      </c>
      <c r="AB49" s="18">
        <f t="shared" si="5"/>
        <v>17.168316831683168</v>
      </c>
      <c r="AC49" s="18">
        <f t="shared" si="7"/>
        <v>22.211764705882352</v>
      </c>
    </row>
    <row r="50" spans="1:29" ht="15" thickBot="1" x14ac:dyDescent="0.35">
      <c r="A50" s="29">
        <v>43933.708333333336</v>
      </c>
      <c r="B50" s="5">
        <v>1</v>
      </c>
      <c r="C50" s="7" t="s">
        <v>28</v>
      </c>
      <c r="D50" s="5">
        <v>3429</v>
      </c>
      <c r="E50" s="5">
        <v>381</v>
      </c>
      <c r="F50" s="5">
        <v>3810</v>
      </c>
      <c r="G50" s="5">
        <v>8695</v>
      </c>
      <c r="H50" s="5">
        <v>12505</v>
      </c>
      <c r="I50" s="5">
        <v>335</v>
      </c>
      <c r="J50" s="5">
        <v>652</v>
      </c>
      <c r="K50" s="5">
        <v>2426</v>
      </c>
      <c r="L50" s="5">
        <v>1729</v>
      </c>
      <c r="M50" s="5">
        <v>16660</v>
      </c>
      <c r="N50" s="5">
        <v>66555</v>
      </c>
      <c r="O50" s="8" t="s">
        <v>16</v>
      </c>
      <c r="P50" s="13">
        <v>4356406</v>
      </c>
      <c r="Q50" s="12">
        <v>499</v>
      </c>
      <c r="S50" s="19">
        <f t="shared" si="4"/>
        <v>10</v>
      </c>
      <c r="T50" s="19">
        <f t="shared" si="0"/>
        <v>25.031928480204339</v>
      </c>
      <c r="V50" s="18">
        <f t="shared" si="1"/>
        <v>382.42532950326483</v>
      </c>
      <c r="W50" s="19">
        <f t="shared" si="2"/>
        <v>261.4889555822329</v>
      </c>
      <c r="Y50" s="18">
        <f t="shared" si="3"/>
        <v>26.552147239263803</v>
      </c>
      <c r="Z50" s="18">
        <f t="shared" si="6"/>
        <v>26.376987839101965</v>
      </c>
      <c r="AB50" s="18">
        <f t="shared" si="5"/>
        <v>19.010416666666668</v>
      </c>
      <c r="AC50" s="18">
        <f t="shared" si="7"/>
        <v>21.861818181818183</v>
      </c>
    </row>
    <row r="51" spans="1:29" ht="15" thickBot="1" x14ac:dyDescent="0.35">
      <c r="A51" s="28">
        <v>43934.708333333336</v>
      </c>
      <c r="B51" s="6">
        <v>1</v>
      </c>
      <c r="C51" s="9" t="s">
        <v>28</v>
      </c>
      <c r="D51" s="6">
        <v>3344</v>
      </c>
      <c r="E51" s="6">
        <v>379</v>
      </c>
      <c r="F51" s="6">
        <v>3723</v>
      </c>
      <c r="G51" s="6">
        <v>9042</v>
      </c>
      <c r="H51" s="6">
        <v>12765</v>
      </c>
      <c r="I51" s="6">
        <v>260</v>
      </c>
      <c r="J51" s="6">
        <v>474</v>
      </c>
      <c r="K51" s="6">
        <v>2543</v>
      </c>
      <c r="L51" s="6">
        <v>1826</v>
      </c>
      <c r="M51" s="6">
        <v>17134</v>
      </c>
      <c r="N51" s="6">
        <v>69170</v>
      </c>
      <c r="O51" s="10" t="s">
        <v>16</v>
      </c>
      <c r="P51" s="13">
        <v>4356406</v>
      </c>
      <c r="Q51" s="12">
        <v>499</v>
      </c>
      <c r="S51" s="19">
        <f t="shared" si="4"/>
        <v>10.17996239591727</v>
      </c>
      <c r="T51" s="19">
        <f t="shared" si="0"/>
        <v>24.770854416654618</v>
      </c>
      <c r="V51" s="18">
        <f t="shared" si="1"/>
        <v>393.30585808577069</v>
      </c>
      <c r="W51" s="19">
        <f t="shared" si="2"/>
        <v>254.25504844169487</v>
      </c>
      <c r="Y51" s="18">
        <f t="shared" si="3"/>
        <v>37.147679324894511</v>
      </c>
      <c r="Z51" s="18">
        <f t="shared" si="6"/>
        <v>27.223374175306315</v>
      </c>
      <c r="AB51" s="18">
        <f>$AE$6*(2*L51-L50)/(L51-L50)</f>
        <v>19.824742268041238</v>
      </c>
      <c r="AC51" s="18">
        <f t="shared" si="7"/>
        <v>21.632653061224488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0522-023E-4BA3-8848-779798F2DF97}">
  <dimension ref="A1:AN51"/>
  <sheetViews>
    <sheetView zoomScale="50" zoomScaleNormal="50" workbookViewId="0">
      <pane ySplit="1" topLeftCell="A9" activePane="bottomLeft" state="frozen"/>
      <selection pane="bottomLeft" activeCell="AF47" sqref="A1:XFD1048576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3</v>
      </c>
      <c r="C2" s="7" t="s">
        <v>25</v>
      </c>
      <c r="D2" s="5">
        <v>76</v>
      </c>
      <c r="E2" s="5">
        <v>19</v>
      </c>
      <c r="F2" s="5">
        <v>95</v>
      </c>
      <c r="G2" s="5">
        <v>71</v>
      </c>
      <c r="H2" s="5">
        <v>166</v>
      </c>
      <c r="I2" s="5">
        <v>0</v>
      </c>
      <c r="J2" s="5">
        <v>166</v>
      </c>
      <c r="K2" s="5">
        <v>0</v>
      </c>
      <c r="L2" s="5">
        <v>6</v>
      </c>
      <c r="M2" s="5">
        <v>172</v>
      </c>
      <c r="N2" s="5">
        <v>1463</v>
      </c>
      <c r="O2" s="7" t="s">
        <v>16</v>
      </c>
      <c r="P2" s="13">
        <v>10060000</v>
      </c>
      <c r="Q2" s="12">
        <v>859</v>
      </c>
      <c r="S2" s="19">
        <f>(E2/F2)*100</f>
        <v>20</v>
      </c>
      <c r="T2" s="19">
        <f>(M2/N2)*100</f>
        <v>11.756664388243337</v>
      </c>
      <c r="V2" s="18">
        <f>M2/P2*100000</f>
        <v>1.7097415506958249</v>
      </c>
      <c r="W2" s="19">
        <f>100000/V2</f>
        <v>58488.372093023259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3</v>
      </c>
      <c r="C3" s="9" t="s">
        <v>25</v>
      </c>
      <c r="D3" s="6">
        <v>79</v>
      </c>
      <c r="E3" s="6">
        <v>25</v>
      </c>
      <c r="F3" s="6">
        <v>104</v>
      </c>
      <c r="G3" s="6">
        <v>127</v>
      </c>
      <c r="H3" s="6">
        <v>231</v>
      </c>
      <c r="I3" s="6">
        <v>65</v>
      </c>
      <c r="J3" s="6">
        <v>68</v>
      </c>
      <c r="K3" s="6">
        <v>0</v>
      </c>
      <c r="L3" s="6">
        <v>9</v>
      </c>
      <c r="M3" s="6">
        <v>240</v>
      </c>
      <c r="N3" s="6">
        <v>3700</v>
      </c>
      <c r="O3" s="9" t="s">
        <v>16</v>
      </c>
      <c r="P3" s="13">
        <v>10060000</v>
      </c>
      <c r="Q3" s="12">
        <v>859</v>
      </c>
      <c r="S3" s="19">
        <f>(E3/F3)*100</f>
        <v>24.03846153846154</v>
      </c>
      <c r="T3" s="19">
        <f t="shared" ref="T3:T51" si="0">(M3/N3)*100</f>
        <v>6.4864864864864868</v>
      </c>
      <c r="V3" s="18">
        <f t="shared" ref="V3:V51" si="1">M3/P3*100000</f>
        <v>2.3856858846918492</v>
      </c>
      <c r="W3" s="19">
        <f t="shared" ref="W3:W51" si="2">100000/V3</f>
        <v>41916.666666666664</v>
      </c>
      <c r="Y3" s="18">
        <f t="shared" ref="Y3:Y51" si="3">$AE$6*(2*M3-M2)/(M3-M2)</f>
        <v>4.5294117647058822</v>
      </c>
      <c r="Z3" s="18">
        <v>0</v>
      </c>
      <c r="AB3" s="18">
        <f>$AE$6*(2*L3-L2)/(L3-L2)</f>
        <v>4</v>
      </c>
      <c r="AC3">
        <v>0</v>
      </c>
    </row>
    <row r="4" spans="1:40" ht="15" thickBot="1" x14ac:dyDescent="0.35">
      <c r="A4" s="29">
        <v>43887.75</v>
      </c>
      <c r="B4" s="5">
        <v>3</v>
      </c>
      <c r="C4" s="7" t="s">
        <v>25</v>
      </c>
      <c r="D4" s="5">
        <v>79</v>
      </c>
      <c r="E4" s="5">
        <v>25</v>
      </c>
      <c r="F4" s="5">
        <v>104</v>
      </c>
      <c r="G4" s="5">
        <v>145</v>
      </c>
      <c r="H4" s="5">
        <v>249</v>
      </c>
      <c r="I4" s="5">
        <v>18</v>
      </c>
      <c r="J4" s="5">
        <v>18</v>
      </c>
      <c r="K4" s="5">
        <v>0</v>
      </c>
      <c r="L4" s="5">
        <v>9</v>
      </c>
      <c r="M4" s="5">
        <v>258</v>
      </c>
      <c r="N4" s="5">
        <v>3208</v>
      </c>
      <c r="O4" s="7" t="s">
        <v>16</v>
      </c>
      <c r="P4" s="13">
        <v>10060000</v>
      </c>
      <c r="Q4" s="12">
        <v>859</v>
      </c>
      <c r="S4" s="19">
        <f t="shared" ref="S4:S51" si="4">(E4/F4)*100</f>
        <v>24.03846153846154</v>
      </c>
      <c r="T4" s="19">
        <f t="shared" si="0"/>
        <v>8.0423940149625928</v>
      </c>
      <c r="V4" s="18">
        <f t="shared" si="1"/>
        <v>2.5646123260437377</v>
      </c>
      <c r="W4" s="19">
        <f t="shared" si="2"/>
        <v>38992.248062015504</v>
      </c>
      <c r="Y4" s="18">
        <f t="shared" si="3"/>
        <v>15.333333333333334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3</v>
      </c>
      <c r="C5" s="9" t="s">
        <v>25</v>
      </c>
      <c r="D5" s="6">
        <v>172</v>
      </c>
      <c r="E5" s="6">
        <v>41</v>
      </c>
      <c r="F5" s="6">
        <v>213</v>
      </c>
      <c r="G5" s="6">
        <v>136</v>
      </c>
      <c r="H5" s="6">
        <v>349</v>
      </c>
      <c r="I5" s="6">
        <v>100</v>
      </c>
      <c r="J5" s="6">
        <v>145</v>
      </c>
      <c r="K5" s="6">
        <v>40</v>
      </c>
      <c r="L5" s="6">
        <v>14</v>
      </c>
      <c r="M5" s="6">
        <v>403</v>
      </c>
      <c r="N5" s="6">
        <v>3320</v>
      </c>
      <c r="O5" s="9" t="s">
        <v>16</v>
      </c>
      <c r="P5" s="13">
        <v>10060000</v>
      </c>
      <c r="Q5" s="12">
        <v>859</v>
      </c>
      <c r="S5" s="19">
        <f t="shared" si="4"/>
        <v>19.248826291079812</v>
      </c>
      <c r="T5" s="19">
        <f t="shared" si="0"/>
        <v>12.138554216867469</v>
      </c>
      <c r="V5" s="18">
        <f t="shared" si="1"/>
        <v>4.0059642147117298</v>
      </c>
      <c r="W5" s="19">
        <f t="shared" si="2"/>
        <v>24962.779156327542</v>
      </c>
      <c r="Y5" s="18">
        <f t="shared" si="3"/>
        <v>3.7793103448275862</v>
      </c>
      <c r="Z5" s="18">
        <f t="shared" ref="Z5:Z51" si="6">$AE$7*(2*M5-M2)/(M5-M2)</f>
        <v>8.2337662337662341</v>
      </c>
      <c r="AB5" s="18">
        <f t="shared" si="5"/>
        <v>3.8</v>
      </c>
      <c r="AC5" s="18">
        <f>$AE$7*(2*L5-L2)/(L5-L2)</f>
        <v>8.25</v>
      </c>
      <c r="AE5" t="s">
        <v>70</v>
      </c>
    </row>
    <row r="6" spans="1:40" ht="15" thickBot="1" x14ac:dyDescent="0.35">
      <c r="A6" s="29">
        <v>43889.75</v>
      </c>
      <c r="B6" s="5">
        <v>3</v>
      </c>
      <c r="C6" s="7" t="s">
        <v>25</v>
      </c>
      <c r="D6" s="5">
        <v>235</v>
      </c>
      <c r="E6" s="5">
        <v>47</v>
      </c>
      <c r="F6" s="5">
        <v>282</v>
      </c>
      <c r="G6" s="5">
        <v>192</v>
      </c>
      <c r="H6" s="5">
        <v>474</v>
      </c>
      <c r="I6" s="5">
        <v>125</v>
      </c>
      <c r="J6" s="5">
        <v>128</v>
      </c>
      <c r="K6" s="5">
        <v>40</v>
      </c>
      <c r="L6" s="5">
        <v>17</v>
      </c>
      <c r="M6" s="5">
        <v>531</v>
      </c>
      <c r="N6" s="5">
        <v>4835</v>
      </c>
      <c r="O6" s="7" t="s">
        <v>16</v>
      </c>
      <c r="P6" s="13">
        <v>10060000</v>
      </c>
      <c r="Q6" s="12">
        <v>859</v>
      </c>
      <c r="S6" s="19">
        <f t="shared" si="4"/>
        <v>16.666666666666664</v>
      </c>
      <c r="T6" s="19">
        <f t="shared" si="0"/>
        <v>10.982419855222338</v>
      </c>
      <c r="V6" s="18">
        <f t="shared" si="1"/>
        <v>5.2783300198807162</v>
      </c>
      <c r="W6" s="19">
        <f t="shared" si="2"/>
        <v>18945.386064030132</v>
      </c>
      <c r="Y6" s="18">
        <f t="shared" si="3"/>
        <v>5.1484375</v>
      </c>
      <c r="Z6" s="18">
        <f t="shared" si="6"/>
        <v>8.4742268041237114</v>
      </c>
      <c r="AB6" s="18">
        <f t="shared" si="5"/>
        <v>6.666666666666667</v>
      </c>
      <c r="AC6" s="18">
        <f t="shared" ref="AC6:AC51" si="7">$AE$7*(2*L6-L3)/(L6-L3)</f>
        <v>9.375</v>
      </c>
      <c r="AE6">
        <v>1</v>
      </c>
    </row>
    <row r="7" spans="1:40" ht="15" thickBot="1" x14ac:dyDescent="0.35">
      <c r="A7" s="28">
        <v>43890.708333333336</v>
      </c>
      <c r="B7" s="6">
        <v>3</v>
      </c>
      <c r="C7" s="9" t="s">
        <v>25</v>
      </c>
      <c r="D7" s="6">
        <v>256</v>
      </c>
      <c r="E7" s="6">
        <v>80</v>
      </c>
      <c r="F7" s="6">
        <v>336</v>
      </c>
      <c r="G7" s="6">
        <v>216</v>
      </c>
      <c r="H7" s="6">
        <v>552</v>
      </c>
      <c r="I7" s="6">
        <v>78</v>
      </c>
      <c r="J7" s="6">
        <v>84</v>
      </c>
      <c r="K7" s="6">
        <v>40</v>
      </c>
      <c r="L7" s="6">
        <v>23</v>
      </c>
      <c r="M7" s="6">
        <v>615</v>
      </c>
      <c r="N7" s="6">
        <v>5723</v>
      </c>
      <c r="O7" s="9" t="s">
        <v>16</v>
      </c>
      <c r="P7" s="13">
        <v>10060000</v>
      </c>
      <c r="Q7" s="12">
        <v>859</v>
      </c>
      <c r="S7" s="19">
        <f t="shared" si="4"/>
        <v>23.809523809523807</v>
      </c>
      <c r="T7" s="19">
        <f t="shared" si="0"/>
        <v>10.746112178927136</v>
      </c>
      <c r="V7" s="18">
        <f t="shared" si="1"/>
        <v>6.1133200795228628</v>
      </c>
      <c r="W7" s="19">
        <f t="shared" si="2"/>
        <v>16357.723577235773</v>
      </c>
      <c r="Y7" s="18">
        <f t="shared" si="3"/>
        <v>8.3214285714285712</v>
      </c>
      <c r="Z7" s="18">
        <f t="shared" si="6"/>
        <v>8.1680672268907557</v>
      </c>
      <c r="AB7" s="18">
        <f t="shared" si="5"/>
        <v>4.833333333333333</v>
      </c>
      <c r="AC7" s="18">
        <f t="shared" si="7"/>
        <v>7.9285714285714288</v>
      </c>
      <c r="AE7">
        <v>3</v>
      </c>
    </row>
    <row r="8" spans="1:40" ht="18.600000000000001" thickBot="1" x14ac:dyDescent="0.35">
      <c r="A8" s="29">
        <v>43891.708333333336</v>
      </c>
      <c r="B8" s="5">
        <v>3</v>
      </c>
      <c r="C8" s="7" t="s">
        <v>25</v>
      </c>
      <c r="D8" s="5">
        <v>406</v>
      </c>
      <c r="E8" s="5">
        <v>106</v>
      </c>
      <c r="F8" s="5">
        <v>512</v>
      </c>
      <c r="G8" s="5">
        <v>375</v>
      </c>
      <c r="H8" s="5">
        <v>887</v>
      </c>
      <c r="I8" s="5">
        <v>335</v>
      </c>
      <c r="J8" s="5">
        <v>369</v>
      </c>
      <c r="K8" s="5">
        <v>73</v>
      </c>
      <c r="L8" s="5">
        <v>24</v>
      </c>
      <c r="M8" s="5">
        <v>984</v>
      </c>
      <c r="N8" s="5">
        <v>6879</v>
      </c>
      <c r="O8" s="7" t="s">
        <v>16</v>
      </c>
      <c r="P8" s="13">
        <v>10060000</v>
      </c>
      <c r="Q8" s="12">
        <v>859</v>
      </c>
      <c r="S8" s="19">
        <f t="shared" si="4"/>
        <v>20.703125</v>
      </c>
      <c r="T8" s="19">
        <f t="shared" si="0"/>
        <v>14.304404709986917</v>
      </c>
      <c r="V8" s="18">
        <f t="shared" si="1"/>
        <v>9.7813121272365802</v>
      </c>
      <c r="W8" s="19">
        <f t="shared" si="2"/>
        <v>10223.577235772358</v>
      </c>
      <c r="Y8" s="18">
        <f t="shared" si="3"/>
        <v>3.6666666666666665</v>
      </c>
      <c r="Z8" s="18">
        <f t="shared" si="6"/>
        <v>8.080895008605852</v>
      </c>
      <c r="AB8" s="18">
        <f t="shared" si="5"/>
        <v>25</v>
      </c>
      <c r="AC8" s="18">
        <f t="shared" si="7"/>
        <v>10.199999999999999</v>
      </c>
      <c r="AL8" s="30"/>
    </row>
    <row r="9" spans="1:40" ht="15" thickBot="1" x14ac:dyDescent="0.35">
      <c r="A9" s="28">
        <v>43892.75</v>
      </c>
      <c r="B9" s="6">
        <v>3</v>
      </c>
      <c r="C9" s="9" t="s">
        <v>25</v>
      </c>
      <c r="D9" s="6">
        <v>478</v>
      </c>
      <c r="E9" s="6">
        <v>127</v>
      </c>
      <c r="F9" s="6">
        <v>605</v>
      </c>
      <c r="G9" s="6">
        <v>472</v>
      </c>
      <c r="H9" s="6">
        <v>1077</v>
      </c>
      <c r="I9" s="6">
        <v>190</v>
      </c>
      <c r="J9" s="6">
        <v>270</v>
      </c>
      <c r="K9" s="6">
        <v>139</v>
      </c>
      <c r="L9" s="6">
        <v>38</v>
      </c>
      <c r="M9" s="6">
        <v>1254</v>
      </c>
      <c r="N9" s="6">
        <v>7925</v>
      </c>
      <c r="O9" s="9" t="s">
        <v>16</v>
      </c>
      <c r="P9" s="13">
        <v>10060000</v>
      </c>
      <c r="Q9" s="12">
        <v>859</v>
      </c>
      <c r="S9" s="19">
        <f t="shared" si="4"/>
        <v>20.991735537190081</v>
      </c>
      <c r="T9" s="19">
        <f t="shared" si="0"/>
        <v>15.823343848580443</v>
      </c>
      <c r="V9" s="18">
        <f t="shared" si="1"/>
        <v>12.465208747514911</v>
      </c>
      <c r="W9" s="19">
        <f t="shared" si="2"/>
        <v>8022.3285486443383</v>
      </c>
      <c r="Y9" s="18">
        <f t="shared" si="3"/>
        <v>5.6444444444444448</v>
      </c>
      <c r="Z9" s="18">
        <f t="shared" si="6"/>
        <v>8.2033195020746881</v>
      </c>
      <c r="AB9" s="18">
        <f t="shared" si="5"/>
        <v>3.7142857142857144</v>
      </c>
      <c r="AC9" s="18">
        <f t="shared" si="7"/>
        <v>8.4285714285714288</v>
      </c>
    </row>
    <row r="10" spans="1:40" ht="15" thickBot="1" x14ac:dyDescent="0.35">
      <c r="A10" s="29">
        <v>43893.75</v>
      </c>
      <c r="B10" s="5">
        <v>3</v>
      </c>
      <c r="C10" s="7" t="s">
        <v>25</v>
      </c>
      <c r="D10" s="5">
        <v>698</v>
      </c>
      <c r="E10" s="5">
        <v>167</v>
      </c>
      <c r="F10" s="5">
        <v>865</v>
      </c>
      <c r="G10" s="5">
        <v>461</v>
      </c>
      <c r="H10" s="5">
        <v>1326</v>
      </c>
      <c r="I10" s="5">
        <v>249</v>
      </c>
      <c r="J10" s="5">
        <v>266</v>
      </c>
      <c r="K10" s="5">
        <v>139</v>
      </c>
      <c r="L10" s="5">
        <v>55</v>
      </c>
      <c r="M10" s="5">
        <v>1520</v>
      </c>
      <c r="N10" s="5">
        <v>9577</v>
      </c>
      <c r="O10" s="7" t="s">
        <v>16</v>
      </c>
      <c r="P10" s="13">
        <v>10060000</v>
      </c>
      <c r="Q10" s="12">
        <v>859</v>
      </c>
      <c r="S10" s="19">
        <f t="shared" si="4"/>
        <v>19.306358381502889</v>
      </c>
      <c r="T10" s="19">
        <f t="shared" si="0"/>
        <v>15.871358462984233</v>
      </c>
      <c r="V10" s="18">
        <f t="shared" si="1"/>
        <v>15.109343936381709</v>
      </c>
      <c r="W10" s="19">
        <f t="shared" si="2"/>
        <v>6618.4210526315792</v>
      </c>
      <c r="Y10" s="18">
        <f t="shared" si="3"/>
        <v>6.7142857142857144</v>
      </c>
      <c r="Z10" s="18">
        <f t="shared" si="6"/>
        <v>8.0386740331491708</v>
      </c>
      <c r="AB10" s="18">
        <f t="shared" si="5"/>
        <v>4.2352941176470589</v>
      </c>
      <c r="AC10" s="18">
        <f t="shared" si="7"/>
        <v>8.15625</v>
      </c>
    </row>
    <row r="11" spans="1:40" ht="15" thickBot="1" x14ac:dyDescent="0.35">
      <c r="A11" s="28">
        <v>43894.708333333336</v>
      </c>
      <c r="B11" s="6">
        <v>3</v>
      </c>
      <c r="C11" s="9" t="s">
        <v>25</v>
      </c>
      <c r="D11" s="6">
        <v>877</v>
      </c>
      <c r="E11" s="6">
        <v>209</v>
      </c>
      <c r="F11" s="6">
        <v>1086</v>
      </c>
      <c r="G11" s="6">
        <v>411</v>
      </c>
      <c r="H11" s="6">
        <v>1497</v>
      </c>
      <c r="I11" s="6">
        <v>171</v>
      </c>
      <c r="J11" s="6">
        <v>300</v>
      </c>
      <c r="K11" s="6">
        <v>250</v>
      </c>
      <c r="L11" s="6">
        <v>73</v>
      </c>
      <c r="M11" s="6">
        <v>1820</v>
      </c>
      <c r="N11" s="6">
        <v>12138</v>
      </c>
      <c r="O11" s="9" t="s">
        <v>16</v>
      </c>
      <c r="P11" s="13">
        <v>10060000</v>
      </c>
      <c r="Q11" s="12">
        <v>859</v>
      </c>
      <c r="S11" s="19">
        <f t="shared" si="4"/>
        <v>19.244935543278086</v>
      </c>
      <c r="T11" s="19">
        <f t="shared" si="0"/>
        <v>14.994232987312571</v>
      </c>
      <c r="V11" s="18">
        <f t="shared" si="1"/>
        <v>18.091451292246521</v>
      </c>
      <c r="W11" s="19">
        <f t="shared" si="2"/>
        <v>5527.472527472527</v>
      </c>
      <c r="Y11" s="18">
        <f t="shared" si="3"/>
        <v>7.0666666666666664</v>
      </c>
      <c r="Z11" s="18">
        <f t="shared" si="6"/>
        <v>9.5311004784689004</v>
      </c>
      <c r="AB11" s="18">
        <f t="shared" si="5"/>
        <v>5.0555555555555554</v>
      </c>
      <c r="AC11" s="18">
        <f t="shared" si="7"/>
        <v>7.4693877551020407</v>
      </c>
      <c r="AN11" s="33"/>
    </row>
    <row r="12" spans="1:40" ht="15" thickBot="1" x14ac:dyDescent="0.35">
      <c r="A12" s="29">
        <v>43895.708333333336</v>
      </c>
      <c r="B12" s="5">
        <v>3</v>
      </c>
      <c r="C12" s="7" t="s">
        <v>25</v>
      </c>
      <c r="D12" s="5">
        <v>1169</v>
      </c>
      <c r="E12" s="5">
        <v>244</v>
      </c>
      <c r="F12" s="5">
        <v>1413</v>
      </c>
      <c r="G12" s="5">
        <v>364</v>
      </c>
      <c r="H12" s="5">
        <v>1777</v>
      </c>
      <c r="I12" s="5">
        <v>280</v>
      </c>
      <c r="J12" s="5">
        <v>431</v>
      </c>
      <c r="K12" s="5">
        <v>376</v>
      </c>
      <c r="L12" s="5">
        <v>98</v>
      </c>
      <c r="M12" s="5">
        <v>2251</v>
      </c>
      <c r="N12" s="5">
        <v>12354</v>
      </c>
      <c r="O12" s="7" t="s">
        <v>16</v>
      </c>
      <c r="P12" s="13">
        <v>10060000</v>
      </c>
      <c r="Q12" s="12">
        <v>859</v>
      </c>
      <c r="S12" s="19">
        <f t="shared" si="4"/>
        <v>17.26822363765039</v>
      </c>
      <c r="T12" s="19">
        <f t="shared" si="0"/>
        <v>18.220819167880848</v>
      </c>
      <c r="V12" s="18">
        <f t="shared" si="1"/>
        <v>22.375745526838966</v>
      </c>
      <c r="W12" s="19">
        <f t="shared" si="2"/>
        <v>4469.1248334073744</v>
      </c>
      <c r="Y12" s="18">
        <f t="shared" si="3"/>
        <v>6.2227378190255225</v>
      </c>
      <c r="Z12" s="18">
        <f t="shared" si="6"/>
        <v>9.7733199598796396</v>
      </c>
      <c r="AB12" s="18">
        <f t="shared" si="5"/>
        <v>4.92</v>
      </c>
      <c r="AC12" s="18">
        <f t="shared" si="7"/>
        <v>7.9</v>
      </c>
    </row>
    <row r="13" spans="1:40" ht="15" thickBot="1" x14ac:dyDescent="0.35">
      <c r="A13" s="28">
        <v>43896.708333333336</v>
      </c>
      <c r="B13" s="6">
        <v>3</v>
      </c>
      <c r="C13" s="9" t="s">
        <v>25</v>
      </c>
      <c r="D13" s="6">
        <v>1622</v>
      </c>
      <c r="E13" s="6">
        <v>309</v>
      </c>
      <c r="F13" s="6">
        <v>1931</v>
      </c>
      <c r="G13" s="6">
        <v>77</v>
      </c>
      <c r="H13" s="6">
        <v>2008</v>
      </c>
      <c r="I13" s="6">
        <v>231</v>
      </c>
      <c r="J13" s="6">
        <v>361</v>
      </c>
      <c r="K13" s="6">
        <v>469</v>
      </c>
      <c r="L13" s="6">
        <v>135</v>
      </c>
      <c r="M13" s="6">
        <v>2612</v>
      </c>
      <c r="N13" s="6">
        <v>13556</v>
      </c>
      <c r="O13" s="9" t="s">
        <v>16</v>
      </c>
      <c r="P13" s="13">
        <v>10060000</v>
      </c>
      <c r="Q13" s="12">
        <v>859</v>
      </c>
      <c r="S13" s="19">
        <f t="shared" si="4"/>
        <v>16.002071465561883</v>
      </c>
      <c r="T13" s="19">
        <f t="shared" si="0"/>
        <v>19.26822071407495</v>
      </c>
      <c r="V13" s="18">
        <f t="shared" si="1"/>
        <v>25.964214711729625</v>
      </c>
      <c r="W13" s="19">
        <f t="shared" si="2"/>
        <v>3851.4548238897391</v>
      </c>
      <c r="Y13" s="18">
        <f t="shared" si="3"/>
        <v>8.2354570637119107</v>
      </c>
      <c r="Z13" s="18">
        <f t="shared" si="6"/>
        <v>10.175824175824175</v>
      </c>
      <c r="AB13" s="18">
        <f t="shared" si="5"/>
        <v>4.6486486486486482</v>
      </c>
      <c r="AC13" s="18">
        <f t="shared" si="7"/>
        <v>8.0625</v>
      </c>
    </row>
    <row r="14" spans="1:40" ht="15" thickBot="1" x14ac:dyDescent="0.35">
      <c r="A14" s="29">
        <v>43897.75</v>
      </c>
      <c r="B14" s="5">
        <v>3</v>
      </c>
      <c r="C14" s="7" t="s">
        <v>25</v>
      </c>
      <c r="D14" s="5">
        <v>1661</v>
      </c>
      <c r="E14" s="5">
        <v>359</v>
      </c>
      <c r="F14" s="5">
        <v>2020</v>
      </c>
      <c r="G14" s="5">
        <v>722</v>
      </c>
      <c r="H14" s="5">
        <v>2742</v>
      </c>
      <c r="I14" s="5">
        <v>734</v>
      </c>
      <c r="J14" s="5">
        <v>808</v>
      </c>
      <c r="K14" s="5">
        <v>524</v>
      </c>
      <c r="L14" s="5">
        <v>154</v>
      </c>
      <c r="M14" s="5">
        <v>3420</v>
      </c>
      <c r="N14" s="5">
        <v>15778</v>
      </c>
      <c r="O14" s="7" t="s">
        <v>37</v>
      </c>
      <c r="P14" s="13">
        <v>10060000</v>
      </c>
      <c r="Q14" s="12">
        <v>859</v>
      </c>
      <c r="S14" s="19">
        <f t="shared" si="4"/>
        <v>17.772277227722771</v>
      </c>
      <c r="T14" s="19">
        <f t="shared" si="0"/>
        <v>21.67575104575992</v>
      </c>
      <c r="V14" s="18">
        <f t="shared" si="1"/>
        <v>33.996023856858848</v>
      </c>
      <c r="W14" s="19">
        <f t="shared" si="2"/>
        <v>2941.520467836257</v>
      </c>
      <c r="Y14" s="18">
        <f t="shared" si="3"/>
        <v>5.2326732673267324</v>
      </c>
      <c r="Z14" s="18">
        <f t="shared" si="6"/>
        <v>9.4124999999999996</v>
      </c>
      <c r="AB14" s="18">
        <f t="shared" si="5"/>
        <v>9.1052631578947363</v>
      </c>
      <c r="AC14" s="18">
        <f t="shared" si="7"/>
        <v>8.7037037037037042</v>
      </c>
    </row>
    <row r="15" spans="1:40" ht="15" thickBot="1" x14ac:dyDescent="0.35">
      <c r="A15" s="28">
        <v>43898.75</v>
      </c>
      <c r="B15" s="6">
        <v>3</v>
      </c>
      <c r="C15" s="9" t="s">
        <v>25</v>
      </c>
      <c r="D15" s="6">
        <v>2217</v>
      </c>
      <c r="E15" s="6">
        <v>399</v>
      </c>
      <c r="F15" s="6">
        <v>2616</v>
      </c>
      <c r="G15" s="6">
        <v>756</v>
      </c>
      <c r="H15" s="6">
        <v>3372</v>
      </c>
      <c r="I15" s="6">
        <v>630</v>
      </c>
      <c r="J15" s="6">
        <v>769</v>
      </c>
      <c r="K15" s="6">
        <v>550</v>
      </c>
      <c r="L15" s="6">
        <v>267</v>
      </c>
      <c r="M15" s="6">
        <v>4189</v>
      </c>
      <c r="N15" s="6">
        <v>18534</v>
      </c>
      <c r="O15" s="9" t="s">
        <v>16</v>
      </c>
      <c r="P15" s="13">
        <v>10060000</v>
      </c>
      <c r="Q15" s="12">
        <v>859</v>
      </c>
      <c r="S15" s="19">
        <f t="shared" si="4"/>
        <v>15.252293577981652</v>
      </c>
      <c r="T15" s="19">
        <f t="shared" si="0"/>
        <v>22.601704974641201</v>
      </c>
      <c r="V15" s="18">
        <f t="shared" si="1"/>
        <v>41.640159045725646</v>
      </c>
      <c r="W15" s="19">
        <f t="shared" si="2"/>
        <v>2401.5278109333972</v>
      </c>
      <c r="Y15" s="18">
        <f t="shared" si="3"/>
        <v>6.4473342002600784</v>
      </c>
      <c r="Z15" s="18">
        <f t="shared" si="6"/>
        <v>9.48452012383901</v>
      </c>
      <c r="AB15" s="18">
        <f t="shared" si="5"/>
        <v>3.3628318584070795</v>
      </c>
      <c r="AC15" s="18">
        <f t="shared" si="7"/>
        <v>7.7396449704142007</v>
      </c>
    </row>
    <row r="16" spans="1:40" ht="15" thickBot="1" x14ac:dyDescent="0.35">
      <c r="A16" s="29">
        <v>43899.75</v>
      </c>
      <c r="B16" s="5">
        <v>3</v>
      </c>
      <c r="C16" s="7" t="s">
        <v>25</v>
      </c>
      <c r="D16" s="5">
        <v>2802</v>
      </c>
      <c r="E16" s="5">
        <v>440</v>
      </c>
      <c r="F16" s="5">
        <v>3242</v>
      </c>
      <c r="G16" s="5">
        <v>1248</v>
      </c>
      <c r="H16" s="5">
        <v>4490</v>
      </c>
      <c r="I16" s="5">
        <v>1118</v>
      </c>
      <c r="J16" s="5">
        <v>1280</v>
      </c>
      <c r="K16" s="5">
        <v>646</v>
      </c>
      <c r="L16" s="5">
        <v>333</v>
      </c>
      <c r="M16" s="5">
        <v>5469</v>
      </c>
      <c r="N16" s="5">
        <v>20135</v>
      </c>
      <c r="O16" s="7" t="s">
        <v>16</v>
      </c>
      <c r="P16" s="13">
        <v>10060000</v>
      </c>
      <c r="Q16" s="12">
        <v>859</v>
      </c>
      <c r="S16" s="19">
        <f t="shared" si="4"/>
        <v>13.571869216533003</v>
      </c>
      <c r="T16" s="19">
        <f t="shared" si="0"/>
        <v>27.161658803079213</v>
      </c>
      <c r="V16" s="18">
        <f t="shared" si="1"/>
        <v>54.363817097415513</v>
      </c>
      <c r="W16" s="19">
        <f t="shared" si="2"/>
        <v>1839.4587675991952</v>
      </c>
      <c r="Y16" s="18">
        <f t="shared" si="3"/>
        <v>5.2726562499999998</v>
      </c>
      <c r="Z16" s="18">
        <f t="shared" si="6"/>
        <v>8.7427371368568423</v>
      </c>
      <c r="AB16" s="18">
        <f t="shared" si="5"/>
        <v>6.0454545454545459</v>
      </c>
      <c r="AC16" s="18">
        <f t="shared" si="7"/>
        <v>8.045454545454545</v>
      </c>
    </row>
    <row r="17" spans="1:29" ht="15" thickBot="1" x14ac:dyDescent="0.35">
      <c r="A17" s="28">
        <v>43900.75</v>
      </c>
      <c r="B17" s="6">
        <v>3</v>
      </c>
      <c r="C17" s="9" t="s">
        <v>25</v>
      </c>
      <c r="D17" s="6">
        <v>3319</v>
      </c>
      <c r="E17" s="6">
        <v>466</v>
      </c>
      <c r="F17" s="6">
        <v>3785</v>
      </c>
      <c r="G17" s="6">
        <v>642</v>
      </c>
      <c r="H17" s="6">
        <v>4427</v>
      </c>
      <c r="I17" s="6">
        <v>-63</v>
      </c>
      <c r="J17" s="6">
        <v>322</v>
      </c>
      <c r="K17" s="6">
        <v>896</v>
      </c>
      <c r="L17" s="6">
        <v>468</v>
      </c>
      <c r="M17" s="6">
        <v>5791</v>
      </c>
      <c r="N17" s="6">
        <v>21479</v>
      </c>
      <c r="O17" s="9" t="s">
        <v>38</v>
      </c>
      <c r="P17" s="13">
        <v>10060000</v>
      </c>
      <c r="Q17" s="12">
        <v>859</v>
      </c>
      <c r="S17" s="19">
        <f t="shared" si="4"/>
        <v>12.311756935270806</v>
      </c>
      <c r="T17" s="19">
        <f t="shared" si="0"/>
        <v>26.961217933795801</v>
      </c>
      <c r="V17" s="18">
        <f t="shared" si="1"/>
        <v>57.564612326043743</v>
      </c>
      <c r="W17" s="19">
        <f t="shared" si="2"/>
        <v>1737.1783802452078</v>
      </c>
      <c r="Y17" s="18">
        <f t="shared" si="3"/>
        <v>18.98447204968944</v>
      </c>
      <c r="Z17" s="18">
        <f t="shared" si="6"/>
        <v>10.327288064107972</v>
      </c>
      <c r="AB17" s="18">
        <f t="shared" si="5"/>
        <v>4.4666666666666668</v>
      </c>
      <c r="AC17" s="18">
        <f t="shared" si="7"/>
        <v>7.4713375796178347</v>
      </c>
    </row>
    <row r="18" spans="1:29" ht="15" thickBot="1" x14ac:dyDescent="0.35">
      <c r="A18" s="29">
        <v>43901.708333333336</v>
      </c>
      <c r="B18" s="5">
        <v>3</v>
      </c>
      <c r="C18" s="7" t="s">
        <v>25</v>
      </c>
      <c r="D18" s="5">
        <v>3852</v>
      </c>
      <c r="E18" s="5">
        <v>560</v>
      </c>
      <c r="F18" s="5">
        <v>4412</v>
      </c>
      <c r="G18" s="5">
        <v>1351</v>
      </c>
      <c r="H18" s="5">
        <v>5763</v>
      </c>
      <c r="I18" s="5">
        <v>1336</v>
      </c>
      <c r="J18" s="5">
        <v>1489</v>
      </c>
      <c r="K18" s="5">
        <v>900</v>
      </c>
      <c r="L18" s="5">
        <v>617</v>
      </c>
      <c r="M18" s="5">
        <v>7280</v>
      </c>
      <c r="N18" s="5">
        <v>25629</v>
      </c>
      <c r="O18" s="7" t="s">
        <v>16</v>
      </c>
      <c r="P18" s="13">
        <v>10060000</v>
      </c>
      <c r="Q18" s="12">
        <v>859</v>
      </c>
      <c r="S18" s="19">
        <f t="shared" si="4"/>
        <v>12.692656391659114</v>
      </c>
      <c r="T18" s="19">
        <f t="shared" si="0"/>
        <v>28.405322096063053</v>
      </c>
      <c r="V18" s="18">
        <f t="shared" si="1"/>
        <v>72.365805168986086</v>
      </c>
      <c r="W18" s="19">
        <f t="shared" si="2"/>
        <v>1381.8681318681317</v>
      </c>
      <c r="Y18" s="18">
        <f t="shared" si="3"/>
        <v>5.8891873740765615</v>
      </c>
      <c r="Z18" s="18">
        <f t="shared" si="6"/>
        <v>10.065674538984148</v>
      </c>
      <c r="AB18" s="18">
        <f t="shared" si="5"/>
        <v>5.1409395973154366</v>
      </c>
      <c r="AC18" s="18">
        <f t="shared" si="7"/>
        <v>8.2885714285714283</v>
      </c>
    </row>
    <row r="19" spans="1:29" ht="15" thickBot="1" x14ac:dyDescent="0.35">
      <c r="A19" s="28">
        <v>43902.708333333336</v>
      </c>
      <c r="B19" s="6">
        <v>3</v>
      </c>
      <c r="C19" s="9" t="s">
        <v>25</v>
      </c>
      <c r="D19" s="6">
        <v>4247</v>
      </c>
      <c r="E19" s="6">
        <v>605</v>
      </c>
      <c r="F19" s="6">
        <v>4852</v>
      </c>
      <c r="G19" s="6">
        <v>2044</v>
      </c>
      <c r="H19" s="6">
        <v>6896</v>
      </c>
      <c r="I19" s="6">
        <v>1133</v>
      </c>
      <c r="J19" s="6">
        <v>1445</v>
      </c>
      <c r="K19" s="6">
        <v>1085</v>
      </c>
      <c r="L19" s="6">
        <v>744</v>
      </c>
      <c r="M19" s="6">
        <v>8725</v>
      </c>
      <c r="N19" s="6">
        <v>29534</v>
      </c>
      <c r="O19" s="9" t="s">
        <v>16</v>
      </c>
      <c r="P19" s="13">
        <v>10060000</v>
      </c>
      <c r="Q19" s="12">
        <v>1600</v>
      </c>
      <c r="S19" s="19">
        <f t="shared" si="4"/>
        <v>12.469084913437758</v>
      </c>
      <c r="T19" s="19">
        <f t="shared" si="0"/>
        <v>29.542222523193608</v>
      </c>
      <c r="V19" s="18">
        <f t="shared" si="1"/>
        <v>86.729622266401591</v>
      </c>
      <c r="W19" s="19">
        <f t="shared" si="2"/>
        <v>1153.0085959885387</v>
      </c>
      <c r="Y19" s="18">
        <f t="shared" si="3"/>
        <v>7.0380622837370241</v>
      </c>
      <c r="Z19" s="18">
        <f t="shared" si="6"/>
        <v>11.039004914004915</v>
      </c>
      <c r="AB19" s="18">
        <f t="shared" si="5"/>
        <v>6.8582677165354333</v>
      </c>
      <c r="AC19" s="18">
        <f t="shared" si="7"/>
        <v>8.4306569343065689</v>
      </c>
    </row>
    <row r="20" spans="1:29" ht="15" thickBot="1" x14ac:dyDescent="0.35">
      <c r="A20" s="29">
        <v>43903.708333333336</v>
      </c>
      <c r="B20" s="5">
        <v>3</v>
      </c>
      <c r="C20" s="7" t="s">
        <v>25</v>
      </c>
      <c r="D20" s="5">
        <v>4435</v>
      </c>
      <c r="E20" s="5">
        <v>650</v>
      </c>
      <c r="F20" s="5">
        <v>5085</v>
      </c>
      <c r="G20" s="5">
        <v>2647</v>
      </c>
      <c r="H20" s="5">
        <v>7732</v>
      </c>
      <c r="I20" s="5">
        <v>836</v>
      </c>
      <c r="J20" s="5">
        <v>1095</v>
      </c>
      <c r="K20" s="5">
        <v>1198</v>
      </c>
      <c r="L20" s="5">
        <v>890</v>
      </c>
      <c r="M20" s="5">
        <v>9820</v>
      </c>
      <c r="N20" s="5">
        <v>32700</v>
      </c>
      <c r="O20" s="7" t="s">
        <v>16</v>
      </c>
      <c r="P20" s="13">
        <v>10060000</v>
      </c>
      <c r="Q20" s="12">
        <v>1600</v>
      </c>
      <c r="S20" s="19">
        <f t="shared" si="4"/>
        <v>12.782694198623402</v>
      </c>
      <c r="T20" s="19">
        <f t="shared" si="0"/>
        <v>30.030581039755351</v>
      </c>
      <c r="V20" s="18">
        <f t="shared" si="1"/>
        <v>97.614314115308147</v>
      </c>
      <c r="W20" s="19">
        <f t="shared" si="2"/>
        <v>1024.4399185336049</v>
      </c>
      <c r="Y20" s="18">
        <f t="shared" si="3"/>
        <v>9.968036529680365</v>
      </c>
      <c r="Z20" s="18">
        <f t="shared" si="6"/>
        <v>10.311988086373789</v>
      </c>
      <c r="AB20" s="18">
        <f t="shared" si="5"/>
        <v>7.095890410958904</v>
      </c>
      <c r="AC20" s="18">
        <f t="shared" si="7"/>
        <v>9.3270142180094791</v>
      </c>
    </row>
    <row r="21" spans="1:29" ht="15" thickBot="1" x14ac:dyDescent="0.35">
      <c r="A21" s="28">
        <v>43904.708333333336</v>
      </c>
      <c r="B21" s="6">
        <v>3</v>
      </c>
      <c r="C21" s="9" t="s">
        <v>25</v>
      </c>
      <c r="D21" s="6">
        <v>4898</v>
      </c>
      <c r="E21" s="6">
        <v>732</v>
      </c>
      <c r="F21" s="6">
        <v>5630</v>
      </c>
      <c r="G21" s="6">
        <v>3429</v>
      </c>
      <c r="H21" s="6">
        <v>9059</v>
      </c>
      <c r="I21" s="6">
        <v>1327</v>
      </c>
      <c r="J21" s="6">
        <v>1865</v>
      </c>
      <c r="K21" s="6">
        <v>1660</v>
      </c>
      <c r="L21" s="6">
        <v>966</v>
      </c>
      <c r="M21" s="6">
        <v>11685</v>
      </c>
      <c r="N21" s="6">
        <v>37138</v>
      </c>
      <c r="O21" s="9" t="s">
        <v>16</v>
      </c>
      <c r="P21" s="13">
        <v>10060000</v>
      </c>
      <c r="Q21" s="12">
        <v>1600</v>
      </c>
      <c r="S21" s="19">
        <f t="shared" si="4"/>
        <v>13.001776198934282</v>
      </c>
      <c r="T21" s="19">
        <f t="shared" si="0"/>
        <v>31.463729872367924</v>
      </c>
      <c r="V21" s="18">
        <f t="shared" si="1"/>
        <v>116.1530815109344</v>
      </c>
      <c r="W21" s="19">
        <f t="shared" si="2"/>
        <v>860.93281985451426</v>
      </c>
      <c r="Y21" s="18">
        <f t="shared" si="3"/>
        <v>7.2654155495978552</v>
      </c>
      <c r="Z21" s="18">
        <f t="shared" si="6"/>
        <v>10.95800227014756</v>
      </c>
      <c r="AB21" s="18">
        <f t="shared" si="5"/>
        <v>13.710526315789474</v>
      </c>
      <c r="AC21" s="18">
        <f t="shared" si="7"/>
        <v>11.303724928366762</v>
      </c>
    </row>
    <row r="22" spans="1:29" ht="15" thickBot="1" x14ac:dyDescent="0.35">
      <c r="A22" s="29">
        <v>43905.708333333336</v>
      </c>
      <c r="B22" s="5">
        <v>3</v>
      </c>
      <c r="C22" s="7" t="s">
        <v>25</v>
      </c>
      <c r="D22" s="5">
        <v>5500</v>
      </c>
      <c r="E22" s="5">
        <v>767</v>
      </c>
      <c r="F22" s="5">
        <v>6267</v>
      </c>
      <c r="G22" s="5">
        <v>3776</v>
      </c>
      <c r="H22" s="5">
        <v>10043</v>
      </c>
      <c r="I22" s="5">
        <v>984</v>
      </c>
      <c r="J22" s="5">
        <v>1587</v>
      </c>
      <c r="K22" s="5">
        <v>2011</v>
      </c>
      <c r="L22" s="5">
        <v>1218</v>
      </c>
      <c r="M22" s="5">
        <v>13272</v>
      </c>
      <c r="N22" s="5">
        <v>40369</v>
      </c>
      <c r="O22" s="7" t="s">
        <v>16</v>
      </c>
      <c r="P22" s="13">
        <v>10060000</v>
      </c>
      <c r="Q22" s="12">
        <v>1600</v>
      </c>
      <c r="S22" s="19">
        <f t="shared" si="4"/>
        <v>12.238710706877294</v>
      </c>
      <c r="T22" s="19">
        <f t="shared" si="0"/>
        <v>32.87671232876712</v>
      </c>
      <c r="V22" s="18">
        <f t="shared" si="1"/>
        <v>131.92842942345925</v>
      </c>
      <c r="W22" s="19">
        <f t="shared" si="2"/>
        <v>757.98673899939718</v>
      </c>
      <c r="Y22" s="18">
        <f t="shared" si="3"/>
        <v>9.3629489603024574</v>
      </c>
      <c r="Z22" s="18">
        <f t="shared" si="6"/>
        <v>11.756542775456344</v>
      </c>
      <c r="AB22" s="18">
        <f t="shared" si="5"/>
        <v>5.833333333333333</v>
      </c>
      <c r="AC22" s="18">
        <f t="shared" si="7"/>
        <v>10.708860759493671</v>
      </c>
    </row>
    <row r="23" spans="1:29" ht="15" thickBot="1" x14ac:dyDescent="0.35">
      <c r="A23" s="28">
        <v>43906.708333333336</v>
      </c>
      <c r="B23" s="6">
        <v>3</v>
      </c>
      <c r="C23" s="9" t="s">
        <v>25</v>
      </c>
      <c r="D23" s="6">
        <v>6171</v>
      </c>
      <c r="E23" s="6">
        <v>823</v>
      </c>
      <c r="F23" s="6">
        <v>6994</v>
      </c>
      <c r="G23" s="6">
        <v>3867</v>
      </c>
      <c r="H23" s="6">
        <v>10861</v>
      </c>
      <c r="I23" s="6">
        <v>818</v>
      </c>
      <c r="J23" s="6">
        <v>1377</v>
      </c>
      <c r="K23" s="6">
        <v>2368</v>
      </c>
      <c r="L23" s="6">
        <v>1420</v>
      </c>
      <c r="M23" s="6">
        <v>14649</v>
      </c>
      <c r="N23" s="6">
        <v>43565</v>
      </c>
      <c r="O23" s="9" t="s">
        <v>16</v>
      </c>
      <c r="P23" s="13">
        <v>10060000</v>
      </c>
      <c r="Q23" s="12">
        <v>1600</v>
      </c>
      <c r="S23" s="19">
        <f t="shared" si="4"/>
        <v>11.767229053474408</v>
      </c>
      <c r="T23" s="19">
        <f t="shared" si="0"/>
        <v>33.625616894295881</v>
      </c>
      <c r="V23" s="18">
        <f t="shared" si="1"/>
        <v>145.61630218687873</v>
      </c>
      <c r="W23" s="19">
        <f t="shared" si="2"/>
        <v>686.73629599290052</v>
      </c>
      <c r="Y23" s="18">
        <f t="shared" si="3"/>
        <v>11.638344226579521</v>
      </c>
      <c r="Z23" s="18">
        <f t="shared" si="6"/>
        <v>12.100641954856078</v>
      </c>
      <c r="AB23" s="18">
        <f t="shared" si="5"/>
        <v>8.0297029702970288</v>
      </c>
      <c r="AC23" s="18">
        <f t="shared" si="7"/>
        <v>11.037735849056604</v>
      </c>
    </row>
    <row r="24" spans="1:29" ht="15" thickBot="1" x14ac:dyDescent="0.35">
      <c r="A24" s="29">
        <v>43907.708333333336</v>
      </c>
      <c r="B24" s="5">
        <v>3</v>
      </c>
      <c r="C24" s="7" t="s">
        <v>25</v>
      </c>
      <c r="D24" s="5">
        <v>6953</v>
      </c>
      <c r="E24" s="5">
        <v>879</v>
      </c>
      <c r="F24" s="5">
        <v>7832</v>
      </c>
      <c r="G24" s="5">
        <v>4263</v>
      </c>
      <c r="H24" s="5">
        <v>12095</v>
      </c>
      <c r="I24" s="5">
        <v>1234</v>
      </c>
      <c r="J24" s="5">
        <v>1571</v>
      </c>
      <c r="K24" s="5">
        <v>2485</v>
      </c>
      <c r="L24" s="5">
        <v>1640</v>
      </c>
      <c r="M24" s="5">
        <v>16220</v>
      </c>
      <c r="N24" s="5">
        <v>46449</v>
      </c>
      <c r="O24" s="7" t="s">
        <v>16</v>
      </c>
      <c r="P24" s="13">
        <v>10060000</v>
      </c>
      <c r="Q24" s="12">
        <v>1600</v>
      </c>
      <c r="S24" s="19">
        <f t="shared" si="4"/>
        <v>11.223186925434117</v>
      </c>
      <c r="T24" s="19">
        <f t="shared" si="0"/>
        <v>34.920019806669686</v>
      </c>
      <c r="V24" s="18">
        <f t="shared" si="1"/>
        <v>161.23260437375745</v>
      </c>
      <c r="W24" s="19">
        <f t="shared" si="2"/>
        <v>620.22194821208382</v>
      </c>
      <c r="Y24" s="18">
        <f t="shared" si="3"/>
        <v>11.324633991088479</v>
      </c>
      <c r="Z24" s="18">
        <f t="shared" si="6"/>
        <v>13.729878721058434</v>
      </c>
      <c r="AB24" s="18">
        <f t="shared" si="5"/>
        <v>8.454545454545455</v>
      </c>
      <c r="AC24" s="18">
        <f t="shared" si="7"/>
        <v>10.299703264094955</v>
      </c>
    </row>
    <row r="25" spans="1:29" ht="15" thickBot="1" x14ac:dyDescent="0.35">
      <c r="A25" s="28">
        <v>43908.708333333336</v>
      </c>
      <c r="B25" s="6">
        <v>3</v>
      </c>
      <c r="C25" s="9" t="s">
        <v>25</v>
      </c>
      <c r="D25" s="6">
        <v>7285</v>
      </c>
      <c r="E25" s="6">
        <v>924</v>
      </c>
      <c r="F25" s="6">
        <v>8209</v>
      </c>
      <c r="G25" s="6">
        <v>4057</v>
      </c>
      <c r="H25" s="6">
        <v>12266</v>
      </c>
      <c r="I25" s="6">
        <v>171</v>
      </c>
      <c r="J25" s="6">
        <v>1493</v>
      </c>
      <c r="K25" s="6">
        <v>3488</v>
      </c>
      <c r="L25" s="6">
        <v>1959</v>
      </c>
      <c r="M25" s="6">
        <v>17713</v>
      </c>
      <c r="N25" s="6">
        <v>48983</v>
      </c>
      <c r="O25" s="9" t="s">
        <v>16</v>
      </c>
      <c r="P25" s="13">
        <v>10060000</v>
      </c>
      <c r="Q25" s="12">
        <v>1600</v>
      </c>
      <c r="S25" s="19">
        <f t="shared" si="4"/>
        <v>11.25593860397125</v>
      </c>
      <c r="T25" s="19">
        <f t="shared" si="0"/>
        <v>36.161525427189019</v>
      </c>
      <c r="V25" s="18">
        <f t="shared" si="1"/>
        <v>176.07355864811132</v>
      </c>
      <c r="W25" s="19">
        <f>100000/V25</f>
        <v>567.94444758087286</v>
      </c>
      <c r="Y25" s="18">
        <f t="shared" si="3"/>
        <v>12.86403215003349</v>
      </c>
      <c r="Z25" s="18">
        <f t="shared" si="6"/>
        <v>14.965548299932447</v>
      </c>
      <c r="AB25" s="18">
        <f t="shared" si="5"/>
        <v>7.1410658307210033</v>
      </c>
      <c r="AC25" s="18">
        <f t="shared" si="7"/>
        <v>10.931174089068826</v>
      </c>
    </row>
    <row r="26" spans="1:29" ht="15" thickBot="1" x14ac:dyDescent="0.35">
      <c r="A26" s="29">
        <v>43909.708333333336</v>
      </c>
      <c r="B26" s="5">
        <v>3</v>
      </c>
      <c r="C26" s="7" t="s">
        <v>25</v>
      </c>
      <c r="D26" s="5">
        <v>7387</v>
      </c>
      <c r="E26" s="5">
        <v>1006</v>
      </c>
      <c r="F26" s="5">
        <v>8393</v>
      </c>
      <c r="G26" s="5">
        <v>5545</v>
      </c>
      <c r="H26" s="5">
        <v>13938</v>
      </c>
      <c r="I26" s="5">
        <v>1672</v>
      </c>
      <c r="J26" s="5">
        <v>2171</v>
      </c>
      <c r="K26" s="5">
        <v>3778</v>
      </c>
      <c r="L26" s="5">
        <v>2168</v>
      </c>
      <c r="M26" s="5">
        <v>19884</v>
      </c>
      <c r="N26" s="5">
        <v>52244</v>
      </c>
      <c r="O26" s="7" t="s">
        <v>16</v>
      </c>
      <c r="P26" s="13">
        <v>10060000</v>
      </c>
      <c r="Q26" s="12">
        <v>1600</v>
      </c>
      <c r="S26" s="19">
        <f t="shared" si="4"/>
        <v>11.986178958656023</v>
      </c>
      <c r="T26" s="19">
        <f t="shared" si="0"/>
        <v>38.059872904065543</v>
      </c>
      <c r="V26" s="18">
        <f t="shared" si="1"/>
        <v>197.65407554671967</v>
      </c>
      <c r="W26" s="19">
        <f t="shared" si="2"/>
        <v>505.93441963387653</v>
      </c>
      <c r="Y26" s="18">
        <f t="shared" si="3"/>
        <v>10.158912943344081</v>
      </c>
      <c r="Z26" s="18">
        <f t="shared" si="6"/>
        <v>14.394842406876791</v>
      </c>
      <c r="AB26" s="18">
        <f t="shared" si="5"/>
        <v>11.373205741626794</v>
      </c>
      <c r="AC26" s="18">
        <f t="shared" si="7"/>
        <v>11.695187165775401</v>
      </c>
    </row>
    <row r="27" spans="1:29" ht="15" thickBot="1" x14ac:dyDescent="0.35">
      <c r="A27" s="28">
        <v>43910.708333333336</v>
      </c>
      <c r="B27" s="6">
        <v>3</v>
      </c>
      <c r="C27" s="9" t="s">
        <v>25</v>
      </c>
      <c r="D27" s="6">
        <v>7735</v>
      </c>
      <c r="E27" s="6">
        <v>1050</v>
      </c>
      <c r="F27" s="6">
        <v>8785</v>
      </c>
      <c r="G27" s="6">
        <v>6635</v>
      </c>
      <c r="H27" s="6">
        <v>15420</v>
      </c>
      <c r="I27" s="6">
        <v>1482</v>
      </c>
      <c r="J27" s="6">
        <v>2380</v>
      </c>
      <c r="K27" s="6">
        <v>4295</v>
      </c>
      <c r="L27" s="6">
        <v>2549</v>
      </c>
      <c r="M27" s="6">
        <v>22264</v>
      </c>
      <c r="N27" s="6">
        <v>57174</v>
      </c>
      <c r="O27" s="9" t="s">
        <v>16</v>
      </c>
      <c r="P27" s="13">
        <v>10060000</v>
      </c>
      <c r="Q27" s="12">
        <v>1600</v>
      </c>
      <c r="S27" s="19">
        <f t="shared" si="4"/>
        <v>11.952191235059761</v>
      </c>
      <c r="T27" s="19">
        <f t="shared" si="0"/>
        <v>38.940777276384367</v>
      </c>
      <c r="V27" s="18">
        <f t="shared" si="1"/>
        <v>221.31212723658049</v>
      </c>
      <c r="W27" s="19">
        <f t="shared" si="2"/>
        <v>451.85052102048155</v>
      </c>
      <c r="Y27" s="18">
        <f t="shared" si="3"/>
        <v>10.354621848739496</v>
      </c>
      <c r="Z27" s="18">
        <f t="shared" si="6"/>
        <v>14.050959629384513</v>
      </c>
      <c r="AB27" s="18">
        <f t="shared" si="5"/>
        <v>7.6902887139107614</v>
      </c>
      <c r="AC27" s="18">
        <f t="shared" si="7"/>
        <v>11.412541254125413</v>
      </c>
    </row>
    <row r="28" spans="1:29" ht="15" thickBot="1" x14ac:dyDescent="0.35">
      <c r="A28" s="29">
        <v>43911.708333333336</v>
      </c>
      <c r="B28" s="5">
        <v>3</v>
      </c>
      <c r="C28" s="7" t="s">
        <v>25</v>
      </c>
      <c r="D28" s="5">
        <v>8258</v>
      </c>
      <c r="E28" s="5">
        <v>1093</v>
      </c>
      <c r="F28" s="5">
        <v>9351</v>
      </c>
      <c r="G28" s="5">
        <v>8019</v>
      </c>
      <c r="H28" s="5">
        <v>17370</v>
      </c>
      <c r="I28" s="5">
        <v>1950</v>
      </c>
      <c r="J28" s="5">
        <v>3251</v>
      </c>
      <c r="K28" s="5">
        <v>5050</v>
      </c>
      <c r="L28" s="5">
        <v>3095</v>
      </c>
      <c r="M28" s="5">
        <v>25515</v>
      </c>
      <c r="N28" s="5">
        <v>66730</v>
      </c>
      <c r="O28" s="7" t="s">
        <v>16</v>
      </c>
      <c r="P28" s="13">
        <v>10060000</v>
      </c>
      <c r="Q28" s="12">
        <v>1600</v>
      </c>
      <c r="S28" s="19">
        <f t="shared" si="4"/>
        <v>11.68858945567319</v>
      </c>
      <c r="T28" s="19">
        <f t="shared" si="0"/>
        <v>38.236175633148513</v>
      </c>
      <c r="V28" s="18">
        <f t="shared" si="1"/>
        <v>253.6282306163022</v>
      </c>
      <c r="W28" s="19">
        <f t="shared" si="2"/>
        <v>394.27787575935719</v>
      </c>
      <c r="Y28" s="18">
        <f t="shared" si="3"/>
        <v>8.8483543525069202</v>
      </c>
      <c r="Z28" s="18">
        <f t="shared" si="6"/>
        <v>12.810945911304794</v>
      </c>
      <c r="AB28" s="18">
        <f>$AE$6*(2*L28-L27)/(L28-L27)</f>
        <v>6.6684981684981688</v>
      </c>
      <c r="AC28" s="18">
        <f t="shared" si="7"/>
        <v>11.173415492957746</v>
      </c>
    </row>
    <row r="29" spans="1:29" ht="15" thickBot="1" x14ac:dyDescent="0.35">
      <c r="A29" s="28">
        <v>43912.708333333336</v>
      </c>
      <c r="B29" s="6">
        <v>3</v>
      </c>
      <c r="C29" s="9" t="s">
        <v>25</v>
      </c>
      <c r="D29" s="6">
        <v>9439</v>
      </c>
      <c r="E29" s="6">
        <v>1142</v>
      </c>
      <c r="F29" s="6">
        <v>10581</v>
      </c>
      <c r="G29" s="6">
        <v>7304</v>
      </c>
      <c r="H29" s="6">
        <v>17885</v>
      </c>
      <c r="I29" s="6">
        <v>515</v>
      </c>
      <c r="J29" s="6">
        <v>1691</v>
      </c>
      <c r="K29" s="6">
        <v>5865</v>
      </c>
      <c r="L29" s="6">
        <v>3456</v>
      </c>
      <c r="M29" s="6">
        <v>27206</v>
      </c>
      <c r="N29" s="6">
        <v>70598</v>
      </c>
      <c r="O29" s="9" t="s">
        <v>16</v>
      </c>
      <c r="P29" s="13">
        <v>10060000</v>
      </c>
      <c r="Q29" s="12">
        <v>1600</v>
      </c>
      <c r="S29" s="19">
        <f t="shared" si="4"/>
        <v>10.792930724884227</v>
      </c>
      <c r="T29" s="19">
        <f t="shared" si="0"/>
        <v>38.536502450494346</v>
      </c>
      <c r="V29" s="18">
        <f t="shared" si="1"/>
        <v>270.43737574552688</v>
      </c>
      <c r="W29" s="19">
        <f t="shared" si="2"/>
        <v>369.77137396162607</v>
      </c>
      <c r="Y29" s="18">
        <f t="shared" si="3"/>
        <v>17.088704908338261</v>
      </c>
      <c r="Z29" s="18">
        <f t="shared" si="6"/>
        <v>14.146954384048074</v>
      </c>
      <c r="AB29" s="18">
        <f t="shared" si="5"/>
        <v>10.573407202216066</v>
      </c>
      <c r="AC29" s="18">
        <f t="shared" si="7"/>
        <v>11.049689440993788</v>
      </c>
    </row>
    <row r="30" spans="1:29" ht="15" thickBot="1" x14ac:dyDescent="0.35">
      <c r="A30" s="29">
        <v>43913.708333333336</v>
      </c>
      <c r="B30" s="5">
        <v>3</v>
      </c>
      <c r="C30" s="7" t="s">
        <v>25</v>
      </c>
      <c r="D30" s="5">
        <v>9266</v>
      </c>
      <c r="E30" s="5">
        <v>1183</v>
      </c>
      <c r="F30" s="5">
        <v>10449</v>
      </c>
      <c r="G30" s="5">
        <v>8461</v>
      </c>
      <c r="H30" s="5">
        <v>18910</v>
      </c>
      <c r="I30" s="5">
        <v>1025</v>
      </c>
      <c r="J30" s="5">
        <v>1555</v>
      </c>
      <c r="K30" s="5">
        <v>6075</v>
      </c>
      <c r="L30" s="5">
        <v>3776</v>
      </c>
      <c r="M30" s="5">
        <v>28761</v>
      </c>
      <c r="N30" s="5">
        <v>73242</v>
      </c>
      <c r="O30" s="7" t="s">
        <v>16</v>
      </c>
      <c r="P30" s="13">
        <v>10060000</v>
      </c>
      <c r="Q30" s="12">
        <v>1600</v>
      </c>
      <c r="S30" s="19">
        <f t="shared" si="4"/>
        <v>11.321657574887549</v>
      </c>
      <c r="T30" s="19">
        <f t="shared" si="0"/>
        <v>39.268452527238466</v>
      </c>
      <c r="V30" s="18">
        <f t="shared" si="1"/>
        <v>285.89463220675947</v>
      </c>
      <c r="W30" s="19">
        <f t="shared" si="2"/>
        <v>349.77921490907823</v>
      </c>
      <c r="Y30" s="18">
        <f t="shared" si="3"/>
        <v>19.495819935691319</v>
      </c>
      <c r="Z30" s="18">
        <f t="shared" si="6"/>
        <v>16.280437124826843</v>
      </c>
      <c r="AB30" s="18">
        <f t="shared" si="5"/>
        <v>12.8</v>
      </c>
      <c r="AC30" s="18">
        <f t="shared" si="7"/>
        <v>12.232273838630807</v>
      </c>
    </row>
    <row r="31" spans="1:29" ht="15" thickBot="1" x14ac:dyDescent="0.35">
      <c r="A31" s="28">
        <v>43914.708333333336</v>
      </c>
      <c r="B31" s="6">
        <v>3</v>
      </c>
      <c r="C31" s="9" t="s">
        <v>25</v>
      </c>
      <c r="D31" s="6">
        <v>9711</v>
      </c>
      <c r="E31" s="6">
        <v>1194</v>
      </c>
      <c r="F31" s="6">
        <v>10905</v>
      </c>
      <c r="G31" s="6">
        <v>8963</v>
      </c>
      <c r="H31" s="6">
        <v>19868</v>
      </c>
      <c r="I31" s="6">
        <v>958</v>
      </c>
      <c r="J31" s="6">
        <v>1942</v>
      </c>
      <c r="K31" s="6">
        <v>6657</v>
      </c>
      <c r="L31" s="6">
        <v>4178</v>
      </c>
      <c r="M31" s="6">
        <v>30703</v>
      </c>
      <c r="N31" s="6">
        <v>76695</v>
      </c>
      <c r="O31" s="9" t="s">
        <v>16</v>
      </c>
      <c r="P31" s="13">
        <v>10060000</v>
      </c>
      <c r="Q31" s="12">
        <v>1600</v>
      </c>
      <c r="S31" s="19">
        <f t="shared" si="4"/>
        <v>10.949105914718018</v>
      </c>
      <c r="T31" s="19">
        <f t="shared" si="0"/>
        <v>40.03259664906448</v>
      </c>
      <c r="V31" s="18">
        <f t="shared" si="1"/>
        <v>305.19880715705767</v>
      </c>
      <c r="W31" s="19">
        <f t="shared" si="2"/>
        <v>327.65527798586453</v>
      </c>
      <c r="Y31" s="18">
        <f t="shared" si="3"/>
        <v>16.809989701338825</v>
      </c>
      <c r="Z31" s="18">
        <f t="shared" si="6"/>
        <v>20.754240555127218</v>
      </c>
      <c r="AB31" s="18">
        <f t="shared" si="5"/>
        <v>11.393034825870647</v>
      </c>
      <c r="AC31" s="18">
        <f t="shared" si="7"/>
        <v>14.573407202216066</v>
      </c>
    </row>
    <row r="32" spans="1:29" ht="15" thickBot="1" x14ac:dyDescent="0.35">
      <c r="A32" s="29">
        <v>43915.708333333336</v>
      </c>
      <c r="B32" s="5">
        <v>3</v>
      </c>
      <c r="C32" s="7" t="s">
        <v>25</v>
      </c>
      <c r="D32" s="5">
        <v>10026</v>
      </c>
      <c r="E32" s="5">
        <v>1236</v>
      </c>
      <c r="F32" s="5">
        <v>11262</v>
      </c>
      <c r="G32" s="5">
        <v>9329</v>
      </c>
      <c r="H32" s="5">
        <v>20591</v>
      </c>
      <c r="I32" s="5">
        <v>723</v>
      </c>
      <c r="J32" s="5">
        <v>1643</v>
      </c>
      <c r="K32" s="5">
        <v>7281</v>
      </c>
      <c r="L32" s="5">
        <v>4474</v>
      </c>
      <c r="M32" s="5">
        <v>32346</v>
      </c>
      <c r="N32" s="5">
        <v>81666</v>
      </c>
      <c r="O32" s="7" t="s">
        <v>16</v>
      </c>
      <c r="P32" s="13">
        <v>10060000</v>
      </c>
      <c r="Q32" s="12">
        <v>1600</v>
      </c>
      <c r="S32" s="19">
        <f t="shared" si="4"/>
        <v>10.974960042621204</v>
      </c>
      <c r="T32" s="19">
        <f t="shared" si="0"/>
        <v>39.607670266696054</v>
      </c>
      <c r="V32" s="18">
        <f t="shared" si="1"/>
        <v>321.53081510934396</v>
      </c>
      <c r="W32" s="19">
        <f t="shared" si="2"/>
        <v>311.0121807951524</v>
      </c>
      <c r="Y32" s="18">
        <f t="shared" si="3"/>
        <v>20.687157638466221</v>
      </c>
      <c r="Z32" s="18">
        <f t="shared" si="6"/>
        <v>21.878988326848248</v>
      </c>
      <c r="AB32" s="18">
        <f t="shared" si="5"/>
        <v>16.114864864864863</v>
      </c>
      <c r="AC32" s="18">
        <f t="shared" si="7"/>
        <v>16.18467583497053</v>
      </c>
    </row>
    <row r="33" spans="1:29" ht="15" thickBot="1" x14ac:dyDescent="0.35">
      <c r="A33" s="28">
        <v>43916.708333333336</v>
      </c>
      <c r="B33" s="6">
        <v>3</v>
      </c>
      <c r="C33" s="9" t="s">
        <v>25</v>
      </c>
      <c r="D33" s="6">
        <v>10681</v>
      </c>
      <c r="E33" s="6">
        <v>1263</v>
      </c>
      <c r="F33" s="6">
        <v>11944</v>
      </c>
      <c r="G33" s="6">
        <v>10245</v>
      </c>
      <c r="H33" s="6">
        <v>22189</v>
      </c>
      <c r="I33" s="6">
        <v>1598</v>
      </c>
      <c r="J33" s="6">
        <v>2543</v>
      </c>
      <c r="K33" s="6">
        <v>7839</v>
      </c>
      <c r="L33" s="6">
        <v>4861</v>
      </c>
      <c r="M33" s="6">
        <v>34889</v>
      </c>
      <c r="N33" s="6">
        <v>87713</v>
      </c>
      <c r="O33" s="9" t="s">
        <v>16</v>
      </c>
      <c r="P33" s="13">
        <v>10060000</v>
      </c>
      <c r="Q33" s="12">
        <v>1600</v>
      </c>
      <c r="S33" s="19">
        <f t="shared" si="4"/>
        <v>10.574346952444742</v>
      </c>
      <c r="T33" s="19">
        <f t="shared" si="0"/>
        <v>39.776315939484455</v>
      </c>
      <c r="V33" s="18">
        <f t="shared" si="1"/>
        <v>346.80914512922465</v>
      </c>
      <c r="W33" s="19">
        <f t="shared" si="2"/>
        <v>288.34303075467915</v>
      </c>
      <c r="Y33" s="18">
        <f t="shared" si="3"/>
        <v>14.719622493118365</v>
      </c>
      <c r="Z33" s="18">
        <f t="shared" si="6"/>
        <v>20.080124020887727</v>
      </c>
      <c r="AB33" s="18">
        <f t="shared" si="5"/>
        <v>13.560723514211887</v>
      </c>
      <c r="AC33" s="18">
        <f t="shared" si="7"/>
        <v>16.440552995391705</v>
      </c>
    </row>
    <row r="34" spans="1:29" ht="15" thickBot="1" x14ac:dyDescent="0.35">
      <c r="A34" s="29">
        <v>43917.708333333336</v>
      </c>
      <c r="B34" s="5">
        <v>3</v>
      </c>
      <c r="C34" s="7" t="s">
        <v>25</v>
      </c>
      <c r="D34" s="5">
        <v>11137</v>
      </c>
      <c r="E34" s="5">
        <v>1292</v>
      </c>
      <c r="F34" s="5">
        <v>12429</v>
      </c>
      <c r="G34" s="5">
        <v>11466</v>
      </c>
      <c r="H34" s="5">
        <v>23895</v>
      </c>
      <c r="I34" s="5">
        <v>1706</v>
      </c>
      <c r="J34" s="5">
        <v>2409</v>
      </c>
      <c r="K34" s="5">
        <v>8001</v>
      </c>
      <c r="L34" s="5">
        <v>5402</v>
      </c>
      <c r="M34" s="5">
        <v>37298</v>
      </c>
      <c r="N34" s="5">
        <v>95860</v>
      </c>
      <c r="O34" s="7" t="s">
        <v>16</v>
      </c>
      <c r="P34" s="13">
        <v>10060000</v>
      </c>
      <c r="Q34" s="12">
        <v>1600</v>
      </c>
      <c r="S34" s="19">
        <f t="shared" si="4"/>
        <v>10.395043849062676</v>
      </c>
      <c r="T34" s="19">
        <f t="shared" si="0"/>
        <v>38.908825370331733</v>
      </c>
      <c r="V34" s="18">
        <f t="shared" si="1"/>
        <v>370.7554671968191</v>
      </c>
      <c r="W34" s="19">
        <f t="shared" si="2"/>
        <v>269.71955600836503</v>
      </c>
      <c r="Y34" s="18">
        <f t="shared" si="3"/>
        <v>16.482772934827729</v>
      </c>
      <c r="Z34" s="18">
        <f t="shared" si="6"/>
        <v>19.966489764973463</v>
      </c>
      <c r="AB34" s="18">
        <f t="shared" si="5"/>
        <v>10.985212569316081</v>
      </c>
      <c r="AC34" s="18">
        <f t="shared" si="7"/>
        <v>16.240196078431371</v>
      </c>
    </row>
    <row r="35" spans="1:29" ht="15" thickBot="1" x14ac:dyDescent="0.35">
      <c r="A35" s="28">
        <v>43918.708333333336</v>
      </c>
      <c r="B35" s="6">
        <v>3</v>
      </c>
      <c r="C35" s="9" t="s">
        <v>25</v>
      </c>
      <c r="D35" s="6">
        <v>11152</v>
      </c>
      <c r="E35" s="6">
        <v>1319</v>
      </c>
      <c r="F35" s="6">
        <v>12471</v>
      </c>
      <c r="G35" s="6">
        <v>12038</v>
      </c>
      <c r="H35" s="6">
        <v>24509</v>
      </c>
      <c r="I35" s="6">
        <v>614</v>
      </c>
      <c r="J35" s="6">
        <v>2117</v>
      </c>
      <c r="K35" s="6">
        <v>8962</v>
      </c>
      <c r="L35" s="6">
        <v>5944</v>
      </c>
      <c r="M35" s="6">
        <v>39415</v>
      </c>
      <c r="N35" s="6">
        <v>102503</v>
      </c>
      <c r="O35" s="9" t="s">
        <v>16</v>
      </c>
      <c r="P35" s="13">
        <v>10060000</v>
      </c>
      <c r="Q35" s="12">
        <v>1600</v>
      </c>
      <c r="S35" s="19">
        <f t="shared" si="4"/>
        <v>10.576537567155802</v>
      </c>
      <c r="T35" s="19">
        <f t="shared" si="0"/>
        <v>38.452533096592298</v>
      </c>
      <c r="V35" s="18">
        <f t="shared" si="1"/>
        <v>391.79920477137176</v>
      </c>
      <c r="W35" s="19">
        <f t="shared" si="2"/>
        <v>255.23277939870607</v>
      </c>
      <c r="Y35" s="18">
        <f t="shared" si="3"/>
        <v>19.618327822390174</v>
      </c>
      <c r="Z35" s="18">
        <f t="shared" si="6"/>
        <v>19.72725986702504</v>
      </c>
      <c r="AB35" s="18">
        <f t="shared" si="5"/>
        <v>11.966789667896679</v>
      </c>
      <c r="AC35" s="18">
        <f t="shared" si="7"/>
        <v>15.130612244897959</v>
      </c>
    </row>
    <row r="36" spans="1:29" ht="15" thickBot="1" x14ac:dyDescent="0.35">
      <c r="A36" s="29">
        <v>43919.708333333336</v>
      </c>
      <c r="B36" s="5">
        <v>3</v>
      </c>
      <c r="C36" s="7" t="s">
        <v>25</v>
      </c>
      <c r="D36" s="5">
        <v>11613</v>
      </c>
      <c r="E36" s="5">
        <v>1328</v>
      </c>
      <c r="F36" s="5">
        <v>12941</v>
      </c>
      <c r="G36" s="5">
        <v>12451</v>
      </c>
      <c r="H36" s="5">
        <v>25392</v>
      </c>
      <c r="I36" s="5">
        <v>883</v>
      </c>
      <c r="J36" s="5">
        <v>1592</v>
      </c>
      <c r="K36" s="5">
        <v>9255</v>
      </c>
      <c r="L36" s="5">
        <v>6360</v>
      </c>
      <c r="M36" s="5">
        <v>41007</v>
      </c>
      <c r="N36" s="5">
        <v>107398</v>
      </c>
      <c r="O36" s="7" t="s">
        <v>16</v>
      </c>
      <c r="P36" s="13">
        <v>10060000</v>
      </c>
      <c r="Q36" s="12">
        <v>1600</v>
      </c>
      <c r="S36" s="19">
        <f t="shared" si="4"/>
        <v>10.261958117610694</v>
      </c>
      <c r="T36" s="19">
        <f t="shared" si="0"/>
        <v>38.182275275144789</v>
      </c>
      <c r="V36" s="18">
        <f t="shared" si="1"/>
        <v>407.62425447316105</v>
      </c>
      <c r="W36" s="19">
        <f t="shared" si="2"/>
        <v>245.32396907845001</v>
      </c>
      <c r="Y36" s="18">
        <f t="shared" si="3"/>
        <v>26.758165829145728</v>
      </c>
      <c r="Z36" s="18">
        <f t="shared" si="6"/>
        <v>23.108041843739784</v>
      </c>
      <c r="AB36" s="18">
        <f t="shared" si="5"/>
        <v>16.28846153846154</v>
      </c>
      <c r="AC36" s="18">
        <f t="shared" si="7"/>
        <v>15.728485657104736</v>
      </c>
    </row>
    <row r="37" spans="1:29" ht="15" thickBot="1" x14ac:dyDescent="0.35">
      <c r="A37" s="28">
        <v>43920.708333333336</v>
      </c>
      <c r="B37" s="6">
        <v>3</v>
      </c>
      <c r="C37" s="9" t="s">
        <v>25</v>
      </c>
      <c r="D37" s="6">
        <v>11815</v>
      </c>
      <c r="E37" s="6">
        <v>1330</v>
      </c>
      <c r="F37" s="6">
        <v>13145</v>
      </c>
      <c r="G37" s="6">
        <v>11861</v>
      </c>
      <c r="H37" s="6">
        <v>25006</v>
      </c>
      <c r="I37" s="6">
        <v>-386</v>
      </c>
      <c r="J37" s="6">
        <v>1154</v>
      </c>
      <c r="K37" s="6">
        <v>10337</v>
      </c>
      <c r="L37" s="6">
        <v>6818</v>
      </c>
      <c r="M37" s="6">
        <v>42161</v>
      </c>
      <c r="N37" s="6">
        <v>111057</v>
      </c>
      <c r="O37" s="9" t="s">
        <v>16</v>
      </c>
      <c r="P37" s="13">
        <v>10060000</v>
      </c>
      <c r="Q37" s="12">
        <v>1600</v>
      </c>
      <c r="S37" s="19">
        <f t="shared" si="4"/>
        <v>10.117915557246102</v>
      </c>
      <c r="T37" s="19">
        <f t="shared" si="0"/>
        <v>37.963388170038812</v>
      </c>
      <c r="V37" s="18">
        <f t="shared" si="1"/>
        <v>419.09542743538765</v>
      </c>
      <c r="W37" s="19">
        <f t="shared" si="2"/>
        <v>238.60914114940348</v>
      </c>
      <c r="Y37" s="18">
        <f t="shared" si="3"/>
        <v>37.534662045060657</v>
      </c>
      <c r="Z37" s="18">
        <f t="shared" si="6"/>
        <v>29.00925354719309</v>
      </c>
      <c r="AB37" s="18">
        <f t="shared" si="5"/>
        <v>15.886462882096071</v>
      </c>
      <c r="AC37" s="18">
        <f t="shared" si="7"/>
        <v>17.444915254237287</v>
      </c>
    </row>
    <row r="38" spans="1:29" ht="15" thickBot="1" x14ac:dyDescent="0.35">
      <c r="A38" s="29">
        <v>43921.708333333336</v>
      </c>
      <c r="B38" s="5">
        <v>3</v>
      </c>
      <c r="C38" s="7" t="s">
        <v>25</v>
      </c>
      <c r="D38" s="5">
        <v>11883</v>
      </c>
      <c r="E38" s="5">
        <v>1324</v>
      </c>
      <c r="F38" s="5">
        <v>13207</v>
      </c>
      <c r="G38" s="5">
        <v>11917</v>
      </c>
      <c r="H38" s="5">
        <v>25124</v>
      </c>
      <c r="I38" s="5">
        <v>118</v>
      </c>
      <c r="J38" s="5">
        <v>1047</v>
      </c>
      <c r="K38" s="5">
        <v>10885</v>
      </c>
      <c r="L38" s="5">
        <v>7199</v>
      </c>
      <c r="M38" s="5">
        <v>43208</v>
      </c>
      <c r="N38" s="5">
        <v>114640</v>
      </c>
      <c r="O38" s="7" t="s">
        <v>16</v>
      </c>
      <c r="P38" s="13">
        <v>10060000</v>
      </c>
      <c r="Q38" s="12">
        <v>1600</v>
      </c>
      <c r="S38" s="19">
        <f t="shared" si="4"/>
        <v>10.024986749451049</v>
      </c>
      <c r="T38" s="19">
        <f t="shared" si="0"/>
        <v>37.690160502442424</v>
      </c>
      <c r="V38" s="18">
        <f t="shared" si="1"/>
        <v>429.50298210735588</v>
      </c>
      <c r="W38" s="19">
        <f t="shared" si="2"/>
        <v>232.82725421218294</v>
      </c>
      <c r="Y38" s="18">
        <f t="shared" si="3"/>
        <v>42.268385864374402</v>
      </c>
      <c r="Z38" s="18">
        <f t="shared" si="6"/>
        <v>37.174532032691801</v>
      </c>
      <c r="AB38" s="18">
        <f t="shared" si="5"/>
        <v>19.895013123359579</v>
      </c>
      <c r="AC38" s="18">
        <f t="shared" si="7"/>
        <v>20.208764940239043</v>
      </c>
    </row>
    <row r="39" spans="1:29" ht="15" thickBot="1" x14ac:dyDescent="0.35">
      <c r="A39" s="28">
        <v>43922.708333333336</v>
      </c>
      <c r="B39" s="6">
        <v>3</v>
      </c>
      <c r="C39" s="9" t="s">
        <v>25</v>
      </c>
      <c r="D39" s="6">
        <v>11927</v>
      </c>
      <c r="E39" s="6">
        <v>1342</v>
      </c>
      <c r="F39" s="6">
        <v>13269</v>
      </c>
      <c r="G39" s="6">
        <v>12496</v>
      </c>
      <c r="H39" s="6">
        <v>25765</v>
      </c>
      <c r="I39" s="6">
        <v>641</v>
      </c>
      <c r="J39" s="6">
        <v>1565</v>
      </c>
      <c r="K39" s="6">
        <v>11415</v>
      </c>
      <c r="L39" s="6">
        <v>7593</v>
      </c>
      <c r="M39" s="6">
        <v>44773</v>
      </c>
      <c r="N39" s="6">
        <v>121449</v>
      </c>
      <c r="O39" s="9" t="s">
        <v>16</v>
      </c>
      <c r="P39" s="13">
        <v>10060000</v>
      </c>
      <c r="Q39" s="12">
        <v>1600</v>
      </c>
      <c r="S39" s="19">
        <f t="shared" si="4"/>
        <v>10.113799080563719</v>
      </c>
      <c r="T39" s="19">
        <f t="shared" si="0"/>
        <v>36.865680244382418</v>
      </c>
      <c r="V39" s="18">
        <f t="shared" si="1"/>
        <v>445.05964214711736</v>
      </c>
      <c r="W39" s="19">
        <f t="shared" si="2"/>
        <v>224.68898666607103</v>
      </c>
      <c r="Y39" s="18">
        <f t="shared" si="3"/>
        <v>29.60894568690096</v>
      </c>
      <c r="Z39" s="18">
        <f t="shared" si="6"/>
        <v>38.666224110462032</v>
      </c>
      <c r="AB39" s="18">
        <f t="shared" si="5"/>
        <v>20.271573604060915</v>
      </c>
      <c r="AC39" s="18">
        <f t="shared" si="7"/>
        <v>21.474452554744527</v>
      </c>
    </row>
    <row r="40" spans="1:29" ht="15" thickBot="1" x14ac:dyDescent="0.35">
      <c r="A40" s="29">
        <v>43923.708333333336</v>
      </c>
      <c r="B40" s="5">
        <v>3</v>
      </c>
      <c r="C40" s="7" t="s">
        <v>25</v>
      </c>
      <c r="D40" s="5">
        <v>11762</v>
      </c>
      <c r="E40" s="5">
        <v>1351</v>
      </c>
      <c r="F40" s="5">
        <v>13113</v>
      </c>
      <c r="G40" s="5">
        <v>12763</v>
      </c>
      <c r="H40" s="5">
        <v>25876</v>
      </c>
      <c r="I40" s="5">
        <v>111</v>
      </c>
      <c r="J40" s="5">
        <v>1292</v>
      </c>
      <c r="K40" s="5">
        <v>12229</v>
      </c>
      <c r="L40" s="5">
        <v>7960</v>
      </c>
      <c r="M40" s="5">
        <v>46065</v>
      </c>
      <c r="N40" s="5">
        <v>128286</v>
      </c>
      <c r="O40" s="8" t="s">
        <v>16</v>
      </c>
      <c r="P40" s="13">
        <v>10060000</v>
      </c>
      <c r="Q40" s="12">
        <v>1600</v>
      </c>
      <c r="S40" s="19">
        <f t="shared" si="4"/>
        <v>10.302752993212842</v>
      </c>
      <c r="T40" s="19">
        <f t="shared" si="0"/>
        <v>35.908049202563028</v>
      </c>
      <c r="V40" s="18">
        <f>M40/P40*100000</f>
        <v>457.90258449304179</v>
      </c>
      <c r="W40" s="19">
        <f t="shared" si="2"/>
        <v>218.38706176055572</v>
      </c>
      <c r="Y40" s="18">
        <f t="shared" si="3"/>
        <v>36.654024767801857</v>
      </c>
      <c r="Z40" s="18">
        <f t="shared" si="6"/>
        <v>38.39830942622951</v>
      </c>
      <c r="AB40" s="18">
        <f t="shared" si="5"/>
        <v>22.689373297002724</v>
      </c>
      <c r="AC40" s="18">
        <f t="shared" si="7"/>
        <v>23.910683012259195</v>
      </c>
    </row>
    <row r="41" spans="1:29" ht="15" thickBot="1" x14ac:dyDescent="0.35">
      <c r="A41" s="28">
        <v>43924.708333333336</v>
      </c>
      <c r="B41" s="6">
        <v>3</v>
      </c>
      <c r="C41" s="9" t="s">
        <v>25</v>
      </c>
      <c r="D41" s="6">
        <v>11802</v>
      </c>
      <c r="E41" s="6">
        <v>1381</v>
      </c>
      <c r="F41" s="6">
        <v>13183</v>
      </c>
      <c r="G41" s="6">
        <v>13006</v>
      </c>
      <c r="H41" s="6">
        <v>26189</v>
      </c>
      <c r="I41" s="6">
        <v>313</v>
      </c>
      <c r="J41" s="6">
        <v>1455</v>
      </c>
      <c r="K41" s="6">
        <v>13020</v>
      </c>
      <c r="L41" s="6">
        <v>8311</v>
      </c>
      <c r="M41" s="6">
        <v>47520</v>
      </c>
      <c r="N41" s="6">
        <v>135051</v>
      </c>
      <c r="O41" s="10" t="s">
        <v>16</v>
      </c>
      <c r="P41" s="13">
        <v>10060000</v>
      </c>
      <c r="Q41" s="12">
        <v>1600</v>
      </c>
      <c r="S41" s="19">
        <f t="shared" si="4"/>
        <v>10.475612531290299</v>
      </c>
      <c r="T41" s="19">
        <f>(M41/N41)*100</f>
        <v>35.186707243930073</v>
      </c>
      <c r="V41" s="18">
        <f t="shared" si="1"/>
        <v>472.36580516898613</v>
      </c>
      <c r="W41" s="19">
        <f t="shared" si="2"/>
        <v>211.70033670033669</v>
      </c>
      <c r="Y41" s="18">
        <f t="shared" si="3"/>
        <v>33.659793814432987</v>
      </c>
      <c r="Z41" s="18">
        <f t="shared" si="6"/>
        <v>36.061224489795919</v>
      </c>
      <c r="AB41" s="18">
        <f t="shared" si="5"/>
        <v>24.678062678062677</v>
      </c>
      <c r="AC41" s="18">
        <f t="shared" si="7"/>
        <v>25.421762589928058</v>
      </c>
    </row>
    <row r="42" spans="1:29" ht="15" thickBot="1" x14ac:dyDescent="0.35">
      <c r="A42" s="29">
        <v>43925.708333333336</v>
      </c>
      <c r="B42" s="5">
        <v>3</v>
      </c>
      <c r="C42" s="7" t="s">
        <v>25</v>
      </c>
      <c r="D42" s="5">
        <v>12002</v>
      </c>
      <c r="E42" s="5">
        <v>1326</v>
      </c>
      <c r="F42" s="5">
        <v>13328</v>
      </c>
      <c r="G42" s="5">
        <v>13892</v>
      </c>
      <c r="H42" s="5">
        <v>27220</v>
      </c>
      <c r="I42" s="5">
        <v>1031</v>
      </c>
      <c r="J42" s="5">
        <v>1598</v>
      </c>
      <c r="K42" s="5">
        <v>13242</v>
      </c>
      <c r="L42" s="5">
        <v>8656</v>
      </c>
      <c r="M42" s="5">
        <v>49118</v>
      </c>
      <c r="N42" s="5">
        <v>141877</v>
      </c>
      <c r="O42" s="8" t="s">
        <v>16</v>
      </c>
      <c r="P42" s="13">
        <v>10060000</v>
      </c>
      <c r="Q42" s="12">
        <v>1600</v>
      </c>
      <c r="S42" s="19">
        <f t="shared" si="4"/>
        <v>9.9489795918367339</v>
      </c>
      <c r="T42" s="19">
        <f t="shared" si="0"/>
        <v>34.620128703031497</v>
      </c>
      <c r="V42" s="18">
        <f t="shared" si="1"/>
        <v>488.2504970178926</v>
      </c>
      <c r="W42" s="19">
        <f t="shared" si="2"/>
        <v>204.81289954802722</v>
      </c>
      <c r="Y42" s="18">
        <f t="shared" si="3"/>
        <v>31.737171464330412</v>
      </c>
      <c r="Z42" s="18">
        <f t="shared" si="6"/>
        <v>36.913463751438435</v>
      </c>
      <c r="AB42" s="18">
        <f t="shared" si="5"/>
        <v>26.089855072463767</v>
      </c>
      <c r="AC42" s="18">
        <f t="shared" si="7"/>
        <v>27.428974600188148</v>
      </c>
    </row>
    <row r="43" spans="1:29" ht="15" thickBot="1" x14ac:dyDescent="0.35">
      <c r="A43" s="28">
        <v>43926.708333333336</v>
      </c>
      <c r="B43" s="6">
        <v>3</v>
      </c>
      <c r="C43" s="9" t="s">
        <v>25</v>
      </c>
      <c r="D43" s="6">
        <v>12009</v>
      </c>
      <c r="E43" s="6">
        <v>1317</v>
      </c>
      <c r="F43" s="6">
        <v>13326</v>
      </c>
      <c r="G43" s="6">
        <v>14798</v>
      </c>
      <c r="H43" s="6">
        <v>28124</v>
      </c>
      <c r="I43" s="6">
        <v>904</v>
      </c>
      <c r="J43" s="6">
        <v>1337</v>
      </c>
      <c r="K43" s="6">
        <v>13426</v>
      </c>
      <c r="L43" s="6">
        <v>8905</v>
      </c>
      <c r="M43" s="6">
        <v>50455</v>
      </c>
      <c r="N43" s="6">
        <v>149984</v>
      </c>
      <c r="O43" s="10" t="s">
        <v>16</v>
      </c>
      <c r="P43" s="13">
        <v>10060000</v>
      </c>
      <c r="Q43" s="12">
        <v>1600</v>
      </c>
      <c r="S43" s="19">
        <f t="shared" si="4"/>
        <v>9.8829356145880229</v>
      </c>
      <c r="T43" s="19">
        <f t="shared" si="0"/>
        <v>33.640254960529127</v>
      </c>
      <c r="V43" s="18">
        <f t="shared" si="1"/>
        <v>501.54075546719685</v>
      </c>
      <c r="W43" s="19">
        <f t="shared" si="2"/>
        <v>199.38559112080071</v>
      </c>
      <c r="Y43" s="18">
        <f t="shared" si="3"/>
        <v>38.737471952131635</v>
      </c>
      <c r="Z43" s="18">
        <f t="shared" si="6"/>
        <v>37.479498861047837</v>
      </c>
      <c r="AB43" s="18">
        <f t="shared" si="5"/>
        <v>36.76305220883534</v>
      </c>
      <c r="AC43" s="18">
        <f>$AE$7*(2*L43-L40)/(L43-L40)</f>
        <v>31.269841269841269</v>
      </c>
    </row>
    <row r="44" spans="1:29" ht="15" thickBot="1" x14ac:dyDescent="0.35">
      <c r="A44" s="29">
        <v>43927.708333333336</v>
      </c>
      <c r="B44" s="5">
        <v>3</v>
      </c>
      <c r="C44" s="7" t="s">
        <v>25</v>
      </c>
      <c r="D44" s="5">
        <v>11914</v>
      </c>
      <c r="E44" s="5">
        <v>1343</v>
      </c>
      <c r="F44" s="5">
        <v>13257</v>
      </c>
      <c r="G44" s="5">
        <v>15212</v>
      </c>
      <c r="H44" s="5">
        <v>28469</v>
      </c>
      <c r="I44" s="5">
        <v>345</v>
      </c>
      <c r="J44" s="5">
        <v>1079</v>
      </c>
      <c r="K44" s="5">
        <v>13863</v>
      </c>
      <c r="L44" s="5">
        <v>9202</v>
      </c>
      <c r="M44" s="5">
        <v>51534</v>
      </c>
      <c r="N44" s="5">
        <v>154989</v>
      </c>
      <c r="O44" s="8" t="s">
        <v>16</v>
      </c>
      <c r="P44" s="13">
        <v>10060000</v>
      </c>
      <c r="Q44" s="12">
        <v>1600</v>
      </c>
      <c r="S44" s="19">
        <f t="shared" si="4"/>
        <v>10.130497095873878</v>
      </c>
      <c r="T44" s="19">
        <f t="shared" si="0"/>
        <v>33.250101620114975</v>
      </c>
      <c r="V44" s="18">
        <f t="shared" si="1"/>
        <v>512.26640159045724</v>
      </c>
      <c r="W44" s="19">
        <f t="shared" si="2"/>
        <v>195.21092870726125</v>
      </c>
      <c r="Y44" s="18">
        <f t="shared" si="3"/>
        <v>48.760889712696944</v>
      </c>
      <c r="Z44" s="18">
        <f t="shared" si="6"/>
        <v>41.515695067264573</v>
      </c>
      <c r="AB44" s="18">
        <f t="shared" si="5"/>
        <v>31.983164983164983</v>
      </c>
      <c r="AC44" s="18">
        <f t="shared" si="7"/>
        <v>33.983164983164983</v>
      </c>
    </row>
    <row r="45" spans="1:29" ht="15" thickBot="1" x14ac:dyDescent="0.35">
      <c r="A45" s="28">
        <v>43928.708333333336</v>
      </c>
      <c r="B45" s="6">
        <v>3</v>
      </c>
      <c r="C45" s="9" t="s">
        <v>25</v>
      </c>
      <c r="D45" s="6">
        <v>11833</v>
      </c>
      <c r="E45" s="6">
        <v>1305</v>
      </c>
      <c r="F45" s="6">
        <v>13138</v>
      </c>
      <c r="G45" s="6">
        <v>15205</v>
      </c>
      <c r="H45" s="6">
        <v>28343</v>
      </c>
      <c r="I45" s="6">
        <v>-126</v>
      </c>
      <c r="J45" s="6">
        <v>791</v>
      </c>
      <c r="K45" s="6">
        <v>14498</v>
      </c>
      <c r="L45" s="6">
        <v>9484</v>
      </c>
      <c r="M45" s="6">
        <v>52325</v>
      </c>
      <c r="N45" s="6">
        <v>159331</v>
      </c>
      <c r="O45" s="10" t="s">
        <v>16</v>
      </c>
      <c r="P45" s="13">
        <v>10060000</v>
      </c>
      <c r="Q45" s="12">
        <v>1600</v>
      </c>
      <c r="S45" s="19">
        <f t="shared" si="4"/>
        <v>9.9330187243111592</v>
      </c>
      <c r="T45" s="19">
        <f t="shared" si="0"/>
        <v>32.840439085928033</v>
      </c>
      <c r="V45" s="18">
        <f t="shared" si="1"/>
        <v>520.12922465208749</v>
      </c>
      <c r="W45" s="19">
        <f t="shared" si="2"/>
        <v>192.25991399904444</v>
      </c>
      <c r="Y45" s="18">
        <f t="shared" si="3"/>
        <v>67.150442477876112</v>
      </c>
      <c r="Z45" s="18">
        <f t="shared" si="6"/>
        <v>51.947614593077645</v>
      </c>
      <c r="AB45" s="18">
        <f t="shared" si="5"/>
        <v>34.631205673758863</v>
      </c>
      <c r="AC45" s="18">
        <f t="shared" si="7"/>
        <v>37.362318840579711</v>
      </c>
    </row>
    <row r="46" spans="1:29" ht="15" thickBot="1" x14ac:dyDescent="0.35">
      <c r="A46" s="29">
        <v>43929.708333333336</v>
      </c>
      <c r="B46" s="5">
        <v>3</v>
      </c>
      <c r="C46" s="7" t="s">
        <v>25</v>
      </c>
      <c r="D46" s="5">
        <v>11719</v>
      </c>
      <c r="E46" s="5">
        <v>1257</v>
      </c>
      <c r="F46" s="5">
        <v>12976</v>
      </c>
      <c r="G46" s="5">
        <v>15569</v>
      </c>
      <c r="H46" s="5">
        <v>28545</v>
      </c>
      <c r="I46" s="5">
        <v>202</v>
      </c>
      <c r="J46" s="5">
        <v>1089</v>
      </c>
      <c r="K46" s="5">
        <v>15147</v>
      </c>
      <c r="L46" s="5">
        <v>9722</v>
      </c>
      <c r="M46" s="5">
        <v>53414</v>
      </c>
      <c r="N46" s="5">
        <v>167557</v>
      </c>
      <c r="O46" s="8" t="s">
        <v>16</v>
      </c>
      <c r="P46" s="13">
        <v>10060000</v>
      </c>
      <c r="Q46" s="12">
        <v>1600</v>
      </c>
      <c r="S46" s="19">
        <f t="shared" si="4"/>
        <v>9.6871146732429096</v>
      </c>
      <c r="T46" s="19">
        <f t="shared" si="0"/>
        <v>31.878107151596176</v>
      </c>
      <c r="V46" s="18">
        <f t="shared" si="1"/>
        <v>530.95427435387671</v>
      </c>
      <c r="W46" s="19">
        <f t="shared" si="2"/>
        <v>188.34013554498821</v>
      </c>
      <c r="Y46" s="18">
        <f t="shared" si="3"/>
        <v>50.04866850321396</v>
      </c>
      <c r="Z46" s="18">
        <f t="shared" si="6"/>
        <v>57.154106116931395</v>
      </c>
      <c r="AB46" s="18">
        <f t="shared" si="5"/>
        <v>41.84873949579832</v>
      </c>
      <c r="AC46" s="18">
        <f t="shared" si="7"/>
        <v>38.698898408812731</v>
      </c>
    </row>
    <row r="47" spans="1:29" ht="15" thickBot="1" x14ac:dyDescent="0.35">
      <c r="A47" s="28">
        <v>43930.708333333336</v>
      </c>
      <c r="B47" s="6">
        <v>3</v>
      </c>
      <c r="C47" s="9" t="s">
        <v>25</v>
      </c>
      <c r="D47" s="6">
        <v>11796</v>
      </c>
      <c r="E47" s="6">
        <v>1236</v>
      </c>
      <c r="F47" s="6">
        <v>13032</v>
      </c>
      <c r="G47" s="6">
        <v>16042</v>
      </c>
      <c r="H47" s="6">
        <v>29074</v>
      </c>
      <c r="I47" s="6">
        <v>529</v>
      </c>
      <c r="J47" s="6">
        <v>1388</v>
      </c>
      <c r="K47" s="6">
        <v>15706</v>
      </c>
      <c r="L47" s="6">
        <v>10022</v>
      </c>
      <c r="M47" s="6">
        <v>54802</v>
      </c>
      <c r="N47" s="6">
        <v>176953</v>
      </c>
      <c r="O47" s="10" t="s">
        <v>16</v>
      </c>
      <c r="P47" s="13">
        <v>10060000</v>
      </c>
      <c r="Q47" s="12">
        <v>1600</v>
      </c>
      <c r="S47" s="19">
        <f t="shared" si="4"/>
        <v>9.484346224677715</v>
      </c>
      <c r="T47" s="19">
        <f t="shared" si="0"/>
        <v>30.969805541584488</v>
      </c>
      <c r="V47" s="18">
        <f t="shared" si="1"/>
        <v>544.75149105367791</v>
      </c>
      <c r="W47" s="19">
        <f t="shared" si="2"/>
        <v>183.56994270282107</v>
      </c>
      <c r="Y47" s="18">
        <f t="shared" si="3"/>
        <v>40.482708933717582</v>
      </c>
      <c r="Z47" s="18">
        <f t="shared" si="6"/>
        <v>53.307833537331703</v>
      </c>
      <c r="AB47" s="18">
        <f t="shared" si="5"/>
        <v>34.406666666666666</v>
      </c>
      <c r="AC47" s="18">
        <f t="shared" si="7"/>
        <v>39.665853658536584</v>
      </c>
    </row>
    <row r="48" spans="1:29" ht="15" thickBot="1" x14ac:dyDescent="0.35">
      <c r="A48" s="29">
        <v>43931.708333333336</v>
      </c>
      <c r="B48" s="5">
        <v>3</v>
      </c>
      <c r="C48" s="7" t="s">
        <v>25</v>
      </c>
      <c r="D48" s="5">
        <v>11877</v>
      </c>
      <c r="E48" s="5">
        <v>1202</v>
      </c>
      <c r="F48" s="5">
        <v>13079</v>
      </c>
      <c r="G48" s="5">
        <v>16451</v>
      </c>
      <c r="H48" s="5">
        <v>29530</v>
      </c>
      <c r="I48" s="5">
        <v>456</v>
      </c>
      <c r="J48" s="5">
        <v>1246</v>
      </c>
      <c r="K48" s="5">
        <v>16280</v>
      </c>
      <c r="L48" s="5">
        <v>10238</v>
      </c>
      <c r="M48" s="5">
        <v>56048</v>
      </c>
      <c r="N48" s="5">
        <v>186325</v>
      </c>
      <c r="O48" s="8" t="s">
        <v>16</v>
      </c>
      <c r="P48" s="13">
        <v>10060000</v>
      </c>
      <c r="Q48" s="12">
        <v>1600</v>
      </c>
      <c r="S48" s="19">
        <f t="shared" si="4"/>
        <v>9.190305069194892</v>
      </c>
      <c r="T48" s="19">
        <f t="shared" si="0"/>
        <v>30.08077284315041</v>
      </c>
      <c r="V48" s="18">
        <f t="shared" si="1"/>
        <v>557.13717693836975</v>
      </c>
      <c r="W48" s="19">
        <f t="shared" si="2"/>
        <v>179.48900942049673</v>
      </c>
      <c r="Y48" s="18">
        <f t="shared" si="3"/>
        <v>45.982343499197434</v>
      </c>
      <c r="Z48" s="18">
        <f t="shared" si="6"/>
        <v>48.163577759871075</v>
      </c>
      <c r="AB48" s="18">
        <f t="shared" si="5"/>
        <v>48.398148148148145</v>
      </c>
      <c r="AC48" s="18">
        <f t="shared" si="7"/>
        <v>43.734748010610076</v>
      </c>
    </row>
    <row r="49" spans="1:29" ht="15" thickBot="1" x14ac:dyDescent="0.35">
      <c r="A49" s="28">
        <v>43932.708333333336</v>
      </c>
      <c r="B49" s="6">
        <v>3</v>
      </c>
      <c r="C49" s="9" t="s">
        <v>25</v>
      </c>
      <c r="D49" s="6">
        <v>12026</v>
      </c>
      <c r="E49" s="6">
        <v>1174</v>
      </c>
      <c r="F49" s="6">
        <v>13200</v>
      </c>
      <c r="G49" s="6">
        <v>17058</v>
      </c>
      <c r="H49" s="6">
        <v>30258</v>
      </c>
      <c r="I49" s="6">
        <v>728</v>
      </c>
      <c r="J49" s="6">
        <v>1544</v>
      </c>
      <c r="K49" s="6">
        <v>16823</v>
      </c>
      <c r="L49" s="6">
        <v>10511</v>
      </c>
      <c r="M49" s="6">
        <v>57592</v>
      </c>
      <c r="N49" s="6">
        <v>196302</v>
      </c>
      <c r="O49" s="10" t="s">
        <v>16</v>
      </c>
      <c r="P49" s="13">
        <v>10060000</v>
      </c>
      <c r="Q49" s="12">
        <v>1600</v>
      </c>
      <c r="S49" s="19">
        <f t="shared" si="4"/>
        <v>8.8939393939393945</v>
      </c>
      <c r="T49" s="19">
        <f t="shared" si="0"/>
        <v>29.338468278468888</v>
      </c>
      <c r="V49" s="18">
        <f t="shared" si="1"/>
        <v>572.48508946322067</v>
      </c>
      <c r="W49" s="19">
        <f t="shared" si="2"/>
        <v>174.67703847756633</v>
      </c>
      <c r="Y49" s="18">
        <f t="shared" si="3"/>
        <v>38.300518134715027</v>
      </c>
      <c r="Z49" s="18">
        <f t="shared" si="6"/>
        <v>44.353757778841548</v>
      </c>
      <c r="AB49" s="18">
        <f t="shared" si="5"/>
        <v>39.501831501831504</v>
      </c>
      <c r="AC49" s="18">
        <f t="shared" si="7"/>
        <v>42.965779467680605</v>
      </c>
    </row>
    <row r="50" spans="1:29" ht="15" thickBot="1" x14ac:dyDescent="0.35">
      <c r="A50" s="29">
        <v>43933.708333333336</v>
      </c>
      <c r="B50" s="5">
        <v>3</v>
      </c>
      <c r="C50" s="7" t="s">
        <v>25</v>
      </c>
      <c r="D50" s="5">
        <v>11969</v>
      </c>
      <c r="E50" s="5">
        <v>1176</v>
      </c>
      <c r="F50" s="5">
        <v>13145</v>
      </c>
      <c r="G50" s="5">
        <v>18120</v>
      </c>
      <c r="H50" s="5">
        <v>31265</v>
      </c>
      <c r="I50" s="5">
        <v>1007</v>
      </c>
      <c r="J50" s="5">
        <v>1460</v>
      </c>
      <c r="K50" s="5">
        <v>17166</v>
      </c>
      <c r="L50" s="5">
        <v>10621</v>
      </c>
      <c r="M50" s="5">
        <v>59052</v>
      </c>
      <c r="N50" s="5">
        <v>205832</v>
      </c>
      <c r="O50" s="8" t="s">
        <v>16</v>
      </c>
      <c r="P50" s="13">
        <v>10060000</v>
      </c>
      <c r="Q50" s="12">
        <v>1600</v>
      </c>
      <c r="S50" s="19">
        <f t="shared" si="4"/>
        <v>8.94636744009129</v>
      </c>
      <c r="T50" s="19">
        <f t="shared" si="0"/>
        <v>28.689416611605584</v>
      </c>
      <c r="V50" s="18">
        <f t="shared" si="1"/>
        <v>586.99801192842949</v>
      </c>
      <c r="W50" s="19">
        <f t="shared" si="2"/>
        <v>170.35832825306508</v>
      </c>
      <c r="Y50" s="18">
        <f t="shared" si="3"/>
        <v>41.446575342465756</v>
      </c>
      <c r="Z50" s="18">
        <f t="shared" si="6"/>
        <v>44.683764705882353</v>
      </c>
      <c r="AB50" s="18">
        <f t="shared" si="5"/>
        <v>97.554545454545448</v>
      </c>
      <c r="AC50" s="18">
        <f t="shared" si="7"/>
        <v>56.193656093489146</v>
      </c>
    </row>
    <row r="51" spans="1:29" ht="15" thickBot="1" x14ac:dyDescent="0.35">
      <c r="A51" s="32">
        <v>43934.708333333336</v>
      </c>
      <c r="B51">
        <v>3</v>
      </c>
      <c r="C51" s="2" t="s">
        <v>25</v>
      </c>
      <c r="D51">
        <v>12028</v>
      </c>
      <c r="E51">
        <v>1143</v>
      </c>
      <c r="F51">
        <v>13171</v>
      </c>
      <c r="G51">
        <v>18764</v>
      </c>
      <c r="H51">
        <v>31935</v>
      </c>
      <c r="I51">
        <v>670</v>
      </c>
      <c r="J51">
        <v>1262</v>
      </c>
      <c r="K51">
        <v>17478</v>
      </c>
      <c r="L51">
        <v>10901</v>
      </c>
      <c r="M51">
        <v>60314</v>
      </c>
      <c r="N51">
        <v>211092</v>
      </c>
      <c r="O51" s="2" t="s">
        <v>16</v>
      </c>
      <c r="P51" s="13">
        <v>10060000</v>
      </c>
      <c r="Q51" s="12">
        <v>1600</v>
      </c>
      <c r="S51" s="19">
        <f t="shared" si="4"/>
        <v>8.6781565560701548</v>
      </c>
      <c r="T51" s="19">
        <f t="shared" si="0"/>
        <v>28.57237602561916</v>
      </c>
      <c r="V51" s="18">
        <f t="shared" si="1"/>
        <v>599.54274353876735</v>
      </c>
      <c r="W51" s="19">
        <f t="shared" si="2"/>
        <v>166.79377922207118</v>
      </c>
      <c r="Y51" s="18">
        <f t="shared" si="3"/>
        <v>48.792393026941362</v>
      </c>
      <c r="Z51" s="18">
        <f t="shared" si="6"/>
        <v>45.414908579465539</v>
      </c>
      <c r="AB51" s="18">
        <f>$AE$6*(2*L51-L50)/(L51-L50)</f>
        <v>39.932142857142857</v>
      </c>
      <c r="AC51" s="18">
        <f t="shared" si="7"/>
        <v>52.325791855203619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D60E-60C6-4A50-B21C-BB54867242AD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19</v>
      </c>
      <c r="C2" s="7" t="s">
        <v>31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5</v>
      </c>
      <c r="O2" s="8" t="s">
        <v>16</v>
      </c>
      <c r="P2" s="13">
        <v>4999891</v>
      </c>
      <c r="Q2" s="21">
        <v>392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19</v>
      </c>
      <c r="C3" s="9" t="s">
        <v>31</v>
      </c>
      <c r="D3" s="6">
        <v>1</v>
      </c>
      <c r="E3" s="6">
        <v>0</v>
      </c>
      <c r="F3" s="6">
        <v>1</v>
      </c>
      <c r="G3" s="6">
        <v>2</v>
      </c>
      <c r="H3" s="6">
        <v>3</v>
      </c>
      <c r="I3" s="6">
        <v>3</v>
      </c>
      <c r="J3" s="6">
        <v>3</v>
      </c>
      <c r="K3" s="6">
        <v>0</v>
      </c>
      <c r="L3" s="6">
        <v>0</v>
      </c>
      <c r="M3" s="6">
        <v>3</v>
      </c>
      <c r="N3" s="6">
        <v>5</v>
      </c>
      <c r="O3" s="10" t="s">
        <v>16</v>
      </c>
      <c r="P3" s="13">
        <v>4999891</v>
      </c>
      <c r="Q3" s="21">
        <v>392</v>
      </c>
      <c r="S3" s="19">
        <f>(E3/F3)*100</f>
        <v>0</v>
      </c>
      <c r="T3" s="19">
        <f t="shared" ref="T3:T51" si="0">(M3/N3)*100</f>
        <v>60</v>
      </c>
      <c r="V3" s="18">
        <f t="shared" ref="V3:V51" si="1">M3/P3*100000</f>
        <v>6.0001308028515027E-2</v>
      </c>
      <c r="W3" s="19">
        <f t="shared" ref="W3:W51" si="2">100000/V3</f>
        <v>1666630.3333333333</v>
      </c>
      <c r="Y3" s="18">
        <f t="shared" ref="Y3:Y51" si="3">$AE$6*(2*M3-M2)/(M3-M2)</f>
        <v>2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19</v>
      </c>
      <c r="C4" s="7" t="s">
        <v>31</v>
      </c>
      <c r="D4" s="5">
        <v>1</v>
      </c>
      <c r="E4" s="5">
        <v>0</v>
      </c>
      <c r="F4" s="5">
        <v>1</v>
      </c>
      <c r="G4" s="5">
        <v>2</v>
      </c>
      <c r="H4" s="5">
        <v>3</v>
      </c>
      <c r="I4" s="5">
        <v>0</v>
      </c>
      <c r="J4" s="5">
        <v>0</v>
      </c>
      <c r="K4" s="5">
        <v>0</v>
      </c>
      <c r="L4" s="5">
        <v>0</v>
      </c>
      <c r="M4" s="5">
        <v>3</v>
      </c>
      <c r="N4" s="5">
        <v>5</v>
      </c>
      <c r="O4" s="8" t="s">
        <v>16</v>
      </c>
      <c r="P4" s="13">
        <v>4999891</v>
      </c>
      <c r="Q4" s="21">
        <v>392</v>
      </c>
      <c r="S4" s="19">
        <f t="shared" ref="S4:S51" si="4">(E4/F4)*100</f>
        <v>0</v>
      </c>
      <c r="T4" s="19">
        <f t="shared" si="0"/>
        <v>60</v>
      </c>
      <c r="V4" s="18">
        <f t="shared" si="1"/>
        <v>6.0001308028515027E-2</v>
      </c>
      <c r="W4" s="19">
        <f t="shared" si="2"/>
        <v>1666630.3333333333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19</v>
      </c>
      <c r="C5" s="9" t="s">
        <v>31</v>
      </c>
      <c r="D5" s="6">
        <v>1</v>
      </c>
      <c r="E5" s="6">
        <v>0</v>
      </c>
      <c r="F5" s="6">
        <v>1</v>
      </c>
      <c r="G5" s="6">
        <v>1</v>
      </c>
      <c r="H5" s="6">
        <v>2</v>
      </c>
      <c r="I5" s="6">
        <v>-1</v>
      </c>
      <c r="J5" s="6">
        <v>1</v>
      </c>
      <c r="K5" s="6">
        <v>2</v>
      </c>
      <c r="L5" s="6">
        <v>0</v>
      </c>
      <c r="M5" s="6">
        <v>4</v>
      </c>
      <c r="N5" s="6">
        <v>5</v>
      </c>
      <c r="O5" s="10" t="s">
        <v>16</v>
      </c>
      <c r="P5" s="13">
        <v>4999891</v>
      </c>
      <c r="Q5" s="21">
        <v>392</v>
      </c>
      <c r="S5" s="19">
        <f t="shared" si="4"/>
        <v>0</v>
      </c>
      <c r="T5" s="19">
        <f t="shared" si="0"/>
        <v>80</v>
      </c>
      <c r="V5" s="18">
        <f t="shared" si="1"/>
        <v>8.0001744038020031E-2</v>
      </c>
      <c r="W5" s="19">
        <f t="shared" si="2"/>
        <v>1249972.75</v>
      </c>
      <c r="Y5" s="18">
        <f t="shared" si="3"/>
        <v>5</v>
      </c>
      <c r="Z5" s="18">
        <f t="shared" ref="Z5:Z51" si="6">$AE$7*(2*M5-M2)/(M5-M2)</f>
        <v>6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19</v>
      </c>
      <c r="C6" s="7" t="s">
        <v>31</v>
      </c>
      <c r="D6" s="5">
        <v>1</v>
      </c>
      <c r="E6" s="5">
        <v>0</v>
      </c>
      <c r="F6" s="5">
        <v>1</v>
      </c>
      <c r="G6" s="5">
        <v>1</v>
      </c>
      <c r="H6" s="5">
        <v>2</v>
      </c>
      <c r="I6" s="5">
        <v>0</v>
      </c>
      <c r="J6" s="5">
        <v>0</v>
      </c>
      <c r="K6" s="5">
        <v>2</v>
      </c>
      <c r="L6" s="5">
        <v>0</v>
      </c>
      <c r="M6" s="5">
        <v>4</v>
      </c>
      <c r="N6" s="5">
        <v>5</v>
      </c>
      <c r="O6" s="8" t="s">
        <v>16</v>
      </c>
      <c r="P6" s="13">
        <v>4999891</v>
      </c>
      <c r="Q6" s="21">
        <v>392</v>
      </c>
      <c r="S6" s="19">
        <f t="shared" si="4"/>
        <v>0</v>
      </c>
      <c r="T6" s="19">
        <f t="shared" si="0"/>
        <v>80</v>
      </c>
      <c r="V6" s="18">
        <f t="shared" si="1"/>
        <v>8.0001744038020031E-2</v>
      </c>
      <c r="W6" s="19">
        <f t="shared" si="2"/>
        <v>1249972.75</v>
      </c>
      <c r="Y6" s="18" t="e">
        <f t="shared" si="3"/>
        <v>#DIV/0!</v>
      </c>
      <c r="Z6" s="18">
        <f t="shared" si="6"/>
        <v>15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19</v>
      </c>
      <c r="C7" s="9" t="s">
        <v>31</v>
      </c>
      <c r="D7" s="6">
        <v>1</v>
      </c>
      <c r="E7" s="6">
        <v>0</v>
      </c>
      <c r="F7" s="6">
        <v>1</v>
      </c>
      <c r="G7" s="6">
        <v>1</v>
      </c>
      <c r="H7" s="6">
        <v>2</v>
      </c>
      <c r="I7" s="6">
        <v>0</v>
      </c>
      <c r="J7" s="6">
        <v>0</v>
      </c>
      <c r="K7" s="6">
        <v>2</v>
      </c>
      <c r="L7" s="6">
        <v>0</v>
      </c>
      <c r="M7" s="6">
        <v>4</v>
      </c>
      <c r="N7" s="6">
        <v>6</v>
      </c>
      <c r="O7" s="10" t="s">
        <v>16</v>
      </c>
      <c r="P7" s="13">
        <v>4999891</v>
      </c>
      <c r="Q7" s="21">
        <v>392</v>
      </c>
      <c r="S7" s="19">
        <f t="shared" si="4"/>
        <v>0</v>
      </c>
      <c r="T7" s="19">
        <f t="shared" si="0"/>
        <v>66.666666666666657</v>
      </c>
      <c r="V7" s="18">
        <f t="shared" si="1"/>
        <v>8.0001744038020031E-2</v>
      </c>
      <c r="W7" s="19">
        <f t="shared" si="2"/>
        <v>1249972.75</v>
      </c>
      <c r="Y7" s="18" t="e">
        <f t="shared" si="3"/>
        <v>#DIV/0!</v>
      </c>
      <c r="Z7" s="18">
        <f t="shared" si="6"/>
        <v>15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19</v>
      </c>
      <c r="C8" s="7" t="s">
        <v>31</v>
      </c>
      <c r="D8" s="5">
        <v>1</v>
      </c>
      <c r="E8" s="5">
        <v>0</v>
      </c>
      <c r="F8" s="5">
        <v>1</v>
      </c>
      <c r="G8" s="5">
        <v>6</v>
      </c>
      <c r="H8" s="5">
        <v>7</v>
      </c>
      <c r="I8" s="5">
        <v>5</v>
      </c>
      <c r="J8" s="5">
        <v>5</v>
      </c>
      <c r="K8" s="5">
        <v>2</v>
      </c>
      <c r="L8" s="5">
        <v>0</v>
      </c>
      <c r="M8" s="5">
        <v>9</v>
      </c>
      <c r="N8" s="5">
        <v>291</v>
      </c>
      <c r="O8" s="8" t="s">
        <v>16</v>
      </c>
      <c r="P8" s="13">
        <v>4999891</v>
      </c>
      <c r="Q8" s="21">
        <v>392</v>
      </c>
      <c r="S8" s="19">
        <f t="shared" si="4"/>
        <v>0</v>
      </c>
      <c r="T8" s="19">
        <f t="shared" si="0"/>
        <v>3.0927835051546393</v>
      </c>
      <c r="V8" s="18">
        <f t="shared" si="1"/>
        <v>0.18000392408554508</v>
      </c>
      <c r="W8" s="19">
        <f t="shared" si="2"/>
        <v>555543.44444444438</v>
      </c>
      <c r="Y8" s="18">
        <f t="shared" si="3"/>
        <v>2.8</v>
      </c>
      <c r="Z8" s="18">
        <f t="shared" si="6"/>
        <v>8.4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19</v>
      </c>
      <c r="C9" s="9" t="s">
        <v>31</v>
      </c>
      <c r="D9" s="6">
        <v>2</v>
      </c>
      <c r="E9" s="6">
        <v>0</v>
      </c>
      <c r="F9" s="6">
        <v>2</v>
      </c>
      <c r="G9" s="6">
        <v>3</v>
      </c>
      <c r="H9" s="6">
        <v>5</v>
      </c>
      <c r="I9" s="6">
        <v>-2</v>
      </c>
      <c r="J9" s="6">
        <v>-2</v>
      </c>
      <c r="K9" s="6">
        <v>2</v>
      </c>
      <c r="L9" s="6">
        <v>0</v>
      </c>
      <c r="M9" s="6">
        <v>7</v>
      </c>
      <c r="N9" s="6">
        <v>307</v>
      </c>
      <c r="O9" s="10" t="s">
        <v>16</v>
      </c>
      <c r="P9" s="13">
        <v>4999891</v>
      </c>
      <c r="Q9" s="21">
        <v>392</v>
      </c>
      <c r="S9" s="19">
        <f t="shared" si="4"/>
        <v>0</v>
      </c>
      <c r="T9" s="19">
        <f t="shared" si="0"/>
        <v>2.2801302931596092</v>
      </c>
      <c r="V9" s="18">
        <f t="shared" si="1"/>
        <v>0.14000305206653504</v>
      </c>
      <c r="W9" s="19">
        <f t="shared" si="2"/>
        <v>714270.14285714284</v>
      </c>
      <c r="Y9" s="18">
        <f t="shared" si="3"/>
        <v>-2.5</v>
      </c>
      <c r="Z9" s="18">
        <f t="shared" si="6"/>
        <v>10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19</v>
      </c>
      <c r="C10" s="7" t="s">
        <v>31</v>
      </c>
      <c r="D10" s="5">
        <v>2</v>
      </c>
      <c r="E10" s="5">
        <v>0</v>
      </c>
      <c r="F10" s="5">
        <v>2</v>
      </c>
      <c r="G10" s="5">
        <v>3</v>
      </c>
      <c r="H10" s="5">
        <v>5</v>
      </c>
      <c r="I10" s="5">
        <v>0</v>
      </c>
      <c r="J10" s="5">
        <v>0</v>
      </c>
      <c r="K10" s="5">
        <v>2</v>
      </c>
      <c r="L10" s="5">
        <v>0</v>
      </c>
      <c r="M10" s="5">
        <v>7</v>
      </c>
      <c r="N10" s="5">
        <v>307</v>
      </c>
      <c r="O10" s="8" t="s">
        <v>16</v>
      </c>
      <c r="P10" s="13">
        <v>4999891</v>
      </c>
      <c r="Q10" s="21">
        <v>392</v>
      </c>
      <c r="S10" s="19">
        <f t="shared" si="4"/>
        <v>0</v>
      </c>
      <c r="T10" s="19">
        <f t="shared" si="0"/>
        <v>2.2801302931596092</v>
      </c>
      <c r="V10" s="18">
        <f t="shared" si="1"/>
        <v>0.14000305206653504</v>
      </c>
      <c r="W10" s="19">
        <f t="shared" si="2"/>
        <v>714270.14285714284</v>
      </c>
      <c r="Y10" s="18" t="e">
        <f t="shared" si="3"/>
        <v>#DIV/0!</v>
      </c>
      <c r="Z10" s="18">
        <f t="shared" si="6"/>
        <v>10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19</v>
      </c>
      <c r="C11" s="9" t="s">
        <v>31</v>
      </c>
      <c r="D11" s="6">
        <v>5</v>
      </c>
      <c r="E11" s="6">
        <v>0</v>
      </c>
      <c r="F11" s="6">
        <v>5</v>
      </c>
      <c r="G11" s="6">
        <v>11</v>
      </c>
      <c r="H11" s="6">
        <v>16</v>
      </c>
      <c r="I11" s="6">
        <v>11</v>
      </c>
      <c r="J11" s="6">
        <v>11</v>
      </c>
      <c r="K11" s="6">
        <v>2</v>
      </c>
      <c r="L11" s="6">
        <v>0</v>
      </c>
      <c r="M11" s="6">
        <v>18</v>
      </c>
      <c r="N11" s="6">
        <v>367</v>
      </c>
      <c r="O11" s="10" t="s">
        <v>16</v>
      </c>
      <c r="P11" s="13">
        <v>4999891</v>
      </c>
      <c r="Q11" s="21">
        <v>392</v>
      </c>
      <c r="S11" s="19">
        <f t="shared" si="4"/>
        <v>0</v>
      </c>
      <c r="T11" s="19">
        <f t="shared" si="0"/>
        <v>4.9046321525885563</v>
      </c>
      <c r="V11" s="18">
        <f t="shared" si="1"/>
        <v>0.36000784817109016</v>
      </c>
      <c r="W11" s="19">
        <f t="shared" si="2"/>
        <v>277771.72222222219</v>
      </c>
      <c r="Y11" s="18">
        <f t="shared" si="3"/>
        <v>2.6363636363636362</v>
      </c>
      <c r="Z11" s="18">
        <f t="shared" si="6"/>
        <v>9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19</v>
      </c>
      <c r="C12" s="7" t="s">
        <v>31</v>
      </c>
      <c r="D12" s="5">
        <v>5</v>
      </c>
      <c r="E12" s="5">
        <v>0</v>
      </c>
      <c r="F12" s="5">
        <v>5</v>
      </c>
      <c r="G12" s="5">
        <v>11</v>
      </c>
      <c r="H12" s="5">
        <v>16</v>
      </c>
      <c r="I12" s="5">
        <v>0</v>
      </c>
      <c r="J12" s="5">
        <v>0</v>
      </c>
      <c r="K12" s="5">
        <v>2</v>
      </c>
      <c r="L12" s="5">
        <v>0</v>
      </c>
      <c r="M12" s="5">
        <v>18</v>
      </c>
      <c r="N12" s="5">
        <v>367</v>
      </c>
      <c r="O12" s="8" t="s">
        <v>16</v>
      </c>
      <c r="P12" s="13">
        <v>4999891</v>
      </c>
      <c r="Q12" s="21">
        <v>392</v>
      </c>
      <c r="S12" s="19">
        <f t="shared" si="4"/>
        <v>0</v>
      </c>
      <c r="T12" s="19">
        <f t="shared" si="0"/>
        <v>4.9046321525885563</v>
      </c>
      <c r="V12" s="18">
        <f t="shared" si="1"/>
        <v>0.36000784817109016</v>
      </c>
      <c r="W12" s="19">
        <f t="shared" si="2"/>
        <v>277771.72222222219</v>
      </c>
      <c r="Y12" s="18" t="e">
        <f t="shared" si="3"/>
        <v>#DIV/0!</v>
      </c>
      <c r="Z12" s="18">
        <f t="shared" si="6"/>
        <v>7.9090909090909092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19</v>
      </c>
      <c r="C13" s="9" t="s">
        <v>31</v>
      </c>
      <c r="D13" s="6">
        <v>7</v>
      </c>
      <c r="E13" s="6">
        <v>0</v>
      </c>
      <c r="F13" s="6">
        <v>7</v>
      </c>
      <c r="G13" s="6">
        <v>15</v>
      </c>
      <c r="H13" s="6">
        <v>22</v>
      </c>
      <c r="I13" s="6">
        <v>6</v>
      </c>
      <c r="J13" s="6">
        <v>6</v>
      </c>
      <c r="K13" s="6">
        <v>2</v>
      </c>
      <c r="L13" s="6">
        <v>0</v>
      </c>
      <c r="M13" s="6">
        <v>24</v>
      </c>
      <c r="N13" s="6">
        <v>367</v>
      </c>
      <c r="O13" s="10" t="s">
        <v>16</v>
      </c>
      <c r="P13" s="13">
        <v>4999891</v>
      </c>
      <c r="Q13" s="21">
        <v>392</v>
      </c>
      <c r="S13" s="19">
        <f t="shared" si="4"/>
        <v>0</v>
      </c>
      <c r="T13" s="19">
        <f t="shared" si="0"/>
        <v>6.5395095367847409</v>
      </c>
      <c r="V13" s="18">
        <f t="shared" si="1"/>
        <v>0.48001046422812021</v>
      </c>
      <c r="W13" s="19">
        <f t="shared" si="2"/>
        <v>208328.79166666666</v>
      </c>
      <c r="Y13" s="18">
        <f t="shared" si="3"/>
        <v>5</v>
      </c>
      <c r="Z13" s="18">
        <f t="shared" si="6"/>
        <v>7.2352941176470589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19</v>
      </c>
      <c r="C14" s="7" t="s">
        <v>31</v>
      </c>
      <c r="D14" s="5">
        <v>8</v>
      </c>
      <c r="E14" s="5">
        <v>0</v>
      </c>
      <c r="F14" s="5">
        <v>8</v>
      </c>
      <c r="G14" s="5">
        <v>25</v>
      </c>
      <c r="H14" s="5">
        <v>33</v>
      </c>
      <c r="I14" s="5">
        <v>11</v>
      </c>
      <c r="J14" s="5">
        <v>11</v>
      </c>
      <c r="K14" s="5">
        <v>2</v>
      </c>
      <c r="L14" s="5">
        <v>0</v>
      </c>
      <c r="M14" s="5">
        <v>35</v>
      </c>
      <c r="N14" s="5">
        <v>643</v>
      </c>
      <c r="O14" s="8" t="s">
        <v>16</v>
      </c>
      <c r="P14" s="13">
        <v>4999891</v>
      </c>
      <c r="Q14" s="21">
        <v>392</v>
      </c>
      <c r="S14" s="19">
        <f t="shared" si="4"/>
        <v>0</v>
      </c>
      <c r="T14" s="19">
        <f t="shared" si="0"/>
        <v>5.4432348367029553</v>
      </c>
      <c r="V14" s="18">
        <f t="shared" si="1"/>
        <v>0.70001526033267525</v>
      </c>
      <c r="W14" s="19">
        <f t="shared" si="2"/>
        <v>142854.02857142859</v>
      </c>
      <c r="Y14" s="18">
        <f t="shared" si="3"/>
        <v>4.1818181818181817</v>
      </c>
      <c r="Z14" s="18">
        <f t="shared" si="6"/>
        <v>9.1764705882352935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19</v>
      </c>
      <c r="C15" s="9" t="s">
        <v>31</v>
      </c>
      <c r="D15" s="6">
        <v>18</v>
      </c>
      <c r="E15" s="6">
        <v>0</v>
      </c>
      <c r="F15" s="6">
        <v>18</v>
      </c>
      <c r="G15" s="6">
        <v>33</v>
      </c>
      <c r="H15" s="6">
        <v>51</v>
      </c>
      <c r="I15" s="6">
        <v>18</v>
      </c>
      <c r="J15" s="6">
        <v>18</v>
      </c>
      <c r="K15" s="6">
        <v>2</v>
      </c>
      <c r="L15" s="6">
        <v>0</v>
      </c>
      <c r="M15" s="6">
        <v>53</v>
      </c>
      <c r="N15" s="6">
        <v>791</v>
      </c>
      <c r="O15" s="10" t="s">
        <v>16</v>
      </c>
      <c r="P15" s="13">
        <v>4999891</v>
      </c>
      <c r="Q15" s="21">
        <v>392</v>
      </c>
      <c r="S15" s="19">
        <f t="shared" si="4"/>
        <v>0</v>
      </c>
      <c r="T15" s="19">
        <f t="shared" si="0"/>
        <v>6.7003792667509483</v>
      </c>
      <c r="V15" s="18">
        <f t="shared" si="1"/>
        <v>1.0600231085037655</v>
      </c>
      <c r="W15" s="19">
        <f t="shared" si="2"/>
        <v>94337.566037735844</v>
      </c>
      <c r="Y15" s="18">
        <f t="shared" si="3"/>
        <v>3.9444444444444446</v>
      </c>
      <c r="Z15" s="18">
        <f t="shared" si="6"/>
        <v>7.5428571428571427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19</v>
      </c>
      <c r="C16" s="7" t="s">
        <v>31</v>
      </c>
      <c r="D16" s="5">
        <v>19</v>
      </c>
      <c r="E16" s="5">
        <v>0</v>
      </c>
      <c r="F16" s="5">
        <v>19</v>
      </c>
      <c r="G16" s="5">
        <v>33</v>
      </c>
      <c r="H16" s="5">
        <v>52</v>
      </c>
      <c r="I16" s="5">
        <v>1</v>
      </c>
      <c r="J16" s="5">
        <v>1</v>
      </c>
      <c r="K16" s="5">
        <v>2</v>
      </c>
      <c r="L16" s="5">
        <v>0</v>
      </c>
      <c r="M16" s="5">
        <v>54</v>
      </c>
      <c r="N16" s="5">
        <v>836</v>
      </c>
      <c r="O16" s="8" t="s">
        <v>16</v>
      </c>
      <c r="P16" s="13">
        <v>4999891</v>
      </c>
      <c r="Q16" s="21">
        <v>392</v>
      </c>
      <c r="S16" s="19">
        <f t="shared" si="4"/>
        <v>0</v>
      </c>
      <c r="T16" s="19">
        <f t="shared" si="0"/>
        <v>6.4593301435406705</v>
      </c>
      <c r="V16" s="18">
        <f t="shared" si="1"/>
        <v>1.0800235445132702</v>
      </c>
      <c r="W16" s="19">
        <f t="shared" si="2"/>
        <v>92590.574074074088</v>
      </c>
      <c r="Y16" s="18">
        <f t="shared" si="3"/>
        <v>55</v>
      </c>
      <c r="Z16" s="18">
        <f t="shared" si="6"/>
        <v>8.4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19</v>
      </c>
      <c r="C17" s="9" t="s">
        <v>31</v>
      </c>
      <c r="D17" s="6">
        <v>17</v>
      </c>
      <c r="E17" s="6">
        <v>2</v>
      </c>
      <c r="F17" s="6">
        <v>19</v>
      </c>
      <c r="G17" s="6">
        <v>41</v>
      </c>
      <c r="H17" s="6">
        <v>60</v>
      </c>
      <c r="I17" s="6">
        <v>8</v>
      </c>
      <c r="J17" s="6">
        <v>8</v>
      </c>
      <c r="K17" s="6">
        <v>2</v>
      </c>
      <c r="L17" s="6">
        <v>0</v>
      </c>
      <c r="M17" s="6">
        <v>62</v>
      </c>
      <c r="N17" s="6">
        <v>955</v>
      </c>
      <c r="O17" s="10" t="s">
        <v>16</v>
      </c>
      <c r="P17" s="13">
        <v>4999891</v>
      </c>
      <c r="Q17" s="21">
        <v>392</v>
      </c>
      <c r="S17" s="19">
        <f t="shared" si="4"/>
        <v>10.526315789473683</v>
      </c>
      <c r="T17" s="19">
        <f t="shared" si="0"/>
        <v>6.4921465968586389</v>
      </c>
      <c r="V17" s="18">
        <f t="shared" si="1"/>
        <v>1.2400270325893104</v>
      </c>
      <c r="W17" s="19">
        <f t="shared" si="2"/>
        <v>80643.403225806454</v>
      </c>
      <c r="Y17" s="18">
        <f t="shared" si="3"/>
        <v>8.75</v>
      </c>
      <c r="Z17" s="18">
        <f t="shared" si="6"/>
        <v>9.8888888888888893</v>
      </c>
      <c r="AB17" s="18" t="e">
        <f t="shared" si="5"/>
        <v>#DIV/0!</v>
      </c>
      <c r="AC17" s="18" t="e">
        <f t="shared" si="7"/>
        <v>#DIV/0!</v>
      </c>
    </row>
    <row r="18" spans="1:29" ht="15" thickBot="1" x14ac:dyDescent="0.35">
      <c r="A18" s="29">
        <v>43901.708333333336</v>
      </c>
      <c r="B18" s="5">
        <v>19</v>
      </c>
      <c r="C18" s="7" t="s">
        <v>31</v>
      </c>
      <c r="D18" s="5">
        <v>23</v>
      </c>
      <c r="E18" s="5">
        <v>1</v>
      </c>
      <c r="F18" s="5">
        <v>24</v>
      </c>
      <c r="G18" s="5">
        <v>57</v>
      </c>
      <c r="H18" s="5">
        <v>81</v>
      </c>
      <c r="I18" s="5">
        <v>21</v>
      </c>
      <c r="J18" s="5">
        <v>21</v>
      </c>
      <c r="K18" s="5">
        <v>2</v>
      </c>
      <c r="L18" s="5">
        <v>0</v>
      </c>
      <c r="M18" s="5">
        <v>83</v>
      </c>
      <c r="N18" s="5">
        <v>1194</v>
      </c>
      <c r="O18" s="8" t="s">
        <v>16</v>
      </c>
      <c r="P18" s="13">
        <v>4999891</v>
      </c>
      <c r="Q18" s="21">
        <v>392</v>
      </c>
      <c r="S18" s="19">
        <f t="shared" si="4"/>
        <v>4.1666666666666661</v>
      </c>
      <c r="T18" s="19">
        <f t="shared" si="0"/>
        <v>6.9514237855946401</v>
      </c>
      <c r="V18" s="18">
        <f t="shared" si="1"/>
        <v>1.6600361887889157</v>
      </c>
      <c r="W18" s="19">
        <f t="shared" si="2"/>
        <v>60239.650602409638</v>
      </c>
      <c r="Y18" s="18">
        <f t="shared" si="3"/>
        <v>4.9523809523809526</v>
      </c>
      <c r="Z18" s="18">
        <f t="shared" si="6"/>
        <v>11.3</v>
      </c>
      <c r="AB18" s="18" t="e">
        <f t="shared" si="5"/>
        <v>#DIV/0!</v>
      </c>
      <c r="AC18" s="18" t="e">
        <f t="shared" si="7"/>
        <v>#DIV/0!</v>
      </c>
    </row>
    <row r="19" spans="1:29" ht="15" thickBot="1" x14ac:dyDescent="0.35">
      <c r="A19" s="28">
        <v>43902.708333333336</v>
      </c>
      <c r="B19" s="6">
        <v>19</v>
      </c>
      <c r="C19" s="9" t="s">
        <v>31</v>
      </c>
      <c r="D19" s="6">
        <v>28</v>
      </c>
      <c r="E19" s="6">
        <v>5</v>
      </c>
      <c r="F19" s="6">
        <v>33</v>
      </c>
      <c r="G19" s="6">
        <v>78</v>
      </c>
      <c r="H19" s="6">
        <v>111</v>
      </c>
      <c r="I19" s="6">
        <v>30</v>
      </c>
      <c r="J19" s="6">
        <v>32</v>
      </c>
      <c r="K19" s="6">
        <v>2</v>
      </c>
      <c r="L19" s="6">
        <v>2</v>
      </c>
      <c r="M19" s="6">
        <v>115</v>
      </c>
      <c r="N19" s="6">
        <v>1477</v>
      </c>
      <c r="O19" s="10" t="s">
        <v>16</v>
      </c>
      <c r="P19" s="13">
        <v>4999891</v>
      </c>
      <c r="Q19" s="21">
        <v>392</v>
      </c>
      <c r="S19" s="19">
        <f t="shared" si="4"/>
        <v>15.151515151515152</v>
      </c>
      <c r="T19" s="19">
        <f t="shared" si="0"/>
        <v>7.786052809749493</v>
      </c>
      <c r="V19" s="18">
        <f t="shared" si="1"/>
        <v>2.3000501410930756</v>
      </c>
      <c r="W19" s="19">
        <f t="shared" si="2"/>
        <v>43477.313043478265</v>
      </c>
      <c r="Y19" s="18">
        <f t="shared" si="3"/>
        <v>4.59375</v>
      </c>
      <c r="Z19" s="18">
        <f t="shared" si="6"/>
        <v>8.6557377049180335</v>
      </c>
      <c r="AB19" s="18">
        <f t="shared" si="5"/>
        <v>2</v>
      </c>
      <c r="AC19" s="18">
        <f t="shared" si="7"/>
        <v>6</v>
      </c>
    </row>
    <row r="20" spans="1:29" ht="15" thickBot="1" x14ac:dyDescent="0.35">
      <c r="A20" s="29">
        <v>43903.708333333336</v>
      </c>
      <c r="B20" s="5">
        <v>19</v>
      </c>
      <c r="C20" s="7" t="s">
        <v>31</v>
      </c>
      <c r="D20" s="5">
        <v>37</v>
      </c>
      <c r="E20" s="5">
        <v>7</v>
      </c>
      <c r="F20" s="5">
        <v>44</v>
      </c>
      <c r="G20" s="5">
        <v>82</v>
      </c>
      <c r="H20" s="5">
        <v>126</v>
      </c>
      <c r="I20" s="5">
        <v>15</v>
      </c>
      <c r="J20" s="5">
        <v>15</v>
      </c>
      <c r="K20" s="5">
        <v>2</v>
      </c>
      <c r="L20" s="5">
        <v>2</v>
      </c>
      <c r="M20" s="5">
        <v>130</v>
      </c>
      <c r="N20" s="5">
        <v>1950</v>
      </c>
      <c r="O20" s="8" t="s">
        <v>16</v>
      </c>
      <c r="P20" s="13">
        <v>4999891</v>
      </c>
      <c r="Q20" s="21">
        <v>392</v>
      </c>
      <c r="S20" s="19">
        <f t="shared" si="4"/>
        <v>15.909090909090908</v>
      </c>
      <c r="T20" s="19">
        <f t="shared" si="0"/>
        <v>6.666666666666667</v>
      </c>
      <c r="V20" s="18">
        <f t="shared" si="1"/>
        <v>2.6000566812356509</v>
      </c>
      <c r="W20" s="19">
        <f t="shared" si="2"/>
        <v>38460.699999999997</v>
      </c>
      <c r="Y20" s="18">
        <f t="shared" si="3"/>
        <v>9.6666666666666661</v>
      </c>
      <c r="Z20" s="18">
        <f t="shared" si="6"/>
        <v>8.735294117647058</v>
      </c>
      <c r="AB20" s="18" t="e">
        <f t="shared" si="5"/>
        <v>#DIV/0!</v>
      </c>
      <c r="AC20" s="18">
        <f t="shared" si="7"/>
        <v>6</v>
      </c>
    </row>
    <row r="21" spans="1:29" ht="15" thickBot="1" x14ac:dyDescent="0.35">
      <c r="A21" s="28">
        <v>43904.708333333336</v>
      </c>
      <c r="B21" s="6">
        <v>19</v>
      </c>
      <c r="C21" s="9" t="s">
        <v>31</v>
      </c>
      <c r="D21" s="6">
        <v>42</v>
      </c>
      <c r="E21" s="6">
        <v>11</v>
      </c>
      <c r="F21" s="6">
        <v>53</v>
      </c>
      <c r="G21" s="6">
        <v>97</v>
      </c>
      <c r="H21" s="6">
        <v>150</v>
      </c>
      <c r="I21" s="6">
        <v>24</v>
      </c>
      <c r="J21" s="6">
        <v>26</v>
      </c>
      <c r="K21" s="6">
        <v>4</v>
      </c>
      <c r="L21" s="6">
        <v>2</v>
      </c>
      <c r="M21" s="6">
        <v>156</v>
      </c>
      <c r="N21" s="6">
        <v>2100</v>
      </c>
      <c r="O21" s="10" t="s">
        <v>16</v>
      </c>
      <c r="P21" s="13">
        <v>4999891</v>
      </c>
      <c r="Q21" s="21">
        <v>392</v>
      </c>
      <c r="S21" s="19">
        <f t="shared" si="4"/>
        <v>20.754716981132077</v>
      </c>
      <c r="T21" s="19">
        <f t="shared" si="0"/>
        <v>7.4285714285714288</v>
      </c>
      <c r="V21" s="18">
        <f t="shared" si="1"/>
        <v>3.1200680174827808</v>
      </c>
      <c r="W21" s="19">
        <f t="shared" si="2"/>
        <v>32050.583333333336</v>
      </c>
      <c r="Y21" s="18">
        <f t="shared" si="3"/>
        <v>7</v>
      </c>
      <c r="Z21" s="18">
        <f t="shared" si="6"/>
        <v>9.4109589041095898</v>
      </c>
      <c r="AB21" s="18" t="e">
        <f t="shared" si="5"/>
        <v>#DIV/0!</v>
      </c>
      <c r="AC21" s="18">
        <f t="shared" si="7"/>
        <v>6</v>
      </c>
    </row>
    <row r="22" spans="1:29" ht="15" thickBot="1" x14ac:dyDescent="0.35">
      <c r="A22" s="29">
        <v>43905.708333333336</v>
      </c>
      <c r="B22" s="5">
        <v>19</v>
      </c>
      <c r="C22" s="7" t="s">
        <v>31</v>
      </c>
      <c r="D22" s="5">
        <v>56</v>
      </c>
      <c r="E22" s="5">
        <v>15</v>
      </c>
      <c r="F22" s="5">
        <v>71</v>
      </c>
      <c r="G22" s="5">
        <v>108</v>
      </c>
      <c r="H22" s="5">
        <v>179</v>
      </c>
      <c r="I22" s="5">
        <v>29</v>
      </c>
      <c r="J22" s="5">
        <v>32</v>
      </c>
      <c r="K22" s="5">
        <v>7</v>
      </c>
      <c r="L22" s="5">
        <v>2</v>
      </c>
      <c r="M22" s="5">
        <v>188</v>
      </c>
      <c r="N22" s="5">
        <v>2452</v>
      </c>
      <c r="O22" s="8" t="s">
        <v>16</v>
      </c>
      <c r="P22" s="13">
        <v>4999891</v>
      </c>
      <c r="Q22" s="21">
        <v>392</v>
      </c>
      <c r="S22" s="19">
        <f t="shared" si="4"/>
        <v>21.12676056338028</v>
      </c>
      <c r="T22" s="19">
        <f t="shared" si="0"/>
        <v>7.6672104404567705</v>
      </c>
      <c r="V22" s="18">
        <f t="shared" si="1"/>
        <v>3.7600819697869414</v>
      </c>
      <c r="W22" s="19">
        <f t="shared" si="2"/>
        <v>26595.16489361702</v>
      </c>
      <c r="Y22" s="18">
        <f t="shared" si="3"/>
        <v>6.875</v>
      </c>
      <c r="Z22" s="18">
        <f t="shared" si="6"/>
        <v>10.726027397260275</v>
      </c>
      <c r="AB22" s="18" t="e">
        <f t="shared" si="5"/>
        <v>#DIV/0!</v>
      </c>
      <c r="AC22" s="18" t="e">
        <f t="shared" si="7"/>
        <v>#DIV/0!</v>
      </c>
    </row>
    <row r="23" spans="1:29" ht="15" thickBot="1" x14ac:dyDescent="0.35">
      <c r="A23" s="28">
        <v>43906.708333333336</v>
      </c>
      <c r="B23" s="6">
        <v>19</v>
      </c>
      <c r="C23" s="9" t="s">
        <v>31</v>
      </c>
      <c r="D23" s="6">
        <v>75</v>
      </c>
      <c r="E23" s="6">
        <v>20</v>
      </c>
      <c r="F23" s="6">
        <v>95</v>
      </c>
      <c r="G23" s="6">
        <v>108</v>
      </c>
      <c r="H23" s="6">
        <v>203</v>
      </c>
      <c r="I23" s="6">
        <v>24</v>
      </c>
      <c r="J23" s="6">
        <v>25</v>
      </c>
      <c r="K23" s="6">
        <v>8</v>
      </c>
      <c r="L23" s="6">
        <v>2</v>
      </c>
      <c r="M23" s="6">
        <v>213</v>
      </c>
      <c r="N23" s="6">
        <v>2653</v>
      </c>
      <c r="O23" s="10" t="s">
        <v>16</v>
      </c>
      <c r="P23" s="13">
        <v>4999891</v>
      </c>
      <c r="Q23" s="21">
        <v>392</v>
      </c>
      <c r="S23" s="19">
        <f t="shared" si="4"/>
        <v>21.052631578947366</v>
      </c>
      <c r="T23" s="19">
        <f t="shared" si="0"/>
        <v>8.0286468149264998</v>
      </c>
      <c r="V23" s="18">
        <f t="shared" si="1"/>
        <v>4.2600928700245664</v>
      </c>
      <c r="W23" s="19">
        <f t="shared" si="2"/>
        <v>23473.666666666668</v>
      </c>
      <c r="Y23" s="18">
        <f t="shared" si="3"/>
        <v>9.52</v>
      </c>
      <c r="Z23" s="18">
        <f t="shared" si="6"/>
        <v>10.698795180722891</v>
      </c>
      <c r="AB23" s="18" t="e">
        <f t="shared" si="5"/>
        <v>#DIV/0!</v>
      </c>
      <c r="AC23" s="18" t="e">
        <f t="shared" si="7"/>
        <v>#DIV/0!</v>
      </c>
    </row>
    <row r="24" spans="1:29" ht="15" thickBot="1" x14ac:dyDescent="0.35">
      <c r="A24" s="29">
        <v>43907.708333333336</v>
      </c>
      <c r="B24" s="5">
        <v>19</v>
      </c>
      <c r="C24" s="7" t="s">
        <v>31</v>
      </c>
      <c r="D24" s="5">
        <v>86</v>
      </c>
      <c r="E24" s="5">
        <v>28</v>
      </c>
      <c r="F24" s="5">
        <v>114</v>
      </c>
      <c r="G24" s="5">
        <v>112</v>
      </c>
      <c r="H24" s="5">
        <v>226</v>
      </c>
      <c r="I24" s="5">
        <v>23</v>
      </c>
      <c r="J24" s="5">
        <v>24</v>
      </c>
      <c r="K24" s="5">
        <v>8</v>
      </c>
      <c r="L24" s="5">
        <v>3</v>
      </c>
      <c r="M24" s="5">
        <v>237</v>
      </c>
      <c r="N24" s="5">
        <v>2916</v>
      </c>
      <c r="O24" s="8" t="s">
        <v>16</v>
      </c>
      <c r="P24" s="13">
        <v>4999891</v>
      </c>
      <c r="Q24" s="21">
        <v>392</v>
      </c>
      <c r="S24" s="19">
        <f t="shared" si="4"/>
        <v>24.561403508771928</v>
      </c>
      <c r="T24" s="19">
        <f t="shared" si="0"/>
        <v>8.1275720164609062</v>
      </c>
      <c r="V24" s="18">
        <f t="shared" si="1"/>
        <v>4.7401033342526873</v>
      </c>
      <c r="W24" s="19">
        <f t="shared" si="2"/>
        <v>21096.586497890294</v>
      </c>
      <c r="Y24" s="18">
        <f t="shared" si="3"/>
        <v>10.875</v>
      </c>
      <c r="Z24" s="18">
        <f t="shared" si="6"/>
        <v>11.777777777777779</v>
      </c>
      <c r="AB24" s="18">
        <f t="shared" si="5"/>
        <v>4</v>
      </c>
      <c r="AC24" s="18">
        <f t="shared" si="7"/>
        <v>12</v>
      </c>
    </row>
    <row r="25" spans="1:29" ht="15" thickBot="1" x14ac:dyDescent="0.35">
      <c r="A25" s="28">
        <v>43908.708333333336</v>
      </c>
      <c r="B25" s="6">
        <v>19</v>
      </c>
      <c r="C25" s="9" t="s">
        <v>31</v>
      </c>
      <c r="D25" s="6">
        <v>100</v>
      </c>
      <c r="E25" s="6">
        <v>29</v>
      </c>
      <c r="F25" s="6">
        <v>129</v>
      </c>
      <c r="G25" s="6">
        <v>138</v>
      </c>
      <c r="H25" s="6">
        <v>267</v>
      </c>
      <c r="I25" s="6">
        <v>41</v>
      </c>
      <c r="J25" s="6">
        <v>45</v>
      </c>
      <c r="K25" s="6">
        <v>12</v>
      </c>
      <c r="L25" s="6">
        <v>3</v>
      </c>
      <c r="M25" s="6">
        <v>282</v>
      </c>
      <c r="N25" s="6">
        <v>3294</v>
      </c>
      <c r="O25" s="10" t="s">
        <v>16</v>
      </c>
      <c r="P25" s="13">
        <v>4999891</v>
      </c>
      <c r="Q25" s="21">
        <v>392</v>
      </c>
      <c r="S25" s="19">
        <f t="shared" si="4"/>
        <v>22.480620155038761</v>
      </c>
      <c r="T25" s="19">
        <f t="shared" si="0"/>
        <v>8.5610200364298734</v>
      </c>
      <c r="V25" s="18">
        <f t="shared" si="1"/>
        <v>5.6401229546804119</v>
      </c>
      <c r="W25" s="19">
        <f>100000/V25</f>
        <v>17730.109929078015</v>
      </c>
      <c r="Y25" s="18">
        <f t="shared" si="3"/>
        <v>7.2666666666666666</v>
      </c>
      <c r="Z25" s="18">
        <f t="shared" si="6"/>
        <v>12</v>
      </c>
      <c r="AB25" s="18" t="e">
        <f t="shared" si="5"/>
        <v>#DIV/0!</v>
      </c>
      <c r="AC25" s="18">
        <f t="shared" si="7"/>
        <v>12</v>
      </c>
    </row>
    <row r="26" spans="1:29" ht="15" thickBot="1" x14ac:dyDescent="0.35">
      <c r="A26" s="29">
        <v>43909.708333333336</v>
      </c>
      <c r="B26" s="5">
        <v>19</v>
      </c>
      <c r="C26" s="7" t="s">
        <v>31</v>
      </c>
      <c r="D26" s="5">
        <v>143</v>
      </c>
      <c r="E26" s="5">
        <v>36</v>
      </c>
      <c r="F26" s="5">
        <v>179</v>
      </c>
      <c r="G26" s="5">
        <v>142</v>
      </c>
      <c r="H26" s="5">
        <v>321</v>
      </c>
      <c r="I26" s="5">
        <v>54</v>
      </c>
      <c r="J26" s="5">
        <v>58</v>
      </c>
      <c r="K26" s="5">
        <v>15</v>
      </c>
      <c r="L26" s="5">
        <v>4</v>
      </c>
      <c r="M26" s="5">
        <v>340</v>
      </c>
      <c r="N26" s="5">
        <v>3961</v>
      </c>
      <c r="O26" s="8" t="s">
        <v>16</v>
      </c>
      <c r="P26" s="13">
        <v>4999891</v>
      </c>
      <c r="Q26" s="21">
        <v>392</v>
      </c>
      <c r="S26" s="19">
        <f t="shared" si="4"/>
        <v>20.11173184357542</v>
      </c>
      <c r="T26" s="19">
        <f t="shared" si="0"/>
        <v>8.5836909871244629</v>
      </c>
      <c r="V26" s="18">
        <f t="shared" si="1"/>
        <v>6.8001482432317024</v>
      </c>
      <c r="W26" s="19">
        <f t="shared" si="2"/>
        <v>14705.561764705883</v>
      </c>
      <c r="Y26" s="18">
        <f t="shared" si="3"/>
        <v>6.8620689655172411</v>
      </c>
      <c r="Z26" s="18">
        <f t="shared" si="6"/>
        <v>11.031496062992126</v>
      </c>
      <c r="AB26" s="18">
        <f t="shared" si="5"/>
        <v>5</v>
      </c>
      <c r="AC26" s="18">
        <f t="shared" si="7"/>
        <v>9</v>
      </c>
    </row>
    <row r="27" spans="1:29" ht="15" thickBot="1" x14ac:dyDescent="0.35">
      <c r="A27" s="28">
        <v>43910.708333333336</v>
      </c>
      <c r="B27" s="6">
        <v>19</v>
      </c>
      <c r="C27" s="9" t="s">
        <v>31</v>
      </c>
      <c r="D27" s="6">
        <v>168</v>
      </c>
      <c r="E27" s="6">
        <v>42</v>
      </c>
      <c r="F27" s="6">
        <v>210</v>
      </c>
      <c r="G27" s="6">
        <v>169</v>
      </c>
      <c r="H27" s="6">
        <v>379</v>
      </c>
      <c r="I27" s="6">
        <v>58</v>
      </c>
      <c r="J27" s="6">
        <v>68</v>
      </c>
      <c r="K27" s="6">
        <v>25</v>
      </c>
      <c r="L27" s="6">
        <v>4</v>
      </c>
      <c r="M27" s="6">
        <v>408</v>
      </c>
      <c r="N27" s="6">
        <v>4468</v>
      </c>
      <c r="O27" s="10" t="s">
        <v>16</v>
      </c>
      <c r="P27" s="13">
        <v>4999891</v>
      </c>
      <c r="Q27" s="21">
        <v>392</v>
      </c>
      <c r="S27" s="19">
        <f t="shared" si="4"/>
        <v>20</v>
      </c>
      <c r="T27" s="19">
        <f t="shared" si="0"/>
        <v>9.1316025067144135</v>
      </c>
      <c r="V27" s="18">
        <f t="shared" si="1"/>
        <v>8.1601778918780443</v>
      </c>
      <c r="W27" s="19">
        <f t="shared" si="2"/>
        <v>12254.634803921566</v>
      </c>
      <c r="Y27" s="18">
        <f t="shared" si="3"/>
        <v>7</v>
      </c>
      <c r="Z27" s="18">
        <f t="shared" si="6"/>
        <v>10.157894736842104</v>
      </c>
      <c r="AB27" s="18" t="e">
        <f t="shared" si="5"/>
        <v>#DIV/0!</v>
      </c>
      <c r="AC27" s="18">
        <f t="shared" si="7"/>
        <v>15</v>
      </c>
    </row>
    <row r="28" spans="1:29" ht="15" thickBot="1" x14ac:dyDescent="0.35">
      <c r="A28" s="29">
        <v>43911.708333333336</v>
      </c>
      <c r="B28" s="5">
        <v>19</v>
      </c>
      <c r="C28" s="7" t="s">
        <v>31</v>
      </c>
      <c r="D28" s="5">
        <v>206</v>
      </c>
      <c r="E28" s="5">
        <v>48</v>
      </c>
      <c r="F28" s="5">
        <v>254</v>
      </c>
      <c r="G28" s="5">
        <v>204</v>
      </c>
      <c r="H28" s="5">
        <v>458</v>
      </c>
      <c r="I28" s="5">
        <v>79</v>
      </c>
      <c r="J28" s="5">
        <v>82</v>
      </c>
      <c r="K28" s="5">
        <v>26</v>
      </c>
      <c r="L28" s="5">
        <v>6</v>
      </c>
      <c r="M28" s="5">
        <v>490</v>
      </c>
      <c r="N28" s="5">
        <v>4883</v>
      </c>
      <c r="O28" s="8" t="s">
        <v>16</v>
      </c>
      <c r="P28" s="13">
        <v>4999891</v>
      </c>
      <c r="Q28" s="21">
        <v>392</v>
      </c>
      <c r="S28" s="19">
        <f t="shared" si="4"/>
        <v>18.897637795275589</v>
      </c>
      <c r="T28" s="19">
        <f t="shared" si="0"/>
        <v>10.034814663116936</v>
      </c>
      <c r="V28" s="18">
        <f t="shared" si="1"/>
        <v>9.8002136446574539</v>
      </c>
      <c r="W28" s="19">
        <f t="shared" si="2"/>
        <v>10203.859183673469</v>
      </c>
      <c r="Y28" s="18">
        <f t="shared" si="3"/>
        <v>6.975609756097561</v>
      </c>
      <c r="Z28" s="18">
        <f t="shared" si="6"/>
        <v>10.067307692307692</v>
      </c>
      <c r="AB28" s="18">
        <f>$AE$6*(2*L28-L27)/(L28-L27)</f>
        <v>4</v>
      </c>
      <c r="AC28" s="18">
        <f t="shared" si="7"/>
        <v>9</v>
      </c>
    </row>
    <row r="29" spans="1:29" ht="15" thickBot="1" x14ac:dyDescent="0.35">
      <c r="A29" s="28">
        <v>43912.708333333336</v>
      </c>
      <c r="B29" s="6">
        <v>19</v>
      </c>
      <c r="C29" s="9" t="s">
        <v>31</v>
      </c>
      <c r="D29" s="6">
        <v>220</v>
      </c>
      <c r="E29" s="6">
        <v>55</v>
      </c>
      <c r="F29" s="6">
        <v>275</v>
      </c>
      <c r="G29" s="6">
        <v>321</v>
      </c>
      <c r="H29" s="6">
        <v>596</v>
      </c>
      <c r="I29" s="6">
        <v>138</v>
      </c>
      <c r="J29" s="6">
        <v>140</v>
      </c>
      <c r="K29" s="6">
        <v>26</v>
      </c>
      <c r="L29" s="6">
        <v>8</v>
      </c>
      <c r="M29" s="6">
        <v>630</v>
      </c>
      <c r="N29" s="6">
        <v>5580</v>
      </c>
      <c r="O29" s="10" t="s">
        <v>16</v>
      </c>
      <c r="P29" s="13">
        <v>4999891</v>
      </c>
      <c r="Q29" s="21">
        <v>392</v>
      </c>
      <c r="S29" s="19">
        <f t="shared" si="4"/>
        <v>20</v>
      </c>
      <c r="T29" s="19">
        <f t="shared" si="0"/>
        <v>11.29032258064516</v>
      </c>
      <c r="V29" s="18">
        <f t="shared" si="1"/>
        <v>12.600274685988154</v>
      </c>
      <c r="W29" s="19">
        <f t="shared" si="2"/>
        <v>7936.3349206349212</v>
      </c>
      <c r="Y29" s="18">
        <f t="shared" si="3"/>
        <v>5.5</v>
      </c>
      <c r="Z29" s="18">
        <f t="shared" si="6"/>
        <v>9.5172413793103452</v>
      </c>
      <c r="AB29" s="18">
        <f t="shared" si="5"/>
        <v>5</v>
      </c>
      <c r="AC29" s="18">
        <f t="shared" si="7"/>
        <v>9</v>
      </c>
    </row>
    <row r="30" spans="1:29" ht="15" thickBot="1" x14ac:dyDescent="0.35">
      <c r="A30" s="29">
        <v>43913.708333333336</v>
      </c>
      <c r="B30" s="5">
        <v>19</v>
      </c>
      <c r="C30" s="7" t="s">
        <v>31</v>
      </c>
      <c r="D30" s="5">
        <v>250</v>
      </c>
      <c r="E30" s="5">
        <v>60</v>
      </c>
      <c r="F30" s="5">
        <v>310</v>
      </c>
      <c r="G30" s="5">
        <v>371</v>
      </c>
      <c r="H30" s="5">
        <v>681</v>
      </c>
      <c r="I30" s="5">
        <v>85</v>
      </c>
      <c r="J30" s="5">
        <v>91</v>
      </c>
      <c r="K30" s="5">
        <v>27</v>
      </c>
      <c r="L30" s="5">
        <v>13</v>
      </c>
      <c r="M30" s="5">
        <v>721</v>
      </c>
      <c r="N30" s="5">
        <v>6375</v>
      </c>
      <c r="O30" s="8" t="s">
        <v>16</v>
      </c>
      <c r="P30" s="13">
        <v>4999891</v>
      </c>
      <c r="Q30" s="21">
        <v>392</v>
      </c>
      <c r="S30" s="19">
        <f t="shared" si="4"/>
        <v>19.35483870967742</v>
      </c>
      <c r="T30" s="19">
        <f t="shared" si="0"/>
        <v>11.309803921568626</v>
      </c>
      <c r="V30" s="18">
        <f t="shared" si="1"/>
        <v>14.420314362853111</v>
      </c>
      <c r="W30" s="19">
        <f t="shared" si="2"/>
        <v>6934.6615811373094</v>
      </c>
      <c r="Y30" s="18">
        <f t="shared" si="3"/>
        <v>8.9230769230769234</v>
      </c>
      <c r="Z30" s="18">
        <f t="shared" si="6"/>
        <v>9.9105431309904155</v>
      </c>
      <c r="AB30" s="18">
        <f t="shared" si="5"/>
        <v>3.6</v>
      </c>
      <c r="AC30" s="18">
        <f t="shared" si="7"/>
        <v>7.333333333333333</v>
      </c>
    </row>
    <row r="31" spans="1:29" ht="15" thickBot="1" x14ac:dyDescent="0.35">
      <c r="A31" s="28">
        <v>43914.708333333336</v>
      </c>
      <c r="B31" s="6">
        <v>19</v>
      </c>
      <c r="C31" s="9" t="s">
        <v>31</v>
      </c>
      <c r="D31" s="6">
        <v>250</v>
      </c>
      <c r="E31" s="6">
        <v>60</v>
      </c>
      <c r="F31" s="6">
        <v>310</v>
      </c>
      <c r="G31" s="6">
        <v>489</v>
      </c>
      <c r="H31" s="6">
        <v>799</v>
      </c>
      <c r="I31" s="6">
        <v>118</v>
      </c>
      <c r="J31" s="6">
        <v>125</v>
      </c>
      <c r="K31" s="6">
        <v>27</v>
      </c>
      <c r="L31" s="6">
        <v>20</v>
      </c>
      <c r="M31" s="6">
        <v>846</v>
      </c>
      <c r="N31" s="6">
        <v>7170</v>
      </c>
      <c r="O31" s="10" t="s">
        <v>16</v>
      </c>
      <c r="P31" s="13">
        <v>4999891</v>
      </c>
      <c r="Q31" s="21">
        <v>392</v>
      </c>
      <c r="S31" s="19">
        <f t="shared" si="4"/>
        <v>19.35483870967742</v>
      </c>
      <c r="T31" s="19">
        <f t="shared" si="0"/>
        <v>11.799163179916318</v>
      </c>
      <c r="V31" s="18">
        <f t="shared" si="1"/>
        <v>16.920368864041237</v>
      </c>
      <c r="W31" s="19">
        <f t="shared" si="2"/>
        <v>5910.0366430260046</v>
      </c>
      <c r="Y31" s="18">
        <f t="shared" si="3"/>
        <v>7.7679999999999998</v>
      </c>
      <c r="Z31" s="18">
        <f t="shared" si="6"/>
        <v>10.129213483146067</v>
      </c>
      <c r="AB31" s="18">
        <f t="shared" si="5"/>
        <v>3.8571428571428572</v>
      </c>
      <c r="AC31" s="18">
        <f t="shared" si="7"/>
        <v>7.2857142857142856</v>
      </c>
    </row>
    <row r="32" spans="1:29" ht="15" thickBot="1" x14ac:dyDescent="0.35">
      <c r="A32" s="29">
        <v>43915.708333333336</v>
      </c>
      <c r="B32" s="5">
        <v>19</v>
      </c>
      <c r="C32" s="7" t="s">
        <v>31</v>
      </c>
      <c r="D32" s="5">
        <v>259</v>
      </c>
      <c r="E32" s="5">
        <v>80</v>
      </c>
      <c r="F32" s="5">
        <v>339</v>
      </c>
      <c r="G32" s="5">
        <v>597</v>
      </c>
      <c r="H32" s="5">
        <v>936</v>
      </c>
      <c r="I32" s="5">
        <v>137</v>
      </c>
      <c r="J32" s="5">
        <v>148</v>
      </c>
      <c r="K32" s="5">
        <v>33</v>
      </c>
      <c r="L32" s="5">
        <v>25</v>
      </c>
      <c r="M32" s="5">
        <v>994</v>
      </c>
      <c r="N32" s="5">
        <v>8312</v>
      </c>
      <c r="O32" s="8" t="s">
        <v>16</v>
      </c>
      <c r="P32" s="13">
        <v>4999891</v>
      </c>
      <c r="Q32" s="21">
        <v>392</v>
      </c>
      <c r="S32" s="19">
        <f t="shared" si="4"/>
        <v>23.598820058997049</v>
      </c>
      <c r="T32" s="19">
        <f t="shared" si="0"/>
        <v>11.958614051973052</v>
      </c>
      <c r="V32" s="18">
        <f t="shared" si="1"/>
        <v>19.880433393447976</v>
      </c>
      <c r="W32" s="19">
        <f t="shared" si="2"/>
        <v>5030.0714285714284</v>
      </c>
      <c r="Y32" s="18">
        <f t="shared" si="3"/>
        <v>7.7162162162162158</v>
      </c>
      <c r="Z32" s="18">
        <f t="shared" si="6"/>
        <v>11.192307692307692</v>
      </c>
      <c r="AB32" s="18">
        <f t="shared" si="5"/>
        <v>6</v>
      </c>
      <c r="AC32" s="18">
        <f t="shared" si="7"/>
        <v>7.4117647058823533</v>
      </c>
    </row>
    <row r="33" spans="1:29" ht="15" thickBot="1" x14ac:dyDescent="0.35">
      <c r="A33" s="28">
        <v>43916.708333333336</v>
      </c>
      <c r="B33" s="6">
        <v>19</v>
      </c>
      <c r="C33" s="9" t="s">
        <v>31</v>
      </c>
      <c r="D33" s="6">
        <v>346</v>
      </c>
      <c r="E33" s="6">
        <v>68</v>
      </c>
      <c r="F33" s="6">
        <v>414</v>
      </c>
      <c r="G33" s="6">
        <v>681</v>
      </c>
      <c r="H33" s="6">
        <v>1095</v>
      </c>
      <c r="I33" s="6">
        <v>159</v>
      </c>
      <c r="J33" s="6">
        <v>170</v>
      </c>
      <c r="K33" s="6">
        <v>36</v>
      </c>
      <c r="L33" s="6">
        <v>33</v>
      </c>
      <c r="M33" s="6">
        <v>1164</v>
      </c>
      <c r="N33" s="6">
        <v>9658</v>
      </c>
      <c r="O33" s="10" t="s">
        <v>16</v>
      </c>
      <c r="P33" s="13">
        <v>4999891</v>
      </c>
      <c r="Q33" s="21">
        <v>392</v>
      </c>
      <c r="S33" s="19">
        <f t="shared" si="4"/>
        <v>16.425120772946862</v>
      </c>
      <c r="T33" s="19">
        <f t="shared" si="0"/>
        <v>12.052184717332782</v>
      </c>
      <c r="V33" s="18">
        <f t="shared" si="1"/>
        <v>23.280507515063828</v>
      </c>
      <c r="W33" s="19">
        <f t="shared" si="2"/>
        <v>4295.439003436426</v>
      </c>
      <c r="Y33" s="18">
        <f t="shared" si="3"/>
        <v>7.8470588235294114</v>
      </c>
      <c r="Z33" s="18">
        <f t="shared" si="6"/>
        <v>10.882618510158014</v>
      </c>
      <c r="AB33" s="18">
        <f t="shared" si="5"/>
        <v>5.125</v>
      </c>
      <c r="AC33" s="18">
        <f t="shared" si="7"/>
        <v>7.95</v>
      </c>
    </row>
    <row r="34" spans="1:29" ht="15" thickBot="1" x14ac:dyDescent="0.35">
      <c r="A34" s="29">
        <v>43917.708333333336</v>
      </c>
      <c r="B34" s="5">
        <v>19</v>
      </c>
      <c r="C34" s="7" t="s">
        <v>31</v>
      </c>
      <c r="D34" s="5">
        <v>425</v>
      </c>
      <c r="E34" s="5">
        <v>75</v>
      </c>
      <c r="F34" s="5">
        <v>500</v>
      </c>
      <c r="G34" s="5">
        <v>658</v>
      </c>
      <c r="H34" s="5">
        <v>1158</v>
      </c>
      <c r="I34" s="5">
        <v>63</v>
      </c>
      <c r="J34" s="5">
        <v>86</v>
      </c>
      <c r="K34" s="5">
        <v>53</v>
      </c>
      <c r="L34" s="5">
        <v>39</v>
      </c>
      <c r="M34" s="5">
        <v>1250</v>
      </c>
      <c r="N34" s="5">
        <v>11079</v>
      </c>
      <c r="O34" s="8" t="s">
        <v>16</v>
      </c>
      <c r="P34" s="13">
        <v>4999891</v>
      </c>
      <c r="Q34" s="21">
        <v>392</v>
      </c>
      <c r="S34" s="19">
        <f t="shared" si="4"/>
        <v>15</v>
      </c>
      <c r="T34" s="19">
        <f t="shared" si="0"/>
        <v>11.2826067334597</v>
      </c>
      <c r="V34" s="18">
        <f t="shared" si="1"/>
        <v>25.000545011881258</v>
      </c>
      <c r="W34" s="19">
        <f t="shared" si="2"/>
        <v>3999.9128000000001</v>
      </c>
      <c r="Y34" s="18">
        <f t="shared" si="3"/>
        <v>15.534883720930232</v>
      </c>
      <c r="Z34" s="18">
        <f t="shared" si="6"/>
        <v>12.282178217821782</v>
      </c>
      <c r="AB34" s="18">
        <f t="shared" si="5"/>
        <v>7.5</v>
      </c>
      <c r="AC34" s="18">
        <f t="shared" si="7"/>
        <v>9.1578947368421044</v>
      </c>
    </row>
    <row r="35" spans="1:29" ht="15" thickBot="1" x14ac:dyDescent="0.35">
      <c r="A35" s="28">
        <v>43918.708333333336</v>
      </c>
      <c r="B35" s="6">
        <v>19</v>
      </c>
      <c r="C35" s="9" t="s">
        <v>31</v>
      </c>
      <c r="D35" s="6">
        <v>441</v>
      </c>
      <c r="E35" s="6">
        <v>71</v>
      </c>
      <c r="F35" s="6">
        <v>512</v>
      </c>
      <c r="G35" s="6">
        <v>730</v>
      </c>
      <c r="H35" s="6">
        <v>1242</v>
      </c>
      <c r="I35" s="6">
        <v>84</v>
      </c>
      <c r="J35" s="6">
        <v>109</v>
      </c>
      <c r="K35" s="6">
        <v>60</v>
      </c>
      <c r="L35" s="6">
        <v>57</v>
      </c>
      <c r="M35" s="6">
        <v>1359</v>
      </c>
      <c r="N35" s="6">
        <v>13096</v>
      </c>
      <c r="O35" s="10" t="s">
        <v>16</v>
      </c>
      <c r="P35" s="13">
        <v>4999891</v>
      </c>
      <c r="Q35" s="21">
        <v>392</v>
      </c>
      <c r="S35" s="19">
        <f t="shared" si="4"/>
        <v>13.8671875</v>
      </c>
      <c r="T35" s="19">
        <f t="shared" si="0"/>
        <v>10.377214416615761</v>
      </c>
      <c r="V35" s="18">
        <f t="shared" si="1"/>
        <v>27.180592536917306</v>
      </c>
      <c r="W35" s="19">
        <f t="shared" si="2"/>
        <v>3679.0956585724798</v>
      </c>
      <c r="Y35" s="18">
        <f t="shared" si="3"/>
        <v>13.467889908256881</v>
      </c>
      <c r="Z35" s="18">
        <f t="shared" si="6"/>
        <v>14.169863013698631</v>
      </c>
      <c r="AB35" s="18">
        <f t="shared" si="5"/>
        <v>4.166666666666667</v>
      </c>
      <c r="AC35" s="18">
        <f t="shared" si="7"/>
        <v>8.34375</v>
      </c>
    </row>
    <row r="36" spans="1:29" ht="15" thickBot="1" x14ac:dyDescent="0.35">
      <c r="A36" s="29">
        <v>43919.708333333336</v>
      </c>
      <c r="B36" s="5">
        <v>19</v>
      </c>
      <c r="C36" s="7" t="s">
        <v>31</v>
      </c>
      <c r="D36" s="5">
        <v>451</v>
      </c>
      <c r="E36" s="5">
        <v>71</v>
      </c>
      <c r="F36" s="5">
        <v>522</v>
      </c>
      <c r="G36" s="5">
        <v>808</v>
      </c>
      <c r="H36" s="5">
        <v>1330</v>
      </c>
      <c r="I36" s="5">
        <v>88</v>
      </c>
      <c r="J36" s="5">
        <v>101</v>
      </c>
      <c r="K36" s="5">
        <v>65</v>
      </c>
      <c r="L36" s="5">
        <v>65</v>
      </c>
      <c r="M36" s="5">
        <v>1460</v>
      </c>
      <c r="N36" s="5">
        <v>13814</v>
      </c>
      <c r="O36" s="8" t="s">
        <v>16</v>
      </c>
      <c r="P36" s="13">
        <v>4999891</v>
      </c>
      <c r="Q36" s="21">
        <v>392</v>
      </c>
      <c r="S36" s="19">
        <f t="shared" si="4"/>
        <v>13.601532567049809</v>
      </c>
      <c r="T36" s="19">
        <f t="shared" si="0"/>
        <v>10.568987983205444</v>
      </c>
      <c r="V36" s="18">
        <f t="shared" si="1"/>
        <v>29.200636573877311</v>
      </c>
      <c r="W36" s="19">
        <f t="shared" si="2"/>
        <v>3424.5828767123285</v>
      </c>
      <c r="Y36" s="18">
        <f t="shared" si="3"/>
        <v>15.455445544554456</v>
      </c>
      <c r="Z36" s="18">
        <f t="shared" si="6"/>
        <v>17.797297297297298</v>
      </c>
      <c r="AB36" s="18">
        <f t="shared" si="5"/>
        <v>9.125</v>
      </c>
      <c r="AC36" s="18">
        <f t="shared" si="7"/>
        <v>9.09375</v>
      </c>
    </row>
    <row r="37" spans="1:29" ht="15" thickBot="1" x14ac:dyDescent="0.35">
      <c r="A37" s="28">
        <v>43920.708333333336</v>
      </c>
      <c r="B37" s="6">
        <v>19</v>
      </c>
      <c r="C37" s="9" t="s">
        <v>31</v>
      </c>
      <c r="D37" s="6">
        <v>484</v>
      </c>
      <c r="E37" s="6">
        <v>75</v>
      </c>
      <c r="F37" s="6">
        <v>559</v>
      </c>
      <c r="G37" s="6">
        <v>849</v>
      </c>
      <c r="H37" s="6">
        <v>1408</v>
      </c>
      <c r="I37" s="6">
        <v>78</v>
      </c>
      <c r="J37" s="6">
        <v>95</v>
      </c>
      <c r="K37" s="6">
        <v>71</v>
      </c>
      <c r="L37" s="6">
        <v>76</v>
      </c>
      <c r="M37" s="6">
        <v>1555</v>
      </c>
      <c r="N37" s="6">
        <v>14758</v>
      </c>
      <c r="O37" s="10" t="s">
        <v>16</v>
      </c>
      <c r="P37" s="13">
        <v>4999891</v>
      </c>
      <c r="Q37" s="21">
        <v>392</v>
      </c>
      <c r="S37" s="19">
        <f t="shared" si="4"/>
        <v>13.416815742397137</v>
      </c>
      <c r="T37" s="19">
        <f t="shared" si="0"/>
        <v>10.536658083751185</v>
      </c>
      <c r="V37" s="18">
        <f t="shared" si="1"/>
        <v>31.100677994780288</v>
      </c>
      <c r="W37" s="19">
        <f t="shared" si="2"/>
        <v>3215.3639871382634</v>
      </c>
      <c r="Y37" s="18">
        <f t="shared" si="3"/>
        <v>17.368421052631579</v>
      </c>
      <c r="Z37" s="18">
        <f t="shared" si="6"/>
        <v>18.295081967213115</v>
      </c>
      <c r="AB37" s="18">
        <f t="shared" si="5"/>
        <v>7.9090909090909092</v>
      </c>
      <c r="AC37" s="18">
        <f t="shared" si="7"/>
        <v>9.1621621621621614</v>
      </c>
    </row>
    <row r="38" spans="1:29" ht="15" thickBot="1" x14ac:dyDescent="0.35">
      <c r="A38" s="29">
        <v>43921.708333333336</v>
      </c>
      <c r="B38" s="5">
        <v>19</v>
      </c>
      <c r="C38" s="7" t="s">
        <v>31</v>
      </c>
      <c r="D38" s="5">
        <v>503</v>
      </c>
      <c r="E38" s="5">
        <v>72</v>
      </c>
      <c r="F38" s="5">
        <v>575</v>
      </c>
      <c r="G38" s="5">
        <v>917</v>
      </c>
      <c r="H38" s="5">
        <v>1492</v>
      </c>
      <c r="I38" s="5">
        <v>84</v>
      </c>
      <c r="J38" s="5">
        <v>92</v>
      </c>
      <c r="K38" s="5">
        <v>74</v>
      </c>
      <c r="L38" s="5">
        <v>81</v>
      </c>
      <c r="M38" s="5">
        <v>1647</v>
      </c>
      <c r="N38" s="5">
        <v>15634</v>
      </c>
      <c r="O38" s="8" t="s">
        <v>16</v>
      </c>
      <c r="P38" s="13">
        <v>4999891</v>
      </c>
      <c r="Q38" s="21">
        <v>392</v>
      </c>
      <c r="S38" s="19">
        <f t="shared" si="4"/>
        <v>12.521739130434783</v>
      </c>
      <c r="T38" s="19">
        <f t="shared" si="0"/>
        <v>10.534731994371242</v>
      </c>
      <c r="V38" s="18">
        <f t="shared" si="1"/>
        <v>32.940718107654746</v>
      </c>
      <c r="W38" s="19">
        <f t="shared" si="2"/>
        <v>3035.756527018822</v>
      </c>
      <c r="Y38" s="18">
        <f t="shared" si="3"/>
        <v>18.902173913043477</v>
      </c>
      <c r="Z38" s="18">
        <f t="shared" si="6"/>
        <v>20.15625</v>
      </c>
      <c r="AB38" s="18">
        <f t="shared" si="5"/>
        <v>17.2</v>
      </c>
      <c r="AC38" s="18">
        <f t="shared" si="7"/>
        <v>13.125</v>
      </c>
    </row>
    <row r="39" spans="1:29" ht="15" thickBot="1" x14ac:dyDescent="0.35">
      <c r="A39" s="28">
        <v>43922.708333333336</v>
      </c>
      <c r="B39" s="6">
        <v>19</v>
      </c>
      <c r="C39" s="9" t="s">
        <v>31</v>
      </c>
      <c r="D39" s="6">
        <v>496</v>
      </c>
      <c r="E39" s="6">
        <v>72</v>
      </c>
      <c r="F39" s="6">
        <v>568</v>
      </c>
      <c r="G39" s="6">
        <v>976</v>
      </c>
      <c r="H39" s="6">
        <v>1544</v>
      </c>
      <c r="I39" s="6">
        <v>52</v>
      </c>
      <c r="J39" s="6">
        <v>71</v>
      </c>
      <c r="K39" s="6">
        <v>86</v>
      </c>
      <c r="L39" s="6">
        <v>88</v>
      </c>
      <c r="M39" s="6">
        <v>1718</v>
      </c>
      <c r="N39" s="6">
        <v>16836</v>
      </c>
      <c r="O39" s="10" t="s">
        <v>16</v>
      </c>
      <c r="P39" s="13">
        <v>4999891</v>
      </c>
      <c r="Q39" s="21">
        <v>392</v>
      </c>
      <c r="S39" s="19">
        <f t="shared" si="4"/>
        <v>12.676056338028168</v>
      </c>
      <c r="T39" s="19">
        <f t="shared" si="0"/>
        <v>10.20432406747446</v>
      </c>
      <c r="V39" s="18">
        <f t="shared" si="1"/>
        <v>34.360749064329603</v>
      </c>
      <c r="W39" s="19">
        <f t="shared" si="2"/>
        <v>2910.2974388824214</v>
      </c>
      <c r="Y39" s="18">
        <f t="shared" si="3"/>
        <v>25.197183098591548</v>
      </c>
      <c r="Z39" s="18">
        <f t="shared" si="6"/>
        <v>22.976744186046513</v>
      </c>
      <c r="AB39" s="18">
        <f t="shared" si="5"/>
        <v>13.571428571428571</v>
      </c>
      <c r="AC39" s="18">
        <f t="shared" si="7"/>
        <v>14.478260869565217</v>
      </c>
    </row>
    <row r="40" spans="1:29" ht="15" thickBot="1" x14ac:dyDescent="0.35">
      <c r="A40" s="29">
        <v>43923.708333333336</v>
      </c>
      <c r="B40" s="5">
        <v>19</v>
      </c>
      <c r="C40" s="7" t="s">
        <v>31</v>
      </c>
      <c r="D40" s="5">
        <v>503</v>
      </c>
      <c r="E40" s="5">
        <v>73</v>
      </c>
      <c r="F40" s="5">
        <v>576</v>
      </c>
      <c r="G40" s="5">
        <v>1030</v>
      </c>
      <c r="H40" s="5">
        <v>1606</v>
      </c>
      <c r="I40" s="5">
        <v>62</v>
      </c>
      <c r="J40" s="5">
        <v>73</v>
      </c>
      <c r="K40" s="5">
        <v>92</v>
      </c>
      <c r="L40" s="5">
        <v>93</v>
      </c>
      <c r="M40" s="5">
        <v>1791</v>
      </c>
      <c r="N40" s="5">
        <v>17833</v>
      </c>
      <c r="O40" s="8" t="s">
        <v>16</v>
      </c>
      <c r="P40" s="13">
        <v>4999891</v>
      </c>
      <c r="Q40" s="21">
        <v>392</v>
      </c>
      <c r="S40" s="19">
        <f t="shared" si="4"/>
        <v>12.673611111111111</v>
      </c>
      <c r="T40" s="19">
        <f t="shared" si="0"/>
        <v>10.04317837716593</v>
      </c>
      <c r="V40" s="18">
        <f>M40/P40*100000</f>
        <v>35.820780893023468</v>
      </c>
      <c r="W40" s="19">
        <f t="shared" si="2"/>
        <v>2791.6756002233387</v>
      </c>
      <c r="Y40" s="18">
        <f t="shared" si="3"/>
        <v>25.534246575342465</v>
      </c>
      <c r="Z40" s="18">
        <f t="shared" si="6"/>
        <v>25.766949152542374</v>
      </c>
      <c r="AB40" s="18">
        <f t="shared" si="5"/>
        <v>19.600000000000001</v>
      </c>
      <c r="AC40" s="18">
        <f t="shared" si="7"/>
        <v>19.411764705882351</v>
      </c>
    </row>
    <row r="41" spans="1:29" ht="15" thickBot="1" x14ac:dyDescent="0.35">
      <c r="A41" s="28">
        <v>43924.708333333336</v>
      </c>
      <c r="B41" s="6">
        <v>19</v>
      </c>
      <c r="C41" s="9" t="s">
        <v>31</v>
      </c>
      <c r="D41" s="6">
        <v>535</v>
      </c>
      <c r="E41" s="6">
        <v>73</v>
      </c>
      <c r="F41" s="6">
        <v>608</v>
      </c>
      <c r="G41" s="6">
        <v>1056</v>
      </c>
      <c r="H41" s="6">
        <v>1664</v>
      </c>
      <c r="I41" s="6">
        <v>58</v>
      </c>
      <c r="J41" s="6">
        <v>68</v>
      </c>
      <c r="K41" s="6">
        <v>94</v>
      </c>
      <c r="L41" s="6">
        <v>101</v>
      </c>
      <c r="M41" s="6">
        <v>1859</v>
      </c>
      <c r="N41" s="6">
        <v>18686</v>
      </c>
      <c r="O41" s="10" t="s">
        <v>16</v>
      </c>
      <c r="P41" s="13">
        <v>4999891</v>
      </c>
      <c r="Q41" s="21">
        <v>392</v>
      </c>
      <c r="S41" s="19">
        <f t="shared" si="4"/>
        <v>12.006578947368421</v>
      </c>
      <c r="T41" s="19">
        <f>(M41/N41)*100</f>
        <v>9.9486246387669919</v>
      </c>
      <c r="V41" s="18">
        <f t="shared" si="1"/>
        <v>37.180810541669807</v>
      </c>
      <c r="W41" s="19">
        <f t="shared" si="2"/>
        <v>2689.5594405594406</v>
      </c>
      <c r="Y41" s="18">
        <f t="shared" si="3"/>
        <v>28.338235294117649</v>
      </c>
      <c r="Z41" s="18">
        <f t="shared" si="6"/>
        <v>29.306603773584907</v>
      </c>
      <c r="AB41" s="18">
        <f t="shared" si="5"/>
        <v>13.625</v>
      </c>
      <c r="AC41" s="18">
        <f t="shared" si="7"/>
        <v>18.149999999999999</v>
      </c>
    </row>
    <row r="42" spans="1:29" ht="15" thickBot="1" x14ac:dyDescent="0.35">
      <c r="A42" s="29">
        <v>43925.708333333336</v>
      </c>
      <c r="B42" s="5">
        <v>19</v>
      </c>
      <c r="C42" s="7" t="s">
        <v>31</v>
      </c>
      <c r="D42" s="5">
        <v>553</v>
      </c>
      <c r="E42" s="5">
        <v>74</v>
      </c>
      <c r="F42" s="5">
        <v>627</v>
      </c>
      <c r="G42" s="5">
        <v>1099</v>
      </c>
      <c r="H42" s="5">
        <v>1726</v>
      </c>
      <c r="I42" s="5">
        <v>62</v>
      </c>
      <c r="J42" s="5">
        <v>73</v>
      </c>
      <c r="K42" s="5">
        <v>95</v>
      </c>
      <c r="L42" s="5">
        <v>111</v>
      </c>
      <c r="M42" s="5">
        <v>1932</v>
      </c>
      <c r="N42" s="5">
        <v>19896</v>
      </c>
      <c r="O42" s="8" t="s">
        <v>16</v>
      </c>
      <c r="P42" s="13">
        <v>4999891</v>
      </c>
      <c r="Q42" s="21">
        <v>392</v>
      </c>
      <c r="S42" s="19">
        <f t="shared" si="4"/>
        <v>11.802232854864434</v>
      </c>
      <c r="T42" s="19">
        <f t="shared" si="0"/>
        <v>9.7104945717732214</v>
      </c>
      <c r="V42" s="18">
        <f t="shared" si="1"/>
        <v>38.640842370363671</v>
      </c>
      <c r="W42" s="19">
        <f t="shared" si="2"/>
        <v>2587.9353002070393</v>
      </c>
      <c r="Y42" s="18">
        <f t="shared" si="3"/>
        <v>27.465753424657535</v>
      </c>
      <c r="Z42" s="18">
        <f t="shared" si="6"/>
        <v>30.084112149532711</v>
      </c>
      <c r="AB42" s="18">
        <f t="shared" si="5"/>
        <v>12.1</v>
      </c>
      <c r="AC42" s="18">
        <f t="shared" si="7"/>
        <v>17.478260869565219</v>
      </c>
    </row>
    <row r="43" spans="1:29" ht="15" thickBot="1" x14ac:dyDescent="0.35">
      <c r="A43" s="28">
        <v>43926.708333333336</v>
      </c>
      <c r="B43" s="6">
        <v>19</v>
      </c>
      <c r="C43" s="9" t="s">
        <v>31</v>
      </c>
      <c r="D43" s="6">
        <v>556</v>
      </c>
      <c r="E43" s="6">
        <v>76</v>
      </c>
      <c r="F43" s="6">
        <v>632</v>
      </c>
      <c r="G43" s="6">
        <v>1142</v>
      </c>
      <c r="H43" s="6">
        <v>1774</v>
      </c>
      <c r="I43" s="6">
        <v>48</v>
      </c>
      <c r="J43" s="6">
        <v>62</v>
      </c>
      <c r="K43" s="6">
        <v>104</v>
      </c>
      <c r="L43" s="6">
        <v>116</v>
      </c>
      <c r="M43" s="6">
        <v>1994</v>
      </c>
      <c r="N43" s="6">
        <v>21904</v>
      </c>
      <c r="O43" s="10" t="s">
        <v>16</v>
      </c>
      <c r="P43" s="13">
        <v>4999891</v>
      </c>
      <c r="Q43" s="21">
        <v>392</v>
      </c>
      <c r="S43" s="19">
        <f t="shared" si="4"/>
        <v>12.025316455696203</v>
      </c>
      <c r="T43" s="19">
        <f t="shared" si="0"/>
        <v>9.1033601168736311</v>
      </c>
      <c r="V43" s="18">
        <f t="shared" si="1"/>
        <v>39.880869402952982</v>
      </c>
      <c r="W43" s="19">
        <f t="shared" si="2"/>
        <v>2507.4679037111337</v>
      </c>
      <c r="Y43" s="18">
        <f t="shared" si="3"/>
        <v>33.161290322580648</v>
      </c>
      <c r="Z43" s="18">
        <f t="shared" si="6"/>
        <v>32.467980295566505</v>
      </c>
      <c r="AB43" s="18">
        <f t="shared" si="5"/>
        <v>24.2</v>
      </c>
      <c r="AC43" s="18">
        <f>$AE$7*(2*L43-L40)/(L43-L40)</f>
        <v>18.130434782608695</v>
      </c>
    </row>
    <row r="44" spans="1:29" ht="15" thickBot="1" x14ac:dyDescent="0.35">
      <c r="A44" s="29">
        <v>43927.708333333336</v>
      </c>
      <c r="B44" s="5">
        <v>19</v>
      </c>
      <c r="C44" s="7" t="s">
        <v>31</v>
      </c>
      <c r="D44" s="5">
        <v>563</v>
      </c>
      <c r="E44" s="5">
        <v>74</v>
      </c>
      <c r="F44" s="5">
        <v>637</v>
      </c>
      <c r="G44" s="5">
        <v>1178</v>
      </c>
      <c r="H44" s="5">
        <v>1815</v>
      </c>
      <c r="I44" s="5">
        <v>41</v>
      </c>
      <c r="J44" s="5">
        <v>52</v>
      </c>
      <c r="K44" s="5">
        <v>108</v>
      </c>
      <c r="L44" s="5">
        <v>123</v>
      </c>
      <c r="M44" s="5">
        <v>2046</v>
      </c>
      <c r="N44" s="5">
        <v>23464</v>
      </c>
      <c r="O44" s="8" t="s">
        <v>16</v>
      </c>
      <c r="P44" s="13">
        <v>4999891</v>
      </c>
      <c r="Q44" s="21">
        <v>392</v>
      </c>
      <c r="S44" s="19">
        <f t="shared" si="4"/>
        <v>11.616954474097332</v>
      </c>
      <c r="T44" s="19">
        <f t="shared" si="0"/>
        <v>8.7197408796454141</v>
      </c>
      <c r="V44" s="18">
        <f t="shared" si="1"/>
        <v>40.920892075447242</v>
      </c>
      <c r="W44" s="19">
        <f t="shared" si="2"/>
        <v>2443.7394916911048</v>
      </c>
      <c r="Y44" s="18">
        <f t="shared" si="3"/>
        <v>40.346153846153847</v>
      </c>
      <c r="Z44" s="18">
        <f t="shared" si="6"/>
        <v>35.823529411764703</v>
      </c>
      <c r="AB44" s="18">
        <f t="shared" si="5"/>
        <v>18.571428571428573</v>
      </c>
      <c r="AC44" s="18">
        <f t="shared" si="7"/>
        <v>19.772727272727273</v>
      </c>
    </row>
    <row r="45" spans="1:29" ht="15" thickBot="1" x14ac:dyDescent="0.35">
      <c r="A45" s="28">
        <v>43928.708333333336</v>
      </c>
      <c r="B45" s="6">
        <v>19</v>
      </c>
      <c r="C45" s="9" t="s">
        <v>31</v>
      </c>
      <c r="D45" s="6">
        <v>562</v>
      </c>
      <c r="E45" s="6">
        <v>73</v>
      </c>
      <c r="F45" s="6">
        <v>635</v>
      </c>
      <c r="G45" s="6">
        <v>1224</v>
      </c>
      <c r="H45" s="6">
        <v>1859</v>
      </c>
      <c r="I45" s="6">
        <v>44</v>
      </c>
      <c r="J45" s="6">
        <v>51</v>
      </c>
      <c r="K45" s="6">
        <v>113</v>
      </c>
      <c r="L45" s="6">
        <v>125</v>
      </c>
      <c r="M45" s="6">
        <v>2097</v>
      </c>
      <c r="N45" s="6">
        <v>24857</v>
      </c>
      <c r="O45" s="10" t="s">
        <v>16</v>
      </c>
      <c r="P45" s="13">
        <v>4999891</v>
      </c>
      <c r="Q45" s="21">
        <v>392</v>
      </c>
      <c r="S45" s="19">
        <f t="shared" si="4"/>
        <v>11.496062992125983</v>
      </c>
      <c r="T45" s="19">
        <f t="shared" si="0"/>
        <v>8.43625538077805</v>
      </c>
      <c r="V45" s="18">
        <f t="shared" si="1"/>
        <v>41.940914311931998</v>
      </c>
      <c r="W45" s="19">
        <f t="shared" si="2"/>
        <v>2384.3066285169289</v>
      </c>
      <c r="Y45" s="18">
        <f t="shared" si="3"/>
        <v>42.117647058823529</v>
      </c>
      <c r="Z45" s="18">
        <f t="shared" si="6"/>
        <v>41.127272727272725</v>
      </c>
      <c r="AB45" s="18">
        <f t="shared" si="5"/>
        <v>63.5</v>
      </c>
      <c r="AC45" s="18">
        <f t="shared" si="7"/>
        <v>29.785714285714285</v>
      </c>
    </row>
    <row r="46" spans="1:29" ht="15" thickBot="1" x14ac:dyDescent="0.35">
      <c r="A46" s="29">
        <v>43929.708333333336</v>
      </c>
      <c r="B46" s="5">
        <v>19</v>
      </c>
      <c r="C46" s="7" t="s">
        <v>31</v>
      </c>
      <c r="D46" s="5">
        <v>563</v>
      </c>
      <c r="E46" s="5">
        <v>65</v>
      </c>
      <c r="F46" s="5">
        <v>628</v>
      </c>
      <c r="G46" s="5">
        <v>1265</v>
      </c>
      <c r="H46" s="5">
        <v>1893</v>
      </c>
      <c r="I46" s="5">
        <v>34</v>
      </c>
      <c r="J46" s="5">
        <v>62</v>
      </c>
      <c r="K46" s="5">
        <v>133</v>
      </c>
      <c r="L46" s="5">
        <v>133</v>
      </c>
      <c r="M46" s="5">
        <v>2159</v>
      </c>
      <c r="N46" s="5">
        <v>27438</v>
      </c>
      <c r="O46" s="8" t="s">
        <v>16</v>
      </c>
      <c r="P46" s="13">
        <v>4999891</v>
      </c>
      <c r="Q46" s="21">
        <v>392</v>
      </c>
      <c r="S46" s="19">
        <f t="shared" si="4"/>
        <v>10.35031847133758</v>
      </c>
      <c r="T46" s="19">
        <f t="shared" si="0"/>
        <v>7.8686493184634445</v>
      </c>
      <c r="V46" s="18">
        <f t="shared" si="1"/>
        <v>43.180941344521308</v>
      </c>
      <c r="W46" s="19">
        <f t="shared" si="2"/>
        <v>2315.8364983788792</v>
      </c>
      <c r="Y46" s="18">
        <f t="shared" si="3"/>
        <v>35.822580645161288</v>
      </c>
      <c r="Z46" s="18">
        <f t="shared" si="6"/>
        <v>42.254545454545458</v>
      </c>
      <c r="AB46" s="18">
        <f t="shared" si="5"/>
        <v>17.625</v>
      </c>
      <c r="AC46" s="18">
        <f t="shared" si="7"/>
        <v>26.470588235294116</v>
      </c>
    </row>
    <row r="47" spans="1:29" ht="15" thickBot="1" x14ac:dyDescent="0.35">
      <c r="A47" s="28">
        <v>43930.708333333336</v>
      </c>
      <c r="B47" s="6">
        <v>19</v>
      </c>
      <c r="C47" s="9" t="s">
        <v>31</v>
      </c>
      <c r="D47" s="6">
        <v>566</v>
      </c>
      <c r="E47" s="6">
        <v>63</v>
      </c>
      <c r="F47" s="6">
        <v>629</v>
      </c>
      <c r="G47" s="6">
        <v>1313</v>
      </c>
      <c r="H47" s="6">
        <v>1942</v>
      </c>
      <c r="I47" s="6">
        <v>49</v>
      </c>
      <c r="J47" s="6">
        <v>73</v>
      </c>
      <c r="K47" s="6">
        <v>152</v>
      </c>
      <c r="L47" s="6">
        <v>138</v>
      </c>
      <c r="M47" s="6">
        <v>2232</v>
      </c>
      <c r="N47" s="6">
        <v>28742</v>
      </c>
      <c r="O47" s="10" t="s">
        <v>16</v>
      </c>
      <c r="P47" s="13">
        <v>4999891</v>
      </c>
      <c r="Q47" s="21">
        <v>392</v>
      </c>
      <c r="S47" s="19">
        <f t="shared" si="4"/>
        <v>10.01589825119237</v>
      </c>
      <c r="T47" s="19">
        <f t="shared" si="0"/>
        <v>7.7656391343678246</v>
      </c>
      <c r="V47" s="18">
        <f t="shared" si="1"/>
        <v>44.640973173215173</v>
      </c>
      <c r="W47" s="19">
        <f t="shared" si="2"/>
        <v>2240.0945340501794</v>
      </c>
      <c r="Y47" s="18">
        <f t="shared" si="3"/>
        <v>31.575342465753426</v>
      </c>
      <c r="Z47" s="18">
        <f t="shared" si="6"/>
        <v>39</v>
      </c>
      <c r="AB47" s="18">
        <f t="shared" si="5"/>
        <v>28.6</v>
      </c>
      <c r="AC47" s="18">
        <f t="shared" si="7"/>
        <v>30.6</v>
      </c>
    </row>
    <row r="48" spans="1:29" ht="15" thickBot="1" x14ac:dyDescent="0.35">
      <c r="A48" s="29">
        <v>43931.708333333336</v>
      </c>
      <c r="B48" s="5">
        <v>19</v>
      </c>
      <c r="C48" s="7" t="s">
        <v>31</v>
      </c>
      <c r="D48" s="5">
        <v>568</v>
      </c>
      <c r="E48" s="5">
        <v>62</v>
      </c>
      <c r="F48" s="5">
        <v>630</v>
      </c>
      <c r="G48" s="5">
        <v>1337</v>
      </c>
      <c r="H48" s="5">
        <v>1967</v>
      </c>
      <c r="I48" s="5">
        <v>25</v>
      </c>
      <c r="J48" s="5">
        <v>70</v>
      </c>
      <c r="K48" s="5">
        <v>187</v>
      </c>
      <c r="L48" s="5">
        <v>148</v>
      </c>
      <c r="M48" s="5">
        <v>2302</v>
      </c>
      <c r="N48" s="5">
        <v>31156</v>
      </c>
      <c r="O48" s="8" t="s">
        <v>16</v>
      </c>
      <c r="P48" s="13">
        <v>4999891</v>
      </c>
      <c r="Q48" s="21">
        <v>392</v>
      </c>
      <c r="S48" s="19">
        <f t="shared" si="4"/>
        <v>9.8412698412698418</v>
      </c>
      <c r="T48" s="19">
        <f t="shared" si="0"/>
        <v>7.3886249839517264</v>
      </c>
      <c r="V48" s="18">
        <f t="shared" si="1"/>
        <v>46.041003693880526</v>
      </c>
      <c r="W48" s="19">
        <f t="shared" si="2"/>
        <v>2171.9769765421374</v>
      </c>
      <c r="Y48" s="18">
        <f t="shared" si="3"/>
        <v>33.885714285714286</v>
      </c>
      <c r="Z48" s="18">
        <f t="shared" si="6"/>
        <v>36.68780487804878</v>
      </c>
      <c r="AB48" s="18">
        <f t="shared" si="5"/>
        <v>15.8</v>
      </c>
      <c r="AC48" s="18">
        <f t="shared" si="7"/>
        <v>22.304347826086957</v>
      </c>
    </row>
    <row r="49" spans="1:29" ht="15" thickBot="1" x14ac:dyDescent="0.35">
      <c r="A49" s="28">
        <v>43932.708333333336</v>
      </c>
      <c r="B49" s="6">
        <v>19</v>
      </c>
      <c r="C49" s="9" t="s">
        <v>31</v>
      </c>
      <c r="D49" s="6">
        <v>562</v>
      </c>
      <c r="E49" s="6">
        <v>58</v>
      </c>
      <c r="F49" s="6">
        <v>620</v>
      </c>
      <c r="G49" s="6">
        <v>1381</v>
      </c>
      <c r="H49" s="6">
        <v>2001</v>
      </c>
      <c r="I49" s="6">
        <v>34</v>
      </c>
      <c r="J49" s="6">
        <v>62</v>
      </c>
      <c r="K49" s="6">
        <v>209</v>
      </c>
      <c r="L49" s="6">
        <v>154</v>
      </c>
      <c r="M49" s="6">
        <v>2364</v>
      </c>
      <c r="N49" s="6">
        <v>33787</v>
      </c>
      <c r="O49" s="10" t="s">
        <v>16</v>
      </c>
      <c r="P49" s="13">
        <v>4999891</v>
      </c>
      <c r="Q49" s="21">
        <v>392</v>
      </c>
      <c r="S49" s="19">
        <f t="shared" si="4"/>
        <v>9.3548387096774199</v>
      </c>
      <c r="T49" s="19">
        <f t="shared" si="0"/>
        <v>6.9967739071240418</v>
      </c>
      <c r="V49" s="18">
        <f t="shared" si="1"/>
        <v>47.281030726469837</v>
      </c>
      <c r="W49" s="19">
        <f t="shared" si="2"/>
        <v>2115.0131133671744</v>
      </c>
      <c r="Y49" s="18">
        <f t="shared" si="3"/>
        <v>39.12903225806452</v>
      </c>
      <c r="Z49" s="18">
        <f t="shared" si="6"/>
        <v>37.595121951219511</v>
      </c>
      <c r="AB49" s="18">
        <f t="shared" si="5"/>
        <v>26.666666666666668</v>
      </c>
      <c r="AC49" s="18">
        <f t="shared" si="7"/>
        <v>25</v>
      </c>
    </row>
    <row r="50" spans="1:29" ht="15" thickBot="1" x14ac:dyDescent="0.35">
      <c r="A50" s="29">
        <v>43933.708333333336</v>
      </c>
      <c r="B50" s="5">
        <v>19</v>
      </c>
      <c r="C50" s="7" t="s">
        <v>31</v>
      </c>
      <c r="D50" s="5">
        <v>552</v>
      </c>
      <c r="E50" s="5">
        <v>53</v>
      </c>
      <c r="F50" s="5">
        <v>605</v>
      </c>
      <c r="G50" s="5">
        <v>1425</v>
      </c>
      <c r="H50" s="5">
        <v>2030</v>
      </c>
      <c r="I50" s="5">
        <v>29</v>
      </c>
      <c r="J50" s="5">
        <v>52</v>
      </c>
      <c r="K50" s="5">
        <v>223</v>
      </c>
      <c r="L50" s="5">
        <v>163</v>
      </c>
      <c r="M50" s="5">
        <v>2416</v>
      </c>
      <c r="N50" s="5">
        <v>36098</v>
      </c>
      <c r="O50" s="8" t="s">
        <v>16</v>
      </c>
      <c r="P50" s="13">
        <v>4999891</v>
      </c>
      <c r="Q50" s="21">
        <v>392</v>
      </c>
      <c r="S50" s="19">
        <f t="shared" si="4"/>
        <v>8.7603305785123968</v>
      </c>
      <c r="T50" s="19">
        <f t="shared" si="0"/>
        <v>6.6928915729403293</v>
      </c>
      <c r="V50" s="18">
        <f t="shared" si="1"/>
        <v>48.321053398964096</v>
      </c>
      <c r="W50" s="19">
        <f t="shared" si="2"/>
        <v>2069.4913079470198</v>
      </c>
      <c r="Y50" s="18">
        <f t="shared" si="3"/>
        <v>47.46153846153846</v>
      </c>
      <c r="Z50" s="18">
        <f t="shared" si="6"/>
        <v>42.391304347826086</v>
      </c>
      <c r="AB50" s="18">
        <f t="shared" si="5"/>
        <v>19.111111111111111</v>
      </c>
      <c r="AC50" s="18">
        <f t="shared" si="7"/>
        <v>22.56</v>
      </c>
    </row>
    <row r="51" spans="1:29" ht="15" thickBot="1" x14ac:dyDescent="0.35">
      <c r="A51" s="28">
        <v>43934.708333333336</v>
      </c>
      <c r="B51" s="6">
        <v>19</v>
      </c>
      <c r="C51" s="9" t="s">
        <v>31</v>
      </c>
      <c r="D51" s="6">
        <v>554</v>
      </c>
      <c r="E51" s="6">
        <v>51</v>
      </c>
      <c r="F51" s="6">
        <v>605</v>
      </c>
      <c r="G51" s="6">
        <v>1445</v>
      </c>
      <c r="H51" s="6">
        <v>2050</v>
      </c>
      <c r="I51" s="6">
        <v>20</v>
      </c>
      <c r="J51" s="6">
        <v>42</v>
      </c>
      <c r="K51" s="6">
        <v>237</v>
      </c>
      <c r="L51" s="6">
        <v>171</v>
      </c>
      <c r="M51" s="6">
        <v>2458</v>
      </c>
      <c r="N51" s="6">
        <v>37311</v>
      </c>
      <c r="O51" s="10" t="s">
        <v>16</v>
      </c>
      <c r="P51" s="13">
        <v>4999891</v>
      </c>
      <c r="Q51" s="21">
        <v>392</v>
      </c>
      <c r="S51" s="19">
        <f t="shared" si="4"/>
        <v>8.4297520661157019</v>
      </c>
      <c r="T51" s="19">
        <f t="shared" si="0"/>
        <v>6.5878695290932976</v>
      </c>
      <c r="V51" s="18">
        <f t="shared" si="1"/>
        <v>49.161071711363306</v>
      </c>
      <c r="W51" s="19">
        <f t="shared" si="2"/>
        <v>2034.1297803091945</v>
      </c>
      <c r="Y51" s="18">
        <f t="shared" si="3"/>
        <v>59.523809523809526</v>
      </c>
      <c r="Z51" s="18">
        <f t="shared" si="6"/>
        <v>50.269230769230766</v>
      </c>
      <c r="AB51" s="18">
        <f>$AE$6*(2*L51-L50)/(L51-L50)</f>
        <v>22.375</v>
      </c>
      <c r="AC51" s="18">
        <f t="shared" si="7"/>
        <v>25.304347826086957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57CE-6A73-45A3-ADAE-6CB3C9FB0C94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18</v>
      </c>
      <c r="C2" s="7" t="s">
        <v>19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8" t="s">
        <v>16</v>
      </c>
      <c r="P2" s="13">
        <v>1947131</v>
      </c>
      <c r="Q2" s="21">
        <v>141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18</v>
      </c>
      <c r="C3" s="9" t="s">
        <v>19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2</v>
      </c>
      <c r="O3" s="10" t="s">
        <v>16</v>
      </c>
      <c r="P3" s="13">
        <v>1947131</v>
      </c>
      <c r="Q3" s="21">
        <v>141</v>
      </c>
      <c r="S3" s="19" t="e">
        <f>(E3/F3)*100</f>
        <v>#DIV/0!</v>
      </c>
      <c r="T3" s="19">
        <f t="shared" ref="T3:T51" si="0">(M3/N3)*100</f>
        <v>0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18</v>
      </c>
      <c r="C4" s="7" t="s">
        <v>19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  <c r="O4" s="8" t="s">
        <v>16</v>
      </c>
      <c r="P4" s="13">
        <v>1947131</v>
      </c>
      <c r="Q4" s="21">
        <v>141</v>
      </c>
      <c r="S4" s="19" t="e">
        <f t="shared" ref="S4:S51" si="4">(E4/F4)*100</f>
        <v>#DIV/0!</v>
      </c>
      <c r="T4" s="19">
        <f t="shared" si="0"/>
        <v>0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18</v>
      </c>
      <c r="C5" s="9" t="s">
        <v>19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14</v>
      </c>
      <c r="O5" s="10" t="s">
        <v>16</v>
      </c>
      <c r="P5" s="13">
        <v>1947131</v>
      </c>
      <c r="Q5" s="21">
        <v>141</v>
      </c>
      <c r="S5" s="19" t="e">
        <f t="shared" si="4"/>
        <v>#DIV/0!</v>
      </c>
      <c r="T5" s="19">
        <f t="shared" si="0"/>
        <v>0</v>
      </c>
      <c r="V5" s="18">
        <f t="shared" si="1"/>
        <v>0</v>
      </c>
      <c r="W5" s="19" t="e">
        <f t="shared" si="2"/>
        <v>#DIV/0!</v>
      </c>
      <c r="Y5" s="18" t="e">
        <f t="shared" si="3"/>
        <v>#DIV/0!</v>
      </c>
      <c r="Z5" s="18" t="e">
        <f t="shared" ref="Z5:Z51" si="6">$AE$7*(2*M5-M2)/(M5-M2)</f>
        <v>#DIV/0!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18</v>
      </c>
      <c r="C6" s="7" t="s">
        <v>19</v>
      </c>
      <c r="D6" s="5">
        <v>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5">
        <v>0</v>
      </c>
      <c r="M6" s="5">
        <v>1</v>
      </c>
      <c r="N6" s="5">
        <v>21</v>
      </c>
      <c r="O6" s="8" t="s">
        <v>16</v>
      </c>
      <c r="P6" s="13">
        <v>1947131</v>
      </c>
      <c r="Q6" s="21">
        <v>141</v>
      </c>
      <c r="S6" s="19" t="e">
        <f t="shared" si="4"/>
        <v>#DIV/0!</v>
      </c>
      <c r="T6" s="19">
        <f t="shared" si="0"/>
        <v>4.7619047619047619</v>
      </c>
      <c r="V6" s="18">
        <f t="shared" si="1"/>
        <v>5.1357612815984131E-2</v>
      </c>
      <c r="W6" s="19">
        <f t="shared" si="2"/>
        <v>1947131</v>
      </c>
      <c r="Y6" s="18">
        <f t="shared" si="3"/>
        <v>2</v>
      </c>
      <c r="Z6" s="18">
        <f t="shared" si="6"/>
        <v>6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18</v>
      </c>
      <c r="C7" s="9" t="s">
        <v>19</v>
      </c>
      <c r="D7" s="6">
        <v>0</v>
      </c>
      <c r="E7" s="6">
        <v>0</v>
      </c>
      <c r="F7" s="6">
        <v>0</v>
      </c>
      <c r="G7" s="6">
        <v>1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1</v>
      </c>
      <c r="N7" s="6">
        <v>27</v>
      </c>
      <c r="O7" s="10" t="s">
        <v>16</v>
      </c>
      <c r="P7" s="13">
        <v>1947131</v>
      </c>
      <c r="Q7" s="21">
        <v>141</v>
      </c>
      <c r="S7" s="19" t="e">
        <f t="shared" si="4"/>
        <v>#DIV/0!</v>
      </c>
      <c r="T7" s="19">
        <f t="shared" si="0"/>
        <v>3.7037037037037033</v>
      </c>
      <c r="V7" s="18">
        <f t="shared" si="1"/>
        <v>5.1357612815984131E-2</v>
      </c>
      <c r="W7" s="19">
        <f t="shared" si="2"/>
        <v>1947131</v>
      </c>
      <c r="Y7" s="18" t="e">
        <f t="shared" si="3"/>
        <v>#DIV/0!</v>
      </c>
      <c r="Z7" s="18">
        <f t="shared" si="6"/>
        <v>6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18</v>
      </c>
      <c r="C8" s="7" t="s">
        <v>19</v>
      </c>
      <c r="D8" s="5">
        <v>0</v>
      </c>
      <c r="E8" s="5">
        <v>0</v>
      </c>
      <c r="F8" s="5">
        <v>0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5">
        <v>35</v>
      </c>
      <c r="O8" s="8" t="s">
        <v>16</v>
      </c>
      <c r="P8" s="13">
        <v>1947131</v>
      </c>
      <c r="Q8" s="21">
        <v>141</v>
      </c>
      <c r="S8" s="19" t="e">
        <f t="shared" si="4"/>
        <v>#DIV/0!</v>
      </c>
      <c r="T8" s="19">
        <f t="shared" si="0"/>
        <v>2.8571428571428572</v>
      </c>
      <c r="V8" s="18">
        <f t="shared" si="1"/>
        <v>5.1357612815984131E-2</v>
      </c>
      <c r="W8" s="19">
        <f t="shared" si="2"/>
        <v>1947131</v>
      </c>
      <c r="Y8" s="18" t="e">
        <f t="shared" si="3"/>
        <v>#DIV/0!</v>
      </c>
      <c r="Z8" s="18">
        <f t="shared" si="6"/>
        <v>6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18</v>
      </c>
      <c r="C9" s="9" t="s">
        <v>19</v>
      </c>
      <c r="D9" s="6">
        <v>0</v>
      </c>
      <c r="E9" s="6">
        <v>0</v>
      </c>
      <c r="F9" s="6">
        <v>0</v>
      </c>
      <c r="G9" s="6">
        <v>1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1</v>
      </c>
      <c r="N9" s="6">
        <v>39</v>
      </c>
      <c r="O9" s="10" t="s">
        <v>16</v>
      </c>
      <c r="P9" s="13">
        <v>1947131</v>
      </c>
      <c r="Q9" s="21">
        <v>141</v>
      </c>
      <c r="S9" s="19" t="e">
        <f t="shared" si="4"/>
        <v>#DIV/0!</v>
      </c>
      <c r="T9" s="19">
        <f t="shared" si="0"/>
        <v>2.5641025641025639</v>
      </c>
      <c r="V9" s="18">
        <f t="shared" si="1"/>
        <v>5.1357612815984131E-2</v>
      </c>
      <c r="W9" s="19">
        <f t="shared" si="2"/>
        <v>1947131</v>
      </c>
      <c r="Y9" s="18" t="e">
        <f t="shared" si="3"/>
        <v>#DIV/0!</v>
      </c>
      <c r="Z9" s="18" t="e">
        <f t="shared" si="6"/>
        <v>#DIV/0!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18</v>
      </c>
      <c r="C10" s="7" t="s">
        <v>19</v>
      </c>
      <c r="D10" s="5">
        <v>0</v>
      </c>
      <c r="E10" s="5">
        <v>0</v>
      </c>
      <c r="F10" s="5">
        <v>0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5">
        <v>39</v>
      </c>
      <c r="O10" s="8" t="s">
        <v>16</v>
      </c>
      <c r="P10" s="13">
        <v>1947131</v>
      </c>
      <c r="Q10" s="21">
        <v>141</v>
      </c>
      <c r="S10" s="19" t="e">
        <f t="shared" si="4"/>
        <v>#DIV/0!</v>
      </c>
      <c r="T10" s="19">
        <f t="shared" si="0"/>
        <v>2.5641025641025639</v>
      </c>
      <c r="V10" s="18">
        <f t="shared" si="1"/>
        <v>5.1357612815984131E-2</v>
      </c>
      <c r="W10" s="19">
        <f t="shared" si="2"/>
        <v>1947131</v>
      </c>
      <c r="Y10" s="18" t="e">
        <f t="shared" si="3"/>
        <v>#DIV/0!</v>
      </c>
      <c r="Z10" s="18" t="e">
        <f t="shared" si="6"/>
        <v>#DIV/0!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18</v>
      </c>
      <c r="C11" s="9" t="s">
        <v>19</v>
      </c>
      <c r="D11" s="6">
        <v>0</v>
      </c>
      <c r="E11" s="6">
        <v>0</v>
      </c>
      <c r="F11" s="6">
        <v>0</v>
      </c>
      <c r="G11" s="6">
        <v>1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46</v>
      </c>
      <c r="O11" s="10" t="s">
        <v>16</v>
      </c>
      <c r="P11" s="13">
        <v>1947131</v>
      </c>
      <c r="Q11" s="21">
        <v>141</v>
      </c>
      <c r="S11" s="19" t="e">
        <f t="shared" si="4"/>
        <v>#DIV/0!</v>
      </c>
      <c r="T11" s="19">
        <f t="shared" si="0"/>
        <v>2.1739130434782608</v>
      </c>
      <c r="V11" s="18">
        <f t="shared" si="1"/>
        <v>5.1357612815984131E-2</v>
      </c>
      <c r="W11" s="19">
        <f t="shared" si="2"/>
        <v>1947131</v>
      </c>
      <c r="Y11" s="18" t="e">
        <f t="shared" si="3"/>
        <v>#DIV/0!</v>
      </c>
      <c r="Z11" s="18" t="e">
        <f t="shared" si="6"/>
        <v>#DIV/0!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18</v>
      </c>
      <c r="C12" s="7" t="s">
        <v>19</v>
      </c>
      <c r="D12" s="5">
        <v>1</v>
      </c>
      <c r="E12" s="5">
        <v>0</v>
      </c>
      <c r="F12" s="5">
        <v>1</v>
      </c>
      <c r="G12" s="5">
        <v>1</v>
      </c>
      <c r="H12" s="5">
        <v>2</v>
      </c>
      <c r="I12" s="5">
        <v>1</v>
      </c>
      <c r="J12" s="5">
        <v>1</v>
      </c>
      <c r="K12" s="5">
        <v>0</v>
      </c>
      <c r="L12" s="5">
        <v>0</v>
      </c>
      <c r="M12" s="5">
        <v>2</v>
      </c>
      <c r="N12" s="5">
        <v>53</v>
      </c>
      <c r="O12" s="8" t="s">
        <v>16</v>
      </c>
      <c r="P12" s="13">
        <v>1947131</v>
      </c>
      <c r="Q12" s="21">
        <v>141</v>
      </c>
      <c r="S12" s="19">
        <f t="shared" si="4"/>
        <v>0</v>
      </c>
      <c r="T12" s="19">
        <f t="shared" si="0"/>
        <v>3.7735849056603774</v>
      </c>
      <c r="V12" s="18">
        <f t="shared" si="1"/>
        <v>0.10271522563196826</v>
      </c>
      <c r="W12" s="19">
        <f t="shared" si="2"/>
        <v>973565.5</v>
      </c>
      <c r="Y12" s="18">
        <f t="shared" si="3"/>
        <v>3</v>
      </c>
      <c r="Z12" s="18">
        <f t="shared" si="6"/>
        <v>9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18</v>
      </c>
      <c r="C13" s="9" t="s">
        <v>19</v>
      </c>
      <c r="D13" s="6">
        <v>2</v>
      </c>
      <c r="E13" s="6">
        <v>0</v>
      </c>
      <c r="F13" s="6">
        <v>2</v>
      </c>
      <c r="G13" s="6">
        <v>2</v>
      </c>
      <c r="H13" s="6">
        <v>4</v>
      </c>
      <c r="I13" s="6">
        <v>2</v>
      </c>
      <c r="J13" s="6">
        <v>2</v>
      </c>
      <c r="K13" s="6">
        <v>0</v>
      </c>
      <c r="L13" s="6">
        <v>0</v>
      </c>
      <c r="M13" s="6">
        <v>4</v>
      </c>
      <c r="N13" s="6">
        <v>99</v>
      </c>
      <c r="O13" s="10" t="s">
        <v>16</v>
      </c>
      <c r="P13" s="13">
        <v>1947131</v>
      </c>
      <c r="Q13" s="21">
        <v>141</v>
      </c>
      <c r="S13" s="19">
        <f t="shared" si="4"/>
        <v>0</v>
      </c>
      <c r="T13" s="19">
        <f t="shared" si="0"/>
        <v>4.0404040404040407</v>
      </c>
      <c r="V13" s="18">
        <f t="shared" si="1"/>
        <v>0.20543045126393653</v>
      </c>
      <c r="W13" s="19">
        <f t="shared" si="2"/>
        <v>486782.75</v>
      </c>
      <c r="Y13" s="18">
        <f t="shared" si="3"/>
        <v>3</v>
      </c>
      <c r="Z13" s="18">
        <f t="shared" si="6"/>
        <v>7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18</v>
      </c>
      <c r="C14" s="7" t="s">
        <v>19</v>
      </c>
      <c r="D14" s="5">
        <v>2</v>
      </c>
      <c r="E14" s="5">
        <v>0</v>
      </c>
      <c r="F14" s="5">
        <v>2</v>
      </c>
      <c r="G14" s="5">
        <v>2</v>
      </c>
      <c r="H14" s="5">
        <v>4</v>
      </c>
      <c r="I14" s="5">
        <v>0</v>
      </c>
      <c r="J14" s="5">
        <v>0</v>
      </c>
      <c r="K14" s="5">
        <v>0</v>
      </c>
      <c r="L14" s="5">
        <v>0</v>
      </c>
      <c r="M14" s="5">
        <v>4</v>
      </c>
      <c r="N14" s="5">
        <v>113</v>
      </c>
      <c r="O14" s="8" t="s">
        <v>16</v>
      </c>
      <c r="P14" s="13">
        <v>1947131</v>
      </c>
      <c r="Q14" s="21">
        <v>141</v>
      </c>
      <c r="S14" s="19">
        <f t="shared" si="4"/>
        <v>0</v>
      </c>
      <c r="T14" s="19">
        <f t="shared" si="0"/>
        <v>3.5398230088495577</v>
      </c>
      <c r="V14" s="18">
        <f t="shared" si="1"/>
        <v>0.20543045126393653</v>
      </c>
      <c r="W14" s="19">
        <f t="shared" si="2"/>
        <v>486782.75</v>
      </c>
      <c r="Y14" s="18" t="e">
        <f t="shared" si="3"/>
        <v>#DIV/0!</v>
      </c>
      <c r="Z14" s="18">
        <f t="shared" si="6"/>
        <v>7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18</v>
      </c>
      <c r="C15" s="9" t="s">
        <v>19</v>
      </c>
      <c r="D15" s="6">
        <v>5</v>
      </c>
      <c r="E15" s="6">
        <v>0</v>
      </c>
      <c r="F15" s="6">
        <v>5</v>
      </c>
      <c r="G15" s="6">
        <v>4</v>
      </c>
      <c r="H15" s="6">
        <v>9</v>
      </c>
      <c r="I15" s="6">
        <v>5</v>
      </c>
      <c r="J15" s="6">
        <v>5</v>
      </c>
      <c r="K15" s="6">
        <v>0</v>
      </c>
      <c r="L15" s="6">
        <v>0</v>
      </c>
      <c r="M15" s="6">
        <v>9</v>
      </c>
      <c r="N15" s="6">
        <v>113</v>
      </c>
      <c r="O15" s="10" t="s">
        <v>16</v>
      </c>
      <c r="P15" s="13">
        <v>1947131</v>
      </c>
      <c r="Q15" s="21">
        <v>141</v>
      </c>
      <c r="S15" s="19">
        <f t="shared" si="4"/>
        <v>0</v>
      </c>
      <c r="T15" s="19">
        <f t="shared" si="0"/>
        <v>7.9646017699115044</v>
      </c>
      <c r="V15" s="18">
        <f t="shared" si="1"/>
        <v>0.46221851534385716</v>
      </c>
      <c r="W15" s="19">
        <f t="shared" si="2"/>
        <v>216347.88888888891</v>
      </c>
      <c r="Y15" s="18">
        <f t="shared" si="3"/>
        <v>2.8</v>
      </c>
      <c r="Z15" s="18">
        <f t="shared" si="6"/>
        <v>6.8571428571428568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18</v>
      </c>
      <c r="C16" s="7" t="s">
        <v>19</v>
      </c>
      <c r="D16" s="5">
        <v>8</v>
      </c>
      <c r="E16" s="5">
        <v>0</v>
      </c>
      <c r="F16" s="5">
        <v>8</v>
      </c>
      <c r="G16" s="5">
        <v>1</v>
      </c>
      <c r="H16" s="5">
        <v>9</v>
      </c>
      <c r="I16" s="5">
        <v>0</v>
      </c>
      <c r="J16" s="5">
        <v>2</v>
      </c>
      <c r="K16" s="5">
        <v>2</v>
      </c>
      <c r="L16" s="5">
        <v>0</v>
      </c>
      <c r="M16" s="5">
        <v>11</v>
      </c>
      <c r="N16" s="5">
        <v>173</v>
      </c>
      <c r="O16" s="8" t="s">
        <v>16</v>
      </c>
      <c r="P16" s="13">
        <v>1947131</v>
      </c>
      <c r="Q16" s="21">
        <v>141</v>
      </c>
      <c r="S16" s="19">
        <f t="shared" si="4"/>
        <v>0</v>
      </c>
      <c r="T16" s="19">
        <f t="shared" si="0"/>
        <v>6.3583815028901727</v>
      </c>
      <c r="V16" s="18">
        <f t="shared" si="1"/>
        <v>0.56493374097582549</v>
      </c>
      <c r="W16" s="19">
        <f t="shared" si="2"/>
        <v>177011.90909090909</v>
      </c>
      <c r="Y16" s="18">
        <f t="shared" si="3"/>
        <v>6.5</v>
      </c>
      <c r="Z16" s="18">
        <f t="shared" si="6"/>
        <v>7.7142857142857144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18</v>
      </c>
      <c r="C17" s="9" t="s">
        <v>19</v>
      </c>
      <c r="D17" s="6">
        <v>8</v>
      </c>
      <c r="E17" s="6">
        <v>2</v>
      </c>
      <c r="F17" s="6">
        <v>10</v>
      </c>
      <c r="G17" s="6">
        <v>1</v>
      </c>
      <c r="H17" s="6">
        <v>11</v>
      </c>
      <c r="I17" s="6">
        <v>2</v>
      </c>
      <c r="J17" s="6">
        <v>2</v>
      </c>
      <c r="K17" s="6">
        <v>2</v>
      </c>
      <c r="L17" s="6">
        <v>0</v>
      </c>
      <c r="M17" s="6">
        <v>13</v>
      </c>
      <c r="N17" s="6">
        <v>360</v>
      </c>
      <c r="O17" s="10" t="s">
        <v>16</v>
      </c>
      <c r="P17" s="13">
        <v>1947131</v>
      </c>
      <c r="Q17" s="21">
        <v>141</v>
      </c>
      <c r="S17" s="19">
        <f t="shared" si="4"/>
        <v>20</v>
      </c>
      <c r="T17" s="19">
        <f t="shared" si="0"/>
        <v>3.6111111111111107</v>
      </c>
      <c r="V17" s="18">
        <f t="shared" si="1"/>
        <v>0.66764896660779371</v>
      </c>
      <c r="W17" s="19">
        <f t="shared" si="2"/>
        <v>149779.30769230769</v>
      </c>
      <c r="Y17" s="18">
        <f t="shared" si="3"/>
        <v>7.5</v>
      </c>
      <c r="Z17" s="18">
        <f t="shared" si="6"/>
        <v>7.333333333333333</v>
      </c>
      <c r="AB17" s="18" t="e">
        <f t="shared" si="5"/>
        <v>#DIV/0!</v>
      </c>
      <c r="AC17" s="18" t="e">
        <f t="shared" si="7"/>
        <v>#DIV/0!</v>
      </c>
    </row>
    <row r="18" spans="1:29" ht="15" thickBot="1" x14ac:dyDescent="0.35">
      <c r="A18" s="29">
        <v>43901.708333333336</v>
      </c>
      <c r="B18" s="5">
        <v>18</v>
      </c>
      <c r="C18" s="7" t="s">
        <v>19</v>
      </c>
      <c r="D18" s="5">
        <v>10</v>
      </c>
      <c r="E18" s="5">
        <v>2</v>
      </c>
      <c r="F18" s="5">
        <v>12</v>
      </c>
      <c r="G18" s="5">
        <v>5</v>
      </c>
      <c r="H18" s="5">
        <v>17</v>
      </c>
      <c r="I18" s="5">
        <v>6</v>
      </c>
      <c r="J18" s="5">
        <v>6</v>
      </c>
      <c r="K18" s="5">
        <v>2</v>
      </c>
      <c r="L18" s="5">
        <v>0</v>
      </c>
      <c r="M18" s="5">
        <v>19</v>
      </c>
      <c r="N18" s="5">
        <v>405</v>
      </c>
      <c r="O18" s="8" t="s">
        <v>16</v>
      </c>
      <c r="P18" s="13">
        <v>1947131</v>
      </c>
      <c r="Q18" s="21">
        <v>141</v>
      </c>
      <c r="S18" s="19">
        <f t="shared" si="4"/>
        <v>16.666666666666664</v>
      </c>
      <c r="T18" s="19">
        <f t="shared" si="0"/>
        <v>4.6913580246913584</v>
      </c>
      <c r="V18" s="18">
        <f t="shared" si="1"/>
        <v>0.97579464350369849</v>
      </c>
      <c r="W18" s="19">
        <f t="shared" si="2"/>
        <v>102480.57894736843</v>
      </c>
      <c r="Y18" s="18">
        <f t="shared" si="3"/>
        <v>4.166666666666667</v>
      </c>
      <c r="Z18" s="18">
        <f t="shared" si="6"/>
        <v>8.6999999999999993</v>
      </c>
      <c r="AB18" s="18" t="e">
        <f t="shared" si="5"/>
        <v>#DIV/0!</v>
      </c>
      <c r="AC18" s="18" t="e">
        <f t="shared" si="7"/>
        <v>#DIV/0!</v>
      </c>
    </row>
    <row r="19" spans="1:29" ht="15" thickBot="1" x14ac:dyDescent="0.35">
      <c r="A19" s="28">
        <v>43902.708333333336</v>
      </c>
      <c r="B19" s="6">
        <v>18</v>
      </c>
      <c r="C19" s="9" t="s">
        <v>19</v>
      </c>
      <c r="D19" s="6">
        <v>14</v>
      </c>
      <c r="E19" s="6">
        <v>2</v>
      </c>
      <c r="F19" s="6">
        <v>16</v>
      </c>
      <c r="G19" s="6">
        <v>16</v>
      </c>
      <c r="H19" s="6">
        <v>32</v>
      </c>
      <c r="I19" s="6">
        <v>15</v>
      </c>
      <c r="J19" s="6">
        <v>14</v>
      </c>
      <c r="K19" s="6">
        <v>1</v>
      </c>
      <c r="L19" s="6">
        <v>0</v>
      </c>
      <c r="M19" s="6">
        <v>33</v>
      </c>
      <c r="N19" s="6">
        <v>483</v>
      </c>
      <c r="O19" s="10" t="s">
        <v>16</v>
      </c>
      <c r="P19" s="13">
        <v>1947131</v>
      </c>
      <c r="Q19" s="12">
        <v>153</v>
      </c>
      <c r="S19" s="19">
        <f t="shared" si="4"/>
        <v>12.5</v>
      </c>
      <c r="T19" s="19">
        <f t="shared" si="0"/>
        <v>6.8322981366459627</v>
      </c>
      <c r="V19" s="18">
        <f t="shared" si="1"/>
        <v>1.6948012229274763</v>
      </c>
      <c r="W19" s="19">
        <f t="shared" si="2"/>
        <v>59003.969696969703</v>
      </c>
      <c r="Y19" s="18">
        <f t="shared" si="3"/>
        <v>3.3571428571428572</v>
      </c>
      <c r="Z19" s="18">
        <f t="shared" si="6"/>
        <v>7.5</v>
      </c>
      <c r="AB19" s="18" t="e">
        <f t="shared" si="5"/>
        <v>#DIV/0!</v>
      </c>
      <c r="AC19" s="18" t="e">
        <f t="shared" si="7"/>
        <v>#DIV/0!</v>
      </c>
    </row>
    <row r="20" spans="1:29" ht="15" thickBot="1" x14ac:dyDescent="0.35">
      <c r="A20" s="29">
        <v>43903.708333333336</v>
      </c>
      <c r="B20" s="5">
        <v>18</v>
      </c>
      <c r="C20" s="7" t="s">
        <v>19</v>
      </c>
      <c r="D20" s="5">
        <v>18</v>
      </c>
      <c r="E20" s="5">
        <v>3</v>
      </c>
      <c r="F20" s="5">
        <v>21</v>
      </c>
      <c r="G20" s="5">
        <v>16</v>
      </c>
      <c r="H20" s="5">
        <v>37</v>
      </c>
      <c r="I20" s="5">
        <v>5</v>
      </c>
      <c r="J20" s="5">
        <v>5</v>
      </c>
      <c r="K20" s="5">
        <v>1</v>
      </c>
      <c r="L20" s="5">
        <v>0</v>
      </c>
      <c r="M20" s="5">
        <v>38</v>
      </c>
      <c r="N20" s="5">
        <v>504</v>
      </c>
      <c r="O20" s="8" t="s">
        <v>16</v>
      </c>
      <c r="P20" s="13">
        <v>1947131</v>
      </c>
      <c r="Q20" s="12">
        <v>153</v>
      </c>
      <c r="S20" s="19">
        <f t="shared" si="4"/>
        <v>14.285714285714285</v>
      </c>
      <c r="T20" s="19">
        <f t="shared" si="0"/>
        <v>7.5396825396825395</v>
      </c>
      <c r="V20" s="18">
        <f t="shared" si="1"/>
        <v>1.951589287007397</v>
      </c>
      <c r="W20" s="19">
        <f t="shared" si="2"/>
        <v>51240.289473684214</v>
      </c>
      <c r="Y20" s="18">
        <f t="shared" si="3"/>
        <v>8.6</v>
      </c>
      <c r="Z20" s="18">
        <f t="shared" si="6"/>
        <v>7.56</v>
      </c>
      <c r="AB20" s="18" t="e">
        <f t="shared" si="5"/>
        <v>#DIV/0!</v>
      </c>
      <c r="AC20" s="18" t="e">
        <f t="shared" si="7"/>
        <v>#DIV/0!</v>
      </c>
    </row>
    <row r="21" spans="1:29" ht="15" thickBot="1" x14ac:dyDescent="0.35">
      <c r="A21" s="28">
        <v>43904.708333333336</v>
      </c>
      <c r="B21" s="6">
        <v>18</v>
      </c>
      <c r="C21" s="9" t="s">
        <v>19</v>
      </c>
      <c r="D21" s="6">
        <v>22</v>
      </c>
      <c r="E21" s="6">
        <v>4</v>
      </c>
      <c r="F21" s="6">
        <v>26</v>
      </c>
      <c r="G21" s="6">
        <v>33</v>
      </c>
      <c r="H21" s="6">
        <v>59</v>
      </c>
      <c r="I21" s="6">
        <v>22</v>
      </c>
      <c r="J21" s="6">
        <v>22</v>
      </c>
      <c r="K21" s="6">
        <v>1</v>
      </c>
      <c r="L21" s="6">
        <v>0</v>
      </c>
      <c r="M21" s="6">
        <v>60</v>
      </c>
      <c r="N21" s="6">
        <v>711</v>
      </c>
      <c r="O21" s="10" t="s">
        <v>16</v>
      </c>
      <c r="P21" s="13">
        <v>1947131</v>
      </c>
      <c r="Q21" s="12">
        <v>153</v>
      </c>
      <c r="S21" s="19">
        <f t="shared" si="4"/>
        <v>15.384615384615385</v>
      </c>
      <c r="T21" s="19">
        <f t="shared" si="0"/>
        <v>8.4388185654008439</v>
      </c>
      <c r="V21" s="18">
        <f t="shared" si="1"/>
        <v>3.0814567689590477</v>
      </c>
      <c r="W21" s="19">
        <f t="shared" si="2"/>
        <v>32452.183333333334</v>
      </c>
      <c r="Y21" s="18">
        <f t="shared" si="3"/>
        <v>3.7272727272727271</v>
      </c>
      <c r="Z21" s="18">
        <f t="shared" si="6"/>
        <v>7.3902439024390247</v>
      </c>
      <c r="AB21" s="18" t="e">
        <f t="shared" si="5"/>
        <v>#DIV/0!</v>
      </c>
      <c r="AC21" s="18" t="e">
        <f t="shared" si="7"/>
        <v>#DIV/0!</v>
      </c>
    </row>
    <row r="22" spans="1:29" ht="15" thickBot="1" x14ac:dyDescent="0.35">
      <c r="A22" s="29">
        <v>43905.708333333336</v>
      </c>
      <c r="B22" s="5">
        <v>18</v>
      </c>
      <c r="C22" s="7" t="s">
        <v>19</v>
      </c>
      <c r="D22" s="5">
        <v>32</v>
      </c>
      <c r="E22" s="5">
        <v>6</v>
      </c>
      <c r="F22" s="5">
        <v>38</v>
      </c>
      <c r="G22" s="5">
        <v>28</v>
      </c>
      <c r="H22" s="5">
        <v>66</v>
      </c>
      <c r="I22" s="5">
        <v>7</v>
      </c>
      <c r="J22" s="5">
        <v>8</v>
      </c>
      <c r="K22" s="5">
        <v>1</v>
      </c>
      <c r="L22" s="5">
        <v>1</v>
      </c>
      <c r="M22" s="5">
        <v>68</v>
      </c>
      <c r="N22" s="5">
        <v>884</v>
      </c>
      <c r="O22" s="8" t="s">
        <v>16</v>
      </c>
      <c r="P22" s="13">
        <v>1947131</v>
      </c>
      <c r="Q22" s="12">
        <v>153</v>
      </c>
      <c r="S22" s="19">
        <f t="shared" si="4"/>
        <v>15.789473684210526</v>
      </c>
      <c r="T22" s="19">
        <f t="shared" si="0"/>
        <v>7.6923076923076925</v>
      </c>
      <c r="V22" s="18">
        <f t="shared" si="1"/>
        <v>3.4923176714869211</v>
      </c>
      <c r="W22" s="19">
        <f t="shared" si="2"/>
        <v>28634.279411764706</v>
      </c>
      <c r="Y22" s="18">
        <f t="shared" si="3"/>
        <v>9.5</v>
      </c>
      <c r="Z22" s="18">
        <f t="shared" si="6"/>
        <v>8.8285714285714292</v>
      </c>
      <c r="AB22" s="18">
        <f t="shared" si="5"/>
        <v>2</v>
      </c>
      <c r="AC22" s="18">
        <f t="shared" si="7"/>
        <v>6</v>
      </c>
    </row>
    <row r="23" spans="1:29" ht="15" thickBot="1" x14ac:dyDescent="0.35">
      <c r="A23" s="28">
        <v>43906.708333333336</v>
      </c>
      <c r="B23" s="6">
        <v>18</v>
      </c>
      <c r="C23" s="9" t="s">
        <v>19</v>
      </c>
      <c r="D23" s="6">
        <v>36</v>
      </c>
      <c r="E23" s="6">
        <v>7</v>
      </c>
      <c r="F23" s="6">
        <v>43</v>
      </c>
      <c r="G23" s="6">
        <v>44</v>
      </c>
      <c r="H23" s="6">
        <v>87</v>
      </c>
      <c r="I23" s="6">
        <v>21</v>
      </c>
      <c r="J23" s="6">
        <v>21</v>
      </c>
      <c r="K23" s="6">
        <v>1</v>
      </c>
      <c r="L23" s="6">
        <v>1</v>
      </c>
      <c r="M23" s="6">
        <v>89</v>
      </c>
      <c r="N23" s="6">
        <v>1030</v>
      </c>
      <c r="O23" s="10" t="s">
        <v>16</v>
      </c>
      <c r="P23" s="13">
        <v>1947131</v>
      </c>
      <c r="Q23" s="12">
        <v>153</v>
      </c>
      <c r="S23" s="19">
        <f t="shared" si="4"/>
        <v>16.279069767441861</v>
      </c>
      <c r="T23" s="19">
        <f t="shared" si="0"/>
        <v>8.6407766990291268</v>
      </c>
      <c r="V23" s="18">
        <f t="shared" si="1"/>
        <v>4.570827540622588</v>
      </c>
      <c r="W23" s="19">
        <f t="shared" si="2"/>
        <v>21877.876404494382</v>
      </c>
      <c r="Y23" s="18">
        <f t="shared" si="3"/>
        <v>5.2380952380952381</v>
      </c>
      <c r="Z23" s="18">
        <f t="shared" si="6"/>
        <v>8.235294117647058</v>
      </c>
      <c r="AB23" s="18" t="e">
        <f t="shared" si="5"/>
        <v>#DIV/0!</v>
      </c>
      <c r="AC23" s="18">
        <f t="shared" si="7"/>
        <v>6</v>
      </c>
    </row>
    <row r="24" spans="1:29" ht="15" thickBot="1" x14ac:dyDescent="0.35">
      <c r="A24" s="29">
        <v>43907.708333333336</v>
      </c>
      <c r="B24" s="5">
        <v>18</v>
      </c>
      <c r="C24" s="7" t="s">
        <v>19</v>
      </c>
      <c r="D24" s="5">
        <v>45</v>
      </c>
      <c r="E24" s="5">
        <v>10</v>
      </c>
      <c r="F24" s="5">
        <v>55</v>
      </c>
      <c r="G24" s="5">
        <v>57</v>
      </c>
      <c r="H24" s="5">
        <v>112</v>
      </c>
      <c r="I24" s="5">
        <v>25</v>
      </c>
      <c r="J24" s="5">
        <v>25</v>
      </c>
      <c r="K24" s="5">
        <v>1</v>
      </c>
      <c r="L24" s="5">
        <v>1</v>
      </c>
      <c r="M24" s="5">
        <v>114</v>
      </c>
      <c r="N24" s="5">
        <v>1293</v>
      </c>
      <c r="O24" s="8" t="s">
        <v>16</v>
      </c>
      <c r="P24" s="13">
        <v>1947131</v>
      </c>
      <c r="Q24" s="12">
        <v>153</v>
      </c>
      <c r="S24" s="19">
        <f t="shared" si="4"/>
        <v>18.181818181818183</v>
      </c>
      <c r="T24" s="19">
        <f t="shared" si="0"/>
        <v>8.8167053364269137</v>
      </c>
      <c r="V24" s="18">
        <f t="shared" si="1"/>
        <v>5.8547678610221912</v>
      </c>
      <c r="W24" s="19">
        <f t="shared" si="2"/>
        <v>17080.096491228069</v>
      </c>
      <c r="Y24" s="18">
        <f t="shared" si="3"/>
        <v>5.56</v>
      </c>
      <c r="Z24" s="18">
        <f t="shared" si="6"/>
        <v>9.3333333333333339</v>
      </c>
      <c r="AB24" s="18" t="e">
        <f t="shared" si="5"/>
        <v>#DIV/0!</v>
      </c>
      <c r="AC24" s="18">
        <f t="shared" si="7"/>
        <v>6</v>
      </c>
    </row>
    <row r="25" spans="1:29" ht="15" thickBot="1" x14ac:dyDescent="0.35">
      <c r="A25" s="28">
        <v>43908.708333333336</v>
      </c>
      <c r="B25" s="6">
        <v>18</v>
      </c>
      <c r="C25" s="9" t="s">
        <v>19</v>
      </c>
      <c r="D25" s="6">
        <v>45</v>
      </c>
      <c r="E25" s="6">
        <v>11</v>
      </c>
      <c r="F25" s="6">
        <v>56</v>
      </c>
      <c r="G25" s="6">
        <v>70</v>
      </c>
      <c r="H25" s="6">
        <v>126</v>
      </c>
      <c r="I25" s="6">
        <v>14</v>
      </c>
      <c r="J25" s="6">
        <v>15</v>
      </c>
      <c r="K25" s="6">
        <v>2</v>
      </c>
      <c r="L25" s="6">
        <v>1</v>
      </c>
      <c r="M25" s="6">
        <v>129</v>
      </c>
      <c r="N25" s="6">
        <v>1668</v>
      </c>
      <c r="O25" s="10" t="s">
        <v>16</v>
      </c>
      <c r="P25" s="13">
        <v>1947131</v>
      </c>
      <c r="Q25" s="12">
        <v>153</v>
      </c>
      <c r="S25" s="19">
        <f t="shared" si="4"/>
        <v>19.642857142857142</v>
      </c>
      <c r="T25" s="19">
        <f t="shared" si="0"/>
        <v>7.7338129496402885</v>
      </c>
      <c r="V25" s="18">
        <f t="shared" si="1"/>
        <v>6.6251320532619529</v>
      </c>
      <c r="W25" s="19">
        <f>100000/V25</f>
        <v>15094.038759689924</v>
      </c>
      <c r="Y25" s="18">
        <f t="shared" si="3"/>
        <v>9.6</v>
      </c>
      <c r="Z25" s="18">
        <f t="shared" si="6"/>
        <v>9.3442622950819665</v>
      </c>
      <c r="AB25" s="18" t="e">
        <f t="shared" si="5"/>
        <v>#DIV/0!</v>
      </c>
      <c r="AC25" s="18" t="e">
        <f t="shared" si="7"/>
        <v>#DIV/0!</v>
      </c>
    </row>
    <row r="26" spans="1:29" ht="15" thickBot="1" x14ac:dyDescent="0.35">
      <c r="A26" s="29">
        <v>43909.708333333336</v>
      </c>
      <c r="B26" s="5">
        <v>18</v>
      </c>
      <c r="C26" s="7" t="s">
        <v>19</v>
      </c>
      <c r="D26" s="5">
        <v>60</v>
      </c>
      <c r="E26" s="5">
        <v>13</v>
      </c>
      <c r="F26" s="5">
        <v>73</v>
      </c>
      <c r="G26" s="5">
        <v>91</v>
      </c>
      <c r="H26" s="5">
        <v>164</v>
      </c>
      <c r="I26" s="5">
        <v>38</v>
      </c>
      <c r="J26" s="5">
        <v>40</v>
      </c>
      <c r="K26" s="5">
        <v>2</v>
      </c>
      <c r="L26" s="5">
        <v>3</v>
      </c>
      <c r="M26" s="5">
        <v>169</v>
      </c>
      <c r="N26" s="5">
        <v>2342</v>
      </c>
      <c r="O26" s="8" t="s">
        <v>16</v>
      </c>
      <c r="P26" s="13">
        <v>1947131</v>
      </c>
      <c r="Q26" s="12">
        <v>153</v>
      </c>
      <c r="S26" s="19">
        <f t="shared" si="4"/>
        <v>17.80821917808219</v>
      </c>
      <c r="T26" s="19">
        <f t="shared" si="0"/>
        <v>7.2160546541417601</v>
      </c>
      <c r="V26" s="18">
        <f t="shared" si="1"/>
        <v>8.6794365659013177</v>
      </c>
      <c r="W26" s="19">
        <f t="shared" si="2"/>
        <v>11521.485207100593</v>
      </c>
      <c r="Y26" s="18">
        <f t="shared" si="3"/>
        <v>5.2249999999999996</v>
      </c>
      <c r="Z26" s="18">
        <f t="shared" si="6"/>
        <v>9.3375000000000004</v>
      </c>
      <c r="AB26" s="18">
        <f t="shared" si="5"/>
        <v>2.5</v>
      </c>
      <c r="AC26" s="18">
        <f t="shared" si="7"/>
        <v>7.5</v>
      </c>
    </row>
    <row r="27" spans="1:29" ht="15" thickBot="1" x14ac:dyDescent="0.35">
      <c r="A27" s="28">
        <v>43910.708333333336</v>
      </c>
      <c r="B27" s="6">
        <v>18</v>
      </c>
      <c r="C27" s="9" t="s">
        <v>19</v>
      </c>
      <c r="D27" s="6">
        <v>71</v>
      </c>
      <c r="E27" s="6">
        <v>16</v>
      </c>
      <c r="F27" s="6">
        <v>87</v>
      </c>
      <c r="G27" s="6">
        <v>114</v>
      </c>
      <c r="H27" s="6">
        <v>201</v>
      </c>
      <c r="I27" s="6">
        <v>37</v>
      </c>
      <c r="J27" s="6">
        <v>38</v>
      </c>
      <c r="K27" s="6">
        <v>2</v>
      </c>
      <c r="L27" s="6">
        <v>4</v>
      </c>
      <c r="M27" s="6">
        <v>207</v>
      </c>
      <c r="N27" s="6">
        <v>2690</v>
      </c>
      <c r="O27" s="10" t="s">
        <v>16</v>
      </c>
      <c r="P27" s="13">
        <v>1947131</v>
      </c>
      <c r="Q27" s="12">
        <v>153</v>
      </c>
      <c r="S27" s="19">
        <f t="shared" si="4"/>
        <v>18.390804597701148</v>
      </c>
      <c r="T27" s="19">
        <f t="shared" si="0"/>
        <v>7.6951672862453542</v>
      </c>
      <c r="V27" s="18">
        <f t="shared" si="1"/>
        <v>10.631025852908715</v>
      </c>
      <c r="W27" s="19">
        <f t="shared" si="2"/>
        <v>9406.4299516908213</v>
      </c>
      <c r="Y27" s="18">
        <f t="shared" si="3"/>
        <v>6.4473684210526319</v>
      </c>
      <c r="Z27" s="18">
        <f t="shared" si="6"/>
        <v>9.67741935483871</v>
      </c>
      <c r="AB27" s="18">
        <f t="shared" si="5"/>
        <v>5</v>
      </c>
      <c r="AC27" s="18">
        <f t="shared" si="7"/>
        <v>7</v>
      </c>
    </row>
    <row r="28" spans="1:29" ht="15" thickBot="1" x14ac:dyDescent="0.35">
      <c r="A28" s="29">
        <v>43911.708333333336</v>
      </c>
      <c r="B28" s="5">
        <v>18</v>
      </c>
      <c r="C28" s="7" t="s">
        <v>19</v>
      </c>
      <c r="D28" s="5">
        <v>73</v>
      </c>
      <c r="E28" s="5">
        <v>16</v>
      </c>
      <c r="F28" s="5">
        <v>89</v>
      </c>
      <c r="G28" s="5">
        <v>136</v>
      </c>
      <c r="H28" s="5">
        <v>225</v>
      </c>
      <c r="I28" s="5">
        <v>24</v>
      </c>
      <c r="J28" s="5">
        <v>28</v>
      </c>
      <c r="K28" s="5">
        <v>5</v>
      </c>
      <c r="L28" s="5">
        <v>5</v>
      </c>
      <c r="M28" s="5">
        <v>235</v>
      </c>
      <c r="N28" s="5">
        <v>3050</v>
      </c>
      <c r="O28" s="8" t="s">
        <v>16</v>
      </c>
      <c r="P28" s="13">
        <v>1947131</v>
      </c>
      <c r="Q28" s="12">
        <v>153</v>
      </c>
      <c r="S28" s="19">
        <f t="shared" si="4"/>
        <v>17.977528089887642</v>
      </c>
      <c r="T28" s="19">
        <f t="shared" si="0"/>
        <v>7.7049180327868854</v>
      </c>
      <c r="V28" s="18">
        <f t="shared" si="1"/>
        <v>12.069039011756271</v>
      </c>
      <c r="W28" s="19">
        <f t="shared" si="2"/>
        <v>8285.6638297872341</v>
      </c>
      <c r="Y28" s="18">
        <f t="shared" si="3"/>
        <v>9.3928571428571423</v>
      </c>
      <c r="Z28" s="18">
        <f t="shared" si="6"/>
        <v>9.6509433962264151</v>
      </c>
      <c r="AB28" s="18">
        <f>$AE$6*(2*L28-L27)/(L28-L27)</f>
        <v>6</v>
      </c>
      <c r="AC28" s="18">
        <f t="shared" si="7"/>
        <v>6.75</v>
      </c>
    </row>
    <row r="29" spans="1:29" ht="15" thickBot="1" x14ac:dyDescent="0.35">
      <c r="A29" s="28">
        <v>43912.708333333336</v>
      </c>
      <c r="B29" s="6">
        <v>18</v>
      </c>
      <c r="C29" s="9" t="s">
        <v>19</v>
      </c>
      <c r="D29" s="6">
        <v>77</v>
      </c>
      <c r="E29" s="6">
        <v>17</v>
      </c>
      <c r="F29" s="6">
        <v>94</v>
      </c>
      <c r="G29" s="6">
        <v>166</v>
      </c>
      <c r="H29" s="6">
        <v>260</v>
      </c>
      <c r="I29" s="6">
        <v>35</v>
      </c>
      <c r="J29" s="6">
        <v>38</v>
      </c>
      <c r="K29" s="6">
        <v>5</v>
      </c>
      <c r="L29" s="6">
        <v>8</v>
      </c>
      <c r="M29" s="6">
        <v>273</v>
      </c>
      <c r="N29" s="6">
        <v>3666</v>
      </c>
      <c r="O29" s="10" t="s">
        <v>16</v>
      </c>
      <c r="P29" s="13">
        <v>1947131</v>
      </c>
      <c r="Q29" s="12">
        <v>153</v>
      </c>
      <c r="S29" s="19">
        <f t="shared" si="4"/>
        <v>18.085106382978726</v>
      </c>
      <c r="T29" s="19">
        <f t="shared" si="0"/>
        <v>7.4468085106382977</v>
      </c>
      <c r="V29" s="18">
        <f t="shared" si="1"/>
        <v>14.02062829876367</v>
      </c>
      <c r="W29" s="19">
        <f t="shared" si="2"/>
        <v>7132.3479853479839</v>
      </c>
      <c r="Y29" s="18">
        <f t="shared" si="3"/>
        <v>8.1842105263157894</v>
      </c>
      <c r="Z29" s="18">
        <f t="shared" si="6"/>
        <v>10.875</v>
      </c>
      <c r="AB29" s="18">
        <f t="shared" si="5"/>
        <v>3.6666666666666665</v>
      </c>
      <c r="AC29" s="18">
        <f t="shared" si="7"/>
        <v>7.8</v>
      </c>
    </row>
    <row r="30" spans="1:29" ht="15" thickBot="1" x14ac:dyDescent="0.35">
      <c r="A30" s="29">
        <v>43913.708333333336</v>
      </c>
      <c r="B30" s="5">
        <v>18</v>
      </c>
      <c r="C30" s="7" t="s">
        <v>19</v>
      </c>
      <c r="D30" s="5">
        <v>82</v>
      </c>
      <c r="E30" s="5">
        <v>20</v>
      </c>
      <c r="F30" s="5">
        <v>102</v>
      </c>
      <c r="G30" s="5">
        <v>178</v>
      </c>
      <c r="H30" s="5">
        <v>280</v>
      </c>
      <c r="I30" s="5">
        <v>20</v>
      </c>
      <c r="J30" s="5">
        <v>19</v>
      </c>
      <c r="K30" s="5">
        <v>5</v>
      </c>
      <c r="L30" s="5">
        <v>7</v>
      </c>
      <c r="M30" s="5">
        <v>292</v>
      </c>
      <c r="N30" s="5">
        <v>4073</v>
      </c>
      <c r="O30" s="8" t="s">
        <v>16</v>
      </c>
      <c r="P30" s="13">
        <v>1947131</v>
      </c>
      <c r="Q30" s="12">
        <v>153</v>
      </c>
      <c r="S30" s="19">
        <f t="shared" si="4"/>
        <v>19.607843137254903</v>
      </c>
      <c r="T30" s="19">
        <f t="shared" si="0"/>
        <v>7.1691627792781736</v>
      </c>
      <c r="V30" s="18">
        <f t="shared" si="1"/>
        <v>14.996422942267367</v>
      </c>
      <c r="W30" s="19">
        <f t="shared" si="2"/>
        <v>6668.2568493150684</v>
      </c>
      <c r="Y30" s="18">
        <f t="shared" si="3"/>
        <v>16.368421052631579</v>
      </c>
      <c r="Z30" s="18">
        <f t="shared" si="6"/>
        <v>13.305882352941177</v>
      </c>
      <c r="AB30" s="18">
        <f t="shared" si="5"/>
        <v>-6</v>
      </c>
      <c r="AC30" s="18">
        <f t="shared" si="7"/>
        <v>10</v>
      </c>
    </row>
    <row r="31" spans="1:29" ht="15" thickBot="1" x14ac:dyDescent="0.35">
      <c r="A31" s="28">
        <v>43914.708333333336</v>
      </c>
      <c r="B31" s="6">
        <v>18</v>
      </c>
      <c r="C31" s="9" t="s">
        <v>19</v>
      </c>
      <c r="D31" s="6">
        <v>88</v>
      </c>
      <c r="E31" s="6">
        <v>21</v>
      </c>
      <c r="F31" s="6">
        <v>109</v>
      </c>
      <c r="G31" s="6">
        <v>195</v>
      </c>
      <c r="H31" s="6">
        <v>304</v>
      </c>
      <c r="I31" s="6">
        <v>24</v>
      </c>
      <c r="J31" s="6">
        <v>27</v>
      </c>
      <c r="K31" s="6">
        <v>5</v>
      </c>
      <c r="L31" s="6">
        <v>10</v>
      </c>
      <c r="M31" s="6">
        <v>319</v>
      </c>
      <c r="N31" s="6">
        <v>4486</v>
      </c>
      <c r="O31" s="10" t="s">
        <v>16</v>
      </c>
      <c r="P31" s="13">
        <v>1947131</v>
      </c>
      <c r="Q31" s="12">
        <v>153</v>
      </c>
      <c r="S31" s="19">
        <f t="shared" si="4"/>
        <v>19.26605504587156</v>
      </c>
      <c r="T31" s="19">
        <f t="shared" si="0"/>
        <v>7.1110120374498447</v>
      </c>
      <c r="V31" s="18">
        <f t="shared" si="1"/>
        <v>16.383078488298938</v>
      </c>
      <c r="W31" s="19">
        <f t="shared" si="2"/>
        <v>6103.8589341692787</v>
      </c>
      <c r="Y31" s="18">
        <f t="shared" si="3"/>
        <v>12.814814814814815</v>
      </c>
      <c r="Z31" s="18">
        <f t="shared" si="6"/>
        <v>14.392857142857142</v>
      </c>
      <c r="AB31" s="18">
        <f t="shared" si="5"/>
        <v>4.333333333333333</v>
      </c>
      <c r="AC31" s="18">
        <f t="shared" si="7"/>
        <v>9</v>
      </c>
    </row>
    <row r="32" spans="1:29" ht="15" thickBot="1" x14ac:dyDescent="0.35">
      <c r="A32" s="29">
        <v>43915.708333333336</v>
      </c>
      <c r="B32" s="5">
        <v>18</v>
      </c>
      <c r="C32" s="7" t="s">
        <v>19</v>
      </c>
      <c r="D32" s="5">
        <v>93</v>
      </c>
      <c r="E32" s="5">
        <v>23</v>
      </c>
      <c r="F32" s="5">
        <v>116</v>
      </c>
      <c r="G32" s="5">
        <v>217</v>
      </c>
      <c r="H32" s="5">
        <v>333</v>
      </c>
      <c r="I32" s="5">
        <v>29</v>
      </c>
      <c r="J32" s="5">
        <v>32</v>
      </c>
      <c r="K32" s="5">
        <v>7</v>
      </c>
      <c r="L32" s="5">
        <v>11</v>
      </c>
      <c r="M32" s="5">
        <v>351</v>
      </c>
      <c r="N32" s="5">
        <v>5058</v>
      </c>
      <c r="O32" s="8" t="s">
        <v>16</v>
      </c>
      <c r="P32" s="13">
        <v>1947131</v>
      </c>
      <c r="Q32" s="12">
        <v>153</v>
      </c>
      <c r="S32" s="19">
        <f t="shared" si="4"/>
        <v>19.827586206896552</v>
      </c>
      <c r="T32" s="19">
        <f t="shared" si="0"/>
        <v>6.9395017793594302</v>
      </c>
      <c r="V32" s="18">
        <f t="shared" si="1"/>
        <v>18.026522098410432</v>
      </c>
      <c r="W32" s="19">
        <f t="shared" si="2"/>
        <v>5547.3817663817663</v>
      </c>
      <c r="Y32" s="18">
        <f t="shared" si="3"/>
        <v>11.96875</v>
      </c>
      <c r="Z32" s="18">
        <f t="shared" si="6"/>
        <v>16.5</v>
      </c>
      <c r="AB32" s="18">
        <f t="shared" si="5"/>
        <v>12</v>
      </c>
      <c r="AC32" s="18">
        <f t="shared" si="7"/>
        <v>14</v>
      </c>
    </row>
    <row r="33" spans="1:29" ht="15" thickBot="1" x14ac:dyDescent="0.35">
      <c r="A33" s="28">
        <v>43916.708333333336</v>
      </c>
      <c r="B33" s="6">
        <v>18</v>
      </c>
      <c r="C33" s="9" t="s">
        <v>19</v>
      </c>
      <c r="D33" s="6">
        <v>101</v>
      </c>
      <c r="E33" s="6">
        <v>23</v>
      </c>
      <c r="F33" s="6">
        <v>124</v>
      </c>
      <c r="G33" s="6">
        <v>248</v>
      </c>
      <c r="H33" s="6">
        <v>372</v>
      </c>
      <c r="I33" s="6">
        <v>39</v>
      </c>
      <c r="J33" s="6">
        <v>42</v>
      </c>
      <c r="K33" s="6">
        <v>7</v>
      </c>
      <c r="L33" s="6">
        <v>14</v>
      </c>
      <c r="M33" s="6">
        <v>393</v>
      </c>
      <c r="N33" s="6">
        <v>5933</v>
      </c>
      <c r="O33" s="10" t="s">
        <v>16</v>
      </c>
      <c r="P33" s="13">
        <v>1947131</v>
      </c>
      <c r="Q33" s="12">
        <v>153</v>
      </c>
      <c r="S33" s="19">
        <f t="shared" si="4"/>
        <v>18.548387096774192</v>
      </c>
      <c r="T33" s="19">
        <f t="shared" si="0"/>
        <v>6.6239676386313837</v>
      </c>
      <c r="V33" s="18">
        <f t="shared" si="1"/>
        <v>20.183541836681766</v>
      </c>
      <c r="W33" s="19">
        <f t="shared" si="2"/>
        <v>4954.5318066157761</v>
      </c>
      <c r="Y33" s="18">
        <f t="shared" si="3"/>
        <v>10.357142857142858</v>
      </c>
      <c r="Z33" s="18">
        <f t="shared" si="6"/>
        <v>14.673267326732674</v>
      </c>
      <c r="AB33" s="18">
        <f t="shared" si="5"/>
        <v>5.666666666666667</v>
      </c>
      <c r="AC33" s="18">
        <f t="shared" si="7"/>
        <v>9</v>
      </c>
    </row>
    <row r="34" spans="1:29" ht="15" thickBot="1" x14ac:dyDescent="0.35">
      <c r="A34" s="29">
        <v>43917.708333333336</v>
      </c>
      <c r="B34" s="5">
        <v>18</v>
      </c>
      <c r="C34" s="7" t="s">
        <v>19</v>
      </c>
      <c r="D34" s="5">
        <v>103</v>
      </c>
      <c r="E34" s="5">
        <v>22</v>
      </c>
      <c r="F34" s="5">
        <v>125</v>
      </c>
      <c r="G34" s="5">
        <v>344</v>
      </c>
      <c r="H34" s="5">
        <v>469</v>
      </c>
      <c r="I34" s="5">
        <v>97</v>
      </c>
      <c r="J34" s="5">
        <v>101</v>
      </c>
      <c r="K34" s="5">
        <v>7</v>
      </c>
      <c r="L34" s="5">
        <v>18</v>
      </c>
      <c r="M34" s="5">
        <v>494</v>
      </c>
      <c r="N34" s="5">
        <v>6901</v>
      </c>
      <c r="O34" s="8" t="s">
        <v>16</v>
      </c>
      <c r="P34" s="13">
        <v>1947131</v>
      </c>
      <c r="Q34" s="12">
        <v>153</v>
      </c>
      <c r="S34" s="19">
        <f t="shared" si="4"/>
        <v>17.599999999999998</v>
      </c>
      <c r="T34" s="19">
        <f t="shared" si="0"/>
        <v>7.1583828430662217</v>
      </c>
      <c r="V34" s="18">
        <f t="shared" si="1"/>
        <v>25.370660731096162</v>
      </c>
      <c r="W34" s="19">
        <f t="shared" si="2"/>
        <v>3941.5607287449393</v>
      </c>
      <c r="Y34" s="18">
        <f t="shared" si="3"/>
        <v>5.891089108910891</v>
      </c>
      <c r="Z34" s="18">
        <f t="shared" si="6"/>
        <v>11.468571428571428</v>
      </c>
      <c r="AB34" s="18">
        <f t="shared" si="5"/>
        <v>5.5</v>
      </c>
      <c r="AC34" s="18">
        <f t="shared" si="7"/>
        <v>9.75</v>
      </c>
    </row>
    <row r="35" spans="1:29" ht="15" thickBot="1" x14ac:dyDescent="0.35">
      <c r="A35" s="28">
        <v>43918.708333333336</v>
      </c>
      <c r="B35" s="6">
        <v>18</v>
      </c>
      <c r="C35" s="9" t="s">
        <v>19</v>
      </c>
      <c r="D35" s="6">
        <v>107</v>
      </c>
      <c r="E35" s="6">
        <v>22</v>
      </c>
      <c r="F35" s="6">
        <v>129</v>
      </c>
      <c r="G35" s="6">
        <v>394</v>
      </c>
      <c r="H35" s="6">
        <v>523</v>
      </c>
      <c r="I35" s="6">
        <v>54</v>
      </c>
      <c r="J35" s="6">
        <v>61</v>
      </c>
      <c r="K35" s="6">
        <v>11</v>
      </c>
      <c r="L35" s="6">
        <v>21</v>
      </c>
      <c r="M35" s="6">
        <v>555</v>
      </c>
      <c r="N35" s="6">
        <v>7760</v>
      </c>
      <c r="O35" s="10" t="s">
        <v>16</v>
      </c>
      <c r="P35" s="13">
        <v>1947131</v>
      </c>
      <c r="Q35" s="12">
        <v>153</v>
      </c>
      <c r="S35" s="19">
        <f t="shared" si="4"/>
        <v>17.054263565891471</v>
      </c>
      <c r="T35" s="19">
        <f t="shared" si="0"/>
        <v>7.1520618556701026</v>
      </c>
      <c r="V35" s="18">
        <f t="shared" si="1"/>
        <v>28.503475112871193</v>
      </c>
      <c r="W35" s="19">
        <f t="shared" si="2"/>
        <v>3508.3441441441441</v>
      </c>
      <c r="Y35" s="18">
        <f t="shared" si="3"/>
        <v>10.098360655737705</v>
      </c>
      <c r="Z35" s="18">
        <f t="shared" si="6"/>
        <v>11.161764705882353</v>
      </c>
      <c r="AB35" s="18">
        <f t="shared" si="5"/>
        <v>8</v>
      </c>
      <c r="AC35" s="18">
        <f t="shared" si="7"/>
        <v>9.3000000000000007</v>
      </c>
    </row>
    <row r="36" spans="1:29" ht="15" thickBot="1" x14ac:dyDescent="0.35">
      <c r="A36" s="29">
        <v>43919.708333333336</v>
      </c>
      <c r="B36" s="5">
        <v>18</v>
      </c>
      <c r="C36" s="7" t="s">
        <v>19</v>
      </c>
      <c r="D36" s="5">
        <v>124</v>
      </c>
      <c r="E36" s="5">
        <v>19</v>
      </c>
      <c r="F36" s="5">
        <v>143</v>
      </c>
      <c r="G36" s="5">
        <v>434</v>
      </c>
      <c r="H36" s="5">
        <v>577</v>
      </c>
      <c r="I36" s="5">
        <v>54</v>
      </c>
      <c r="J36" s="5">
        <v>59</v>
      </c>
      <c r="K36" s="5">
        <v>12</v>
      </c>
      <c r="L36" s="5">
        <v>25</v>
      </c>
      <c r="M36" s="5">
        <v>614</v>
      </c>
      <c r="N36" s="5">
        <v>8485</v>
      </c>
      <c r="O36" s="8" t="s">
        <v>16</v>
      </c>
      <c r="P36" s="13">
        <v>1947131</v>
      </c>
      <c r="Q36" s="12">
        <v>153</v>
      </c>
      <c r="S36" s="19">
        <f t="shared" si="4"/>
        <v>13.286713286713287</v>
      </c>
      <c r="T36" s="19">
        <f t="shared" si="0"/>
        <v>7.2362993517972889</v>
      </c>
      <c r="V36" s="18">
        <f t="shared" si="1"/>
        <v>31.53357426901426</v>
      </c>
      <c r="W36" s="19">
        <f t="shared" si="2"/>
        <v>3171.2231270358302</v>
      </c>
      <c r="Y36" s="18">
        <f t="shared" si="3"/>
        <v>11.40677966101695</v>
      </c>
      <c r="Z36" s="18">
        <f t="shared" si="6"/>
        <v>11.334841628959277</v>
      </c>
      <c r="AB36" s="18">
        <f t="shared" si="5"/>
        <v>7.25</v>
      </c>
      <c r="AC36" s="18">
        <f t="shared" si="7"/>
        <v>9.8181818181818183</v>
      </c>
    </row>
    <row r="37" spans="1:29" ht="15" thickBot="1" x14ac:dyDescent="0.35">
      <c r="A37" s="28">
        <v>43920.708333333336</v>
      </c>
      <c r="B37" s="6">
        <v>18</v>
      </c>
      <c r="C37" s="9" t="s">
        <v>19</v>
      </c>
      <c r="D37" s="6">
        <v>130</v>
      </c>
      <c r="E37" s="6">
        <v>18</v>
      </c>
      <c r="F37" s="6">
        <v>148</v>
      </c>
      <c r="G37" s="6">
        <v>454</v>
      </c>
      <c r="H37" s="6">
        <v>602</v>
      </c>
      <c r="I37" s="6">
        <v>25</v>
      </c>
      <c r="J37" s="6">
        <v>33</v>
      </c>
      <c r="K37" s="6">
        <v>14</v>
      </c>
      <c r="L37" s="6">
        <v>31</v>
      </c>
      <c r="M37" s="6">
        <v>647</v>
      </c>
      <c r="N37" s="6">
        <v>9013</v>
      </c>
      <c r="O37" s="10" t="s">
        <v>16</v>
      </c>
      <c r="P37" s="13">
        <v>1947131</v>
      </c>
      <c r="Q37" s="12">
        <v>153</v>
      </c>
      <c r="S37" s="19">
        <f t="shared" si="4"/>
        <v>12.162162162162163</v>
      </c>
      <c r="T37" s="19">
        <f t="shared" si="0"/>
        <v>7.1785199156773549</v>
      </c>
      <c r="V37" s="18">
        <f t="shared" si="1"/>
        <v>33.228375491941733</v>
      </c>
      <c r="W37" s="19">
        <f t="shared" si="2"/>
        <v>3009.4760432766616</v>
      </c>
      <c r="Y37" s="18">
        <f t="shared" si="3"/>
        <v>20.606060606060606</v>
      </c>
      <c r="Z37" s="18">
        <f t="shared" si="6"/>
        <v>15.686274509803921</v>
      </c>
      <c r="AB37" s="18">
        <f t="shared" si="5"/>
        <v>6.166666666666667</v>
      </c>
      <c r="AC37" s="18">
        <f t="shared" si="7"/>
        <v>10.153846153846153</v>
      </c>
    </row>
    <row r="38" spans="1:29" ht="15" thickBot="1" x14ac:dyDescent="0.35">
      <c r="A38" s="29">
        <v>43921.708333333336</v>
      </c>
      <c r="B38" s="5">
        <v>18</v>
      </c>
      <c r="C38" s="7" t="s">
        <v>19</v>
      </c>
      <c r="D38" s="5">
        <v>132</v>
      </c>
      <c r="E38" s="5">
        <v>17</v>
      </c>
      <c r="F38" s="5">
        <v>149</v>
      </c>
      <c r="G38" s="5">
        <v>457</v>
      </c>
      <c r="H38" s="5">
        <v>606</v>
      </c>
      <c r="I38" s="5">
        <v>4</v>
      </c>
      <c r="J38" s="5">
        <v>12</v>
      </c>
      <c r="K38" s="5">
        <v>17</v>
      </c>
      <c r="L38" s="5">
        <v>36</v>
      </c>
      <c r="M38" s="5">
        <v>659</v>
      </c>
      <c r="N38" s="5">
        <v>9327</v>
      </c>
      <c r="O38" s="8" t="s">
        <v>16</v>
      </c>
      <c r="P38" s="13">
        <v>1947131</v>
      </c>
      <c r="Q38" s="12">
        <v>153</v>
      </c>
      <c r="S38" s="19">
        <f t="shared" si="4"/>
        <v>11.409395973154362</v>
      </c>
      <c r="T38" s="19">
        <f t="shared" si="0"/>
        <v>7.0655087380722641</v>
      </c>
      <c r="V38" s="18">
        <f t="shared" si="1"/>
        <v>33.844666845733542</v>
      </c>
      <c r="W38" s="19">
        <f t="shared" si="2"/>
        <v>2954.6752655538694</v>
      </c>
      <c r="Y38" s="18">
        <f t="shared" si="3"/>
        <v>55.916666666666664</v>
      </c>
      <c r="Z38" s="18">
        <f t="shared" si="6"/>
        <v>22.009615384615383</v>
      </c>
      <c r="AB38" s="18">
        <f t="shared" si="5"/>
        <v>8.1999999999999993</v>
      </c>
      <c r="AC38" s="18">
        <f t="shared" si="7"/>
        <v>10.199999999999999</v>
      </c>
    </row>
    <row r="39" spans="1:29" ht="15" thickBot="1" x14ac:dyDescent="0.35">
      <c r="A39" s="28">
        <v>43922.708333333336</v>
      </c>
      <c r="B39" s="6">
        <v>18</v>
      </c>
      <c r="C39" s="9" t="s">
        <v>19</v>
      </c>
      <c r="D39" s="6">
        <v>144</v>
      </c>
      <c r="E39" s="6">
        <v>16</v>
      </c>
      <c r="F39" s="6">
        <v>160</v>
      </c>
      <c r="G39" s="6">
        <v>450</v>
      </c>
      <c r="H39" s="6">
        <v>610</v>
      </c>
      <c r="I39" s="6">
        <v>4</v>
      </c>
      <c r="J39" s="6">
        <v>10</v>
      </c>
      <c r="K39" s="6">
        <v>21</v>
      </c>
      <c r="L39" s="6">
        <v>38</v>
      </c>
      <c r="M39" s="6">
        <v>669</v>
      </c>
      <c r="N39" s="6">
        <v>9983</v>
      </c>
      <c r="O39" s="10" t="s">
        <v>16</v>
      </c>
      <c r="P39" s="13">
        <v>1947131</v>
      </c>
      <c r="Q39" s="12">
        <v>153</v>
      </c>
      <c r="S39" s="19">
        <f t="shared" si="4"/>
        <v>10</v>
      </c>
      <c r="T39" s="19">
        <f t="shared" si="0"/>
        <v>6.7013923670239413</v>
      </c>
      <c r="V39" s="18">
        <f t="shared" si="1"/>
        <v>34.358242973893383</v>
      </c>
      <c r="W39" s="19">
        <f t="shared" si="2"/>
        <v>2910.509715994021</v>
      </c>
      <c r="Y39" s="18">
        <f t="shared" si="3"/>
        <v>67.900000000000006</v>
      </c>
      <c r="Z39" s="18">
        <f t="shared" si="6"/>
        <v>39.490909090909092</v>
      </c>
      <c r="AB39" s="18">
        <f t="shared" si="5"/>
        <v>20</v>
      </c>
      <c r="AC39" s="18">
        <f t="shared" si="7"/>
        <v>11.76923076923077</v>
      </c>
    </row>
    <row r="40" spans="1:29" ht="15" thickBot="1" x14ac:dyDescent="0.35">
      <c r="A40" s="29">
        <v>43923.708333333336</v>
      </c>
      <c r="B40" s="5">
        <v>18</v>
      </c>
      <c r="C40" s="7" t="s">
        <v>19</v>
      </c>
      <c r="D40" s="5">
        <v>163</v>
      </c>
      <c r="E40" s="5">
        <v>19</v>
      </c>
      <c r="F40" s="5">
        <v>182</v>
      </c>
      <c r="G40" s="5">
        <v>445</v>
      </c>
      <c r="H40" s="5">
        <v>627</v>
      </c>
      <c r="I40" s="5">
        <v>17</v>
      </c>
      <c r="J40" s="5">
        <v>22</v>
      </c>
      <c r="K40" s="5">
        <v>23</v>
      </c>
      <c r="L40" s="5">
        <v>41</v>
      </c>
      <c r="M40" s="5">
        <v>691</v>
      </c>
      <c r="N40" s="5">
        <v>10679</v>
      </c>
      <c r="O40" s="8" t="s">
        <v>16</v>
      </c>
      <c r="P40" s="13">
        <v>1947131</v>
      </c>
      <c r="Q40" s="12">
        <v>153</v>
      </c>
      <c r="S40" s="19">
        <f t="shared" si="4"/>
        <v>10.43956043956044</v>
      </c>
      <c r="T40" s="19">
        <f t="shared" si="0"/>
        <v>6.4706433186627956</v>
      </c>
      <c r="V40" s="18">
        <f>M40/P40*100000</f>
        <v>35.488110455845039</v>
      </c>
      <c r="W40" s="19">
        <f t="shared" si="2"/>
        <v>2817.8451519536902</v>
      </c>
      <c r="Y40" s="18">
        <f t="shared" si="3"/>
        <v>32.409090909090907</v>
      </c>
      <c r="Z40" s="18">
        <f t="shared" si="6"/>
        <v>50.113636363636367</v>
      </c>
      <c r="AB40" s="18">
        <f t="shared" si="5"/>
        <v>14.666666666666666</v>
      </c>
      <c r="AC40" s="18">
        <f t="shared" si="7"/>
        <v>15.3</v>
      </c>
    </row>
    <row r="41" spans="1:29" ht="15" thickBot="1" x14ac:dyDescent="0.35">
      <c r="A41" s="28">
        <v>43924.708333333336</v>
      </c>
      <c r="B41" s="6">
        <v>18</v>
      </c>
      <c r="C41" s="9" t="s">
        <v>19</v>
      </c>
      <c r="D41" s="6">
        <v>183</v>
      </c>
      <c r="E41" s="6">
        <v>17</v>
      </c>
      <c r="F41" s="6">
        <v>200</v>
      </c>
      <c r="G41" s="6">
        <v>462</v>
      </c>
      <c r="H41" s="6">
        <v>662</v>
      </c>
      <c r="I41" s="6">
        <v>35</v>
      </c>
      <c r="J41" s="6">
        <v>42</v>
      </c>
      <c r="K41" s="6">
        <v>26</v>
      </c>
      <c r="L41" s="6">
        <v>45</v>
      </c>
      <c r="M41" s="6">
        <v>733</v>
      </c>
      <c r="N41" s="6">
        <v>11608</v>
      </c>
      <c r="O41" s="10" t="s">
        <v>16</v>
      </c>
      <c r="P41" s="13">
        <v>1947131</v>
      </c>
      <c r="Q41" s="12">
        <v>153</v>
      </c>
      <c r="S41" s="19">
        <f t="shared" si="4"/>
        <v>8.5</v>
      </c>
      <c r="T41" s="19">
        <f>(M41/N41)*100</f>
        <v>6.314610613370089</v>
      </c>
      <c r="V41" s="18">
        <f t="shared" si="1"/>
        <v>37.645130194116369</v>
      </c>
      <c r="W41" s="19">
        <f t="shared" si="2"/>
        <v>2656.3860845839017</v>
      </c>
      <c r="Y41" s="18">
        <f t="shared" si="3"/>
        <v>18.452380952380953</v>
      </c>
      <c r="Z41" s="18">
        <f t="shared" si="6"/>
        <v>32.716216216216218</v>
      </c>
      <c r="AB41" s="18">
        <f t="shared" si="5"/>
        <v>12.25</v>
      </c>
      <c r="AC41" s="18">
        <f t="shared" si="7"/>
        <v>18</v>
      </c>
    </row>
    <row r="42" spans="1:29" ht="15" thickBot="1" x14ac:dyDescent="0.35">
      <c r="A42" s="29">
        <v>43925.708333333336</v>
      </c>
      <c r="B42" s="5">
        <v>18</v>
      </c>
      <c r="C42" s="7" t="s">
        <v>19</v>
      </c>
      <c r="D42" s="5">
        <v>178</v>
      </c>
      <c r="E42" s="5">
        <v>15</v>
      </c>
      <c r="F42" s="5">
        <v>193</v>
      </c>
      <c r="G42" s="5">
        <v>469</v>
      </c>
      <c r="H42" s="5">
        <v>662</v>
      </c>
      <c r="I42" s="5">
        <v>0</v>
      </c>
      <c r="J42" s="5">
        <v>8</v>
      </c>
      <c r="K42" s="5">
        <v>30</v>
      </c>
      <c r="L42" s="5">
        <v>49</v>
      </c>
      <c r="M42" s="5">
        <v>741</v>
      </c>
      <c r="N42" s="5">
        <v>12314</v>
      </c>
      <c r="O42" s="8" t="s">
        <v>16</v>
      </c>
      <c r="P42" s="13">
        <v>1947131</v>
      </c>
      <c r="Q42" s="12">
        <v>153</v>
      </c>
      <c r="S42" s="19">
        <f t="shared" si="4"/>
        <v>7.7720207253886011</v>
      </c>
      <c r="T42" s="19">
        <f t="shared" si="0"/>
        <v>6.0175410102322555</v>
      </c>
      <c r="V42" s="18">
        <f t="shared" si="1"/>
        <v>38.055991096644242</v>
      </c>
      <c r="W42" s="19">
        <f t="shared" si="2"/>
        <v>2627.7071524966263</v>
      </c>
      <c r="Y42" s="18">
        <f t="shared" si="3"/>
        <v>93.625</v>
      </c>
      <c r="Z42" s="18">
        <f t="shared" si="6"/>
        <v>33.875</v>
      </c>
      <c r="AB42" s="18">
        <f t="shared" si="5"/>
        <v>13.25</v>
      </c>
      <c r="AC42" s="18">
        <f t="shared" si="7"/>
        <v>16.363636363636363</v>
      </c>
    </row>
    <row r="43" spans="1:29" ht="15" thickBot="1" x14ac:dyDescent="0.35">
      <c r="A43" s="28">
        <v>43926.708333333336</v>
      </c>
      <c r="B43" s="6">
        <v>18</v>
      </c>
      <c r="C43" s="9" t="s">
        <v>19</v>
      </c>
      <c r="D43" s="6">
        <v>174</v>
      </c>
      <c r="E43" s="6">
        <v>13</v>
      </c>
      <c r="F43" s="6">
        <v>187</v>
      </c>
      <c r="G43" s="6">
        <v>519</v>
      </c>
      <c r="H43" s="6">
        <v>706</v>
      </c>
      <c r="I43" s="6">
        <v>44</v>
      </c>
      <c r="J43" s="6">
        <v>54</v>
      </c>
      <c r="K43" s="6">
        <v>33</v>
      </c>
      <c r="L43" s="6">
        <v>56</v>
      </c>
      <c r="M43" s="6">
        <v>795</v>
      </c>
      <c r="N43" s="6">
        <v>13077</v>
      </c>
      <c r="O43" s="10" t="s">
        <v>16</v>
      </c>
      <c r="P43" s="13">
        <v>1947131</v>
      </c>
      <c r="Q43" s="12">
        <v>153</v>
      </c>
      <c r="S43" s="19">
        <f t="shared" si="4"/>
        <v>6.9518716577540109</v>
      </c>
      <c r="T43" s="19">
        <f t="shared" si="0"/>
        <v>6.0793760036705669</v>
      </c>
      <c r="V43" s="18">
        <f t="shared" si="1"/>
        <v>40.829302188707388</v>
      </c>
      <c r="W43" s="19">
        <f t="shared" si="2"/>
        <v>2449.2213836477986</v>
      </c>
      <c r="Y43" s="18">
        <f t="shared" si="3"/>
        <v>15.722222222222221</v>
      </c>
      <c r="Z43" s="18">
        <f t="shared" si="6"/>
        <v>25.932692307692307</v>
      </c>
      <c r="AB43" s="18">
        <f t="shared" si="5"/>
        <v>9</v>
      </c>
      <c r="AC43" s="18">
        <f>$AE$7*(2*L43-L40)/(L43-L40)</f>
        <v>14.2</v>
      </c>
    </row>
    <row r="44" spans="1:29" ht="15" thickBot="1" x14ac:dyDescent="0.35">
      <c r="A44" s="29">
        <v>43927.708333333336</v>
      </c>
      <c r="B44" s="5">
        <v>18</v>
      </c>
      <c r="C44" s="7" t="s">
        <v>19</v>
      </c>
      <c r="D44" s="5">
        <v>170</v>
      </c>
      <c r="E44" s="5">
        <v>14</v>
      </c>
      <c r="F44" s="5">
        <v>184</v>
      </c>
      <c r="G44" s="5">
        <v>538</v>
      </c>
      <c r="H44" s="5">
        <v>722</v>
      </c>
      <c r="I44" s="5">
        <v>16</v>
      </c>
      <c r="J44" s="5">
        <v>22</v>
      </c>
      <c r="K44" s="5">
        <v>37</v>
      </c>
      <c r="L44" s="5">
        <v>58</v>
      </c>
      <c r="M44" s="5">
        <v>817</v>
      </c>
      <c r="N44" s="5">
        <v>13633</v>
      </c>
      <c r="O44" s="8" t="s">
        <v>16</v>
      </c>
      <c r="P44" s="13">
        <v>1947131</v>
      </c>
      <c r="Q44" s="12">
        <v>153</v>
      </c>
      <c r="S44" s="19">
        <f t="shared" si="4"/>
        <v>7.608695652173914</v>
      </c>
      <c r="T44" s="19">
        <f t="shared" si="0"/>
        <v>5.9928115601848457</v>
      </c>
      <c r="V44" s="18">
        <f t="shared" si="1"/>
        <v>41.959169670659037</v>
      </c>
      <c r="W44" s="19">
        <f t="shared" si="2"/>
        <v>2383.2692778457772</v>
      </c>
      <c r="Y44" s="18">
        <f t="shared" si="3"/>
        <v>38.136363636363633</v>
      </c>
      <c r="Z44" s="18">
        <f t="shared" si="6"/>
        <v>32.178571428571431</v>
      </c>
      <c r="AB44" s="18">
        <f t="shared" si="5"/>
        <v>30</v>
      </c>
      <c r="AC44" s="18">
        <f t="shared" si="7"/>
        <v>16.384615384615383</v>
      </c>
    </row>
    <row r="45" spans="1:29" ht="15" thickBot="1" x14ac:dyDescent="0.35">
      <c r="A45" s="28">
        <v>43928.708333333336</v>
      </c>
      <c r="B45" s="6">
        <v>18</v>
      </c>
      <c r="C45" s="9" t="s">
        <v>19</v>
      </c>
      <c r="D45" s="6">
        <v>169</v>
      </c>
      <c r="E45" s="6">
        <v>14</v>
      </c>
      <c r="F45" s="6">
        <v>183</v>
      </c>
      <c r="G45" s="6">
        <v>550</v>
      </c>
      <c r="H45" s="6">
        <v>733</v>
      </c>
      <c r="I45" s="6">
        <v>11</v>
      </c>
      <c r="J45" s="6">
        <v>16</v>
      </c>
      <c r="K45" s="6">
        <v>40</v>
      </c>
      <c r="L45" s="6">
        <v>60</v>
      </c>
      <c r="M45" s="6">
        <v>833</v>
      </c>
      <c r="N45" s="6">
        <v>14072</v>
      </c>
      <c r="O45" s="10" t="s">
        <v>16</v>
      </c>
      <c r="P45" s="13">
        <v>1947131</v>
      </c>
      <c r="Q45" s="12">
        <v>153</v>
      </c>
      <c r="S45" s="19">
        <f t="shared" si="4"/>
        <v>7.6502732240437163</v>
      </c>
      <c r="T45" s="19">
        <f t="shared" si="0"/>
        <v>5.9195565662308134</v>
      </c>
      <c r="V45" s="18">
        <f t="shared" si="1"/>
        <v>42.780891475714782</v>
      </c>
      <c r="W45" s="19">
        <f t="shared" si="2"/>
        <v>2337.4921968787517</v>
      </c>
      <c r="Y45" s="18">
        <f t="shared" si="3"/>
        <v>53.0625</v>
      </c>
      <c r="Z45" s="18">
        <f t="shared" si="6"/>
        <v>30.163043478260871</v>
      </c>
      <c r="AB45" s="18">
        <f t="shared" si="5"/>
        <v>31</v>
      </c>
      <c r="AC45" s="18">
        <f t="shared" si="7"/>
        <v>19.363636363636363</v>
      </c>
    </row>
    <row r="46" spans="1:29" ht="15" thickBot="1" x14ac:dyDescent="0.35">
      <c r="A46" s="29">
        <v>43929.708333333336</v>
      </c>
      <c r="B46" s="5">
        <v>18</v>
      </c>
      <c r="C46" s="7" t="s">
        <v>19</v>
      </c>
      <c r="D46" s="5">
        <v>170</v>
      </c>
      <c r="E46" s="5">
        <v>15</v>
      </c>
      <c r="F46" s="5">
        <v>185</v>
      </c>
      <c r="G46" s="5">
        <v>570</v>
      </c>
      <c r="H46" s="5">
        <v>755</v>
      </c>
      <c r="I46" s="5">
        <v>22</v>
      </c>
      <c r="J46" s="5">
        <v>26</v>
      </c>
      <c r="K46" s="5">
        <v>44</v>
      </c>
      <c r="L46" s="5">
        <v>60</v>
      </c>
      <c r="M46" s="5">
        <v>859</v>
      </c>
      <c r="N46" s="5">
        <v>14977</v>
      </c>
      <c r="O46" s="8" t="s">
        <v>16</v>
      </c>
      <c r="P46" s="13">
        <v>1947131</v>
      </c>
      <c r="Q46" s="12">
        <v>153</v>
      </c>
      <c r="S46" s="19">
        <f t="shared" si="4"/>
        <v>8.1081081081081088</v>
      </c>
      <c r="T46" s="19">
        <f t="shared" si="0"/>
        <v>5.7354610402617352</v>
      </c>
      <c r="V46" s="18">
        <f t="shared" si="1"/>
        <v>44.116189408930367</v>
      </c>
      <c r="W46" s="19">
        <f t="shared" si="2"/>
        <v>2266.7415599534343</v>
      </c>
      <c r="Y46" s="18">
        <f t="shared" si="3"/>
        <v>34.03846153846154</v>
      </c>
      <c r="Z46" s="18">
        <f t="shared" si="6"/>
        <v>43.265625</v>
      </c>
      <c r="AB46" s="18" t="e">
        <f t="shared" si="5"/>
        <v>#DIV/0!</v>
      </c>
      <c r="AC46" s="18">
        <f t="shared" si="7"/>
        <v>48</v>
      </c>
    </row>
    <row r="47" spans="1:29" ht="15" thickBot="1" x14ac:dyDescent="0.35">
      <c r="A47" s="28">
        <v>43930.708333333336</v>
      </c>
      <c r="B47" s="6">
        <v>18</v>
      </c>
      <c r="C47" s="9" t="s">
        <v>19</v>
      </c>
      <c r="D47" s="6">
        <v>168</v>
      </c>
      <c r="E47" s="6">
        <v>15</v>
      </c>
      <c r="F47" s="6">
        <v>183</v>
      </c>
      <c r="G47" s="6">
        <v>582</v>
      </c>
      <c r="H47" s="6">
        <v>765</v>
      </c>
      <c r="I47" s="6">
        <v>10</v>
      </c>
      <c r="J47" s="6">
        <v>15</v>
      </c>
      <c r="K47" s="6">
        <v>48</v>
      </c>
      <c r="L47" s="6">
        <v>61</v>
      </c>
      <c r="M47" s="6">
        <v>874</v>
      </c>
      <c r="N47" s="6">
        <v>15698</v>
      </c>
      <c r="O47" s="10" t="s">
        <v>16</v>
      </c>
      <c r="P47" s="13">
        <v>1947131</v>
      </c>
      <c r="Q47" s="12">
        <v>153</v>
      </c>
      <c r="S47" s="19">
        <f t="shared" si="4"/>
        <v>8.1967213114754092</v>
      </c>
      <c r="T47" s="19">
        <f t="shared" si="0"/>
        <v>5.5675882277997202</v>
      </c>
      <c r="V47" s="18">
        <f t="shared" si="1"/>
        <v>44.886553601170135</v>
      </c>
      <c r="W47" s="19">
        <f t="shared" si="2"/>
        <v>2227.8386727688785</v>
      </c>
      <c r="Y47" s="18">
        <f t="shared" si="3"/>
        <v>59.266666666666666</v>
      </c>
      <c r="Z47" s="18">
        <f t="shared" si="6"/>
        <v>49</v>
      </c>
      <c r="AB47" s="18">
        <f t="shared" si="5"/>
        <v>62</v>
      </c>
      <c r="AC47" s="18">
        <f t="shared" si="7"/>
        <v>64</v>
      </c>
    </row>
    <row r="48" spans="1:29" ht="15" thickBot="1" x14ac:dyDescent="0.35">
      <c r="A48" s="29">
        <v>43931.708333333336</v>
      </c>
      <c r="B48" s="5">
        <v>18</v>
      </c>
      <c r="C48" s="7" t="s">
        <v>19</v>
      </c>
      <c r="D48" s="5">
        <v>168</v>
      </c>
      <c r="E48" s="5">
        <v>14</v>
      </c>
      <c r="F48" s="5">
        <v>182</v>
      </c>
      <c r="G48" s="5">
        <v>604</v>
      </c>
      <c r="H48" s="5">
        <v>786</v>
      </c>
      <c r="I48" s="5">
        <v>21</v>
      </c>
      <c r="J48" s="5">
        <v>27</v>
      </c>
      <c r="K48" s="5">
        <v>50</v>
      </c>
      <c r="L48" s="5">
        <v>65</v>
      </c>
      <c r="M48" s="5">
        <v>901</v>
      </c>
      <c r="N48" s="5">
        <v>16637</v>
      </c>
      <c r="O48" s="8" t="s">
        <v>16</v>
      </c>
      <c r="P48" s="13">
        <v>1947131</v>
      </c>
      <c r="Q48" s="12">
        <v>153</v>
      </c>
      <c r="S48" s="19">
        <f t="shared" si="4"/>
        <v>7.6923076923076925</v>
      </c>
      <c r="T48" s="19">
        <f t="shared" si="0"/>
        <v>5.4156398389132656</v>
      </c>
      <c r="V48" s="18">
        <f t="shared" si="1"/>
        <v>46.273209147201705</v>
      </c>
      <c r="W48" s="19">
        <f t="shared" si="2"/>
        <v>2161.0776914539401</v>
      </c>
      <c r="Y48" s="18">
        <f t="shared" si="3"/>
        <v>34.370370370370374</v>
      </c>
      <c r="Z48" s="18">
        <f t="shared" si="6"/>
        <v>42.75</v>
      </c>
      <c r="AB48" s="18">
        <f t="shared" si="5"/>
        <v>17.25</v>
      </c>
      <c r="AC48" s="18">
        <f t="shared" si="7"/>
        <v>42</v>
      </c>
    </row>
    <row r="49" spans="1:29" ht="15" thickBot="1" x14ac:dyDescent="0.35">
      <c r="A49" s="28">
        <v>43932.708333333336</v>
      </c>
      <c r="B49" s="6">
        <v>18</v>
      </c>
      <c r="C49" s="9" t="s">
        <v>19</v>
      </c>
      <c r="D49" s="6">
        <v>169</v>
      </c>
      <c r="E49" s="6">
        <v>15</v>
      </c>
      <c r="F49" s="6">
        <v>184</v>
      </c>
      <c r="G49" s="6">
        <v>608</v>
      </c>
      <c r="H49" s="6">
        <v>792</v>
      </c>
      <c r="I49" s="6">
        <v>6</v>
      </c>
      <c r="J49" s="6">
        <v>14</v>
      </c>
      <c r="K49" s="6">
        <v>57</v>
      </c>
      <c r="L49" s="6">
        <v>66</v>
      </c>
      <c r="M49" s="6">
        <v>915</v>
      </c>
      <c r="N49" s="6">
        <v>17493</v>
      </c>
      <c r="O49" s="10" t="s">
        <v>16</v>
      </c>
      <c r="P49" s="13">
        <v>1947131</v>
      </c>
      <c r="Q49" s="12">
        <v>153</v>
      </c>
      <c r="S49" s="19">
        <f t="shared" si="4"/>
        <v>8.1521739130434785</v>
      </c>
      <c r="T49" s="19">
        <f t="shared" si="0"/>
        <v>5.2306636940490483</v>
      </c>
      <c r="V49" s="18">
        <f t="shared" si="1"/>
        <v>46.992215726625481</v>
      </c>
      <c r="W49" s="19">
        <f t="shared" si="2"/>
        <v>2128.0120218579236</v>
      </c>
      <c r="Y49" s="18">
        <f t="shared" si="3"/>
        <v>66.357142857142861</v>
      </c>
      <c r="Z49" s="18">
        <f t="shared" si="6"/>
        <v>52.017857142857146</v>
      </c>
      <c r="AB49" s="18">
        <f t="shared" si="5"/>
        <v>67</v>
      </c>
      <c r="AC49" s="18">
        <f t="shared" si="7"/>
        <v>36</v>
      </c>
    </row>
    <row r="50" spans="1:29" ht="15" thickBot="1" x14ac:dyDescent="0.35">
      <c r="A50" s="29">
        <v>43933.708333333336</v>
      </c>
      <c r="B50" s="5">
        <v>18</v>
      </c>
      <c r="C50" s="7" t="s">
        <v>19</v>
      </c>
      <c r="D50" s="5">
        <v>165</v>
      </c>
      <c r="E50" s="5">
        <v>14</v>
      </c>
      <c r="F50" s="5">
        <v>179</v>
      </c>
      <c r="G50" s="5">
        <v>616</v>
      </c>
      <c r="H50" s="5">
        <v>795</v>
      </c>
      <c r="I50" s="5">
        <v>3</v>
      </c>
      <c r="J50" s="5">
        <v>8</v>
      </c>
      <c r="K50" s="5">
        <v>62</v>
      </c>
      <c r="L50" s="5">
        <v>66</v>
      </c>
      <c r="M50" s="5">
        <v>923</v>
      </c>
      <c r="N50" s="5">
        <v>18211</v>
      </c>
      <c r="O50" s="8" t="s">
        <v>16</v>
      </c>
      <c r="P50" s="13">
        <v>1947131</v>
      </c>
      <c r="Q50" s="12">
        <v>153</v>
      </c>
      <c r="S50" s="19">
        <f t="shared" si="4"/>
        <v>7.8212290502793298</v>
      </c>
      <c r="T50" s="19">
        <f t="shared" si="0"/>
        <v>5.0683652737356537</v>
      </c>
      <c r="V50" s="18">
        <f t="shared" si="1"/>
        <v>47.403076629153354</v>
      </c>
      <c r="W50" s="19">
        <f t="shared" si="2"/>
        <v>2109.5677139761647</v>
      </c>
      <c r="Y50" s="18">
        <f t="shared" si="3"/>
        <v>116.375</v>
      </c>
      <c r="Z50" s="18">
        <f t="shared" si="6"/>
        <v>59.510204081632651</v>
      </c>
      <c r="AB50" s="18" t="e">
        <f t="shared" si="5"/>
        <v>#DIV/0!</v>
      </c>
      <c r="AC50" s="18">
        <f t="shared" si="7"/>
        <v>42.6</v>
      </c>
    </row>
    <row r="51" spans="1:29" ht="15" thickBot="1" x14ac:dyDescent="0.35">
      <c r="A51" s="28">
        <v>43934.708333333336</v>
      </c>
      <c r="B51" s="6">
        <v>18</v>
      </c>
      <c r="C51" s="9" t="s">
        <v>19</v>
      </c>
      <c r="D51" s="6">
        <v>160</v>
      </c>
      <c r="E51" s="6">
        <v>12</v>
      </c>
      <c r="F51" s="6">
        <v>172</v>
      </c>
      <c r="G51" s="6">
        <v>619</v>
      </c>
      <c r="H51" s="6">
        <v>791</v>
      </c>
      <c r="I51" s="6">
        <v>-4</v>
      </c>
      <c r="J51" s="6">
        <v>5</v>
      </c>
      <c r="K51" s="6">
        <v>70</v>
      </c>
      <c r="L51" s="6">
        <v>67</v>
      </c>
      <c r="M51" s="6">
        <v>928</v>
      </c>
      <c r="N51" s="6">
        <v>18596</v>
      </c>
      <c r="O51" s="10" t="s">
        <v>16</v>
      </c>
      <c r="P51" s="13">
        <v>1947131</v>
      </c>
      <c r="Q51" s="12">
        <v>153</v>
      </c>
      <c r="S51" s="19">
        <f t="shared" si="4"/>
        <v>6.9767441860465116</v>
      </c>
      <c r="T51" s="19">
        <f t="shared" si="0"/>
        <v>4.99032049903205</v>
      </c>
      <c r="V51" s="18">
        <f t="shared" si="1"/>
        <v>47.659864693233274</v>
      </c>
      <c r="W51" s="19">
        <f t="shared" si="2"/>
        <v>2098.2015086206898</v>
      </c>
      <c r="Y51" s="18">
        <f t="shared" si="3"/>
        <v>186.6</v>
      </c>
      <c r="Z51" s="18">
        <f t="shared" si="6"/>
        <v>106.11111111111111</v>
      </c>
      <c r="AB51" s="18">
        <f>$AE$6*(2*L51-L50)/(L51-L50)</f>
        <v>68</v>
      </c>
      <c r="AC51" s="18">
        <f t="shared" si="7"/>
        <v>103.5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2D67-25E6-49FB-B56F-AF366F26D6E3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17</v>
      </c>
      <c r="C2" s="7" t="s">
        <v>17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 t="s">
        <v>16</v>
      </c>
      <c r="P2" s="13">
        <v>562869</v>
      </c>
      <c r="Q2" s="21">
        <v>49</v>
      </c>
      <c r="S2" s="19" t="e">
        <f>(E2/F2)*100</f>
        <v>#DIV/0!</v>
      </c>
      <c r="T2" s="19" t="e">
        <f>(M2/N2)*100</f>
        <v>#DIV/0!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17</v>
      </c>
      <c r="C3" s="9" t="s">
        <v>17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0" t="s">
        <v>16</v>
      </c>
      <c r="P3" s="13">
        <v>562869</v>
      </c>
      <c r="Q3" s="21">
        <v>49</v>
      </c>
      <c r="S3" s="19" t="e">
        <f>(E3/F3)*100</f>
        <v>#DIV/0!</v>
      </c>
      <c r="T3" s="19" t="e">
        <f t="shared" ref="T3:T51" si="0">(M3/N3)*100</f>
        <v>#DIV/0!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17</v>
      </c>
      <c r="C4" s="7" t="s">
        <v>17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 t="s">
        <v>16</v>
      </c>
      <c r="P4" s="13">
        <v>562869</v>
      </c>
      <c r="Q4" s="21">
        <v>49</v>
      </c>
      <c r="S4" s="19" t="e">
        <f t="shared" ref="S4:S51" si="4">(E4/F4)*100</f>
        <v>#DIV/0!</v>
      </c>
      <c r="T4" s="19" t="e">
        <f t="shared" si="0"/>
        <v>#DIV/0!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17</v>
      </c>
      <c r="C5" s="9" t="s">
        <v>17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10" t="s">
        <v>16</v>
      </c>
      <c r="P5" s="13">
        <v>562869</v>
      </c>
      <c r="Q5" s="21">
        <v>49</v>
      </c>
      <c r="S5" s="19" t="e">
        <f t="shared" si="4"/>
        <v>#DIV/0!</v>
      </c>
      <c r="T5" s="19" t="e">
        <f t="shared" si="0"/>
        <v>#DIV/0!</v>
      </c>
      <c r="V5" s="18">
        <f t="shared" si="1"/>
        <v>0</v>
      </c>
      <c r="W5" s="19" t="e">
        <f t="shared" si="2"/>
        <v>#DIV/0!</v>
      </c>
      <c r="Y5" s="18" t="e">
        <f t="shared" si="3"/>
        <v>#DIV/0!</v>
      </c>
      <c r="Z5" s="18" t="e">
        <f t="shared" ref="Z5:Z51" si="6">$AE$7*(2*M5-M2)/(M5-M2)</f>
        <v>#DIV/0!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17</v>
      </c>
      <c r="C6" s="7" t="s">
        <v>17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 t="s">
        <v>16</v>
      </c>
      <c r="P6" s="13">
        <v>562869</v>
      </c>
      <c r="Q6" s="21">
        <v>49</v>
      </c>
      <c r="S6" s="19" t="e">
        <f t="shared" si="4"/>
        <v>#DIV/0!</v>
      </c>
      <c r="T6" s="19" t="e">
        <f t="shared" si="0"/>
        <v>#DIV/0!</v>
      </c>
      <c r="V6" s="18">
        <f t="shared" si="1"/>
        <v>0</v>
      </c>
      <c r="W6" s="19" t="e">
        <f t="shared" si="2"/>
        <v>#DIV/0!</v>
      </c>
      <c r="Y6" s="18" t="e">
        <f t="shared" si="3"/>
        <v>#DIV/0!</v>
      </c>
      <c r="Z6" s="18" t="e">
        <f t="shared" si="6"/>
        <v>#DIV/0!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17</v>
      </c>
      <c r="C7" s="9" t="s">
        <v>17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32</v>
      </c>
      <c r="O7" s="10" t="s">
        <v>16</v>
      </c>
      <c r="P7" s="13">
        <v>562869</v>
      </c>
      <c r="Q7" s="21">
        <v>49</v>
      </c>
      <c r="S7" s="19" t="e">
        <f t="shared" si="4"/>
        <v>#DIV/0!</v>
      </c>
      <c r="T7" s="19">
        <f t="shared" si="0"/>
        <v>0</v>
      </c>
      <c r="V7" s="18">
        <f t="shared" si="1"/>
        <v>0</v>
      </c>
      <c r="W7" s="19" t="e">
        <f t="shared" si="2"/>
        <v>#DIV/0!</v>
      </c>
      <c r="Y7" s="18" t="e">
        <f t="shared" si="3"/>
        <v>#DIV/0!</v>
      </c>
      <c r="Z7" s="18" t="e">
        <f t="shared" si="6"/>
        <v>#DIV/0!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17</v>
      </c>
      <c r="C8" s="7" t="s">
        <v>17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39</v>
      </c>
      <c r="O8" s="8" t="s">
        <v>16</v>
      </c>
      <c r="P8" s="13">
        <v>562869</v>
      </c>
      <c r="Q8" s="21">
        <v>49</v>
      </c>
      <c r="S8" s="19" t="e">
        <f t="shared" si="4"/>
        <v>#DIV/0!</v>
      </c>
      <c r="T8" s="19">
        <f t="shared" si="0"/>
        <v>0</v>
      </c>
      <c r="V8" s="18">
        <f t="shared" si="1"/>
        <v>0</v>
      </c>
      <c r="W8" s="19" t="e">
        <f t="shared" si="2"/>
        <v>#DIV/0!</v>
      </c>
      <c r="Y8" s="18" t="e">
        <f t="shared" si="3"/>
        <v>#DIV/0!</v>
      </c>
      <c r="Z8" s="18" t="e">
        <f t="shared" si="6"/>
        <v>#DIV/0!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17</v>
      </c>
      <c r="C9" s="9" t="s">
        <v>17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39</v>
      </c>
      <c r="O9" s="10" t="s">
        <v>16</v>
      </c>
      <c r="P9" s="13">
        <v>562869</v>
      </c>
      <c r="Q9" s="21">
        <v>49</v>
      </c>
      <c r="S9" s="19" t="e">
        <f t="shared" si="4"/>
        <v>#DIV/0!</v>
      </c>
      <c r="T9" s="19">
        <f t="shared" si="0"/>
        <v>0</v>
      </c>
      <c r="V9" s="18">
        <f t="shared" si="1"/>
        <v>0</v>
      </c>
      <c r="W9" s="19" t="e">
        <f t="shared" si="2"/>
        <v>#DIV/0!</v>
      </c>
      <c r="Y9" s="18" t="e">
        <f t="shared" si="3"/>
        <v>#DIV/0!</v>
      </c>
      <c r="Z9" s="18" t="e">
        <f t="shared" si="6"/>
        <v>#DIV/0!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17</v>
      </c>
      <c r="C10" s="7" t="s">
        <v>17</v>
      </c>
      <c r="D10" s="5">
        <v>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>
        <v>0</v>
      </c>
      <c r="L10" s="5">
        <v>0</v>
      </c>
      <c r="M10" s="5">
        <v>1</v>
      </c>
      <c r="N10" s="5">
        <v>42</v>
      </c>
      <c r="O10" s="8" t="s">
        <v>16</v>
      </c>
      <c r="P10" s="13">
        <v>562869</v>
      </c>
      <c r="Q10" s="21">
        <v>49</v>
      </c>
      <c r="S10" s="19" t="e">
        <f t="shared" si="4"/>
        <v>#DIV/0!</v>
      </c>
      <c r="T10" s="19">
        <f t="shared" si="0"/>
        <v>2.3809523809523809</v>
      </c>
      <c r="V10" s="18">
        <f t="shared" si="1"/>
        <v>0.17766123200957948</v>
      </c>
      <c r="W10" s="19">
        <f t="shared" si="2"/>
        <v>562869</v>
      </c>
      <c r="Y10" s="18">
        <f t="shared" si="3"/>
        <v>2</v>
      </c>
      <c r="Z10" s="18">
        <f t="shared" si="6"/>
        <v>6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17</v>
      </c>
      <c r="C11" s="9" t="s">
        <v>17</v>
      </c>
      <c r="D11" s="6">
        <v>0</v>
      </c>
      <c r="E11" s="6">
        <v>0</v>
      </c>
      <c r="F11" s="6">
        <v>0</v>
      </c>
      <c r="G11" s="6">
        <v>1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48</v>
      </c>
      <c r="O11" s="10" t="s">
        <v>16</v>
      </c>
      <c r="P11" s="13">
        <v>562869</v>
      </c>
      <c r="Q11" s="21">
        <v>49</v>
      </c>
      <c r="S11" s="19" t="e">
        <f t="shared" si="4"/>
        <v>#DIV/0!</v>
      </c>
      <c r="T11" s="19">
        <f t="shared" si="0"/>
        <v>2.083333333333333</v>
      </c>
      <c r="V11" s="18">
        <f t="shared" si="1"/>
        <v>0.17766123200957948</v>
      </c>
      <c r="W11" s="19">
        <f t="shared" si="2"/>
        <v>562869</v>
      </c>
      <c r="Y11" s="18" t="e">
        <f t="shared" si="3"/>
        <v>#DIV/0!</v>
      </c>
      <c r="Z11" s="18">
        <f t="shared" si="6"/>
        <v>6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17</v>
      </c>
      <c r="C12" s="7" t="s">
        <v>17</v>
      </c>
      <c r="D12" s="5">
        <v>0</v>
      </c>
      <c r="E12" s="5">
        <v>0</v>
      </c>
      <c r="F12" s="5">
        <v>0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54</v>
      </c>
      <c r="O12" s="8" t="s">
        <v>16</v>
      </c>
      <c r="P12" s="13">
        <v>562869</v>
      </c>
      <c r="Q12" s="21">
        <v>49</v>
      </c>
      <c r="S12" s="19" t="e">
        <f t="shared" si="4"/>
        <v>#DIV/0!</v>
      </c>
      <c r="T12" s="19">
        <f t="shared" si="0"/>
        <v>1.8518518518518516</v>
      </c>
      <c r="V12" s="18">
        <f t="shared" si="1"/>
        <v>0.17766123200957948</v>
      </c>
      <c r="W12" s="19">
        <f t="shared" si="2"/>
        <v>562869</v>
      </c>
      <c r="Y12" s="18" t="e">
        <f t="shared" si="3"/>
        <v>#DIV/0!</v>
      </c>
      <c r="Z12" s="18">
        <f t="shared" si="6"/>
        <v>6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17</v>
      </c>
      <c r="C13" s="9" t="s">
        <v>17</v>
      </c>
      <c r="D13" s="6">
        <v>1</v>
      </c>
      <c r="E13" s="6">
        <v>0</v>
      </c>
      <c r="F13" s="6">
        <v>1</v>
      </c>
      <c r="G13" s="6">
        <v>2</v>
      </c>
      <c r="H13" s="6">
        <v>3</v>
      </c>
      <c r="I13" s="6">
        <v>2</v>
      </c>
      <c r="J13" s="6">
        <v>2</v>
      </c>
      <c r="K13" s="6">
        <v>0</v>
      </c>
      <c r="L13" s="6">
        <v>0</v>
      </c>
      <c r="M13" s="6">
        <v>3</v>
      </c>
      <c r="N13" s="6">
        <v>63</v>
      </c>
      <c r="O13" s="10" t="s">
        <v>16</v>
      </c>
      <c r="P13" s="13">
        <v>562869</v>
      </c>
      <c r="Q13" s="21">
        <v>49</v>
      </c>
      <c r="S13" s="19">
        <f t="shared" si="4"/>
        <v>0</v>
      </c>
      <c r="T13" s="19">
        <f t="shared" si="0"/>
        <v>4.7619047619047619</v>
      </c>
      <c r="V13" s="18">
        <f t="shared" si="1"/>
        <v>0.53298369602873852</v>
      </c>
      <c r="W13" s="19">
        <f t="shared" si="2"/>
        <v>187623</v>
      </c>
      <c r="Y13" s="18">
        <f t="shared" si="3"/>
        <v>2.5</v>
      </c>
      <c r="Z13" s="18">
        <f t="shared" si="6"/>
        <v>7.5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17</v>
      </c>
      <c r="C14" s="7" t="s">
        <v>17</v>
      </c>
      <c r="D14" s="5">
        <v>1</v>
      </c>
      <c r="E14" s="5">
        <v>0</v>
      </c>
      <c r="F14" s="5">
        <v>1</v>
      </c>
      <c r="G14" s="5">
        <v>2</v>
      </c>
      <c r="H14" s="5">
        <v>3</v>
      </c>
      <c r="I14" s="5">
        <v>0</v>
      </c>
      <c r="J14" s="5">
        <v>0</v>
      </c>
      <c r="K14" s="5">
        <v>0</v>
      </c>
      <c r="L14" s="5">
        <v>0</v>
      </c>
      <c r="M14" s="5">
        <v>3</v>
      </c>
      <c r="N14" s="5">
        <v>75</v>
      </c>
      <c r="O14" s="8" t="s">
        <v>16</v>
      </c>
      <c r="P14" s="13">
        <v>562869</v>
      </c>
      <c r="Q14" s="21">
        <v>49</v>
      </c>
      <c r="S14" s="19">
        <f t="shared" si="4"/>
        <v>0</v>
      </c>
      <c r="T14" s="19">
        <f t="shared" si="0"/>
        <v>4</v>
      </c>
      <c r="V14" s="18">
        <f t="shared" si="1"/>
        <v>0.53298369602873852</v>
      </c>
      <c r="W14" s="19">
        <f t="shared" si="2"/>
        <v>187623</v>
      </c>
      <c r="Y14" s="18" t="e">
        <f t="shared" si="3"/>
        <v>#DIV/0!</v>
      </c>
      <c r="Z14" s="18">
        <f t="shared" si="6"/>
        <v>7.5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17</v>
      </c>
      <c r="C15" s="9" t="s">
        <v>17</v>
      </c>
      <c r="D15" s="6">
        <v>2</v>
      </c>
      <c r="E15" s="6">
        <v>0</v>
      </c>
      <c r="F15" s="6">
        <v>2</v>
      </c>
      <c r="G15" s="6">
        <v>2</v>
      </c>
      <c r="H15" s="6">
        <v>4</v>
      </c>
      <c r="I15" s="6">
        <v>1</v>
      </c>
      <c r="J15" s="6">
        <v>1</v>
      </c>
      <c r="K15" s="6">
        <v>0</v>
      </c>
      <c r="L15" s="6">
        <v>0</v>
      </c>
      <c r="M15" s="6">
        <v>4</v>
      </c>
      <c r="N15" s="6">
        <v>123</v>
      </c>
      <c r="O15" s="10" t="s">
        <v>16</v>
      </c>
      <c r="P15" s="13">
        <v>562869</v>
      </c>
      <c r="Q15" s="21">
        <v>49</v>
      </c>
      <c r="S15" s="19">
        <f t="shared" si="4"/>
        <v>0</v>
      </c>
      <c r="T15" s="19">
        <f t="shared" si="0"/>
        <v>3.2520325203252036</v>
      </c>
      <c r="V15" s="18">
        <f t="shared" si="1"/>
        <v>0.71064492803831791</v>
      </c>
      <c r="W15" s="19">
        <f t="shared" si="2"/>
        <v>140717.25</v>
      </c>
      <c r="Y15" s="18">
        <f t="shared" si="3"/>
        <v>5</v>
      </c>
      <c r="Z15" s="18">
        <f t="shared" si="6"/>
        <v>7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17</v>
      </c>
      <c r="C16" s="7" t="s">
        <v>17</v>
      </c>
      <c r="D16" s="5">
        <v>2</v>
      </c>
      <c r="E16" s="5">
        <v>0</v>
      </c>
      <c r="F16" s="5">
        <v>2</v>
      </c>
      <c r="G16" s="5">
        <v>3</v>
      </c>
      <c r="H16" s="5">
        <v>5</v>
      </c>
      <c r="I16" s="5">
        <v>1</v>
      </c>
      <c r="J16" s="5">
        <v>1</v>
      </c>
      <c r="K16" s="5">
        <v>0</v>
      </c>
      <c r="L16" s="5">
        <v>0</v>
      </c>
      <c r="M16" s="5">
        <v>5</v>
      </c>
      <c r="N16" s="5">
        <v>135</v>
      </c>
      <c r="O16" s="8" t="s">
        <v>16</v>
      </c>
      <c r="P16" s="13">
        <v>562869</v>
      </c>
      <c r="Q16" s="21">
        <v>49</v>
      </c>
      <c r="S16" s="19">
        <f t="shared" si="4"/>
        <v>0</v>
      </c>
      <c r="T16" s="19">
        <f t="shared" si="0"/>
        <v>3.7037037037037033</v>
      </c>
      <c r="V16" s="18">
        <f t="shared" si="1"/>
        <v>0.88830616004789742</v>
      </c>
      <c r="W16" s="19">
        <f t="shared" si="2"/>
        <v>112573.8</v>
      </c>
      <c r="Y16" s="18">
        <f t="shared" si="3"/>
        <v>6</v>
      </c>
      <c r="Z16" s="18">
        <f t="shared" si="6"/>
        <v>10.5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17</v>
      </c>
      <c r="C17" s="9" t="s">
        <v>17</v>
      </c>
      <c r="D17" s="6">
        <v>2</v>
      </c>
      <c r="E17" s="6">
        <v>0</v>
      </c>
      <c r="F17" s="6">
        <v>2</v>
      </c>
      <c r="G17" s="6">
        <v>5</v>
      </c>
      <c r="H17" s="6">
        <v>7</v>
      </c>
      <c r="I17" s="6">
        <v>2</v>
      </c>
      <c r="J17" s="6">
        <v>2</v>
      </c>
      <c r="K17" s="6">
        <v>0</v>
      </c>
      <c r="L17" s="6">
        <v>0</v>
      </c>
      <c r="M17" s="6">
        <v>7</v>
      </c>
      <c r="N17" s="6">
        <v>148</v>
      </c>
      <c r="O17" s="10" t="s">
        <v>16</v>
      </c>
      <c r="P17" s="13">
        <v>562869</v>
      </c>
      <c r="Q17" s="21">
        <v>49</v>
      </c>
      <c r="S17" s="19">
        <f t="shared" si="4"/>
        <v>0</v>
      </c>
      <c r="T17" s="19">
        <f t="shared" si="0"/>
        <v>4.7297297297297298</v>
      </c>
      <c r="V17" s="18">
        <f t="shared" si="1"/>
        <v>1.2436286240670564</v>
      </c>
      <c r="W17" s="19">
        <f t="shared" si="2"/>
        <v>80409.857142857145</v>
      </c>
      <c r="Y17" s="18">
        <f t="shared" si="3"/>
        <v>4.5</v>
      </c>
      <c r="Z17" s="18">
        <f t="shared" si="6"/>
        <v>8.25</v>
      </c>
      <c r="AB17" s="18" t="e">
        <f t="shared" si="5"/>
        <v>#DIV/0!</v>
      </c>
      <c r="AC17" s="18" t="e">
        <f t="shared" si="7"/>
        <v>#DIV/0!</v>
      </c>
    </row>
    <row r="18" spans="1:29" ht="15" thickBot="1" x14ac:dyDescent="0.35">
      <c r="A18" s="29">
        <v>43901.708333333336</v>
      </c>
      <c r="B18" s="5">
        <v>17</v>
      </c>
      <c r="C18" s="7" t="s">
        <v>17</v>
      </c>
      <c r="D18" s="5">
        <v>1</v>
      </c>
      <c r="E18" s="5">
        <v>1</v>
      </c>
      <c r="F18" s="5">
        <v>2</v>
      </c>
      <c r="G18" s="5">
        <v>6</v>
      </c>
      <c r="H18" s="5">
        <v>8</v>
      </c>
      <c r="I18" s="5">
        <v>1</v>
      </c>
      <c r="J18" s="5">
        <v>1</v>
      </c>
      <c r="K18" s="5">
        <v>0</v>
      </c>
      <c r="L18" s="5">
        <v>0</v>
      </c>
      <c r="M18" s="5">
        <v>8</v>
      </c>
      <c r="N18" s="5">
        <v>155</v>
      </c>
      <c r="O18" s="8" t="s">
        <v>16</v>
      </c>
      <c r="P18" s="13">
        <v>562869</v>
      </c>
      <c r="Q18" s="21">
        <v>49</v>
      </c>
      <c r="S18" s="19">
        <f t="shared" si="4"/>
        <v>50</v>
      </c>
      <c r="T18" s="19">
        <f t="shared" si="0"/>
        <v>5.161290322580645</v>
      </c>
      <c r="V18" s="18">
        <f t="shared" si="1"/>
        <v>1.4212898560766358</v>
      </c>
      <c r="W18" s="19">
        <f t="shared" si="2"/>
        <v>70358.625</v>
      </c>
      <c r="Y18" s="18">
        <f t="shared" si="3"/>
        <v>9</v>
      </c>
      <c r="Z18" s="18">
        <f t="shared" si="6"/>
        <v>9</v>
      </c>
      <c r="AB18" s="18" t="e">
        <f t="shared" si="5"/>
        <v>#DIV/0!</v>
      </c>
      <c r="AC18" s="18" t="e">
        <f t="shared" si="7"/>
        <v>#DIV/0!</v>
      </c>
    </row>
    <row r="19" spans="1:29" ht="15" thickBot="1" x14ac:dyDescent="0.35">
      <c r="A19" s="28">
        <v>43902.708333333336</v>
      </c>
      <c r="B19" s="6">
        <v>17</v>
      </c>
      <c r="C19" s="9" t="s">
        <v>17</v>
      </c>
      <c r="D19" s="6">
        <v>1</v>
      </c>
      <c r="E19" s="6">
        <v>1</v>
      </c>
      <c r="F19" s="6">
        <v>2</v>
      </c>
      <c r="G19" s="6">
        <v>6</v>
      </c>
      <c r="H19" s="6">
        <v>8</v>
      </c>
      <c r="I19" s="6">
        <v>0</v>
      </c>
      <c r="J19" s="6">
        <v>0</v>
      </c>
      <c r="K19" s="6">
        <v>0</v>
      </c>
      <c r="L19" s="6">
        <v>0</v>
      </c>
      <c r="M19" s="6">
        <v>8</v>
      </c>
      <c r="N19" s="6">
        <v>155</v>
      </c>
      <c r="O19" s="10" t="s">
        <v>16</v>
      </c>
      <c r="P19" s="13">
        <v>562869</v>
      </c>
      <c r="Q19" s="21">
        <v>49</v>
      </c>
      <c r="S19" s="19">
        <f t="shared" si="4"/>
        <v>50</v>
      </c>
      <c r="T19" s="19">
        <f t="shared" si="0"/>
        <v>5.161290322580645</v>
      </c>
      <c r="V19" s="18">
        <f t="shared" si="1"/>
        <v>1.4212898560766358</v>
      </c>
      <c r="W19" s="19">
        <f t="shared" si="2"/>
        <v>70358.625</v>
      </c>
      <c r="Y19" s="18" t="e">
        <f t="shared" si="3"/>
        <v>#DIV/0!</v>
      </c>
      <c r="Z19" s="18">
        <f t="shared" si="6"/>
        <v>11</v>
      </c>
      <c r="AB19" s="18" t="e">
        <f t="shared" si="5"/>
        <v>#DIV/0!</v>
      </c>
      <c r="AC19" s="18" t="e">
        <f t="shared" si="7"/>
        <v>#DIV/0!</v>
      </c>
    </row>
    <row r="20" spans="1:29" ht="15" thickBot="1" x14ac:dyDescent="0.35">
      <c r="A20" s="29">
        <v>43903.708333333336</v>
      </c>
      <c r="B20" s="5">
        <v>17</v>
      </c>
      <c r="C20" s="7" t="s">
        <v>17</v>
      </c>
      <c r="D20" s="5">
        <v>1</v>
      </c>
      <c r="E20" s="5">
        <v>1</v>
      </c>
      <c r="F20" s="5">
        <v>2</v>
      </c>
      <c r="G20" s="5">
        <v>8</v>
      </c>
      <c r="H20" s="5">
        <v>10</v>
      </c>
      <c r="I20" s="5">
        <v>2</v>
      </c>
      <c r="J20" s="5">
        <v>2</v>
      </c>
      <c r="K20" s="5">
        <v>0</v>
      </c>
      <c r="L20" s="5">
        <v>0</v>
      </c>
      <c r="M20" s="5">
        <v>10</v>
      </c>
      <c r="N20" s="5">
        <v>155</v>
      </c>
      <c r="O20" s="8" t="s">
        <v>16</v>
      </c>
      <c r="P20" s="13">
        <v>562869</v>
      </c>
      <c r="Q20" s="21">
        <v>49</v>
      </c>
      <c r="S20" s="19">
        <f t="shared" si="4"/>
        <v>50</v>
      </c>
      <c r="T20" s="19">
        <f t="shared" si="0"/>
        <v>6.4516129032258061</v>
      </c>
      <c r="V20" s="18">
        <f t="shared" si="1"/>
        <v>1.7766123200957948</v>
      </c>
      <c r="W20" s="19">
        <f t="shared" si="2"/>
        <v>56286.9</v>
      </c>
      <c r="Y20" s="18">
        <f t="shared" si="3"/>
        <v>6</v>
      </c>
      <c r="Z20" s="18">
        <f t="shared" si="6"/>
        <v>13</v>
      </c>
      <c r="AB20" s="18" t="e">
        <f t="shared" si="5"/>
        <v>#DIV/0!</v>
      </c>
      <c r="AC20" s="18" t="e">
        <f t="shared" si="7"/>
        <v>#DIV/0!</v>
      </c>
    </row>
    <row r="21" spans="1:29" ht="15" thickBot="1" x14ac:dyDescent="0.35">
      <c r="A21" s="28">
        <v>43904.708333333336</v>
      </c>
      <c r="B21" s="6">
        <v>17</v>
      </c>
      <c r="C21" s="9" t="s">
        <v>17</v>
      </c>
      <c r="D21" s="6">
        <v>0</v>
      </c>
      <c r="E21" s="6">
        <v>2</v>
      </c>
      <c r="F21" s="6">
        <v>2</v>
      </c>
      <c r="G21" s="6">
        <v>8</v>
      </c>
      <c r="H21" s="6">
        <v>10</v>
      </c>
      <c r="I21" s="6">
        <v>0</v>
      </c>
      <c r="J21" s="6">
        <v>0</v>
      </c>
      <c r="K21" s="6">
        <v>0</v>
      </c>
      <c r="L21" s="6">
        <v>0</v>
      </c>
      <c r="M21" s="6">
        <v>10</v>
      </c>
      <c r="N21" s="6">
        <v>155</v>
      </c>
      <c r="O21" s="10" t="s">
        <v>16</v>
      </c>
      <c r="P21" s="13">
        <v>562869</v>
      </c>
      <c r="Q21" s="21">
        <v>49</v>
      </c>
      <c r="S21" s="19">
        <f t="shared" si="4"/>
        <v>100</v>
      </c>
      <c r="T21" s="19">
        <f t="shared" si="0"/>
        <v>6.4516129032258061</v>
      </c>
      <c r="V21" s="18">
        <f t="shared" si="1"/>
        <v>1.7766123200957948</v>
      </c>
      <c r="W21" s="19">
        <f t="shared" si="2"/>
        <v>56286.9</v>
      </c>
      <c r="Y21" s="18" t="e">
        <f t="shared" si="3"/>
        <v>#DIV/0!</v>
      </c>
      <c r="Z21" s="18">
        <f t="shared" si="6"/>
        <v>18</v>
      </c>
      <c r="AB21" s="18" t="e">
        <f t="shared" si="5"/>
        <v>#DIV/0!</v>
      </c>
      <c r="AC21" s="18" t="e">
        <f t="shared" si="7"/>
        <v>#DIV/0!</v>
      </c>
    </row>
    <row r="22" spans="1:29" ht="15" thickBot="1" x14ac:dyDescent="0.35">
      <c r="A22" s="29">
        <v>43905.708333333336</v>
      </c>
      <c r="B22" s="5">
        <v>17</v>
      </c>
      <c r="C22" s="7" t="s">
        <v>17</v>
      </c>
      <c r="D22" s="5">
        <v>0</v>
      </c>
      <c r="E22" s="5">
        <v>2</v>
      </c>
      <c r="F22" s="5">
        <v>2</v>
      </c>
      <c r="G22" s="5">
        <v>9</v>
      </c>
      <c r="H22" s="5">
        <v>11</v>
      </c>
      <c r="I22" s="5">
        <v>1</v>
      </c>
      <c r="J22" s="5">
        <v>1</v>
      </c>
      <c r="K22" s="5">
        <v>0</v>
      </c>
      <c r="L22" s="5">
        <v>0</v>
      </c>
      <c r="M22" s="5">
        <v>11</v>
      </c>
      <c r="N22" s="5">
        <v>208</v>
      </c>
      <c r="O22" s="8" t="s">
        <v>16</v>
      </c>
      <c r="P22" s="13">
        <v>562869</v>
      </c>
      <c r="Q22" s="21">
        <v>49</v>
      </c>
      <c r="S22" s="19">
        <f t="shared" si="4"/>
        <v>100</v>
      </c>
      <c r="T22" s="19">
        <f t="shared" si="0"/>
        <v>5.2884615384615383</v>
      </c>
      <c r="V22" s="18">
        <f t="shared" si="1"/>
        <v>1.9542735521053745</v>
      </c>
      <c r="W22" s="19">
        <f t="shared" si="2"/>
        <v>51169.909090909088</v>
      </c>
      <c r="Y22" s="18">
        <f t="shared" si="3"/>
        <v>12</v>
      </c>
      <c r="Z22" s="18">
        <f t="shared" si="6"/>
        <v>14</v>
      </c>
      <c r="AB22" s="18" t="e">
        <f t="shared" si="5"/>
        <v>#DIV/0!</v>
      </c>
      <c r="AC22" s="18" t="e">
        <f t="shared" si="7"/>
        <v>#DIV/0!</v>
      </c>
    </row>
    <row r="23" spans="1:29" ht="15" thickBot="1" x14ac:dyDescent="0.35">
      <c r="A23" s="28">
        <v>43906.708333333336</v>
      </c>
      <c r="B23" s="6">
        <v>17</v>
      </c>
      <c r="C23" s="9" t="s">
        <v>17</v>
      </c>
      <c r="D23" s="6">
        <v>1</v>
      </c>
      <c r="E23" s="6">
        <v>2</v>
      </c>
      <c r="F23" s="6">
        <v>3</v>
      </c>
      <c r="G23" s="6">
        <v>9</v>
      </c>
      <c r="H23" s="6">
        <v>12</v>
      </c>
      <c r="I23" s="6">
        <v>1</v>
      </c>
      <c r="J23" s="6">
        <v>1</v>
      </c>
      <c r="K23" s="6">
        <v>0</v>
      </c>
      <c r="L23" s="6">
        <v>0</v>
      </c>
      <c r="M23" s="6">
        <v>12</v>
      </c>
      <c r="N23" s="6">
        <v>230</v>
      </c>
      <c r="O23" s="10" t="s">
        <v>16</v>
      </c>
      <c r="P23" s="13">
        <v>562869</v>
      </c>
      <c r="Q23" s="21">
        <v>49</v>
      </c>
      <c r="S23" s="19">
        <f t="shared" si="4"/>
        <v>66.666666666666657</v>
      </c>
      <c r="T23" s="19">
        <f t="shared" si="0"/>
        <v>5.2173913043478262</v>
      </c>
      <c r="V23" s="18">
        <f t="shared" si="1"/>
        <v>2.1319347841149541</v>
      </c>
      <c r="W23" s="19">
        <f t="shared" si="2"/>
        <v>46905.75</v>
      </c>
      <c r="Y23" s="18">
        <f t="shared" si="3"/>
        <v>13</v>
      </c>
      <c r="Z23" s="18">
        <f t="shared" si="6"/>
        <v>21</v>
      </c>
      <c r="AB23" s="18" t="e">
        <f t="shared" si="5"/>
        <v>#DIV/0!</v>
      </c>
      <c r="AC23" s="18" t="e">
        <f t="shared" si="7"/>
        <v>#DIV/0!</v>
      </c>
    </row>
    <row r="24" spans="1:29" ht="15" thickBot="1" x14ac:dyDescent="0.35">
      <c r="A24" s="29">
        <v>43907.708333333336</v>
      </c>
      <c r="B24" s="5">
        <v>17</v>
      </c>
      <c r="C24" s="7" t="s">
        <v>17</v>
      </c>
      <c r="D24" s="5">
        <v>5</v>
      </c>
      <c r="E24" s="5">
        <v>2</v>
      </c>
      <c r="F24" s="5">
        <v>7</v>
      </c>
      <c r="G24" s="5">
        <v>13</v>
      </c>
      <c r="H24" s="5">
        <v>20</v>
      </c>
      <c r="I24" s="5">
        <v>8</v>
      </c>
      <c r="J24" s="5">
        <v>8</v>
      </c>
      <c r="K24" s="5">
        <v>0</v>
      </c>
      <c r="L24" s="5">
        <v>0</v>
      </c>
      <c r="M24" s="5">
        <v>20</v>
      </c>
      <c r="N24" s="5">
        <v>262</v>
      </c>
      <c r="O24" s="8" t="s">
        <v>16</v>
      </c>
      <c r="P24" s="13">
        <v>562869</v>
      </c>
      <c r="Q24" s="21">
        <v>49</v>
      </c>
      <c r="S24" s="19">
        <f t="shared" si="4"/>
        <v>28.571428571428569</v>
      </c>
      <c r="T24" s="19">
        <f t="shared" si="0"/>
        <v>7.6335877862595423</v>
      </c>
      <c r="V24" s="18">
        <f t="shared" si="1"/>
        <v>3.5532246401915897</v>
      </c>
      <c r="W24" s="19">
        <f t="shared" si="2"/>
        <v>28143.45</v>
      </c>
      <c r="Y24" s="18">
        <f t="shared" si="3"/>
        <v>3.5</v>
      </c>
      <c r="Z24" s="18">
        <f t="shared" si="6"/>
        <v>9</v>
      </c>
      <c r="AB24" s="18" t="e">
        <f t="shared" si="5"/>
        <v>#DIV/0!</v>
      </c>
      <c r="AC24" s="18" t="e">
        <f t="shared" si="7"/>
        <v>#DIV/0!</v>
      </c>
    </row>
    <row r="25" spans="1:29" ht="15" thickBot="1" x14ac:dyDescent="0.35">
      <c r="A25" s="28">
        <v>43908.708333333336</v>
      </c>
      <c r="B25" s="6">
        <v>17</v>
      </c>
      <c r="C25" s="9" t="s">
        <v>17</v>
      </c>
      <c r="D25" s="6">
        <v>9</v>
      </c>
      <c r="E25" s="6">
        <v>2</v>
      </c>
      <c r="F25" s="6">
        <v>11</v>
      </c>
      <c r="G25" s="6">
        <v>16</v>
      </c>
      <c r="H25" s="6">
        <v>27</v>
      </c>
      <c r="I25" s="6">
        <v>7</v>
      </c>
      <c r="J25" s="6">
        <v>7</v>
      </c>
      <c r="K25" s="6">
        <v>0</v>
      </c>
      <c r="L25" s="6">
        <v>0</v>
      </c>
      <c r="M25" s="6">
        <v>27</v>
      </c>
      <c r="N25" s="6">
        <v>262</v>
      </c>
      <c r="O25" s="10" t="s">
        <v>16</v>
      </c>
      <c r="P25" s="13">
        <v>562869</v>
      </c>
      <c r="Q25" s="21">
        <v>49</v>
      </c>
      <c r="S25" s="19">
        <f t="shared" si="4"/>
        <v>18.181818181818183</v>
      </c>
      <c r="T25" s="19">
        <f t="shared" si="0"/>
        <v>10.305343511450381</v>
      </c>
      <c r="V25" s="18">
        <f t="shared" si="1"/>
        <v>4.7968532642586466</v>
      </c>
      <c r="W25" s="19">
        <f>100000/V25</f>
        <v>20847</v>
      </c>
      <c r="Y25" s="18">
        <f t="shared" si="3"/>
        <v>4.8571428571428568</v>
      </c>
      <c r="Z25" s="18">
        <f t="shared" si="6"/>
        <v>8.0625</v>
      </c>
      <c r="AB25" s="18" t="e">
        <f t="shared" si="5"/>
        <v>#DIV/0!</v>
      </c>
      <c r="AC25" s="18" t="e">
        <f t="shared" si="7"/>
        <v>#DIV/0!</v>
      </c>
    </row>
    <row r="26" spans="1:29" ht="15" thickBot="1" x14ac:dyDescent="0.35">
      <c r="A26" s="29">
        <v>43909.708333333336</v>
      </c>
      <c r="B26" s="5">
        <v>17</v>
      </c>
      <c r="C26" s="7" t="s">
        <v>17</v>
      </c>
      <c r="D26" s="5">
        <v>8</v>
      </c>
      <c r="E26" s="5">
        <v>5</v>
      </c>
      <c r="F26" s="5">
        <v>13</v>
      </c>
      <c r="G26" s="5">
        <v>24</v>
      </c>
      <c r="H26" s="5">
        <v>37</v>
      </c>
      <c r="I26" s="5">
        <v>10</v>
      </c>
      <c r="J26" s="5">
        <v>10</v>
      </c>
      <c r="K26" s="5">
        <v>0</v>
      </c>
      <c r="L26" s="5">
        <v>0</v>
      </c>
      <c r="M26" s="5">
        <v>37</v>
      </c>
      <c r="N26" s="5">
        <v>353</v>
      </c>
      <c r="O26" s="8" t="s">
        <v>16</v>
      </c>
      <c r="P26" s="13">
        <v>562869</v>
      </c>
      <c r="Q26" s="21">
        <v>49</v>
      </c>
      <c r="S26" s="19">
        <f t="shared" si="4"/>
        <v>38.461538461538467</v>
      </c>
      <c r="T26" s="19">
        <f t="shared" si="0"/>
        <v>10.48158640226629</v>
      </c>
      <c r="V26" s="18">
        <f t="shared" si="1"/>
        <v>6.5734655843544409</v>
      </c>
      <c r="W26" s="19">
        <f t="shared" si="2"/>
        <v>15212.675675675677</v>
      </c>
      <c r="Y26" s="18">
        <f t="shared" si="3"/>
        <v>4.7</v>
      </c>
      <c r="Z26" s="18">
        <f t="shared" si="6"/>
        <v>7.44</v>
      </c>
      <c r="AB26" s="18" t="e">
        <f t="shared" si="5"/>
        <v>#DIV/0!</v>
      </c>
      <c r="AC26" s="18" t="e">
        <f t="shared" si="7"/>
        <v>#DIV/0!</v>
      </c>
    </row>
    <row r="27" spans="1:29" ht="15" thickBot="1" x14ac:dyDescent="0.35">
      <c r="A27" s="28">
        <v>43910.708333333336</v>
      </c>
      <c r="B27" s="6">
        <v>17</v>
      </c>
      <c r="C27" s="9" t="s">
        <v>17</v>
      </c>
      <c r="D27" s="6">
        <v>8</v>
      </c>
      <c r="E27" s="6">
        <v>5</v>
      </c>
      <c r="F27" s="6">
        <v>13</v>
      </c>
      <c r="G27" s="6">
        <v>39</v>
      </c>
      <c r="H27" s="6">
        <v>52</v>
      </c>
      <c r="I27" s="6">
        <v>15</v>
      </c>
      <c r="J27" s="6">
        <v>15</v>
      </c>
      <c r="K27" s="6">
        <v>0</v>
      </c>
      <c r="L27" s="6">
        <v>0</v>
      </c>
      <c r="M27" s="6">
        <v>52</v>
      </c>
      <c r="N27" s="6">
        <v>443</v>
      </c>
      <c r="O27" s="10" t="s">
        <v>16</v>
      </c>
      <c r="P27" s="13">
        <v>562869</v>
      </c>
      <c r="Q27" s="21">
        <v>49</v>
      </c>
      <c r="S27" s="19">
        <f t="shared" si="4"/>
        <v>38.461538461538467</v>
      </c>
      <c r="T27" s="19">
        <f t="shared" si="0"/>
        <v>11.738148984198645</v>
      </c>
      <c r="V27" s="18">
        <f t="shared" si="1"/>
        <v>9.238384064498133</v>
      </c>
      <c r="W27" s="19">
        <f t="shared" si="2"/>
        <v>10824.403846153848</v>
      </c>
      <c r="Y27" s="18">
        <f t="shared" si="3"/>
        <v>4.4666666666666668</v>
      </c>
      <c r="Z27" s="18">
        <f t="shared" si="6"/>
        <v>7.875</v>
      </c>
      <c r="AB27" s="18" t="e">
        <f t="shared" si="5"/>
        <v>#DIV/0!</v>
      </c>
      <c r="AC27" s="18" t="e">
        <f t="shared" si="7"/>
        <v>#DIV/0!</v>
      </c>
    </row>
    <row r="28" spans="1:29" ht="15" thickBot="1" x14ac:dyDescent="0.35">
      <c r="A28" s="29">
        <v>43911.708333333336</v>
      </c>
      <c r="B28" s="5">
        <v>17</v>
      </c>
      <c r="C28" s="7" t="s">
        <v>17</v>
      </c>
      <c r="D28" s="5">
        <v>12</v>
      </c>
      <c r="E28" s="5">
        <v>7</v>
      </c>
      <c r="F28" s="5">
        <v>19</v>
      </c>
      <c r="G28" s="5">
        <v>47</v>
      </c>
      <c r="H28" s="5">
        <v>66</v>
      </c>
      <c r="I28" s="5">
        <v>14</v>
      </c>
      <c r="J28" s="5">
        <v>14</v>
      </c>
      <c r="K28" s="5">
        <v>0</v>
      </c>
      <c r="L28" s="5">
        <v>0</v>
      </c>
      <c r="M28" s="5">
        <v>66</v>
      </c>
      <c r="N28" s="5">
        <v>522</v>
      </c>
      <c r="O28" s="8" t="s">
        <v>16</v>
      </c>
      <c r="P28" s="13">
        <v>562869</v>
      </c>
      <c r="Q28" s="21">
        <v>49</v>
      </c>
      <c r="S28" s="19">
        <f t="shared" si="4"/>
        <v>36.84210526315789</v>
      </c>
      <c r="T28" s="19">
        <f t="shared" si="0"/>
        <v>12.643678160919542</v>
      </c>
      <c r="V28" s="18">
        <f t="shared" si="1"/>
        <v>11.725641312632247</v>
      </c>
      <c r="W28" s="19">
        <f t="shared" si="2"/>
        <v>8528.318181818182</v>
      </c>
      <c r="Y28" s="18">
        <f t="shared" si="3"/>
        <v>5.7142857142857144</v>
      </c>
      <c r="Z28" s="18">
        <f t="shared" si="6"/>
        <v>8.0769230769230766</v>
      </c>
      <c r="AB28" s="18" t="e">
        <f>$AE$6*(2*L28-L27)/(L28-L27)</f>
        <v>#DIV/0!</v>
      </c>
      <c r="AC28" s="18" t="e">
        <f t="shared" si="7"/>
        <v>#DIV/0!</v>
      </c>
    </row>
    <row r="29" spans="1:29" ht="15" thickBot="1" x14ac:dyDescent="0.35">
      <c r="A29" s="28">
        <v>43912.708333333336</v>
      </c>
      <c r="B29" s="6">
        <v>17</v>
      </c>
      <c r="C29" s="9" t="s">
        <v>17</v>
      </c>
      <c r="D29" s="6">
        <v>13</v>
      </c>
      <c r="E29" s="6">
        <v>10</v>
      </c>
      <c r="F29" s="6">
        <v>23</v>
      </c>
      <c r="G29" s="6">
        <v>58</v>
      </c>
      <c r="H29" s="6">
        <v>81</v>
      </c>
      <c r="I29" s="6">
        <v>15</v>
      </c>
      <c r="J29" s="6">
        <v>15</v>
      </c>
      <c r="K29" s="6">
        <v>0</v>
      </c>
      <c r="L29" s="6">
        <v>0</v>
      </c>
      <c r="M29" s="6">
        <v>81</v>
      </c>
      <c r="N29" s="6">
        <v>643</v>
      </c>
      <c r="O29" s="10" t="s">
        <v>16</v>
      </c>
      <c r="P29" s="13">
        <v>562869</v>
      </c>
      <c r="Q29" s="21">
        <v>49</v>
      </c>
      <c r="S29" s="19">
        <f t="shared" si="4"/>
        <v>43.478260869565219</v>
      </c>
      <c r="T29" s="19">
        <f t="shared" si="0"/>
        <v>12.597200622083982</v>
      </c>
      <c r="V29" s="18">
        <f t="shared" si="1"/>
        <v>14.390559792775939</v>
      </c>
      <c r="W29" s="19">
        <f t="shared" si="2"/>
        <v>6949</v>
      </c>
      <c r="Y29" s="18">
        <f t="shared" si="3"/>
        <v>6.4</v>
      </c>
      <c r="Z29" s="18">
        <f t="shared" si="6"/>
        <v>8.5227272727272734</v>
      </c>
      <c r="AB29" s="18" t="e">
        <f t="shared" si="5"/>
        <v>#DIV/0!</v>
      </c>
      <c r="AC29" s="18" t="e">
        <f t="shared" si="7"/>
        <v>#DIV/0!</v>
      </c>
    </row>
    <row r="30" spans="1:29" ht="15" thickBot="1" x14ac:dyDescent="0.35">
      <c r="A30" s="29">
        <v>43913.708333333336</v>
      </c>
      <c r="B30" s="5">
        <v>17</v>
      </c>
      <c r="C30" s="7" t="s">
        <v>17</v>
      </c>
      <c r="D30" s="5">
        <v>15</v>
      </c>
      <c r="E30" s="5">
        <v>12</v>
      </c>
      <c r="F30" s="5">
        <v>27</v>
      </c>
      <c r="G30" s="5">
        <v>62</v>
      </c>
      <c r="H30" s="5">
        <v>89</v>
      </c>
      <c r="I30" s="5">
        <v>8</v>
      </c>
      <c r="J30" s="5">
        <v>9</v>
      </c>
      <c r="K30" s="5">
        <v>0</v>
      </c>
      <c r="L30" s="5">
        <v>1</v>
      </c>
      <c r="M30" s="5">
        <v>90</v>
      </c>
      <c r="N30" s="5">
        <v>696</v>
      </c>
      <c r="O30" s="8" t="s">
        <v>16</v>
      </c>
      <c r="P30" s="13">
        <v>562869</v>
      </c>
      <c r="Q30" s="21">
        <v>49</v>
      </c>
      <c r="S30" s="19">
        <f t="shared" si="4"/>
        <v>44.444444444444443</v>
      </c>
      <c r="T30" s="19">
        <f t="shared" si="0"/>
        <v>12.931034482758621</v>
      </c>
      <c r="V30" s="18">
        <f t="shared" si="1"/>
        <v>15.989510880862156</v>
      </c>
      <c r="W30" s="19">
        <f t="shared" si="2"/>
        <v>6254.0999999999995</v>
      </c>
      <c r="Y30" s="18">
        <f t="shared" si="3"/>
        <v>11</v>
      </c>
      <c r="Z30" s="18">
        <f t="shared" si="6"/>
        <v>10.105263157894736</v>
      </c>
      <c r="AB30" s="18">
        <f t="shared" si="5"/>
        <v>2</v>
      </c>
      <c r="AC30" s="18">
        <f t="shared" si="7"/>
        <v>6</v>
      </c>
    </row>
    <row r="31" spans="1:29" ht="15" thickBot="1" x14ac:dyDescent="0.35">
      <c r="A31" s="28">
        <v>43914.708333333336</v>
      </c>
      <c r="B31" s="6">
        <v>17</v>
      </c>
      <c r="C31" s="9" t="s">
        <v>17</v>
      </c>
      <c r="D31" s="6">
        <v>14</v>
      </c>
      <c r="E31" s="6">
        <v>12</v>
      </c>
      <c r="F31" s="6">
        <v>26</v>
      </c>
      <c r="G31" s="6">
        <v>65</v>
      </c>
      <c r="H31" s="6">
        <v>91</v>
      </c>
      <c r="I31" s="6">
        <v>2</v>
      </c>
      <c r="J31" s="6">
        <v>2</v>
      </c>
      <c r="K31" s="6">
        <v>0</v>
      </c>
      <c r="L31" s="6">
        <v>1</v>
      </c>
      <c r="M31" s="6">
        <v>92</v>
      </c>
      <c r="N31" s="6">
        <v>744</v>
      </c>
      <c r="O31" s="10" t="s">
        <v>16</v>
      </c>
      <c r="P31" s="13">
        <v>562869</v>
      </c>
      <c r="Q31" s="21">
        <v>49</v>
      </c>
      <c r="S31" s="19">
        <f t="shared" si="4"/>
        <v>46.153846153846153</v>
      </c>
      <c r="T31" s="19">
        <f t="shared" si="0"/>
        <v>12.365591397849462</v>
      </c>
      <c r="V31" s="18">
        <f t="shared" si="1"/>
        <v>16.344833344881316</v>
      </c>
      <c r="W31" s="19">
        <f t="shared" si="2"/>
        <v>6118.1413043478251</v>
      </c>
      <c r="Y31" s="18">
        <f t="shared" si="3"/>
        <v>47</v>
      </c>
      <c r="Z31" s="18">
        <f t="shared" si="6"/>
        <v>13.615384615384615</v>
      </c>
      <c r="AB31" s="18" t="e">
        <f t="shared" si="5"/>
        <v>#DIV/0!</v>
      </c>
      <c r="AC31" s="18">
        <f t="shared" si="7"/>
        <v>6</v>
      </c>
    </row>
    <row r="32" spans="1:29" ht="15" thickBot="1" x14ac:dyDescent="0.35">
      <c r="A32" s="29">
        <v>43915.708333333336</v>
      </c>
      <c r="B32" s="5">
        <v>17</v>
      </c>
      <c r="C32" s="7" t="s">
        <v>17</v>
      </c>
      <c r="D32" s="5">
        <v>20</v>
      </c>
      <c r="E32" s="5">
        <v>14</v>
      </c>
      <c r="F32" s="5">
        <v>34</v>
      </c>
      <c r="G32" s="5">
        <v>78</v>
      </c>
      <c r="H32" s="5">
        <v>112</v>
      </c>
      <c r="I32" s="5">
        <v>21</v>
      </c>
      <c r="J32" s="5">
        <v>21</v>
      </c>
      <c r="K32" s="5">
        <v>0</v>
      </c>
      <c r="L32" s="5">
        <v>1</v>
      </c>
      <c r="M32" s="5">
        <v>113</v>
      </c>
      <c r="N32" s="5">
        <v>857</v>
      </c>
      <c r="O32" s="8" t="s">
        <v>16</v>
      </c>
      <c r="P32" s="13">
        <v>562869</v>
      </c>
      <c r="Q32" s="21">
        <v>49</v>
      </c>
      <c r="S32" s="19">
        <f t="shared" si="4"/>
        <v>41.17647058823529</v>
      </c>
      <c r="T32" s="19">
        <f t="shared" si="0"/>
        <v>13.185530921820304</v>
      </c>
      <c r="V32" s="18">
        <f t="shared" si="1"/>
        <v>20.075719217082483</v>
      </c>
      <c r="W32" s="19">
        <f t="shared" si="2"/>
        <v>4981.141592920354</v>
      </c>
      <c r="Y32" s="18">
        <f t="shared" si="3"/>
        <v>6.3809523809523814</v>
      </c>
      <c r="Z32" s="18">
        <f t="shared" si="6"/>
        <v>13.59375</v>
      </c>
      <c r="AB32" s="18" t="e">
        <f t="shared" si="5"/>
        <v>#DIV/0!</v>
      </c>
      <c r="AC32" s="18">
        <f t="shared" si="7"/>
        <v>6</v>
      </c>
    </row>
    <row r="33" spans="1:29" ht="15" thickBot="1" x14ac:dyDescent="0.35">
      <c r="A33" s="28">
        <v>43916.708333333336</v>
      </c>
      <c r="B33" s="6">
        <v>17</v>
      </c>
      <c r="C33" s="9" t="s">
        <v>17</v>
      </c>
      <c r="D33" s="6">
        <v>22</v>
      </c>
      <c r="E33" s="6">
        <v>16</v>
      </c>
      <c r="F33" s="6">
        <v>38</v>
      </c>
      <c r="G33" s="6">
        <v>95</v>
      </c>
      <c r="H33" s="6">
        <v>133</v>
      </c>
      <c r="I33" s="6">
        <v>21</v>
      </c>
      <c r="J33" s="6">
        <v>21</v>
      </c>
      <c r="K33" s="6">
        <v>0</v>
      </c>
      <c r="L33" s="6">
        <v>1</v>
      </c>
      <c r="M33" s="6">
        <v>134</v>
      </c>
      <c r="N33" s="6">
        <v>1046</v>
      </c>
      <c r="O33" s="10" t="s">
        <v>16</v>
      </c>
      <c r="P33" s="13">
        <v>562869</v>
      </c>
      <c r="Q33" s="21">
        <v>49</v>
      </c>
      <c r="S33" s="19">
        <f t="shared" si="4"/>
        <v>42.105263157894733</v>
      </c>
      <c r="T33" s="19">
        <f t="shared" si="0"/>
        <v>12.810707456978967</v>
      </c>
      <c r="V33" s="18">
        <f t="shared" si="1"/>
        <v>23.80660508928365</v>
      </c>
      <c r="W33" s="19">
        <f t="shared" si="2"/>
        <v>4200.5149253731342</v>
      </c>
      <c r="Y33" s="18">
        <f t="shared" si="3"/>
        <v>7.3809523809523814</v>
      </c>
      <c r="Z33" s="18">
        <f t="shared" si="6"/>
        <v>12.136363636363637</v>
      </c>
      <c r="AB33" s="18" t="e">
        <f t="shared" si="5"/>
        <v>#DIV/0!</v>
      </c>
      <c r="AC33" s="18" t="e">
        <f t="shared" si="7"/>
        <v>#DIV/0!</v>
      </c>
    </row>
    <row r="34" spans="1:29" ht="15" thickBot="1" x14ac:dyDescent="0.35">
      <c r="A34" s="29">
        <v>43917.708333333336</v>
      </c>
      <c r="B34" s="5">
        <v>17</v>
      </c>
      <c r="C34" s="7" t="s">
        <v>17</v>
      </c>
      <c r="D34" s="5">
        <v>22</v>
      </c>
      <c r="E34" s="5">
        <v>15</v>
      </c>
      <c r="F34" s="5">
        <v>37</v>
      </c>
      <c r="G34" s="5">
        <v>110</v>
      </c>
      <c r="H34" s="5">
        <v>147</v>
      </c>
      <c r="I34" s="5">
        <v>14</v>
      </c>
      <c r="J34" s="5">
        <v>17</v>
      </c>
      <c r="K34" s="5">
        <v>1</v>
      </c>
      <c r="L34" s="5">
        <v>3</v>
      </c>
      <c r="M34" s="5">
        <v>151</v>
      </c>
      <c r="N34" s="5">
        <v>1254</v>
      </c>
      <c r="O34" s="8" t="s">
        <v>16</v>
      </c>
      <c r="P34" s="13">
        <v>562869</v>
      </c>
      <c r="Q34" s="21">
        <v>49</v>
      </c>
      <c r="S34" s="19">
        <f t="shared" si="4"/>
        <v>40.54054054054054</v>
      </c>
      <c r="T34" s="19">
        <f t="shared" si="0"/>
        <v>12.041467304625199</v>
      </c>
      <c r="V34" s="18">
        <f t="shared" si="1"/>
        <v>26.826846033446504</v>
      </c>
      <c r="W34" s="19">
        <f t="shared" si="2"/>
        <v>3727.6092715231789</v>
      </c>
      <c r="Y34" s="18">
        <f t="shared" si="3"/>
        <v>9.882352941176471</v>
      </c>
      <c r="Z34" s="18">
        <f t="shared" si="6"/>
        <v>10.677966101694915</v>
      </c>
      <c r="AB34" s="18">
        <f t="shared" si="5"/>
        <v>2.5</v>
      </c>
      <c r="AC34" s="18">
        <f t="shared" si="7"/>
        <v>7.5</v>
      </c>
    </row>
    <row r="35" spans="1:29" ht="15" thickBot="1" x14ac:dyDescent="0.35">
      <c r="A35" s="28">
        <v>43918.708333333336</v>
      </c>
      <c r="B35" s="6">
        <v>17</v>
      </c>
      <c r="C35" s="9" t="s">
        <v>17</v>
      </c>
      <c r="D35" s="6">
        <v>26</v>
      </c>
      <c r="E35" s="6">
        <v>19</v>
      </c>
      <c r="F35" s="6">
        <v>45</v>
      </c>
      <c r="G35" s="6">
        <v>133</v>
      </c>
      <c r="H35" s="6">
        <v>178</v>
      </c>
      <c r="I35" s="6">
        <v>31</v>
      </c>
      <c r="J35" s="6">
        <v>31</v>
      </c>
      <c r="K35" s="6">
        <v>1</v>
      </c>
      <c r="L35" s="6">
        <v>3</v>
      </c>
      <c r="M35" s="6">
        <v>182</v>
      </c>
      <c r="N35" s="6">
        <v>1421</v>
      </c>
      <c r="O35" s="10" t="s">
        <v>16</v>
      </c>
      <c r="P35" s="13">
        <v>562869</v>
      </c>
      <c r="Q35" s="21">
        <v>49</v>
      </c>
      <c r="S35" s="19">
        <f t="shared" si="4"/>
        <v>42.222222222222221</v>
      </c>
      <c r="T35" s="19">
        <f t="shared" si="0"/>
        <v>12.807881773399016</v>
      </c>
      <c r="V35" s="18">
        <f t="shared" si="1"/>
        <v>32.334344225743472</v>
      </c>
      <c r="W35" s="19">
        <f t="shared" si="2"/>
        <v>3092.6868131868127</v>
      </c>
      <c r="Y35" s="18">
        <f t="shared" si="3"/>
        <v>6.870967741935484</v>
      </c>
      <c r="Z35" s="18">
        <f t="shared" si="6"/>
        <v>10.913043478260869</v>
      </c>
      <c r="AB35" s="18" t="e">
        <f t="shared" si="5"/>
        <v>#DIV/0!</v>
      </c>
      <c r="AC35" s="18">
        <f t="shared" si="7"/>
        <v>7.5</v>
      </c>
    </row>
    <row r="36" spans="1:29" ht="15" thickBot="1" x14ac:dyDescent="0.35">
      <c r="A36" s="29">
        <v>43919.708333333336</v>
      </c>
      <c r="B36" s="5">
        <v>17</v>
      </c>
      <c r="C36" s="7" t="s">
        <v>17</v>
      </c>
      <c r="D36" s="5">
        <v>32</v>
      </c>
      <c r="E36" s="5">
        <v>18</v>
      </c>
      <c r="F36" s="5">
        <v>50</v>
      </c>
      <c r="G36" s="5">
        <v>147</v>
      </c>
      <c r="H36" s="5">
        <v>197</v>
      </c>
      <c r="I36" s="5">
        <v>19</v>
      </c>
      <c r="J36" s="5">
        <v>20</v>
      </c>
      <c r="K36" s="5">
        <v>1</v>
      </c>
      <c r="L36" s="5">
        <v>4</v>
      </c>
      <c r="M36" s="5">
        <v>202</v>
      </c>
      <c r="N36" s="5">
        <v>1585</v>
      </c>
      <c r="O36" s="8" t="s">
        <v>16</v>
      </c>
      <c r="P36" s="13">
        <v>562869</v>
      </c>
      <c r="Q36" s="21">
        <v>49</v>
      </c>
      <c r="S36" s="19">
        <f t="shared" si="4"/>
        <v>36</v>
      </c>
      <c r="T36" s="19">
        <f t="shared" si="0"/>
        <v>12.744479495268138</v>
      </c>
      <c r="V36" s="18">
        <f t="shared" si="1"/>
        <v>35.887568865935059</v>
      </c>
      <c r="W36" s="19">
        <f t="shared" si="2"/>
        <v>2786.4801980198017</v>
      </c>
      <c r="Y36" s="18">
        <f t="shared" si="3"/>
        <v>11.1</v>
      </c>
      <c r="Z36" s="18">
        <f t="shared" si="6"/>
        <v>11.911764705882353</v>
      </c>
      <c r="AB36" s="18">
        <f t="shared" si="5"/>
        <v>5</v>
      </c>
      <c r="AC36" s="18">
        <f t="shared" si="7"/>
        <v>7</v>
      </c>
    </row>
    <row r="37" spans="1:29" ht="15" thickBot="1" x14ac:dyDescent="0.35">
      <c r="A37" s="28">
        <v>43920.708333333336</v>
      </c>
      <c r="B37" s="6">
        <v>17</v>
      </c>
      <c r="C37" s="9" t="s">
        <v>17</v>
      </c>
      <c r="D37" s="6">
        <v>36</v>
      </c>
      <c r="E37" s="6">
        <v>18</v>
      </c>
      <c r="F37" s="6">
        <v>54</v>
      </c>
      <c r="G37" s="6">
        <v>154</v>
      </c>
      <c r="H37" s="6">
        <v>208</v>
      </c>
      <c r="I37" s="6">
        <v>11</v>
      </c>
      <c r="J37" s="6">
        <v>12</v>
      </c>
      <c r="K37" s="6">
        <v>1</v>
      </c>
      <c r="L37" s="6">
        <v>5</v>
      </c>
      <c r="M37" s="6">
        <v>214</v>
      </c>
      <c r="N37" s="6">
        <v>1833</v>
      </c>
      <c r="O37" s="10" t="s">
        <v>16</v>
      </c>
      <c r="P37" s="13">
        <v>562869</v>
      </c>
      <c r="Q37" s="21">
        <v>49</v>
      </c>
      <c r="S37" s="19">
        <f t="shared" si="4"/>
        <v>33.333333333333329</v>
      </c>
      <c r="T37" s="19">
        <f t="shared" si="0"/>
        <v>11.674849972722313</v>
      </c>
      <c r="V37" s="18">
        <f t="shared" si="1"/>
        <v>38.019503650050012</v>
      </c>
      <c r="W37" s="19">
        <f t="shared" si="2"/>
        <v>2630.2289719626169</v>
      </c>
      <c r="Y37" s="18">
        <f t="shared" si="3"/>
        <v>18.833333333333332</v>
      </c>
      <c r="Z37" s="18">
        <f t="shared" si="6"/>
        <v>13.19047619047619</v>
      </c>
      <c r="AB37" s="18">
        <f t="shared" si="5"/>
        <v>6</v>
      </c>
      <c r="AC37" s="18">
        <f t="shared" si="7"/>
        <v>10.5</v>
      </c>
    </row>
    <row r="38" spans="1:29" ht="15" thickBot="1" x14ac:dyDescent="0.35">
      <c r="A38" s="29">
        <v>43921.708333333336</v>
      </c>
      <c r="B38" s="5">
        <v>17</v>
      </c>
      <c r="C38" s="7" t="s">
        <v>17</v>
      </c>
      <c r="D38" s="5">
        <v>37</v>
      </c>
      <c r="E38" s="5">
        <v>17</v>
      </c>
      <c r="F38" s="5">
        <v>54</v>
      </c>
      <c r="G38" s="5">
        <v>162</v>
      </c>
      <c r="H38" s="5">
        <v>216</v>
      </c>
      <c r="I38" s="5">
        <v>8</v>
      </c>
      <c r="J38" s="5">
        <v>12</v>
      </c>
      <c r="K38" s="5">
        <v>3</v>
      </c>
      <c r="L38" s="5">
        <v>7</v>
      </c>
      <c r="M38" s="5">
        <v>226</v>
      </c>
      <c r="N38" s="5">
        <v>2043</v>
      </c>
      <c r="O38" s="8" t="s">
        <v>16</v>
      </c>
      <c r="P38" s="13">
        <v>562869</v>
      </c>
      <c r="Q38" s="21">
        <v>49</v>
      </c>
      <c r="S38" s="19">
        <f t="shared" si="4"/>
        <v>31.481481481481481</v>
      </c>
      <c r="T38" s="19">
        <f t="shared" si="0"/>
        <v>11.062163485070974</v>
      </c>
      <c r="V38" s="18">
        <f t="shared" si="1"/>
        <v>40.151438434164966</v>
      </c>
      <c r="W38" s="19">
        <f t="shared" si="2"/>
        <v>2490.570796460177</v>
      </c>
      <c r="Y38" s="18">
        <f t="shared" si="3"/>
        <v>19.833333333333332</v>
      </c>
      <c r="Z38" s="18">
        <f t="shared" si="6"/>
        <v>18.40909090909091</v>
      </c>
      <c r="AB38" s="18">
        <f t="shared" si="5"/>
        <v>4.5</v>
      </c>
      <c r="AC38" s="18">
        <f t="shared" si="7"/>
        <v>8.25</v>
      </c>
    </row>
    <row r="39" spans="1:29" ht="15" thickBot="1" x14ac:dyDescent="0.35">
      <c r="A39" s="28">
        <v>43922.708333333336</v>
      </c>
      <c r="B39" s="6">
        <v>17</v>
      </c>
      <c r="C39" s="9" t="s">
        <v>17</v>
      </c>
      <c r="D39" s="6">
        <v>39</v>
      </c>
      <c r="E39" s="6">
        <v>15</v>
      </c>
      <c r="F39" s="6">
        <v>54</v>
      </c>
      <c r="G39" s="6">
        <v>171</v>
      </c>
      <c r="H39" s="6">
        <v>225</v>
      </c>
      <c r="I39" s="6">
        <v>9</v>
      </c>
      <c r="J39" s="6">
        <v>11</v>
      </c>
      <c r="K39" s="6">
        <v>3</v>
      </c>
      <c r="L39" s="6">
        <v>9</v>
      </c>
      <c r="M39" s="6">
        <v>237</v>
      </c>
      <c r="N39" s="6">
        <v>2262</v>
      </c>
      <c r="O39" s="10" t="s">
        <v>16</v>
      </c>
      <c r="P39" s="13">
        <v>562869</v>
      </c>
      <c r="Q39" s="21">
        <v>49</v>
      </c>
      <c r="S39" s="19">
        <f t="shared" si="4"/>
        <v>27.777777777777779</v>
      </c>
      <c r="T39" s="19">
        <f t="shared" si="0"/>
        <v>10.477453580901857</v>
      </c>
      <c r="V39" s="18">
        <f t="shared" si="1"/>
        <v>42.105711986270336</v>
      </c>
      <c r="W39" s="19">
        <f t="shared" si="2"/>
        <v>2374.9746835443038</v>
      </c>
      <c r="Y39" s="18">
        <f t="shared" si="3"/>
        <v>22.545454545454547</v>
      </c>
      <c r="Z39" s="18">
        <f t="shared" si="6"/>
        <v>23.314285714285713</v>
      </c>
      <c r="AB39" s="18">
        <f t="shared" si="5"/>
        <v>5.5</v>
      </c>
      <c r="AC39" s="18">
        <f t="shared" si="7"/>
        <v>8.4</v>
      </c>
    </row>
    <row r="40" spans="1:29" ht="15" thickBot="1" x14ac:dyDescent="0.35">
      <c r="A40" s="29">
        <v>43923.708333333336</v>
      </c>
      <c r="B40" s="5">
        <v>17</v>
      </c>
      <c r="C40" s="7" t="s">
        <v>17</v>
      </c>
      <c r="D40" s="5">
        <v>38</v>
      </c>
      <c r="E40" s="5">
        <v>19</v>
      </c>
      <c r="F40" s="5">
        <v>57</v>
      </c>
      <c r="G40" s="5">
        <v>176</v>
      </c>
      <c r="H40" s="5">
        <v>233</v>
      </c>
      <c r="I40" s="5">
        <v>8</v>
      </c>
      <c r="J40" s="5">
        <v>9</v>
      </c>
      <c r="K40" s="5">
        <v>3</v>
      </c>
      <c r="L40" s="5">
        <v>10</v>
      </c>
      <c r="M40" s="5">
        <v>246</v>
      </c>
      <c r="N40" s="5">
        <v>2427</v>
      </c>
      <c r="O40" s="8" t="s">
        <v>16</v>
      </c>
      <c r="P40" s="13">
        <v>562869</v>
      </c>
      <c r="Q40" s="21">
        <v>49</v>
      </c>
      <c r="S40" s="19">
        <f t="shared" si="4"/>
        <v>33.333333333333329</v>
      </c>
      <c r="T40" s="19">
        <f t="shared" si="0"/>
        <v>10.135970333745364</v>
      </c>
      <c r="V40" s="18">
        <f>M40/P40*100000</f>
        <v>43.70466307435656</v>
      </c>
      <c r="W40" s="19">
        <f t="shared" si="2"/>
        <v>2288.0853658536585</v>
      </c>
      <c r="Y40" s="18">
        <f t="shared" si="3"/>
        <v>28.333333333333332</v>
      </c>
      <c r="Z40" s="18">
        <f t="shared" si="6"/>
        <v>26.0625</v>
      </c>
      <c r="AB40" s="18">
        <f t="shared" si="5"/>
        <v>11</v>
      </c>
      <c r="AC40" s="18">
        <f t="shared" si="7"/>
        <v>9</v>
      </c>
    </row>
    <row r="41" spans="1:29" ht="15" thickBot="1" x14ac:dyDescent="0.35">
      <c r="A41" s="28">
        <v>43924.708333333336</v>
      </c>
      <c r="B41" s="6">
        <v>17</v>
      </c>
      <c r="C41" s="9" t="s">
        <v>17</v>
      </c>
      <c r="D41" s="6">
        <v>41</v>
      </c>
      <c r="E41" s="6">
        <v>19</v>
      </c>
      <c r="F41" s="6">
        <v>60</v>
      </c>
      <c r="G41" s="6">
        <v>187</v>
      </c>
      <c r="H41" s="6">
        <v>247</v>
      </c>
      <c r="I41" s="6">
        <v>14</v>
      </c>
      <c r="J41" s="6">
        <v>15</v>
      </c>
      <c r="K41" s="6">
        <v>3</v>
      </c>
      <c r="L41" s="6">
        <v>11</v>
      </c>
      <c r="M41" s="6">
        <v>261</v>
      </c>
      <c r="N41" s="6">
        <v>2622</v>
      </c>
      <c r="O41" s="10" t="s">
        <v>16</v>
      </c>
      <c r="P41" s="13">
        <v>562869</v>
      </c>
      <c r="Q41" s="21">
        <v>49</v>
      </c>
      <c r="S41" s="19">
        <f t="shared" si="4"/>
        <v>31.666666666666664</v>
      </c>
      <c r="T41" s="19">
        <f>(M41/N41)*100</f>
        <v>9.9542334096109837</v>
      </c>
      <c r="V41" s="18">
        <f t="shared" si="1"/>
        <v>46.36958155450025</v>
      </c>
      <c r="W41" s="19">
        <f t="shared" si="2"/>
        <v>2156.5862068965516</v>
      </c>
      <c r="Y41" s="18">
        <f t="shared" si="3"/>
        <v>18.399999999999999</v>
      </c>
      <c r="Z41" s="18">
        <f t="shared" si="6"/>
        <v>25.37142857142857</v>
      </c>
      <c r="AB41" s="18">
        <f t="shared" si="5"/>
        <v>12</v>
      </c>
      <c r="AC41" s="18">
        <f t="shared" si="7"/>
        <v>11.25</v>
      </c>
    </row>
    <row r="42" spans="1:29" ht="15" thickBot="1" x14ac:dyDescent="0.35">
      <c r="A42" s="29">
        <v>43925.708333333336</v>
      </c>
      <c r="B42" s="5">
        <v>17</v>
      </c>
      <c r="C42" s="7" t="s">
        <v>17</v>
      </c>
      <c r="D42" s="5">
        <v>44</v>
      </c>
      <c r="E42" s="5">
        <v>19</v>
      </c>
      <c r="F42" s="5">
        <v>63</v>
      </c>
      <c r="G42" s="5">
        <v>181</v>
      </c>
      <c r="H42" s="5">
        <v>244</v>
      </c>
      <c r="I42" s="5">
        <v>-3</v>
      </c>
      <c r="J42" s="5">
        <v>3</v>
      </c>
      <c r="K42" s="5">
        <v>9</v>
      </c>
      <c r="L42" s="5">
        <v>11</v>
      </c>
      <c r="M42" s="5">
        <v>264</v>
      </c>
      <c r="N42" s="5">
        <v>2765</v>
      </c>
      <c r="O42" s="8" t="s">
        <v>16</v>
      </c>
      <c r="P42" s="13">
        <v>562869</v>
      </c>
      <c r="Q42" s="21">
        <v>49</v>
      </c>
      <c r="S42" s="19">
        <f t="shared" si="4"/>
        <v>30.158730158730158</v>
      </c>
      <c r="T42" s="19">
        <f t="shared" si="0"/>
        <v>9.5479204339963832</v>
      </c>
      <c r="V42" s="18">
        <f t="shared" si="1"/>
        <v>46.902565250528987</v>
      </c>
      <c r="W42" s="19">
        <f t="shared" si="2"/>
        <v>2132.0795454545455</v>
      </c>
      <c r="Y42" s="18">
        <f t="shared" si="3"/>
        <v>89</v>
      </c>
      <c r="Z42" s="18">
        <f t="shared" si="6"/>
        <v>32.333333333333336</v>
      </c>
      <c r="AB42" s="18" t="e">
        <f t="shared" si="5"/>
        <v>#DIV/0!</v>
      </c>
      <c r="AC42" s="18">
        <f t="shared" si="7"/>
        <v>19.5</v>
      </c>
    </row>
    <row r="43" spans="1:29" ht="15" thickBot="1" x14ac:dyDescent="0.35">
      <c r="A43" s="28">
        <v>43926.708333333336</v>
      </c>
      <c r="B43" s="6">
        <v>17</v>
      </c>
      <c r="C43" s="9" t="s">
        <v>17</v>
      </c>
      <c r="D43" s="6">
        <v>46</v>
      </c>
      <c r="E43" s="6">
        <v>18</v>
      </c>
      <c r="F43" s="6">
        <v>64</v>
      </c>
      <c r="G43" s="6">
        <v>190</v>
      </c>
      <c r="H43" s="6">
        <v>254</v>
      </c>
      <c r="I43" s="6">
        <v>10</v>
      </c>
      <c r="J43" s="6">
        <v>14</v>
      </c>
      <c r="K43" s="6">
        <v>11</v>
      </c>
      <c r="L43" s="6">
        <v>13</v>
      </c>
      <c r="M43" s="6">
        <v>278</v>
      </c>
      <c r="N43" s="6">
        <v>2931</v>
      </c>
      <c r="O43" s="10" t="s">
        <v>16</v>
      </c>
      <c r="P43" s="13">
        <v>562869</v>
      </c>
      <c r="Q43" s="21">
        <v>49</v>
      </c>
      <c r="S43" s="19">
        <f t="shared" si="4"/>
        <v>28.125</v>
      </c>
      <c r="T43" s="19">
        <f t="shared" si="0"/>
        <v>9.4848174684408058</v>
      </c>
      <c r="V43" s="18">
        <f t="shared" si="1"/>
        <v>49.389822498663101</v>
      </c>
      <c r="W43" s="19">
        <f t="shared" si="2"/>
        <v>2024.7086330935251</v>
      </c>
      <c r="Y43" s="18">
        <f t="shared" si="3"/>
        <v>20.857142857142858</v>
      </c>
      <c r="Z43" s="18">
        <f t="shared" si="6"/>
        <v>29.0625</v>
      </c>
      <c r="AB43" s="18">
        <f t="shared" si="5"/>
        <v>7.5</v>
      </c>
      <c r="AC43" s="18">
        <f>$AE$7*(2*L43-L40)/(L43-L40)</f>
        <v>16</v>
      </c>
    </row>
    <row r="44" spans="1:29" ht="15" thickBot="1" x14ac:dyDescent="0.35">
      <c r="A44" s="29">
        <v>43927.708333333336</v>
      </c>
      <c r="B44" s="5">
        <v>17</v>
      </c>
      <c r="C44" s="7" t="s">
        <v>17</v>
      </c>
      <c r="D44" s="5">
        <v>46</v>
      </c>
      <c r="E44" s="5">
        <v>18</v>
      </c>
      <c r="F44" s="5">
        <v>64</v>
      </c>
      <c r="G44" s="5">
        <v>198</v>
      </c>
      <c r="H44" s="5">
        <v>262</v>
      </c>
      <c r="I44" s="5">
        <v>8</v>
      </c>
      <c r="J44" s="5">
        <v>9</v>
      </c>
      <c r="K44" s="5">
        <v>12</v>
      </c>
      <c r="L44" s="5">
        <v>13</v>
      </c>
      <c r="M44" s="5">
        <v>287</v>
      </c>
      <c r="N44" s="5">
        <v>3061</v>
      </c>
      <c r="O44" s="8" t="s">
        <v>16</v>
      </c>
      <c r="P44" s="13">
        <v>562869</v>
      </c>
      <c r="Q44" s="21">
        <v>49</v>
      </c>
      <c r="S44" s="19">
        <f t="shared" si="4"/>
        <v>28.125</v>
      </c>
      <c r="T44" s="19">
        <f t="shared" si="0"/>
        <v>9.3760209081999353</v>
      </c>
      <c r="V44" s="18">
        <f t="shared" si="1"/>
        <v>50.988773586749311</v>
      </c>
      <c r="W44" s="19">
        <f t="shared" si="2"/>
        <v>1961.2160278745646</v>
      </c>
      <c r="Y44" s="18">
        <f t="shared" si="3"/>
        <v>32.888888888888886</v>
      </c>
      <c r="Z44" s="18">
        <f t="shared" si="6"/>
        <v>36.115384615384613</v>
      </c>
      <c r="AB44" s="18" t="e">
        <f t="shared" si="5"/>
        <v>#DIV/0!</v>
      </c>
      <c r="AC44" s="18">
        <f t="shared" si="7"/>
        <v>22.5</v>
      </c>
    </row>
    <row r="45" spans="1:29" ht="15" thickBot="1" x14ac:dyDescent="0.35">
      <c r="A45" s="28">
        <v>43928.708333333336</v>
      </c>
      <c r="B45" s="6">
        <v>17</v>
      </c>
      <c r="C45" s="9" t="s">
        <v>17</v>
      </c>
      <c r="D45" s="6">
        <v>47</v>
      </c>
      <c r="E45" s="6">
        <v>17</v>
      </c>
      <c r="F45" s="6">
        <v>64</v>
      </c>
      <c r="G45" s="6">
        <v>201</v>
      </c>
      <c r="H45" s="6">
        <v>265</v>
      </c>
      <c r="I45" s="6">
        <v>3</v>
      </c>
      <c r="J45" s="6">
        <v>4</v>
      </c>
      <c r="K45" s="6">
        <v>12</v>
      </c>
      <c r="L45" s="6">
        <v>14</v>
      </c>
      <c r="M45" s="6">
        <v>291</v>
      </c>
      <c r="N45" s="6">
        <v>3160</v>
      </c>
      <c r="O45" s="10" t="s">
        <v>16</v>
      </c>
      <c r="P45" s="13">
        <v>562869</v>
      </c>
      <c r="Q45" s="21">
        <v>49</v>
      </c>
      <c r="S45" s="19">
        <f t="shared" si="4"/>
        <v>26.5625</v>
      </c>
      <c r="T45" s="19">
        <f t="shared" si="0"/>
        <v>9.2088607594936711</v>
      </c>
      <c r="V45" s="18">
        <f t="shared" si="1"/>
        <v>51.699418514787631</v>
      </c>
      <c r="W45" s="19">
        <f t="shared" si="2"/>
        <v>1934.2577319587629</v>
      </c>
      <c r="Y45" s="18">
        <f t="shared" si="3"/>
        <v>73.75</v>
      </c>
      <c r="Z45" s="18">
        <f t="shared" si="6"/>
        <v>35.333333333333336</v>
      </c>
      <c r="AB45" s="18">
        <f t="shared" si="5"/>
        <v>15</v>
      </c>
      <c r="AC45" s="18">
        <f t="shared" si="7"/>
        <v>17</v>
      </c>
    </row>
    <row r="46" spans="1:29" ht="15" thickBot="1" x14ac:dyDescent="0.35">
      <c r="A46" s="29">
        <v>43929.708333333336</v>
      </c>
      <c r="B46" s="5">
        <v>17</v>
      </c>
      <c r="C46" s="7" t="s">
        <v>17</v>
      </c>
      <c r="D46" s="5">
        <v>48</v>
      </c>
      <c r="E46" s="5">
        <v>17</v>
      </c>
      <c r="F46" s="5">
        <v>65</v>
      </c>
      <c r="G46" s="5">
        <v>205</v>
      </c>
      <c r="H46" s="5">
        <v>270</v>
      </c>
      <c r="I46" s="5">
        <v>5</v>
      </c>
      <c r="J46" s="5">
        <v>6</v>
      </c>
      <c r="K46" s="5">
        <v>13</v>
      </c>
      <c r="L46" s="5">
        <v>14</v>
      </c>
      <c r="M46" s="5">
        <v>297</v>
      </c>
      <c r="N46" s="5">
        <v>3296</v>
      </c>
      <c r="O46" s="8" t="s">
        <v>16</v>
      </c>
      <c r="P46" s="13">
        <v>562869</v>
      </c>
      <c r="Q46" s="21">
        <v>49</v>
      </c>
      <c r="S46" s="19">
        <f t="shared" si="4"/>
        <v>26.153846153846157</v>
      </c>
      <c r="T46" s="19">
        <f t="shared" si="0"/>
        <v>9.0109223300970882</v>
      </c>
      <c r="V46" s="18">
        <f t="shared" si="1"/>
        <v>52.765385906845111</v>
      </c>
      <c r="W46" s="19">
        <f t="shared" si="2"/>
        <v>1895.181818181818</v>
      </c>
      <c r="Y46" s="18">
        <f t="shared" si="3"/>
        <v>50.5</v>
      </c>
      <c r="Z46" s="18">
        <f t="shared" si="6"/>
        <v>49.89473684210526</v>
      </c>
      <c r="AB46" s="18" t="e">
        <f t="shared" si="5"/>
        <v>#DIV/0!</v>
      </c>
      <c r="AC46" s="18">
        <f t="shared" si="7"/>
        <v>45</v>
      </c>
    </row>
    <row r="47" spans="1:29" ht="15" thickBot="1" x14ac:dyDescent="0.35">
      <c r="A47" s="28">
        <v>43930.708333333336</v>
      </c>
      <c r="B47" s="6">
        <v>17</v>
      </c>
      <c r="C47" s="9" t="s">
        <v>17</v>
      </c>
      <c r="D47" s="6">
        <v>50</v>
      </c>
      <c r="E47" s="6">
        <v>17</v>
      </c>
      <c r="F47" s="6">
        <v>67</v>
      </c>
      <c r="G47" s="6">
        <v>208</v>
      </c>
      <c r="H47" s="6">
        <v>275</v>
      </c>
      <c r="I47" s="6">
        <v>5</v>
      </c>
      <c r="J47" s="6">
        <v>6</v>
      </c>
      <c r="K47" s="6">
        <v>13</v>
      </c>
      <c r="L47" s="6">
        <v>15</v>
      </c>
      <c r="M47" s="6">
        <v>303</v>
      </c>
      <c r="N47" s="6">
        <v>3474</v>
      </c>
      <c r="O47" s="10" t="s">
        <v>16</v>
      </c>
      <c r="P47" s="13">
        <v>562869</v>
      </c>
      <c r="Q47" s="21">
        <v>49</v>
      </c>
      <c r="S47" s="19">
        <f t="shared" si="4"/>
        <v>25.373134328358208</v>
      </c>
      <c r="T47" s="19">
        <f t="shared" si="0"/>
        <v>8.7219343696027636</v>
      </c>
      <c r="V47" s="18">
        <f t="shared" si="1"/>
        <v>53.831353298902584</v>
      </c>
      <c r="W47" s="19">
        <f t="shared" si="2"/>
        <v>1857.6534653465346</v>
      </c>
      <c r="Y47" s="18">
        <f t="shared" si="3"/>
        <v>51.5</v>
      </c>
      <c r="Z47" s="18">
        <f t="shared" si="6"/>
        <v>59.8125</v>
      </c>
      <c r="AB47" s="18">
        <f t="shared" si="5"/>
        <v>16</v>
      </c>
      <c r="AC47" s="18">
        <f t="shared" si="7"/>
        <v>25.5</v>
      </c>
    </row>
    <row r="48" spans="1:29" ht="15" thickBot="1" x14ac:dyDescent="0.35">
      <c r="A48" s="29">
        <v>43931.708333333336</v>
      </c>
      <c r="B48" s="5">
        <v>17</v>
      </c>
      <c r="C48" s="7" t="s">
        <v>17</v>
      </c>
      <c r="D48" s="5">
        <v>59</v>
      </c>
      <c r="E48" s="5">
        <v>15</v>
      </c>
      <c r="F48" s="5">
        <v>74</v>
      </c>
      <c r="G48" s="5">
        <v>205</v>
      </c>
      <c r="H48" s="5">
        <v>279</v>
      </c>
      <c r="I48" s="5">
        <v>4</v>
      </c>
      <c r="J48" s="5">
        <v>5</v>
      </c>
      <c r="K48" s="5">
        <v>14</v>
      </c>
      <c r="L48" s="5">
        <v>15</v>
      </c>
      <c r="M48" s="5">
        <v>308</v>
      </c>
      <c r="N48" s="5">
        <v>3696</v>
      </c>
      <c r="O48" s="8" t="s">
        <v>16</v>
      </c>
      <c r="P48" s="13">
        <v>562869</v>
      </c>
      <c r="Q48" s="21">
        <v>49</v>
      </c>
      <c r="S48" s="19">
        <f t="shared" si="4"/>
        <v>20.27027027027027</v>
      </c>
      <c r="T48" s="19">
        <f t="shared" si="0"/>
        <v>8.3333333333333321</v>
      </c>
      <c r="V48" s="18">
        <f t="shared" si="1"/>
        <v>54.719659458950481</v>
      </c>
      <c r="W48" s="19">
        <f t="shared" si="2"/>
        <v>1827.4967532467533</v>
      </c>
      <c r="Y48" s="18">
        <f t="shared" si="3"/>
        <v>62.6</v>
      </c>
      <c r="Z48" s="18">
        <f t="shared" si="6"/>
        <v>57.352941176470587</v>
      </c>
      <c r="AB48" s="18" t="e">
        <f t="shared" si="5"/>
        <v>#DIV/0!</v>
      </c>
      <c r="AC48" s="18">
        <f t="shared" si="7"/>
        <v>48</v>
      </c>
    </row>
    <row r="49" spans="1:29" ht="15" thickBot="1" x14ac:dyDescent="0.35">
      <c r="A49" s="28">
        <v>43932.708333333336</v>
      </c>
      <c r="B49" s="6">
        <v>17</v>
      </c>
      <c r="C49" s="9" t="s">
        <v>17</v>
      </c>
      <c r="D49" s="6">
        <v>60</v>
      </c>
      <c r="E49" s="6">
        <v>12</v>
      </c>
      <c r="F49" s="6">
        <v>72</v>
      </c>
      <c r="G49" s="6">
        <v>209</v>
      </c>
      <c r="H49" s="6">
        <v>281</v>
      </c>
      <c r="I49" s="6">
        <v>2</v>
      </c>
      <c r="J49" s="6">
        <v>4</v>
      </c>
      <c r="K49" s="6">
        <v>14</v>
      </c>
      <c r="L49" s="6">
        <v>17</v>
      </c>
      <c r="M49" s="6">
        <v>312</v>
      </c>
      <c r="N49" s="6">
        <v>4050</v>
      </c>
      <c r="O49" s="10" t="s">
        <v>16</v>
      </c>
      <c r="P49" s="13">
        <v>562869</v>
      </c>
      <c r="Q49" s="21">
        <v>49</v>
      </c>
      <c r="S49" s="19">
        <f t="shared" si="4"/>
        <v>16.666666666666664</v>
      </c>
      <c r="T49" s="19">
        <f t="shared" si="0"/>
        <v>7.7037037037037042</v>
      </c>
      <c r="V49" s="18">
        <f t="shared" si="1"/>
        <v>55.430304386988801</v>
      </c>
      <c r="W49" s="19">
        <f t="shared" si="2"/>
        <v>1804.0673076923076</v>
      </c>
      <c r="Y49" s="18">
        <f t="shared" si="3"/>
        <v>79</v>
      </c>
      <c r="Z49" s="18">
        <f t="shared" si="6"/>
        <v>65.400000000000006</v>
      </c>
      <c r="AB49" s="18">
        <f t="shared" si="5"/>
        <v>9.5</v>
      </c>
      <c r="AC49" s="18">
        <f t="shared" si="7"/>
        <v>20</v>
      </c>
    </row>
    <row r="50" spans="1:29" ht="15" thickBot="1" x14ac:dyDescent="0.35">
      <c r="A50" s="29">
        <v>43933.708333333336</v>
      </c>
      <c r="B50" s="5">
        <v>17</v>
      </c>
      <c r="C50" s="7" t="s">
        <v>17</v>
      </c>
      <c r="D50" s="5">
        <v>61</v>
      </c>
      <c r="E50" s="5">
        <v>12</v>
      </c>
      <c r="F50" s="5">
        <v>73</v>
      </c>
      <c r="G50" s="5">
        <v>204</v>
      </c>
      <c r="H50" s="5">
        <v>277</v>
      </c>
      <c r="I50" s="5">
        <v>-4</v>
      </c>
      <c r="J50" s="5">
        <v>3</v>
      </c>
      <c r="K50" s="5">
        <v>20</v>
      </c>
      <c r="L50" s="5">
        <v>18</v>
      </c>
      <c r="M50" s="5">
        <v>315</v>
      </c>
      <c r="N50" s="5">
        <v>4355</v>
      </c>
      <c r="O50" s="8" t="s">
        <v>16</v>
      </c>
      <c r="P50" s="13">
        <v>562869</v>
      </c>
      <c r="Q50" s="21">
        <v>49</v>
      </c>
      <c r="S50" s="19">
        <f t="shared" si="4"/>
        <v>16.43835616438356</v>
      </c>
      <c r="T50" s="19">
        <f t="shared" si="0"/>
        <v>7.2330654420206653</v>
      </c>
      <c r="V50" s="18">
        <f t="shared" si="1"/>
        <v>55.963288083017538</v>
      </c>
      <c r="W50" s="19">
        <f t="shared" si="2"/>
        <v>1786.8857142857144</v>
      </c>
      <c r="Y50" s="18">
        <f t="shared" si="3"/>
        <v>106</v>
      </c>
      <c r="Z50" s="18">
        <f t="shared" si="6"/>
        <v>81.75</v>
      </c>
      <c r="AB50" s="18">
        <f t="shared" si="5"/>
        <v>19</v>
      </c>
      <c r="AC50" s="18">
        <f t="shared" si="7"/>
        <v>21</v>
      </c>
    </row>
    <row r="51" spans="1:29" ht="15" thickBot="1" x14ac:dyDescent="0.35">
      <c r="A51" s="28">
        <v>43934.708333333336</v>
      </c>
      <c r="B51" s="6">
        <v>17</v>
      </c>
      <c r="C51" s="9" t="s">
        <v>17</v>
      </c>
      <c r="D51" s="6">
        <v>64</v>
      </c>
      <c r="E51" s="6">
        <v>12</v>
      </c>
      <c r="F51" s="6">
        <v>76</v>
      </c>
      <c r="G51" s="6">
        <v>194</v>
      </c>
      <c r="H51" s="6">
        <v>270</v>
      </c>
      <c r="I51" s="6">
        <v>-7</v>
      </c>
      <c r="J51" s="6">
        <v>4</v>
      </c>
      <c r="K51" s="6">
        <v>31</v>
      </c>
      <c r="L51" s="6">
        <v>18</v>
      </c>
      <c r="M51" s="6">
        <v>319</v>
      </c>
      <c r="N51" s="6">
        <v>4545</v>
      </c>
      <c r="O51" s="10" t="s">
        <v>16</v>
      </c>
      <c r="P51" s="13">
        <v>562869</v>
      </c>
      <c r="Q51" s="21">
        <v>49</v>
      </c>
      <c r="S51" s="19">
        <f t="shared" si="4"/>
        <v>15.789473684210526</v>
      </c>
      <c r="T51" s="19">
        <f t="shared" si="0"/>
        <v>7.0187018701870194</v>
      </c>
      <c r="V51" s="18">
        <f t="shared" si="1"/>
        <v>56.673933011055858</v>
      </c>
      <c r="W51" s="19">
        <f t="shared" si="2"/>
        <v>1764.4796238244514</v>
      </c>
      <c r="Y51" s="18">
        <f t="shared" si="3"/>
        <v>80.75</v>
      </c>
      <c r="Z51" s="18">
        <f t="shared" si="6"/>
        <v>90</v>
      </c>
      <c r="AB51" s="18" t="e">
        <f>$AE$6*(2*L51-L50)/(L51-L50)</f>
        <v>#DIV/0!</v>
      </c>
      <c r="AC51" s="18">
        <f t="shared" si="7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1A33-6223-4AE1-B948-BB8EE17C22EA}">
  <dimension ref="A1:O967"/>
  <sheetViews>
    <sheetView zoomScale="80" zoomScaleNormal="80" workbookViewId="0">
      <selection sqref="A1:O967"/>
    </sheetView>
  </sheetViews>
  <sheetFormatPr defaultRowHeight="14.4" x14ac:dyDescent="0.3"/>
  <cols>
    <col min="1" max="1" width="15.6640625" bestFit="1" customWidth="1"/>
    <col min="2" max="2" width="16.109375" bestFit="1" customWidth="1"/>
    <col min="3" max="3" width="23.88671875" bestFit="1" customWidth="1"/>
    <col min="4" max="4" width="11" bestFit="1" customWidth="1"/>
    <col min="5" max="5" width="19" customWidth="1"/>
    <col min="6" max="6" width="10.21875" customWidth="1"/>
    <col min="7" max="7" width="12.109375" customWidth="1"/>
    <col min="8" max="8" width="19.109375" customWidth="1"/>
    <col min="9" max="9" width="15.109375" bestFit="1" customWidth="1"/>
    <col min="10" max="10" width="20.77734375" customWidth="1"/>
    <col min="11" max="11" width="15" bestFit="1" customWidth="1"/>
    <col min="12" max="12" width="15.88671875" bestFit="1" customWidth="1"/>
    <col min="13" max="13" width="10.5546875" bestFit="1" customWidth="1"/>
    <col min="14" max="14" width="12.21875" bestFit="1" customWidth="1"/>
    <col min="15" max="15" width="10.33203125" bestFit="1" customWidth="1"/>
    <col min="16" max="16" width="10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43885.75</v>
      </c>
      <c r="B2">
        <v>13</v>
      </c>
      <c r="C2" s="2" t="s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</v>
      </c>
      <c r="O2" s="2" t="s">
        <v>16</v>
      </c>
    </row>
    <row r="3" spans="1:15" x14ac:dyDescent="0.3">
      <c r="A3" s="1">
        <v>43886.75</v>
      </c>
      <c r="B3">
        <v>13</v>
      </c>
      <c r="C3" s="2" t="s"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 s="2" t="s">
        <v>16</v>
      </c>
    </row>
    <row r="4" spans="1:15" x14ac:dyDescent="0.3">
      <c r="A4" s="1">
        <v>43887.75</v>
      </c>
      <c r="B4">
        <v>13</v>
      </c>
      <c r="C4" s="2" t="s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13</v>
      </c>
      <c r="O4" s="2" t="s">
        <v>16</v>
      </c>
    </row>
    <row r="5" spans="1:15" x14ac:dyDescent="0.3">
      <c r="A5" s="1">
        <v>43888.75</v>
      </c>
      <c r="B5">
        <v>13</v>
      </c>
      <c r="C5" s="2" t="s">
        <v>15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33</v>
      </c>
      <c r="O5" s="2" t="s">
        <v>16</v>
      </c>
    </row>
    <row r="6" spans="1:15" x14ac:dyDescent="0.3">
      <c r="A6" s="1">
        <v>43889.75</v>
      </c>
      <c r="B6">
        <v>13</v>
      </c>
      <c r="C6" s="2" t="s">
        <v>15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33</v>
      </c>
      <c r="O6" s="2" t="s">
        <v>16</v>
      </c>
    </row>
    <row r="7" spans="1:15" x14ac:dyDescent="0.3">
      <c r="A7" s="1">
        <v>43890.708333333336</v>
      </c>
      <c r="B7">
        <v>13</v>
      </c>
      <c r="C7" s="2" t="s">
        <v>15</v>
      </c>
      <c r="D7">
        <v>2</v>
      </c>
      <c r="E7">
        <v>0</v>
      </c>
      <c r="F7">
        <v>2</v>
      </c>
      <c r="G7">
        <v>0</v>
      </c>
      <c r="H7">
        <v>2</v>
      </c>
      <c r="I7">
        <v>1</v>
      </c>
      <c r="J7">
        <v>1</v>
      </c>
      <c r="K7">
        <v>0</v>
      </c>
      <c r="L7">
        <v>0</v>
      </c>
      <c r="M7">
        <v>2</v>
      </c>
      <c r="N7">
        <v>43</v>
      </c>
      <c r="O7" s="2" t="s">
        <v>16</v>
      </c>
    </row>
    <row r="8" spans="1:15" x14ac:dyDescent="0.3">
      <c r="A8" s="1">
        <v>43891.708333333336</v>
      </c>
      <c r="B8">
        <v>13</v>
      </c>
      <c r="C8" s="2" t="s">
        <v>15</v>
      </c>
      <c r="D8">
        <v>3</v>
      </c>
      <c r="E8">
        <v>0</v>
      </c>
      <c r="F8">
        <v>3</v>
      </c>
      <c r="G8">
        <v>2</v>
      </c>
      <c r="H8">
        <v>5</v>
      </c>
      <c r="I8">
        <v>3</v>
      </c>
      <c r="J8">
        <v>3</v>
      </c>
      <c r="K8">
        <v>0</v>
      </c>
      <c r="L8">
        <v>0</v>
      </c>
      <c r="M8">
        <v>5</v>
      </c>
      <c r="N8">
        <v>52</v>
      </c>
      <c r="O8" s="2" t="s">
        <v>16</v>
      </c>
    </row>
    <row r="9" spans="1:15" x14ac:dyDescent="0.3">
      <c r="A9" s="1">
        <v>43892.75</v>
      </c>
      <c r="B9">
        <v>13</v>
      </c>
      <c r="C9" s="2" t="s">
        <v>15</v>
      </c>
      <c r="D9">
        <v>3</v>
      </c>
      <c r="E9">
        <v>0</v>
      </c>
      <c r="F9">
        <v>3</v>
      </c>
      <c r="G9">
        <v>2</v>
      </c>
      <c r="H9">
        <v>5</v>
      </c>
      <c r="I9">
        <v>0</v>
      </c>
      <c r="J9">
        <v>0</v>
      </c>
      <c r="K9">
        <v>0</v>
      </c>
      <c r="L9">
        <v>0</v>
      </c>
      <c r="M9">
        <v>5</v>
      </c>
      <c r="N9">
        <v>52</v>
      </c>
      <c r="O9" s="2" t="s">
        <v>16</v>
      </c>
    </row>
    <row r="10" spans="1:15" x14ac:dyDescent="0.3">
      <c r="A10" s="1">
        <v>43893.75</v>
      </c>
      <c r="B10">
        <v>13</v>
      </c>
      <c r="C10" s="2" t="s">
        <v>15</v>
      </c>
      <c r="D10">
        <v>5</v>
      </c>
      <c r="E10">
        <v>0</v>
      </c>
      <c r="F10">
        <v>5</v>
      </c>
      <c r="G10">
        <v>1</v>
      </c>
      <c r="H10">
        <v>6</v>
      </c>
      <c r="I10">
        <v>1</v>
      </c>
      <c r="J10">
        <v>1</v>
      </c>
      <c r="K10">
        <v>0</v>
      </c>
      <c r="L10">
        <v>0</v>
      </c>
      <c r="M10">
        <v>6</v>
      </c>
      <c r="N10">
        <v>52</v>
      </c>
      <c r="O10" s="2" t="s">
        <v>16</v>
      </c>
    </row>
    <row r="11" spans="1:15" x14ac:dyDescent="0.3">
      <c r="A11" s="1">
        <v>43894.708333333336</v>
      </c>
      <c r="B11">
        <v>13</v>
      </c>
      <c r="C11" s="2" t="s">
        <v>15</v>
      </c>
      <c r="D11">
        <v>7</v>
      </c>
      <c r="E11">
        <v>0</v>
      </c>
      <c r="F11">
        <v>7</v>
      </c>
      <c r="G11">
        <v>0</v>
      </c>
      <c r="H11">
        <v>7</v>
      </c>
      <c r="I11">
        <v>1</v>
      </c>
      <c r="J11">
        <v>1</v>
      </c>
      <c r="K11">
        <v>0</v>
      </c>
      <c r="L11">
        <v>0</v>
      </c>
      <c r="M11">
        <v>7</v>
      </c>
      <c r="N11">
        <v>85</v>
      </c>
      <c r="O11" s="2" t="s">
        <v>16</v>
      </c>
    </row>
    <row r="12" spans="1:15" x14ac:dyDescent="0.3">
      <c r="A12" s="1">
        <v>43895.708333333336</v>
      </c>
      <c r="B12">
        <v>13</v>
      </c>
      <c r="C12" s="2" t="s">
        <v>15</v>
      </c>
      <c r="D12">
        <v>8</v>
      </c>
      <c r="E12">
        <v>0</v>
      </c>
      <c r="F12">
        <v>8</v>
      </c>
      <c r="G12">
        <v>0</v>
      </c>
      <c r="H12">
        <v>8</v>
      </c>
      <c r="I12">
        <v>1</v>
      </c>
      <c r="J12">
        <v>1</v>
      </c>
      <c r="K12">
        <v>0</v>
      </c>
      <c r="L12">
        <v>0</v>
      </c>
      <c r="M12">
        <v>8</v>
      </c>
      <c r="N12">
        <v>96</v>
      </c>
      <c r="O12" s="2" t="s">
        <v>16</v>
      </c>
    </row>
    <row r="13" spans="1:15" x14ac:dyDescent="0.3">
      <c r="A13" s="1">
        <v>43896.708333333336</v>
      </c>
      <c r="B13">
        <v>13</v>
      </c>
      <c r="C13" s="2" t="s">
        <v>15</v>
      </c>
      <c r="D13">
        <v>9</v>
      </c>
      <c r="E13">
        <v>0</v>
      </c>
      <c r="F13">
        <v>9</v>
      </c>
      <c r="G13">
        <v>0</v>
      </c>
      <c r="H13">
        <v>9</v>
      </c>
      <c r="I13">
        <v>1</v>
      </c>
      <c r="J13">
        <v>1</v>
      </c>
      <c r="K13">
        <v>0</v>
      </c>
      <c r="L13">
        <v>0</v>
      </c>
      <c r="M13">
        <v>9</v>
      </c>
      <c r="N13">
        <v>96</v>
      </c>
      <c r="O13" s="2" t="s">
        <v>16</v>
      </c>
    </row>
    <row r="14" spans="1:15" x14ac:dyDescent="0.3">
      <c r="A14" s="1">
        <v>43897.75</v>
      </c>
      <c r="B14">
        <v>13</v>
      </c>
      <c r="C14" s="2" t="s">
        <v>15</v>
      </c>
      <c r="D14">
        <v>11</v>
      </c>
      <c r="E14">
        <v>0</v>
      </c>
      <c r="F14">
        <v>11</v>
      </c>
      <c r="G14">
        <v>0</v>
      </c>
      <c r="H14">
        <v>11</v>
      </c>
      <c r="I14">
        <v>2</v>
      </c>
      <c r="J14">
        <v>2</v>
      </c>
      <c r="K14">
        <v>0</v>
      </c>
      <c r="L14">
        <v>0</v>
      </c>
      <c r="M14">
        <v>11</v>
      </c>
      <c r="N14">
        <v>123</v>
      </c>
      <c r="O14" s="2" t="s">
        <v>16</v>
      </c>
    </row>
    <row r="15" spans="1:15" x14ac:dyDescent="0.3">
      <c r="A15" s="1">
        <v>43898.75</v>
      </c>
      <c r="B15">
        <v>13</v>
      </c>
      <c r="C15" s="2" t="s">
        <v>15</v>
      </c>
      <c r="D15">
        <v>14</v>
      </c>
      <c r="E15">
        <v>0</v>
      </c>
      <c r="F15">
        <v>14</v>
      </c>
      <c r="G15">
        <v>3</v>
      </c>
      <c r="H15">
        <v>17</v>
      </c>
      <c r="I15">
        <v>6</v>
      </c>
      <c r="J15">
        <v>6</v>
      </c>
      <c r="K15">
        <v>0</v>
      </c>
      <c r="L15">
        <v>0</v>
      </c>
      <c r="M15">
        <v>17</v>
      </c>
      <c r="N15">
        <v>163</v>
      </c>
      <c r="O15" s="2" t="s">
        <v>16</v>
      </c>
    </row>
    <row r="16" spans="1:15" x14ac:dyDescent="0.3">
      <c r="A16" s="1">
        <v>43899.75</v>
      </c>
      <c r="B16">
        <v>13</v>
      </c>
      <c r="C16" s="2" t="s">
        <v>15</v>
      </c>
      <c r="D16">
        <v>25</v>
      </c>
      <c r="E16">
        <v>0</v>
      </c>
      <c r="F16">
        <v>25</v>
      </c>
      <c r="G16">
        <v>5</v>
      </c>
      <c r="H16">
        <v>30</v>
      </c>
      <c r="I16">
        <v>13</v>
      </c>
      <c r="J16">
        <v>13</v>
      </c>
      <c r="K16">
        <v>0</v>
      </c>
      <c r="L16">
        <v>0</v>
      </c>
      <c r="M16">
        <v>30</v>
      </c>
      <c r="N16">
        <v>237</v>
      </c>
      <c r="O16" s="2" t="s">
        <v>16</v>
      </c>
    </row>
    <row r="17" spans="1:15" x14ac:dyDescent="0.3">
      <c r="A17" s="1">
        <v>43900.75</v>
      </c>
      <c r="B17">
        <v>13</v>
      </c>
      <c r="C17" s="2" t="s">
        <v>15</v>
      </c>
      <c r="D17">
        <v>17</v>
      </c>
      <c r="E17">
        <v>9</v>
      </c>
      <c r="F17">
        <v>26</v>
      </c>
      <c r="G17">
        <v>11</v>
      </c>
      <c r="H17">
        <v>37</v>
      </c>
      <c r="I17">
        <v>7</v>
      </c>
      <c r="J17">
        <v>8</v>
      </c>
      <c r="K17">
        <v>0</v>
      </c>
      <c r="L17">
        <v>1</v>
      </c>
      <c r="M17">
        <v>38</v>
      </c>
      <c r="N17">
        <v>310</v>
      </c>
      <c r="O17" s="2" t="s">
        <v>16</v>
      </c>
    </row>
    <row r="18" spans="1:15" x14ac:dyDescent="0.3">
      <c r="A18" s="1">
        <v>43901.708333333336</v>
      </c>
      <c r="B18">
        <v>13</v>
      </c>
      <c r="C18" s="2" t="s">
        <v>15</v>
      </c>
      <c r="D18">
        <v>17</v>
      </c>
      <c r="E18">
        <v>9</v>
      </c>
      <c r="F18">
        <v>26</v>
      </c>
      <c r="G18">
        <v>11</v>
      </c>
      <c r="H18">
        <v>37</v>
      </c>
      <c r="I18">
        <v>0</v>
      </c>
      <c r="J18">
        <v>0</v>
      </c>
      <c r="K18">
        <v>0</v>
      </c>
      <c r="L18">
        <v>1</v>
      </c>
      <c r="M18">
        <v>38</v>
      </c>
      <c r="N18">
        <v>310</v>
      </c>
      <c r="O18" s="2" t="s">
        <v>39</v>
      </c>
    </row>
    <row r="19" spans="1:15" x14ac:dyDescent="0.3">
      <c r="A19" s="1">
        <v>43902.708333333336</v>
      </c>
      <c r="B19">
        <v>13</v>
      </c>
      <c r="C19" s="2" t="s">
        <v>15</v>
      </c>
      <c r="D19">
        <v>47</v>
      </c>
      <c r="E19">
        <v>12</v>
      </c>
      <c r="F19">
        <v>59</v>
      </c>
      <c r="G19">
        <v>19</v>
      </c>
      <c r="H19">
        <v>78</v>
      </c>
      <c r="I19">
        <v>41</v>
      </c>
      <c r="J19">
        <v>46</v>
      </c>
      <c r="K19">
        <v>4</v>
      </c>
      <c r="L19">
        <v>2</v>
      </c>
      <c r="M19">
        <v>84</v>
      </c>
      <c r="N19">
        <v>867</v>
      </c>
      <c r="O19" s="2" t="s">
        <v>16</v>
      </c>
    </row>
    <row r="20" spans="1:15" x14ac:dyDescent="0.3">
      <c r="A20" s="1">
        <v>43903.708333333336</v>
      </c>
      <c r="B20">
        <v>13</v>
      </c>
      <c r="C20" s="2" t="s">
        <v>15</v>
      </c>
      <c r="D20">
        <v>42</v>
      </c>
      <c r="E20">
        <v>14</v>
      </c>
      <c r="F20">
        <v>56</v>
      </c>
      <c r="G20">
        <v>27</v>
      </c>
      <c r="H20">
        <v>83</v>
      </c>
      <c r="I20">
        <v>5</v>
      </c>
      <c r="J20">
        <v>5</v>
      </c>
      <c r="K20">
        <v>4</v>
      </c>
      <c r="L20">
        <v>2</v>
      </c>
      <c r="M20">
        <v>89</v>
      </c>
      <c r="N20">
        <v>958</v>
      </c>
      <c r="O20" s="2" t="s">
        <v>16</v>
      </c>
    </row>
    <row r="21" spans="1:15" x14ac:dyDescent="0.3">
      <c r="A21" s="1">
        <v>43904.708333333336</v>
      </c>
      <c r="B21">
        <v>13</v>
      </c>
      <c r="C21" s="2" t="s">
        <v>15</v>
      </c>
      <c r="D21">
        <v>51</v>
      </c>
      <c r="E21">
        <v>14</v>
      </c>
      <c r="F21">
        <v>65</v>
      </c>
      <c r="G21">
        <v>41</v>
      </c>
      <c r="H21">
        <v>106</v>
      </c>
      <c r="I21">
        <v>23</v>
      </c>
      <c r="J21">
        <v>23</v>
      </c>
      <c r="K21">
        <v>4</v>
      </c>
      <c r="L21">
        <v>2</v>
      </c>
      <c r="M21">
        <v>112</v>
      </c>
      <c r="N21">
        <v>1232</v>
      </c>
      <c r="O21" s="2" t="s">
        <v>16</v>
      </c>
    </row>
    <row r="22" spans="1:15" x14ac:dyDescent="0.3">
      <c r="A22" s="1">
        <v>43905.708333333336</v>
      </c>
      <c r="B22">
        <v>13</v>
      </c>
      <c r="C22" s="2" t="s">
        <v>15</v>
      </c>
      <c r="D22">
        <v>72</v>
      </c>
      <c r="E22">
        <v>28</v>
      </c>
      <c r="F22">
        <v>100</v>
      </c>
      <c r="G22">
        <v>28</v>
      </c>
      <c r="H22">
        <v>128</v>
      </c>
      <c r="I22">
        <v>22</v>
      </c>
      <c r="J22">
        <v>25</v>
      </c>
      <c r="K22">
        <v>6</v>
      </c>
      <c r="L22">
        <v>3</v>
      </c>
      <c r="M22">
        <v>137</v>
      </c>
      <c r="N22">
        <v>1419</v>
      </c>
      <c r="O22" s="2" t="s">
        <v>16</v>
      </c>
    </row>
    <row r="23" spans="1:15" x14ac:dyDescent="0.3">
      <c r="A23" s="1">
        <v>43906.708333333336</v>
      </c>
      <c r="B23">
        <v>13</v>
      </c>
      <c r="C23" s="2" t="s">
        <v>15</v>
      </c>
      <c r="D23">
        <v>71</v>
      </c>
      <c r="E23">
        <v>37</v>
      </c>
      <c r="F23">
        <v>108</v>
      </c>
      <c r="G23">
        <v>57</v>
      </c>
      <c r="H23">
        <v>165</v>
      </c>
      <c r="I23">
        <v>37</v>
      </c>
      <c r="J23">
        <v>39</v>
      </c>
      <c r="K23">
        <v>7</v>
      </c>
      <c r="L23">
        <v>4</v>
      </c>
      <c r="M23">
        <v>176</v>
      </c>
      <c r="N23">
        <v>1533</v>
      </c>
      <c r="O23" s="2" t="s">
        <v>16</v>
      </c>
    </row>
    <row r="24" spans="1:15" x14ac:dyDescent="0.3">
      <c r="A24" s="1">
        <v>43907.708333333336</v>
      </c>
      <c r="B24">
        <v>13</v>
      </c>
      <c r="C24" s="2" t="s">
        <v>15</v>
      </c>
      <c r="D24">
        <v>94</v>
      </c>
      <c r="E24">
        <v>32</v>
      </c>
      <c r="F24">
        <v>126</v>
      </c>
      <c r="G24">
        <v>90</v>
      </c>
      <c r="H24">
        <v>216</v>
      </c>
      <c r="I24">
        <v>51</v>
      </c>
      <c r="J24">
        <v>53</v>
      </c>
      <c r="K24">
        <v>7</v>
      </c>
      <c r="L24">
        <v>6</v>
      </c>
      <c r="M24">
        <v>229</v>
      </c>
      <c r="N24">
        <v>1688</v>
      </c>
      <c r="O24" s="2" t="s">
        <v>16</v>
      </c>
    </row>
    <row r="25" spans="1:15" x14ac:dyDescent="0.3">
      <c r="A25" s="1">
        <v>43908.708333333336</v>
      </c>
      <c r="B25">
        <v>13</v>
      </c>
      <c r="C25" s="2" t="s">
        <v>15</v>
      </c>
      <c r="D25">
        <v>99</v>
      </c>
      <c r="E25">
        <v>41</v>
      </c>
      <c r="F25">
        <v>140</v>
      </c>
      <c r="G25">
        <v>109</v>
      </c>
      <c r="H25">
        <v>249</v>
      </c>
      <c r="I25">
        <v>33</v>
      </c>
      <c r="J25">
        <v>34</v>
      </c>
      <c r="K25">
        <v>7</v>
      </c>
      <c r="L25">
        <v>7</v>
      </c>
      <c r="M25">
        <v>263</v>
      </c>
      <c r="N25">
        <v>2054</v>
      </c>
      <c r="O25" s="2" t="s">
        <v>16</v>
      </c>
    </row>
    <row r="26" spans="1:15" x14ac:dyDescent="0.3">
      <c r="A26" s="1">
        <v>43909.708333333336</v>
      </c>
      <c r="B26">
        <v>13</v>
      </c>
      <c r="C26" s="2" t="s">
        <v>15</v>
      </c>
      <c r="D26">
        <v>181</v>
      </c>
      <c r="E26">
        <v>47</v>
      </c>
      <c r="F26">
        <v>228</v>
      </c>
      <c r="G26">
        <v>138</v>
      </c>
      <c r="H26">
        <v>366</v>
      </c>
      <c r="I26">
        <v>117</v>
      </c>
      <c r="J26">
        <v>122</v>
      </c>
      <c r="K26">
        <v>8</v>
      </c>
      <c r="L26">
        <v>11</v>
      </c>
      <c r="M26">
        <v>385</v>
      </c>
      <c r="N26">
        <v>2409</v>
      </c>
      <c r="O26" s="2" t="s">
        <v>16</v>
      </c>
    </row>
    <row r="27" spans="1:15" x14ac:dyDescent="0.3">
      <c r="A27" s="1">
        <v>43910.708333333336</v>
      </c>
      <c r="B27">
        <v>13</v>
      </c>
      <c r="C27" s="2" t="s">
        <v>15</v>
      </c>
      <c r="D27">
        <v>190</v>
      </c>
      <c r="E27">
        <v>48</v>
      </c>
      <c r="F27">
        <v>238</v>
      </c>
      <c r="G27">
        <v>184</v>
      </c>
      <c r="H27">
        <v>422</v>
      </c>
      <c r="I27">
        <v>56</v>
      </c>
      <c r="J27">
        <v>64</v>
      </c>
      <c r="K27">
        <v>10</v>
      </c>
      <c r="L27">
        <v>17</v>
      </c>
      <c r="M27">
        <v>449</v>
      </c>
      <c r="N27">
        <v>2695</v>
      </c>
      <c r="O27" s="2" t="s">
        <v>16</v>
      </c>
    </row>
    <row r="28" spans="1:15" x14ac:dyDescent="0.3">
      <c r="A28" s="1">
        <v>43911.708333333336</v>
      </c>
      <c r="B28">
        <v>13</v>
      </c>
      <c r="C28" s="2" t="s">
        <v>15</v>
      </c>
      <c r="D28">
        <v>185</v>
      </c>
      <c r="E28">
        <v>44</v>
      </c>
      <c r="F28">
        <v>229</v>
      </c>
      <c r="G28">
        <v>265</v>
      </c>
      <c r="H28">
        <v>494</v>
      </c>
      <c r="I28">
        <v>72</v>
      </c>
      <c r="J28">
        <v>80</v>
      </c>
      <c r="K28">
        <v>13</v>
      </c>
      <c r="L28">
        <v>22</v>
      </c>
      <c r="M28">
        <v>529</v>
      </c>
      <c r="N28">
        <v>3035</v>
      </c>
      <c r="O28" s="2" t="s">
        <v>16</v>
      </c>
    </row>
    <row r="29" spans="1:15" x14ac:dyDescent="0.3">
      <c r="A29" s="1">
        <v>43912.708333333336</v>
      </c>
      <c r="B29">
        <v>13</v>
      </c>
      <c r="C29" s="2" t="s">
        <v>15</v>
      </c>
      <c r="D29">
        <v>218</v>
      </c>
      <c r="E29">
        <v>49</v>
      </c>
      <c r="F29">
        <v>267</v>
      </c>
      <c r="G29">
        <v>272</v>
      </c>
      <c r="H29">
        <v>539</v>
      </c>
      <c r="I29">
        <v>45</v>
      </c>
      <c r="J29">
        <v>58</v>
      </c>
      <c r="K29">
        <v>15</v>
      </c>
      <c r="L29">
        <v>33</v>
      </c>
      <c r="M29">
        <v>587</v>
      </c>
      <c r="N29">
        <v>3375</v>
      </c>
      <c r="O29" s="2" t="s">
        <v>16</v>
      </c>
    </row>
    <row r="30" spans="1:15" x14ac:dyDescent="0.3">
      <c r="A30" s="1">
        <v>43913.708333333336</v>
      </c>
      <c r="B30">
        <v>13</v>
      </c>
      <c r="C30" s="2" t="s">
        <v>15</v>
      </c>
      <c r="D30">
        <v>228</v>
      </c>
      <c r="E30">
        <v>52</v>
      </c>
      <c r="F30">
        <v>280</v>
      </c>
      <c r="G30">
        <v>325</v>
      </c>
      <c r="H30">
        <v>605</v>
      </c>
      <c r="I30">
        <v>66</v>
      </c>
      <c r="J30">
        <v>76</v>
      </c>
      <c r="K30">
        <v>20</v>
      </c>
      <c r="L30">
        <v>38</v>
      </c>
      <c r="M30">
        <v>663</v>
      </c>
      <c r="N30">
        <v>3674</v>
      </c>
      <c r="O30" s="2" t="s">
        <v>16</v>
      </c>
    </row>
    <row r="31" spans="1:15" x14ac:dyDescent="0.3">
      <c r="A31" s="1">
        <v>43914.708333333336</v>
      </c>
      <c r="B31">
        <v>13</v>
      </c>
      <c r="C31" s="2" t="s">
        <v>15</v>
      </c>
      <c r="D31">
        <v>234</v>
      </c>
      <c r="E31">
        <v>57</v>
      </c>
      <c r="F31">
        <v>291</v>
      </c>
      <c r="G31">
        <v>331</v>
      </c>
      <c r="H31">
        <v>622</v>
      </c>
      <c r="I31">
        <v>17</v>
      </c>
      <c r="J31">
        <v>26</v>
      </c>
      <c r="K31">
        <v>21</v>
      </c>
      <c r="L31">
        <v>46</v>
      </c>
      <c r="M31">
        <v>689</v>
      </c>
      <c r="N31">
        <v>4294</v>
      </c>
      <c r="O31" s="2" t="s">
        <v>16</v>
      </c>
    </row>
    <row r="32" spans="1:15" x14ac:dyDescent="0.3">
      <c r="A32" s="1">
        <v>43915.708333333336</v>
      </c>
      <c r="B32">
        <v>13</v>
      </c>
      <c r="C32" s="2" t="s">
        <v>15</v>
      </c>
      <c r="D32">
        <v>248</v>
      </c>
      <c r="E32">
        <v>59</v>
      </c>
      <c r="F32">
        <v>307</v>
      </c>
      <c r="G32">
        <v>431</v>
      </c>
      <c r="H32">
        <v>738</v>
      </c>
      <c r="I32">
        <v>116</v>
      </c>
      <c r="J32">
        <v>124</v>
      </c>
      <c r="K32">
        <v>23</v>
      </c>
      <c r="L32">
        <v>52</v>
      </c>
      <c r="M32">
        <v>813</v>
      </c>
      <c r="N32">
        <v>4982</v>
      </c>
      <c r="O32" s="2" t="s">
        <v>16</v>
      </c>
    </row>
    <row r="33" spans="1:15" x14ac:dyDescent="0.3">
      <c r="A33" s="1">
        <v>43916.708333333336</v>
      </c>
      <c r="B33">
        <v>13</v>
      </c>
      <c r="C33" s="2" t="s">
        <v>15</v>
      </c>
      <c r="D33">
        <v>280</v>
      </c>
      <c r="E33">
        <v>64</v>
      </c>
      <c r="F33">
        <v>344</v>
      </c>
      <c r="G33">
        <v>516</v>
      </c>
      <c r="H33">
        <v>860</v>
      </c>
      <c r="I33">
        <v>122</v>
      </c>
      <c r="J33">
        <v>133</v>
      </c>
      <c r="K33">
        <v>23</v>
      </c>
      <c r="L33">
        <v>63</v>
      </c>
      <c r="M33">
        <v>946</v>
      </c>
      <c r="N33">
        <v>5488</v>
      </c>
      <c r="O33" s="2" t="s">
        <v>16</v>
      </c>
    </row>
    <row r="34" spans="1:15" x14ac:dyDescent="0.3">
      <c r="A34" s="1">
        <v>43917.708333333336</v>
      </c>
      <c r="B34">
        <v>13</v>
      </c>
      <c r="C34" s="2" t="s">
        <v>15</v>
      </c>
      <c r="D34">
        <v>289</v>
      </c>
      <c r="E34">
        <v>71</v>
      </c>
      <c r="F34">
        <v>360</v>
      </c>
      <c r="G34">
        <v>565</v>
      </c>
      <c r="H34">
        <v>925</v>
      </c>
      <c r="I34">
        <v>65</v>
      </c>
      <c r="J34">
        <v>71</v>
      </c>
      <c r="K34">
        <v>24</v>
      </c>
      <c r="L34">
        <v>68</v>
      </c>
      <c r="M34">
        <v>1017</v>
      </c>
      <c r="N34">
        <v>6109</v>
      </c>
      <c r="O34" s="2" t="s">
        <v>16</v>
      </c>
    </row>
    <row r="35" spans="1:15" x14ac:dyDescent="0.3">
      <c r="A35" s="1">
        <v>43918.708333333336</v>
      </c>
      <c r="B35">
        <v>13</v>
      </c>
      <c r="C35" s="2" t="s">
        <v>15</v>
      </c>
      <c r="D35">
        <v>311</v>
      </c>
      <c r="E35">
        <v>70</v>
      </c>
      <c r="F35">
        <v>381</v>
      </c>
      <c r="G35">
        <v>646</v>
      </c>
      <c r="H35">
        <v>1027</v>
      </c>
      <c r="I35">
        <v>102</v>
      </c>
      <c r="J35">
        <v>116</v>
      </c>
      <c r="K35">
        <v>30</v>
      </c>
      <c r="L35">
        <v>76</v>
      </c>
      <c r="M35">
        <v>1133</v>
      </c>
      <c r="N35">
        <v>7003</v>
      </c>
      <c r="O35" s="2" t="s">
        <v>16</v>
      </c>
    </row>
    <row r="36" spans="1:15" x14ac:dyDescent="0.3">
      <c r="A36" s="1">
        <v>43919.708333333336</v>
      </c>
      <c r="B36">
        <v>13</v>
      </c>
      <c r="C36" s="2" t="s">
        <v>15</v>
      </c>
      <c r="D36">
        <v>329</v>
      </c>
      <c r="E36">
        <v>68</v>
      </c>
      <c r="F36">
        <v>397</v>
      </c>
      <c r="G36">
        <v>772</v>
      </c>
      <c r="H36">
        <v>1169</v>
      </c>
      <c r="I36">
        <v>142</v>
      </c>
      <c r="J36">
        <v>160</v>
      </c>
      <c r="K36">
        <v>36</v>
      </c>
      <c r="L36">
        <v>88</v>
      </c>
      <c r="M36">
        <v>1293</v>
      </c>
      <c r="N36">
        <v>7730</v>
      </c>
      <c r="O36" s="2" t="s">
        <v>16</v>
      </c>
    </row>
    <row r="37" spans="1:15" x14ac:dyDescent="0.3">
      <c r="A37" s="1">
        <v>43920.708333333336</v>
      </c>
      <c r="B37">
        <v>13</v>
      </c>
      <c r="C37" s="2" t="s">
        <v>15</v>
      </c>
      <c r="D37">
        <v>322</v>
      </c>
      <c r="E37">
        <v>69</v>
      </c>
      <c r="F37">
        <v>391</v>
      </c>
      <c r="G37">
        <v>778</v>
      </c>
      <c r="H37">
        <v>1169</v>
      </c>
      <c r="I37">
        <v>0</v>
      </c>
      <c r="J37">
        <v>52</v>
      </c>
      <c r="K37">
        <v>74</v>
      </c>
      <c r="L37">
        <v>102</v>
      </c>
      <c r="M37">
        <v>1345</v>
      </c>
      <c r="N37">
        <v>7948</v>
      </c>
      <c r="O37" s="2" t="s">
        <v>16</v>
      </c>
    </row>
    <row r="38" spans="1:15" x14ac:dyDescent="0.3">
      <c r="A38" s="1">
        <v>43921.708333333336</v>
      </c>
      <c r="B38">
        <v>13</v>
      </c>
      <c r="C38" s="2" t="s">
        <v>15</v>
      </c>
      <c r="D38">
        <v>335</v>
      </c>
      <c r="E38">
        <v>73</v>
      </c>
      <c r="F38">
        <v>408</v>
      </c>
      <c r="G38">
        <v>783</v>
      </c>
      <c r="H38">
        <v>1191</v>
      </c>
      <c r="I38">
        <v>22</v>
      </c>
      <c r="J38">
        <v>56</v>
      </c>
      <c r="K38">
        <v>95</v>
      </c>
      <c r="L38">
        <v>115</v>
      </c>
      <c r="M38">
        <v>1401</v>
      </c>
      <c r="N38">
        <v>8758</v>
      </c>
      <c r="O38" s="2" t="s">
        <v>16</v>
      </c>
    </row>
    <row r="39" spans="1:15" x14ac:dyDescent="0.3">
      <c r="A39" s="1">
        <v>43922.708333333336</v>
      </c>
      <c r="B39">
        <v>13</v>
      </c>
      <c r="C39" s="2" t="s">
        <v>15</v>
      </c>
      <c r="D39">
        <v>342</v>
      </c>
      <c r="E39">
        <v>71</v>
      </c>
      <c r="F39">
        <v>413</v>
      </c>
      <c r="G39">
        <v>798</v>
      </c>
      <c r="H39">
        <v>1211</v>
      </c>
      <c r="I39">
        <v>20</v>
      </c>
      <c r="J39">
        <v>35</v>
      </c>
      <c r="K39">
        <v>102</v>
      </c>
      <c r="L39">
        <v>123</v>
      </c>
      <c r="M39">
        <v>1436</v>
      </c>
      <c r="N39">
        <v>9610</v>
      </c>
      <c r="O39" s="2" t="s">
        <v>16</v>
      </c>
    </row>
    <row r="40" spans="1:15" x14ac:dyDescent="0.3">
      <c r="A40" s="1">
        <v>43923.708333333336</v>
      </c>
      <c r="B40">
        <v>13</v>
      </c>
      <c r="C40" s="2" t="s">
        <v>15</v>
      </c>
      <c r="D40">
        <v>341</v>
      </c>
      <c r="E40">
        <v>75</v>
      </c>
      <c r="F40">
        <v>416</v>
      </c>
      <c r="G40">
        <v>835</v>
      </c>
      <c r="H40">
        <v>1251</v>
      </c>
      <c r="I40">
        <v>40</v>
      </c>
      <c r="J40">
        <v>61</v>
      </c>
      <c r="K40">
        <v>113</v>
      </c>
      <c r="L40">
        <v>133</v>
      </c>
      <c r="M40">
        <v>1497</v>
      </c>
      <c r="N40">
        <v>10647</v>
      </c>
      <c r="O40" s="2" t="s">
        <v>16</v>
      </c>
    </row>
    <row r="41" spans="1:15" x14ac:dyDescent="0.3">
      <c r="A41" s="1">
        <v>43924.708333333336</v>
      </c>
      <c r="B41">
        <v>13</v>
      </c>
      <c r="C41" s="2" t="s">
        <v>15</v>
      </c>
      <c r="D41">
        <v>361</v>
      </c>
      <c r="E41">
        <v>76</v>
      </c>
      <c r="F41">
        <v>437</v>
      </c>
      <c r="G41">
        <v>864</v>
      </c>
      <c r="H41">
        <v>1301</v>
      </c>
      <c r="I41">
        <v>50</v>
      </c>
      <c r="J41">
        <v>66</v>
      </c>
      <c r="K41">
        <v>116</v>
      </c>
      <c r="L41">
        <v>146</v>
      </c>
      <c r="M41">
        <v>1563</v>
      </c>
      <c r="N41">
        <v>11890</v>
      </c>
      <c r="O41" s="2" t="s">
        <v>16</v>
      </c>
    </row>
    <row r="42" spans="1:15" x14ac:dyDescent="0.3">
      <c r="A42" s="1">
        <v>43925.708333333336</v>
      </c>
      <c r="B42">
        <v>13</v>
      </c>
      <c r="C42" s="2" t="s">
        <v>15</v>
      </c>
      <c r="D42">
        <v>354</v>
      </c>
      <c r="E42">
        <v>71</v>
      </c>
      <c r="F42">
        <v>425</v>
      </c>
      <c r="G42">
        <v>931</v>
      </c>
      <c r="H42">
        <v>1356</v>
      </c>
      <c r="I42">
        <v>55</v>
      </c>
      <c r="J42">
        <v>65</v>
      </c>
      <c r="K42">
        <v>119</v>
      </c>
      <c r="L42">
        <v>153</v>
      </c>
      <c r="M42">
        <v>1628</v>
      </c>
      <c r="N42">
        <v>12837</v>
      </c>
      <c r="O42" s="2" t="s">
        <v>16</v>
      </c>
    </row>
    <row r="43" spans="1:15" x14ac:dyDescent="0.3">
      <c r="A43" s="1">
        <v>43926.708333333336</v>
      </c>
      <c r="B43">
        <v>13</v>
      </c>
      <c r="C43" s="2" t="s">
        <v>15</v>
      </c>
      <c r="D43">
        <v>347</v>
      </c>
      <c r="E43">
        <v>67</v>
      </c>
      <c r="F43">
        <v>414</v>
      </c>
      <c r="G43">
        <v>1006</v>
      </c>
      <c r="H43">
        <v>1420</v>
      </c>
      <c r="I43">
        <v>64</v>
      </c>
      <c r="J43">
        <v>75</v>
      </c>
      <c r="K43">
        <v>125</v>
      </c>
      <c r="L43">
        <v>158</v>
      </c>
      <c r="M43">
        <v>1703</v>
      </c>
      <c r="N43">
        <v>13598</v>
      </c>
      <c r="O43" s="2" t="s">
        <v>16</v>
      </c>
    </row>
    <row r="44" spans="1:15" x14ac:dyDescent="0.3">
      <c r="A44" s="1">
        <v>43927.708333333336</v>
      </c>
      <c r="B44">
        <v>13</v>
      </c>
      <c r="C44" s="2" t="s">
        <v>15</v>
      </c>
      <c r="D44">
        <v>340</v>
      </c>
      <c r="E44">
        <v>66</v>
      </c>
      <c r="F44">
        <v>406</v>
      </c>
      <c r="G44">
        <v>1019</v>
      </c>
      <c r="H44">
        <v>1425</v>
      </c>
      <c r="I44">
        <v>5</v>
      </c>
      <c r="J44">
        <v>18</v>
      </c>
      <c r="K44">
        <v>127</v>
      </c>
      <c r="L44">
        <v>169</v>
      </c>
      <c r="M44">
        <v>1721</v>
      </c>
      <c r="N44">
        <v>14198</v>
      </c>
      <c r="O44" s="2" t="s">
        <v>16</v>
      </c>
    </row>
    <row r="45" spans="1:15" x14ac:dyDescent="0.3">
      <c r="A45" s="1">
        <v>43928.708333333336</v>
      </c>
      <c r="B45">
        <v>13</v>
      </c>
      <c r="C45" s="2" t="s">
        <v>15</v>
      </c>
      <c r="D45">
        <v>337</v>
      </c>
      <c r="E45">
        <v>67</v>
      </c>
      <c r="F45">
        <v>404</v>
      </c>
      <c r="G45">
        <v>1087</v>
      </c>
      <c r="H45">
        <v>1491</v>
      </c>
      <c r="I45">
        <v>66</v>
      </c>
      <c r="J45">
        <v>78</v>
      </c>
      <c r="K45">
        <v>136</v>
      </c>
      <c r="L45">
        <v>172</v>
      </c>
      <c r="M45">
        <v>1799</v>
      </c>
      <c r="N45">
        <v>14904</v>
      </c>
      <c r="O45" s="2" t="s">
        <v>16</v>
      </c>
    </row>
    <row r="46" spans="1:15" x14ac:dyDescent="0.3">
      <c r="A46" s="1">
        <v>43929.708333333336</v>
      </c>
      <c r="B46">
        <v>13</v>
      </c>
      <c r="C46" s="2" t="s">
        <v>15</v>
      </c>
      <c r="D46">
        <v>331</v>
      </c>
      <c r="E46">
        <v>62</v>
      </c>
      <c r="F46">
        <v>393</v>
      </c>
      <c r="G46">
        <v>1141</v>
      </c>
      <c r="H46">
        <v>1534</v>
      </c>
      <c r="I46">
        <v>43</v>
      </c>
      <c r="J46">
        <v>60</v>
      </c>
      <c r="K46">
        <v>146</v>
      </c>
      <c r="L46">
        <v>179</v>
      </c>
      <c r="M46">
        <v>1859</v>
      </c>
      <c r="N46">
        <v>15846</v>
      </c>
      <c r="O46" s="2" t="s">
        <v>16</v>
      </c>
    </row>
    <row r="47" spans="1:15" x14ac:dyDescent="0.3">
      <c r="A47" s="1">
        <v>43930.708333333336</v>
      </c>
      <c r="B47">
        <v>13</v>
      </c>
      <c r="C47" s="2" t="s">
        <v>15</v>
      </c>
      <c r="D47">
        <v>306</v>
      </c>
      <c r="E47">
        <v>57</v>
      </c>
      <c r="F47">
        <v>363</v>
      </c>
      <c r="G47">
        <v>1203</v>
      </c>
      <c r="H47">
        <v>1566</v>
      </c>
      <c r="I47">
        <v>32</v>
      </c>
      <c r="J47">
        <v>72</v>
      </c>
      <c r="K47">
        <v>171</v>
      </c>
      <c r="L47">
        <v>194</v>
      </c>
      <c r="M47">
        <v>1931</v>
      </c>
      <c r="N47">
        <v>16847</v>
      </c>
      <c r="O47" s="2" t="s">
        <v>16</v>
      </c>
    </row>
    <row r="48" spans="1:15" x14ac:dyDescent="0.3">
      <c r="A48" s="1">
        <v>43885.75</v>
      </c>
      <c r="B48">
        <v>17</v>
      </c>
      <c r="C48" s="2" t="s">
        <v>17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2" t="s">
        <v>16</v>
      </c>
    </row>
    <row r="49" spans="1:15" x14ac:dyDescent="0.3">
      <c r="A49" s="1">
        <v>43886.75</v>
      </c>
      <c r="B49">
        <v>17</v>
      </c>
      <c r="C49" s="2" t="s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2" t="s">
        <v>16</v>
      </c>
    </row>
    <row r="50" spans="1:15" x14ac:dyDescent="0.3">
      <c r="A50" s="1">
        <v>43887.75</v>
      </c>
      <c r="B50">
        <v>17</v>
      </c>
      <c r="C50" s="2" t="s">
        <v>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2" t="s">
        <v>16</v>
      </c>
    </row>
    <row r="51" spans="1:15" x14ac:dyDescent="0.3">
      <c r="A51" s="1">
        <v>43888.75</v>
      </c>
      <c r="B51">
        <v>17</v>
      </c>
      <c r="C51" s="2" t="s">
        <v>17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2" t="s">
        <v>16</v>
      </c>
    </row>
    <row r="52" spans="1:15" x14ac:dyDescent="0.3">
      <c r="A52" s="1">
        <v>43889.75</v>
      </c>
      <c r="B52">
        <v>17</v>
      </c>
      <c r="C52" s="2" t="s">
        <v>17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2" t="s">
        <v>16</v>
      </c>
    </row>
    <row r="53" spans="1:15" x14ac:dyDescent="0.3">
      <c r="A53" s="1">
        <v>43890.708333333336</v>
      </c>
      <c r="B53">
        <v>17</v>
      </c>
      <c r="C53" s="2" t="s">
        <v>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32</v>
      </c>
      <c r="O53" s="2" t="s">
        <v>16</v>
      </c>
    </row>
    <row r="54" spans="1:15" x14ac:dyDescent="0.3">
      <c r="A54" s="1">
        <v>43891.708333333336</v>
      </c>
      <c r="B54">
        <v>17</v>
      </c>
      <c r="C54" s="2" t="s">
        <v>17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39</v>
      </c>
      <c r="O54" s="2" t="s">
        <v>16</v>
      </c>
    </row>
    <row r="55" spans="1:15" x14ac:dyDescent="0.3">
      <c r="A55" s="1">
        <v>43892.75</v>
      </c>
      <c r="B55">
        <v>17</v>
      </c>
      <c r="C55" s="2" t="s">
        <v>17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39</v>
      </c>
      <c r="O55" s="2" t="s">
        <v>16</v>
      </c>
    </row>
    <row r="56" spans="1:15" x14ac:dyDescent="0.3">
      <c r="A56" s="1">
        <v>43893.75</v>
      </c>
      <c r="B56">
        <v>17</v>
      </c>
      <c r="C56" s="2" t="s">
        <v>17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0</v>
      </c>
      <c r="L56">
        <v>0</v>
      </c>
      <c r="M56">
        <v>1</v>
      </c>
      <c r="N56">
        <v>42</v>
      </c>
      <c r="O56" s="2" t="s">
        <v>16</v>
      </c>
    </row>
    <row r="57" spans="1:15" x14ac:dyDescent="0.3">
      <c r="A57" s="1">
        <v>43894.708333333336</v>
      </c>
      <c r="B57">
        <v>17</v>
      </c>
      <c r="C57" s="2" t="s">
        <v>17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48</v>
      </c>
      <c r="O57" s="2" t="s">
        <v>16</v>
      </c>
    </row>
    <row r="58" spans="1:15" x14ac:dyDescent="0.3">
      <c r="A58" s="1">
        <v>43895.708333333336</v>
      </c>
      <c r="B58">
        <v>17</v>
      </c>
      <c r="C58" s="2" t="s">
        <v>17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54</v>
      </c>
      <c r="O58" s="2" t="s">
        <v>16</v>
      </c>
    </row>
    <row r="59" spans="1:15" x14ac:dyDescent="0.3">
      <c r="A59" s="1">
        <v>43896.708333333336</v>
      </c>
      <c r="B59">
        <v>17</v>
      </c>
      <c r="C59" s="2" t="s">
        <v>17</v>
      </c>
      <c r="D59">
        <v>1</v>
      </c>
      <c r="E59">
        <v>0</v>
      </c>
      <c r="F59">
        <v>1</v>
      </c>
      <c r="G59">
        <v>2</v>
      </c>
      <c r="H59">
        <v>3</v>
      </c>
      <c r="I59">
        <v>2</v>
      </c>
      <c r="J59">
        <v>2</v>
      </c>
      <c r="K59">
        <v>0</v>
      </c>
      <c r="L59">
        <v>0</v>
      </c>
      <c r="M59">
        <v>3</v>
      </c>
      <c r="N59">
        <v>63</v>
      </c>
      <c r="O59" s="2" t="s">
        <v>16</v>
      </c>
    </row>
    <row r="60" spans="1:15" x14ac:dyDescent="0.3">
      <c r="A60" s="1">
        <v>43897.75</v>
      </c>
      <c r="B60">
        <v>17</v>
      </c>
      <c r="C60" s="2" t="s">
        <v>17</v>
      </c>
      <c r="D60">
        <v>1</v>
      </c>
      <c r="E60">
        <v>0</v>
      </c>
      <c r="F60">
        <v>1</v>
      </c>
      <c r="G60">
        <v>2</v>
      </c>
      <c r="H60">
        <v>3</v>
      </c>
      <c r="I60">
        <v>0</v>
      </c>
      <c r="J60">
        <v>0</v>
      </c>
      <c r="K60">
        <v>0</v>
      </c>
      <c r="L60">
        <v>0</v>
      </c>
      <c r="M60">
        <v>3</v>
      </c>
      <c r="N60">
        <v>75</v>
      </c>
      <c r="O60" s="2" t="s">
        <v>16</v>
      </c>
    </row>
    <row r="61" spans="1:15" x14ac:dyDescent="0.3">
      <c r="A61" s="1">
        <v>43898.75</v>
      </c>
      <c r="B61">
        <v>17</v>
      </c>
      <c r="C61" s="2" t="s">
        <v>17</v>
      </c>
      <c r="D61">
        <v>2</v>
      </c>
      <c r="E61">
        <v>0</v>
      </c>
      <c r="F61">
        <v>2</v>
      </c>
      <c r="G61">
        <v>2</v>
      </c>
      <c r="H61">
        <v>4</v>
      </c>
      <c r="I61">
        <v>1</v>
      </c>
      <c r="J61">
        <v>1</v>
      </c>
      <c r="K61">
        <v>0</v>
      </c>
      <c r="L61">
        <v>0</v>
      </c>
      <c r="M61">
        <v>4</v>
      </c>
      <c r="N61">
        <v>123</v>
      </c>
      <c r="O61" s="2" t="s">
        <v>16</v>
      </c>
    </row>
    <row r="62" spans="1:15" x14ac:dyDescent="0.3">
      <c r="A62" s="1">
        <v>43899.75</v>
      </c>
      <c r="B62">
        <v>17</v>
      </c>
      <c r="C62" s="2" t="s">
        <v>17</v>
      </c>
      <c r="D62">
        <v>2</v>
      </c>
      <c r="E62">
        <v>0</v>
      </c>
      <c r="F62">
        <v>2</v>
      </c>
      <c r="G62">
        <v>3</v>
      </c>
      <c r="H62">
        <v>5</v>
      </c>
      <c r="I62">
        <v>1</v>
      </c>
      <c r="J62">
        <v>1</v>
      </c>
      <c r="K62">
        <v>0</v>
      </c>
      <c r="L62">
        <v>0</v>
      </c>
      <c r="M62">
        <v>5</v>
      </c>
      <c r="N62">
        <v>135</v>
      </c>
      <c r="O62" s="2" t="s">
        <v>16</v>
      </c>
    </row>
    <row r="63" spans="1:15" x14ac:dyDescent="0.3">
      <c r="A63" s="1">
        <v>43900.75</v>
      </c>
      <c r="B63">
        <v>17</v>
      </c>
      <c r="C63" s="2" t="s">
        <v>17</v>
      </c>
      <c r="D63">
        <v>2</v>
      </c>
      <c r="E63">
        <v>0</v>
      </c>
      <c r="F63">
        <v>2</v>
      </c>
      <c r="G63">
        <v>5</v>
      </c>
      <c r="H63">
        <v>7</v>
      </c>
      <c r="I63">
        <v>2</v>
      </c>
      <c r="J63">
        <v>2</v>
      </c>
      <c r="K63">
        <v>0</v>
      </c>
      <c r="L63">
        <v>0</v>
      </c>
      <c r="M63">
        <v>7</v>
      </c>
      <c r="N63">
        <v>148</v>
      </c>
      <c r="O63" s="2" t="s">
        <v>16</v>
      </c>
    </row>
    <row r="64" spans="1:15" x14ac:dyDescent="0.3">
      <c r="A64" s="1">
        <v>43901.708333333336</v>
      </c>
      <c r="B64">
        <v>17</v>
      </c>
      <c r="C64" s="2" t="s">
        <v>17</v>
      </c>
      <c r="D64">
        <v>1</v>
      </c>
      <c r="E64">
        <v>1</v>
      </c>
      <c r="F64">
        <v>2</v>
      </c>
      <c r="G64">
        <v>6</v>
      </c>
      <c r="H64">
        <v>8</v>
      </c>
      <c r="I64">
        <v>1</v>
      </c>
      <c r="J64">
        <v>1</v>
      </c>
      <c r="K64">
        <v>0</v>
      </c>
      <c r="L64">
        <v>0</v>
      </c>
      <c r="M64">
        <v>8</v>
      </c>
      <c r="N64">
        <v>155</v>
      </c>
      <c r="O64" s="2" t="s">
        <v>16</v>
      </c>
    </row>
    <row r="65" spans="1:15" x14ac:dyDescent="0.3">
      <c r="A65" s="1">
        <v>43902.708333333336</v>
      </c>
      <c r="B65">
        <v>17</v>
      </c>
      <c r="C65" s="2" t="s">
        <v>17</v>
      </c>
      <c r="D65">
        <v>1</v>
      </c>
      <c r="E65">
        <v>1</v>
      </c>
      <c r="F65">
        <v>2</v>
      </c>
      <c r="G65">
        <v>6</v>
      </c>
      <c r="H65">
        <v>8</v>
      </c>
      <c r="I65">
        <v>0</v>
      </c>
      <c r="J65">
        <v>0</v>
      </c>
      <c r="K65">
        <v>0</v>
      </c>
      <c r="L65">
        <v>0</v>
      </c>
      <c r="M65">
        <v>8</v>
      </c>
      <c r="N65">
        <v>155</v>
      </c>
      <c r="O65" s="2" t="s">
        <v>16</v>
      </c>
    </row>
    <row r="66" spans="1:15" x14ac:dyDescent="0.3">
      <c r="A66" s="1">
        <v>43903.708333333336</v>
      </c>
      <c r="B66">
        <v>17</v>
      </c>
      <c r="C66" s="2" t="s">
        <v>17</v>
      </c>
      <c r="D66">
        <v>1</v>
      </c>
      <c r="E66">
        <v>1</v>
      </c>
      <c r="F66">
        <v>2</v>
      </c>
      <c r="G66">
        <v>8</v>
      </c>
      <c r="H66">
        <v>10</v>
      </c>
      <c r="I66">
        <v>2</v>
      </c>
      <c r="J66">
        <v>2</v>
      </c>
      <c r="K66">
        <v>0</v>
      </c>
      <c r="L66">
        <v>0</v>
      </c>
      <c r="M66">
        <v>10</v>
      </c>
      <c r="N66">
        <v>155</v>
      </c>
      <c r="O66" s="2" t="s">
        <v>16</v>
      </c>
    </row>
    <row r="67" spans="1:15" x14ac:dyDescent="0.3">
      <c r="A67" s="1">
        <v>43904.708333333336</v>
      </c>
      <c r="B67">
        <v>17</v>
      </c>
      <c r="C67" s="2" t="s">
        <v>17</v>
      </c>
      <c r="D67">
        <v>0</v>
      </c>
      <c r="E67">
        <v>2</v>
      </c>
      <c r="F67">
        <v>2</v>
      </c>
      <c r="G67">
        <v>8</v>
      </c>
      <c r="H67">
        <v>10</v>
      </c>
      <c r="I67">
        <v>0</v>
      </c>
      <c r="J67">
        <v>0</v>
      </c>
      <c r="K67">
        <v>0</v>
      </c>
      <c r="L67">
        <v>0</v>
      </c>
      <c r="M67">
        <v>10</v>
      </c>
      <c r="N67">
        <v>155</v>
      </c>
      <c r="O67" s="2" t="s">
        <v>16</v>
      </c>
    </row>
    <row r="68" spans="1:15" x14ac:dyDescent="0.3">
      <c r="A68" s="1">
        <v>43905.708333333336</v>
      </c>
      <c r="B68">
        <v>17</v>
      </c>
      <c r="C68" s="2" t="s">
        <v>17</v>
      </c>
      <c r="D68">
        <v>0</v>
      </c>
      <c r="E68">
        <v>2</v>
      </c>
      <c r="F68">
        <v>2</v>
      </c>
      <c r="G68">
        <v>9</v>
      </c>
      <c r="H68">
        <v>11</v>
      </c>
      <c r="I68">
        <v>1</v>
      </c>
      <c r="J68">
        <v>1</v>
      </c>
      <c r="K68">
        <v>0</v>
      </c>
      <c r="L68">
        <v>0</v>
      </c>
      <c r="M68">
        <v>11</v>
      </c>
      <c r="N68">
        <v>208</v>
      </c>
      <c r="O68" s="2" t="s">
        <v>16</v>
      </c>
    </row>
    <row r="69" spans="1:15" x14ac:dyDescent="0.3">
      <c r="A69" s="1">
        <v>43906.708333333336</v>
      </c>
      <c r="B69">
        <v>17</v>
      </c>
      <c r="C69" s="2" t="s">
        <v>17</v>
      </c>
      <c r="D69">
        <v>1</v>
      </c>
      <c r="E69">
        <v>2</v>
      </c>
      <c r="F69">
        <v>3</v>
      </c>
      <c r="G69">
        <v>9</v>
      </c>
      <c r="H69">
        <v>12</v>
      </c>
      <c r="I69">
        <v>1</v>
      </c>
      <c r="J69">
        <v>1</v>
      </c>
      <c r="K69">
        <v>0</v>
      </c>
      <c r="L69">
        <v>0</v>
      </c>
      <c r="M69">
        <v>12</v>
      </c>
      <c r="N69">
        <v>230</v>
      </c>
      <c r="O69" s="2" t="s">
        <v>16</v>
      </c>
    </row>
    <row r="70" spans="1:15" x14ac:dyDescent="0.3">
      <c r="A70" s="1">
        <v>43907.708333333336</v>
      </c>
      <c r="B70">
        <v>17</v>
      </c>
      <c r="C70" s="2" t="s">
        <v>17</v>
      </c>
      <c r="D70">
        <v>5</v>
      </c>
      <c r="E70">
        <v>2</v>
      </c>
      <c r="F70">
        <v>7</v>
      </c>
      <c r="G70">
        <v>13</v>
      </c>
      <c r="H70">
        <v>20</v>
      </c>
      <c r="I70">
        <v>8</v>
      </c>
      <c r="J70">
        <v>8</v>
      </c>
      <c r="K70">
        <v>0</v>
      </c>
      <c r="L70">
        <v>0</v>
      </c>
      <c r="M70">
        <v>20</v>
      </c>
      <c r="N70">
        <v>262</v>
      </c>
      <c r="O70" s="2" t="s">
        <v>16</v>
      </c>
    </row>
    <row r="71" spans="1:15" x14ac:dyDescent="0.3">
      <c r="A71" s="1">
        <v>43908.708333333336</v>
      </c>
      <c r="B71">
        <v>17</v>
      </c>
      <c r="C71" s="2" t="s">
        <v>17</v>
      </c>
      <c r="D71">
        <v>9</v>
      </c>
      <c r="E71">
        <v>2</v>
      </c>
      <c r="F71">
        <v>11</v>
      </c>
      <c r="G71">
        <v>16</v>
      </c>
      <c r="H71">
        <v>27</v>
      </c>
      <c r="I71">
        <v>7</v>
      </c>
      <c r="J71">
        <v>7</v>
      </c>
      <c r="K71">
        <v>0</v>
      </c>
      <c r="L71">
        <v>0</v>
      </c>
      <c r="M71">
        <v>27</v>
      </c>
      <c r="N71">
        <v>262</v>
      </c>
      <c r="O71" s="2" t="s">
        <v>16</v>
      </c>
    </row>
    <row r="72" spans="1:15" x14ac:dyDescent="0.3">
      <c r="A72" s="1">
        <v>43909.708333333336</v>
      </c>
      <c r="B72">
        <v>17</v>
      </c>
      <c r="C72" s="2" t="s">
        <v>17</v>
      </c>
      <c r="D72">
        <v>8</v>
      </c>
      <c r="E72">
        <v>5</v>
      </c>
      <c r="F72">
        <v>13</v>
      </c>
      <c r="G72">
        <v>24</v>
      </c>
      <c r="H72">
        <v>37</v>
      </c>
      <c r="I72">
        <v>10</v>
      </c>
      <c r="J72">
        <v>10</v>
      </c>
      <c r="K72">
        <v>0</v>
      </c>
      <c r="L72">
        <v>0</v>
      </c>
      <c r="M72">
        <v>37</v>
      </c>
      <c r="N72">
        <v>353</v>
      </c>
      <c r="O72" s="2" t="s">
        <v>16</v>
      </c>
    </row>
    <row r="73" spans="1:15" x14ac:dyDescent="0.3">
      <c r="A73" s="1">
        <v>43910.708333333336</v>
      </c>
      <c r="B73">
        <v>17</v>
      </c>
      <c r="C73" s="2" t="s">
        <v>17</v>
      </c>
      <c r="D73">
        <v>8</v>
      </c>
      <c r="E73">
        <v>5</v>
      </c>
      <c r="F73">
        <v>13</v>
      </c>
      <c r="G73">
        <v>39</v>
      </c>
      <c r="H73">
        <v>52</v>
      </c>
      <c r="I73">
        <v>15</v>
      </c>
      <c r="J73">
        <v>15</v>
      </c>
      <c r="K73">
        <v>0</v>
      </c>
      <c r="L73">
        <v>0</v>
      </c>
      <c r="M73">
        <v>52</v>
      </c>
      <c r="N73">
        <v>443</v>
      </c>
      <c r="O73" s="2" t="s">
        <v>16</v>
      </c>
    </row>
    <row r="74" spans="1:15" x14ac:dyDescent="0.3">
      <c r="A74" s="1">
        <v>43911.708333333336</v>
      </c>
      <c r="B74">
        <v>17</v>
      </c>
      <c r="C74" s="2" t="s">
        <v>17</v>
      </c>
      <c r="D74">
        <v>12</v>
      </c>
      <c r="E74">
        <v>7</v>
      </c>
      <c r="F74">
        <v>19</v>
      </c>
      <c r="G74">
        <v>47</v>
      </c>
      <c r="H74">
        <v>66</v>
      </c>
      <c r="I74">
        <v>14</v>
      </c>
      <c r="J74">
        <v>14</v>
      </c>
      <c r="K74">
        <v>0</v>
      </c>
      <c r="L74">
        <v>0</v>
      </c>
      <c r="M74">
        <v>66</v>
      </c>
      <c r="N74">
        <v>522</v>
      </c>
      <c r="O74" s="2" t="s">
        <v>16</v>
      </c>
    </row>
    <row r="75" spans="1:15" x14ac:dyDescent="0.3">
      <c r="A75" s="1">
        <v>43912.708333333336</v>
      </c>
      <c r="B75">
        <v>17</v>
      </c>
      <c r="C75" s="2" t="s">
        <v>17</v>
      </c>
      <c r="D75">
        <v>13</v>
      </c>
      <c r="E75">
        <v>10</v>
      </c>
      <c r="F75">
        <v>23</v>
      </c>
      <c r="G75">
        <v>58</v>
      </c>
      <c r="H75">
        <v>81</v>
      </c>
      <c r="I75">
        <v>15</v>
      </c>
      <c r="J75">
        <v>15</v>
      </c>
      <c r="K75">
        <v>0</v>
      </c>
      <c r="L75">
        <v>0</v>
      </c>
      <c r="M75">
        <v>81</v>
      </c>
      <c r="N75">
        <v>643</v>
      </c>
      <c r="O75" s="2" t="s">
        <v>16</v>
      </c>
    </row>
    <row r="76" spans="1:15" x14ac:dyDescent="0.3">
      <c r="A76" s="1">
        <v>43913.708333333336</v>
      </c>
      <c r="B76">
        <v>17</v>
      </c>
      <c r="C76" s="2" t="s">
        <v>17</v>
      </c>
      <c r="D76">
        <v>15</v>
      </c>
      <c r="E76">
        <v>12</v>
      </c>
      <c r="F76">
        <v>27</v>
      </c>
      <c r="G76">
        <v>62</v>
      </c>
      <c r="H76">
        <v>89</v>
      </c>
      <c r="I76">
        <v>8</v>
      </c>
      <c r="J76">
        <v>9</v>
      </c>
      <c r="K76">
        <v>0</v>
      </c>
      <c r="L76">
        <v>1</v>
      </c>
      <c r="M76">
        <v>90</v>
      </c>
      <c r="N76">
        <v>696</v>
      </c>
      <c r="O76" s="2" t="s">
        <v>16</v>
      </c>
    </row>
    <row r="77" spans="1:15" x14ac:dyDescent="0.3">
      <c r="A77" s="1">
        <v>43914.708333333336</v>
      </c>
      <c r="B77">
        <v>17</v>
      </c>
      <c r="C77" s="2" t="s">
        <v>17</v>
      </c>
      <c r="D77">
        <v>14</v>
      </c>
      <c r="E77">
        <v>12</v>
      </c>
      <c r="F77">
        <v>26</v>
      </c>
      <c r="G77">
        <v>65</v>
      </c>
      <c r="H77">
        <v>91</v>
      </c>
      <c r="I77">
        <v>2</v>
      </c>
      <c r="J77">
        <v>2</v>
      </c>
      <c r="K77">
        <v>0</v>
      </c>
      <c r="L77">
        <v>1</v>
      </c>
      <c r="M77">
        <v>92</v>
      </c>
      <c r="N77">
        <v>744</v>
      </c>
      <c r="O77" s="2" t="s">
        <v>16</v>
      </c>
    </row>
    <row r="78" spans="1:15" x14ac:dyDescent="0.3">
      <c r="A78" s="1">
        <v>43915.708333333336</v>
      </c>
      <c r="B78">
        <v>17</v>
      </c>
      <c r="C78" s="2" t="s">
        <v>17</v>
      </c>
      <c r="D78">
        <v>20</v>
      </c>
      <c r="E78">
        <v>14</v>
      </c>
      <c r="F78">
        <v>34</v>
      </c>
      <c r="G78">
        <v>78</v>
      </c>
      <c r="H78">
        <v>112</v>
      </c>
      <c r="I78">
        <v>21</v>
      </c>
      <c r="J78">
        <v>21</v>
      </c>
      <c r="K78">
        <v>0</v>
      </c>
      <c r="L78">
        <v>1</v>
      </c>
      <c r="M78">
        <v>113</v>
      </c>
      <c r="N78">
        <v>857</v>
      </c>
      <c r="O78" s="2" t="s">
        <v>16</v>
      </c>
    </row>
    <row r="79" spans="1:15" x14ac:dyDescent="0.3">
      <c r="A79" s="1">
        <v>43916.708333333336</v>
      </c>
      <c r="B79">
        <v>17</v>
      </c>
      <c r="C79" s="2" t="s">
        <v>17</v>
      </c>
      <c r="D79">
        <v>22</v>
      </c>
      <c r="E79">
        <v>16</v>
      </c>
      <c r="F79">
        <v>38</v>
      </c>
      <c r="G79">
        <v>95</v>
      </c>
      <c r="H79">
        <v>133</v>
      </c>
      <c r="I79">
        <v>21</v>
      </c>
      <c r="J79">
        <v>21</v>
      </c>
      <c r="K79">
        <v>0</v>
      </c>
      <c r="L79">
        <v>1</v>
      </c>
      <c r="M79">
        <v>134</v>
      </c>
      <c r="N79">
        <v>1046</v>
      </c>
      <c r="O79" s="2" t="s">
        <v>16</v>
      </c>
    </row>
    <row r="80" spans="1:15" x14ac:dyDescent="0.3">
      <c r="A80" s="1">
        <v>43917.708333333336</v>
      </c>
      <c r="B80">
        <v>17</v>
      </c>
      <c r="C80" s="2" t="s">
        <v>17</v>
      </c>
      <c r="D80">
        <v>22</v>
      </c>
      <c r="E80">
        <v>15</v>
      </c>
      <c r="F80">
        <v>37</v>
      </c>
      <c r="G80">
        <v>110</v>
      </c>
      <c r="H80">
        <v>147</v>
      </c>
      <c r="I80">
        <v>14</v>
      </c>
      <c r="J80">
        <v>17</v>
      </c>
      <c r="K80">
        <v>1</v>
      </c>
      <c r="L80">
        <v>3</v>
      </c>
      <c r="M80">
        <v>151</v>
      </c>
      <c r="N80">
        <v>1254</v>
      </c>
      <c r="O80" s="2" t="s">
        <v>16</v>
      </c>
    </row>
    <row r="81" spans="1:15" x14ac:dyDescent="0.3">
      <c r="A81" s="1">
        <v>43918.708333333336</v>
      </c>
      <c r="B81">
        <v>17</v>
      </c>
      <c r="C81" s="2" t="s">
        <v>17</v>
      </c>
      <c r="D81">
        <v>26</v>
      </c>
      <c r="E81">
        <v>19</v>
      </c>
      <c r="F81">
        <v>45</v>
      </c>
      <c r="G81">
        <v>133</v>
      </c>
      <c r="H81">
        <v>178</v>
      </c>
      <c r="I81">
        <v>31</v>
      </c>
      <c r="J81">
        <v>31</v>
      </c>
      <c r="K81">
        <v>1</v>
      </c>
      <c r="L81">
        <v>3</v>
      </c>
      <c r="M81">
        <v>182</v>
      </c>
      <c r="N81">
        <v>1421</v>
      </c>
      <c r="O81" s="2" t="s">
        <v>16</v>
      </c>
    </row>
    <row r="82" spans="1:15" x14ac:dyDescent="0.3">
      <c r="A82" s="1">
        <v>43919.708333333336</v>
      </c>
      <c r="B82">
        <v>17</v>
      </c>
      <c r="C82" s="2" t="s">
        <v>17</v>
      </c>
      <c r="D82">
        <v>32</v>
      </c>
      <c r="E82">
        <v>18</v>
      </c>
      <c r="F82">
        <v>50</v>
      </c>
      <c r="G82">
        <v>147</v>
      </c>
      <c r="H82">
        <v>197</v>
      </c>
      <c r="I82">
        <v>19</v>
      </c>
      <c r="J82">
        <v>20</v>
      </c>
      <c r="K82">
        <v>1</v>
      </c>
      <c r="L82">
        <v>4</v>
      </c>
      <c r="M82">
        <v>202</v>
      </c>
      <c r="N82">
        <v>1585</v>
      </c>
      <c r="O82" s="2" t="s">
        <v>16</v>
      </c>
    </row>
    <row r="83" spans="1:15" x14ac:dyDescent="0.3">
      <c r="A83" s="1">
        <v>43920.708333333336</v>
      </c>
      <c r="B83">
        <v>17</v>
      </c>
      <c r="C83" s="2" t="s">
        <v>17</v>
      </c>
      <c r="D83">
        <v>36</v>
      </c>
      <c r="E83">
        <v>18</v>
      </c>
      <c r="F83">
        <v>54</v>
      </c>
      <c r="G83">
        <v>154</v>
      </c>
      <c r="H83">
        <v>208</v>
      </c>
      <c r="I83">
        <v>11</v>
      </c>
      <c r="J83">
        <v>12</v>
      </c>
      <c r="K83">
        <v>1</v>
      </c>
      <c r="L83">
        <v>5</v>
      </c>
      <c r="M83">
        <v>214</v>
      </c>
      <c r="N83">
        <v>1833</v>
      </c>
      <c r="O83" s="2" t="s">
        <v>16</v>
      </c>
    </row>
    <row r="84" spans="1:15" x14ac:dyDescent="0.3">
      <c r="A84" s="1">
        <v>43921.708333333336</v>
      </c>
      <c r="B84">
        <v>17</v>
      </c>
      <c r="C84" s="2" t="s">
        <v>17</v>
      </c>
      <c r="D84">
        <v>37</v>
      </c>
      <c r="E84">
        <v>17</v>
      </c>
      <c r="F84">
        <v>54</v>
      </c>
      <c r="G84">
        <v>162</v>
      </c>
      <c r="H84">
        <v>216</v>
      </c>
      <c r="I84">
        <v>8</v>
      </c>
      <c r="J84">
        <v>12</v>
      </c>
      <c r="K84">
        <v>3</v>
      </c>
      <c r="L84">
        <v>7</v>
      </c>
      <c r="M84">
        <v>226</v>
      </c>
      <c r="N84">
        <v>2043</v>
      </c>
      <c r="O84" s="2" t="s">
        <v>16</v>
      </c>
    </row>
    <row r="85" spans="1:15" x14ac:dyDescent="0.3">
      <c r="A85" s="1">
        <v>43922.708333333336</v>
      </c>
      <c r="B85">
        <v>17</v>
      </c>
      <c r="C85" s="2" t="s">
        <v>17</v>
      </c>
      <c r="D85">
        <v>39</v>
      </c>
      <c r="E85">
        <v>15</v>
      </c>
      <c r="F85">
        <v>54</v>
      </c>
      <c r="G85">
        <v>171</v>
      </c>
      <c r="H85">
        <v>225</v>
      </c>
      <c r="I85">
        <v>9</v>
      </c>
      <c r="J85">
        <v>11</v>
      </c>
      <c r="K85">
        <v>3</v>
      </c>
      <c r="L85">
        <v>9</v>
      </c>
      <c r="M85">
        <v>237</v>
      </c>
      <c r="N85">
        <v>2262</v>
      </c>
      <c r="O85" s="2" t="s">
        <v>16</v>
      </c>
    </row>
    <row r="86" spans="1:15" x14ac:dyDescent="0.3">
      <c r="A86" s="1">
        <v>43923.708333333336</v>
      </c>
      <c r="B86">
        <v>17</v>
      </c>
      <c r="C86" s="2" t="s">
        <v>17</v>
      </c>
      <c r="D86">
        <v>38</v>
      </c>
      <c r="E86">
        <v>19</v>
      </c>
      <c r="F86">
        <v>57</v>
      </c>
      <c r="G86">
        <v>176</v>
      </c>
      <c r="H86">
        <v>233</v>
      </c>
      <c r="I86">
        <v>8</v>
      </c>
      <c r="J86">
        <v>9</v>
      </c>
      <c r="K86">
        <v>3</v>
      </c>
      <c r="L86">
        <v>10</v>
      </c>
      <c r="M86">
        <v>246</v>
      </c>
      <c r="N86">
        <v>2427</v>
      </c>
      <c r="O86" s="2" t="s">
        <v>16</v>
      </c>
    </row>
    <row r="87" spans="1:15" x14ac:dyDescent="0.3">
      <c r="A87" s="1">
        <v>43924.708333333336</v>
      </c>
      <c r="B87">
        <v>17</v>
      </c>
      <c r="C87" s="2" t="s">
        <v>17</v>
      </c>
      <c r="D87">
        <v>41</v>
      </c>
      <c r="E87">
        <v>19</v>
      </c>
      <c r="F87">
        <v>60</v>
      </c>
      <c r="G87">
        <v>187</v>
      </c>
      <c r="H87">
        <v>247</v>
      </c>
      <c r="I87">
        <v>14</v>
      </c>
      <c r="J87">
        <v>15</v>
      </c>
      <c r="K87">
        <v>3</v>
      </c>
      <c r="L87">
        <v>11</v>
      </c>
      <c r="M87">
        <v>261</v>
      </c>
      <c r="N87">
        <v>2622</v>
      </c>
      <c r="O87" s="2" t="s">
        <v>16</v>
      </c>
    </row>
    <row r="88" spans="1:15" x14ac:dyDescent="0.3">
      <c r="A88" s="1">
        <v>43925.708333333336</v>
      </c>
      <c r="B88">
        <v>17</v>
      </c>
      <c r="C88" s="2" t="s">
        <v>17</v>
      </c>
      <c r="D88">
        <v>44</v>
      </c>
      <c r="E88">
        <v>19</v>
      </c>
      <c r="F88">
        <v>63</v>
      </c>
      <c r="G88">
        <v>181</v>
      </c>
      <c r="H88">
        <v>244</v>
      </c>
      <c r="I88">
        <v>-3</v>
      </c>
      <c r="J88">
        <v>3</v>
      </c>
      <c r="K88">
        <v>9</v>
      </c>
      <c r="L88">
        <v>11</v>
      </c>
      <c r="M88">
        <v>264</v>
      </c>
      <c r="N88">
        <v>2765</v>
      </c>
      <c r="O88" s="2" t="s">
        <v>16</v>
      </c>
    </row>
    <row r="89" spans="1:15" x14ac:dyDescent="0.3">
      <c r="A89" s="1">
        <v>43926.708333333336</v>
      </c>
      <c r="B89">
        <v>17</v>
      </c>
      <c r="C89" s="2" t="s">
        <v>17</v>
      </c>
      <c r="D89">
        <v>46</v>
      </c>
      <c r="E89">
        <v>18</v>
      </c>
      <c r="F89">
        <v>64</v>
      </c>
      <c r="G89">
        <v>190</v>
      </c>
      <c r="H89">
        <v>254</v>
      </c>
      <c r="I89">
        <v>10</v>
      </c>
      <c r="J89">
        <v>14</v>
      </c>
      <c r="K89">
        <v>11</v>
      </c>
      <c r="L89">
        <v>13</v>
      </c>
      <c r="M89">
        <v>278</v>
      </c>
      <c r="N89">
        <v>2931</v>
      </c>
      <c r="O89" s="2" t="s">
        <v>16</v>
      </c>
    </row>
    <row r="90" spans="1:15" x14ac:dyDescent="0.3">
      <c r="A90" s="1">
        <v>43927.708333333336</v>
      </c>
      <c r="B90">
        <v>17</v>
      </c>
      <c r="C90" s="2" t="s">
        <v>17</v>
      </c>
      <c r="D90">
        <v>46</v>
      </c>
      <c r="E90">
        <v>18</v>
      </c>
      <c r="F90">
        <v>64</v>
      </c>
      <c r="G90">
        <v>198</v>
      </c>
      <c r="H90">
        <v>262</v>
      </c>
      <c r="I90">
        <v>8</v>
      </c>
      <c r="J90">
        <v>9</v>
      </c>
      <c r="K90">
        <v>12</v>
      </c>
      <c r="L90">
        <v>13</v>
      </c>
      <c r="M90">
        <v>287</v>
      </c>
      <c r="N90">
        <v>3061</v>
      </c>
      <c r="O90" s="2" t="s">
        <v>16</v>
      </c>
    </row>
    <row r="91" spans="1:15" x14ac:dyDescent="0.3">
      <c r="A91" s="1">
        <v>43928.708333333336</v>
      </c>
      <c r="B91">
        <v>17</v>
      </c>
      <c r="C91" s="2" t="s">
        <v>17</v>
      </c>
      <c r="D91">
        <v>47</v>
      </c>
      <c r="E91">
        <v>17</v>
      </c>
      <c r="F91">
        <v>64</v>
      </c>
      <c r="G91">
        <v>201</v>
      </c>
      <c r="H91">
        <v>265</v>
      </c>
      <c r="I91">
        <v>3</v>
      </c>
      <c r="J91">
        <v>4</v>
      </c>
      <c r="K91">
        <v>12</v>
      </c>
      <c r="L91">
        <v>14</v>
      </c>
      <c r="M91">
        <v>291</v>
      </c>
      <c r="N91">
        <v>3160</v>
      </c>
      <c r="O91" s="2" t="s">
        <v>16</v>
      </c>
    </row>
    <row r="92" spans="1:15" x14ac:dyDescent="0.3">
      <c r="A92" s="1">
        <v>43929.708333333336</v>
      </c>
      <c r="B92">
        <v>17</v>
      </c>
      <c r="C92" s="2" t="s">
        <v>17</v>
      </c>
      <c r="D92">
        <v>48</v>
      </c>
      <c r="E92">
        <v>17</v>
      </c>
      <c r="F92">
        <v>65</v>
      </c>
      <c r="G92">
        <v>205</v>
      </c>
      <c r="H92">
        <v>270</v>
      </c>
      <c r="I92">
        <v>5</v>
      </c>
      <c r="J92">
        <v>6</v>
      </c>
      <c r="K92">
        <v>13</v>
      </c>
      <c r="L92">
        <v>14</v>
      </c>
      <c r="M92">
        <v>297</v>
      </c>
      <c r="N92">
        <v>3296</v>
      </c>
      <c r="O92" s="2" t="s">
        <v>16</v>
      </c>
    </row>
    <row r="93" spans="1:15" x14ac:dyDescent="0.3">
      <c r="A93" s="1">
        <v>43930.708333333336</v>
      </c>
      <c r="B93">
        <v>17</v>
      </c>
      <c r="C93" s="2" t="s">
        <v>17</v>
      </c>
      <c r="D93">
        <v>50</v>
      </c>
      <c r="E93">
        <v>17</v>
      </c>
      <c r="F93">
        <v>67</v>
      </c>
      <c r="G93">
        <v>208</v>
      </c>
      <c r="H93">
        <v>275</v>
      </c>
      <c r="I93">
        <v>5</v>
      </c>
      <c r="J93">
        <v>6</v>
      </c>
      <c r="K93">
        <v>13</v>
      </c>
      <c r="L93">
        <v>15</v>
      </c>
      <c r="M93">
        <v>303</v>
      </c>
      <c r="N93">
        <v>3474</v>
      </c>
      <c r="O93" s="2" t="s">
        <v>16</v>
      </c>
    </row>
    <row r="94" spans="1:15" x14ac:dyDescent="0.3">
      <c r="A94" s="1">
        <v>43885.75</v>
      </c>
      <c r="B94">
        <v>18</v>
      </c>
      <c r="C94" s="2" t="s">
        <v>19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 s="2" t="s">
        <v>16</v>
      </c>
    </row>
    <row r="95" spans="1:15" x14ac:dyDescent="0.3">
      <c r="A95" s="1">
        <v>43886.75</v>
      </c>
      <c r="B95">
        <v>18</v>
      </c>
      <c r="C95" s="2" t="s">
        <v>19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</v>
      </c>
      <c r="O95" s="2" t="s">
        <v>16</v>
      </c>
    </row>
    <row r="96" spans="1:15" x14ac:dyDescent="0.3">
      <c r="A96" s="1">
        <v>43887.75</v>
      </c>
      <c r="B96">
        <v>18</v>
      </c>
      <c r="C96" s="2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</v>
      </c>
      <c r="O96" s="2" t="s">
        <v>16</v>
      </c>
    </row>
    <row r="97" spans="1:15" x14ac:dyDescent="0.3">
      <c r="A97" s="1">
        <v>43888.75</v>
      </c>
      <c r="B97">
        <v>18</v>
      </c>
      <c r="C97" s="2" t="s">
        <v>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14</v>
      </c>
      <c r="O97" s="2" t="s">
        <v>16</v>
      </c>
    </row>
    <row r="98" spans="1:15" x14ac:dyDescent="0.3">
      <c r="A98" s="1">
        <v>43889.75</v>
      </c>
      <c r="B98">
        <v>18</v>
      </c>
      <c r="C98" s="2" t="s">
        <v>19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21</v>
      </c>
      <c r="O98" s="2" t="s">
        <v>16</v>
      </c>
    </row>
    <row r="99" spans="1:15" x14ac:dyDescent="0.3">
      <c r="A99" s="1">
        <v>43890.708333333336</v>
      </c>
      <c r="B99">
        <v>18</v>
      </c>
      <c r="C99" s="2" t="s">
        <v>19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27</v>
      </c>
      <c r="O99" s="2" t="s">
        <v>16</v>
      </c>
    </row>
    <row r="100" spans="1:15" x14ac:dyDescent="0.3">
      <c r="A100" s="1">
        <v>43891.708333333336</v>
      </c>
      <c r="B100">
        <v>18</v>
      </c>
      <c r="C100" s="2" t="s">
        <v>19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35</v>
      </c>
      <c r="O100" s="2" t="s">
        <v>16</v>
      </c>
    </row>
    <row r="101" spans="1:15" x14ac:dyDescent="0.3">
      <c r="A101" s="1">
        <v>43892.75</v>
      </c>
      <c r="B101">
        <v>18</v>
      </c>
      <c r="C101" s="2" t="s">
        <v>19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39</v>
      </c>
      <c r="O101" s="2" t="s">
        <v>16</v>
      </c>
    </row>
    <row r="102" spans="1:15" x14ac:dyDescent="0.3">
      <c r="A102" s="1">
        <v>43893.75</v>
      </c>
      <c r="B102">
        <v>18</v>
      </c>
      <c r="C102" s="2" t="s">
        <v>19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39</v>
      </c>
      <c r="O102" s="2" t="s">
        <v>16</v>
      </c>
    </row>
    <row r="103" spans="1:15" x14ac:dyDescent="0.3">
      <c r="A103" s="1">
        <v>43894.708333333336</v>
      </c>
      <c r="B103">
        <v>18</v>
      </c>
      <c r="C103" s="2" t="s">
        <v>19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46</v>
      </c>
      <c r="O103" s="2" t="s">
        <v>16</v>
      </c>
    </row>
    <row r="104" spans="1:15" x14ac:dyDescent="0.3">
      <c r="A104" s="1">
        <v>43895.708333333336</v>
      </c>
      <c r="B104">
        <v>18</v>
      </c>
      <c r="C104" s="2" t="s">
        <v>19</v>
      </c>
      <c r="D104">
        <v>1</v>
      </c>
      <c r="E104">
        <v>0</v>
      </c>
      <c r="F104">
        <v>1</v>
      </c>
      <c r="G104">
        <v>1</v>
      </c>
      <c r="H104">
        <v>2</v>
      </c>
      <c r="I104">
        <v>1</v>
      </c>
      <c r="J104">
        <v>1</v>
      </c>
      <c r="K104">
        <v>0</v>
      </c>
      <c r="L104">
        <v>0</v>
      </c>
      <c r="M104">
        <v>2</v>
      </c>
      <c r="N104">
        <v>53</v>
      </c>
      <c r="O104" s="2" t="s">
        <v>16</v>
      </c>
    </row>
    <row r="105" spans="1:15" x14ac:dyDescent="0.3">
      <c r="A105" s="1">
        <v>43896.708333333336</v>
      </c>
      <c r="B105">
        <v>18</v>
      </c>
      <c r="C105" s="2" t="s">
        <v>19</v>
      </c>
      <c r="D105">
        <v>2</v>
      </c>
      <c r="E105">
        <v>0</v>
      </c>
      <c r="F105">
        <v>2</v>
      </c>
      <c r="G105">
        <v>2</v>
      </c>
      <c r="H105">
        <v>4</v>
      </c>
      <c r="I105">
        <v>2</v>
      </c>
      <c r="J105">
        <v>2</v>
      </c>
      <c r="K105">
        <v>0</v>
      </c>
      <c r="L105">
        <v>0</v>
      </c>
      <c r="M105">
        <v>4</v>
      </c>
      <c r="N105">
        <v>99</v>
      </c>
      <c r="O105" s="2" t="s">
        <v>16</v>
      </c>
    </row>
    <row r="106" spans="1:15" x14ac:dyDescent="0.3">
      <c r="A106" s="1">
        <v>43897.75</v>
      </c>
      <c r="B106">
        <v>18</v>
      </c>
      <c r="C106" s="2" t="s">
        <v>19</v>
      </c>
      <c r="D106">
        <v>2</v>
      </c>
      <c r="E106">
        <v>0</v>
      </c>
      <c r="F106">
        <v>2</v>
      </c>
      <c r="G106">
        <v>2</v>
      </c>
      <c r="H106">
        <v>4</v>
      </c>
      <c r="I106">
        <v>0</v>
      </c>
      <c r="J106">
        <v>0</v>
      </c>
      <c r="K106">
        <v>0</v>
      </c>
      <c r="L106">
        <v>0</v>
      </c>
      <c r="M106">
        <v>4</v>
      </c>
      <c r="N106">
        <v>113</v>
      </c>
      <c r="O106" s="2" t="s">
        <v>16</v>
      </c>
    </row>
    <row r="107" spans="1:15" x14ac:dyDescent="0.3">
      <c r="A107" s="1">
        <v>43898.75</v>
      </c>
      <c r="B107">
        <v>18</v>
      </c>
      <c r="C107" s="2" t="s">
        <v>19</v>
      </c>
      <c r="D107">
        <v>5</v>
      </c>
      <c r="E107">
        <v>0</v>
      </c>
      <c r="F107">
        <v>5</v>
      </c>
      <c r="G107">
        <v>4</v>
      </c>
      <c r="H107">
        <v>9</v>
      </c>
      <c r="I107">
        <v>5</v>
      </c>
      <c r="J107">
        <v>5</v>
      </c>
      <c r="K107">
        <v>0</v>
      </c>
      <c r="L107">
        <v>0</v>
      </c>
      <c r="M107">
        <v>9</v>
      </c>
      <c r="N107">
        <v>113</v>
      </c>
      <c r="O107" s="2" t="s">
        <v>16</v>
      </c>
    </row>
    <row r="108" spans="1:15" x14ac:dyDescent="0.3">
      <c r="A108" s="1">
        <v>43899.75</v>
      </c>
      <c r="B108">
        <v>18</v>
      </c>
      <c r="C108" s="2" t="s">
        <v>19</v>
      </c>
      <c r="D108">
        <v>8</v>
      </c>
      <c r="E108">
        <v>0</v>
      </c>
      <c r="F108">
        <v>8</v>
      </c>
      <c r="G108">
        <v>1</v>
      </c>
      <c r="H108">
        <v>9</v>
      </c>
      <c r="I108">
        <v>0</v>
      </c>
      <c r="J108">
        <v>2</v>
      </c>
      <c r="K108">
        <v>2</v>
      </c>
      <c r="L108">
        <v>0</v>
      </c>
      <c r="M108">
        <v>11</v>
      </c>
      <c r="N108">
        <v>173</v>
      </c>
      <c r="O108" s="2" t="s">
        <v>16</v>
      </c>
    </row>
    <row r="109" spans="1:15" x14ac:dyDescent="0.3">
      <c r="A109" s="1">
        <v>43900.75</v>
      </c>
      <c r="B109">
        <v>18</v>
      </c>
      <c r="C109" s="2" t="s">
        <v>19</v>
      </c>
      <c r="D109">
        <v>8</v>
      </c>
      <c r="E109">
        <v>2</v>
      </c>
      <c r="F109">
        <v>10</v>
      </c>
      <c r="G109">
        <v>1</v>
      </c>
      <c r="H109">
        <v>11</v>
      </c>
      <c r="I109">
        <v>2</v>
      </c>
      <c r="J109">
        <v>2</v>
      </c>
      <c r="K109">
        <v>2</v>
      </c>
      <c r="L109">
        <v>0</v>
      </c>
      <c r="M109">
        <v>13</v>
      </c>
      <c r="N109">
        <v>360</v>
      </c>
      <c r="O109" s="2" t="s">
        <v>16</v>
      </c>
    </row>
    <row r="110" spans="1:15" x14ac:dyDescent="0.3">
      <c r="A110" s="1">
        <v>43901.708333333336</v>
      </c>
      <c r="B110">
        <v>18</v>
      </c>
      <c r="C110" s="2" t="s">
        <v>19</v>
      </c>
      <c r="D110">
        <v>10</v>
      </c>
      <c r="E110">
        <v>2</v>
      </c>
      <c r="F110">
        <v>12</v>
      </c>
      <c r="G110">
        <v>5</v>
      </c>
      <c r="H110">
        <v>17</v>
      </c>
      <c r="I110">
        <v>6</v>
      </c>
      <c r="J110">
        <v>6</v>
      </c>
      <c r="K110">
        <v>2</v>
      </c>
      <c r="L110">
        <v>0</v>
      </c>
      <c r="M110">
        <v>19</v>
      </c>
      <c r="N110">
        <v>405</v>
      </c>
      <c r="O110" s="2" t="s">
        <v>16</v>
      </c>
    </row>
    <row r="111" spans="1:15" x14ac:dyDescent="0.3">
      <c r="A111" s="1">
        <v>43902.708333333336</v>
      </c>
      <c r="B111">
        <v>18</v>
      </c>
      <c r="C111" s="2" t="s">
        <v>19</v>
      </c>
      <c r="D111">
        <v>14</v>
      </c>
      <c r="E111">
        <v>2</v>
      </c>
      <c r="F111">
        <v>16</v>
      </c>
      <c r="G111">
        <v>16</v>
      </c>
      <c r="H111">
        <v>32</v>
      </c>
      <c r="I111">
        <v>15</v>
      </c>
      <c r="J111">
        <v>14</v>
      </c>
      <c r="K111">
        <v>1</v>
      </c>
      <c r="L111">
        <v>0</v>
      </c>
      <c r="M111">
        <v>33</v>
      </c>
      <c r="N111">
        <v>483</v>
      </c>
      <c r="O111" s="2" t="s">
        <v>16</v>
      </c>
    </row>
    <row r="112" spans="1:15" x14ac:dyDescent="0.3">
      <c r="A112" s="1">
        <v>43903.708333333336</v>
      </c>
      <c r="B112">
        <v>18</v>
      </c>
      <c r="C112" s="2" t="s">
        <v>19</v>
      </c>
      <c r="D112">
        <v>18</v>
      </c>
      <c r="E112">
        <v>3</v>
      </c>
      <c r="F112">
        <v>21</v>
      </c>
      <c r="G112">
        <v>16</v>
      </c>
      <c r="H112">
        <v>37</v>
      </c>
      <c r="I112">
        <v>5</v>
      </c>
      <c r="J112">
        <v>5</v>
      </c>
      <c r="K112">
        <v>1</v>
      </c>
      <c r="L112">
        <v>0</v>
      </c>
      <c r="M112">
        <v>38</v>
      </c>
      <c r="N112">
        <v>504</v>
      </c>
      <c r="O112" s="2" t="s">
        <v>16</v>
      </c>
    </row>
    <row r="113" spans="1:15" x14ac:dyDescent="0.3">
      <c r="A113" s="1">
        <v>43904.708333333336</v>
      </c>
      <c r="B113">
        <v>18</v>
      </c>
      <c r="C113" s="2" t="s">
        <v>19</v>
      </c>
      <c r="D113">
        <v>22</v>
      </c>
      <c r="E113">
        <v>4</v>
      </c>
      <c r="F113">
        <v>26</v>
      </c>
      <c r="G113">
        <v>33</v>
      </c>
      <c r="H113">
        <v>59</v>
      </c>
      <c r="I113">
        <v>22</v>
      </c>
      <c r="J113">
        <v>22</v>
      </c>
      <c r="K113">
        <v>1</v>
      </c>
      <c r="L113">
        <v>0</v>
      </c>
      <c r="M113">
        <v>60</v>
      </c>
      <c r="N113">
        <v>711</v>
      </c>
      <c r="O113" s="2" t="s">
        <v>16</v>
      </c>
    </row>
    <row r="114" spans="1:15" x14ac:dyDescent="0.3">
      <c r="A114" s="1">
        <v>43905.708333333336</v>
      </c>
      <c r="B114">
        <v>18</v>
      </c>
      <c r="C114" s="2" t="s">
        <v>19</v>
      </c>
      <c r="D114">
        <v>32</v>
      </c>
      <c r="E114">
        <v>6</v>
      </c>
      <c r="F114">
        <v>38</v>
      </c>
      <c r="G114">
        <v>28</v>
      </c>
      <c r="H114">
        <v>66</v>
      </c>
      <c r="I114">
        <v>7</v>
      </c>
      <c r="J114">
        <v>8</v>
      </c>
      <c r="K114">
        <v>1</v>
      </c>
      <c r="L114">
        <v>1</v>
      </c>
      <c r="M114">
        <v>68</v>
      </c>
      <c r="N114">
        <v>884</v>
      </c>
      <c r="O114" s="2" t="s">
        <v>16</v>
      </c>
    </row>
    <row r="115" spans="1:15" x14ac:dyDescent="0.3">
      <c r="A115" s="1">
        <v>43906.708333333336</v>
      </c>
      <c r="B115">
        <v>18</v>
      </c>
      <c r="C115" s="2" t="s">
        <v>19</v>
      </c>
      <c r="D115">
        <v>36</v>
      </c>
      <c r="E115">
        <v>7</v>
      </c>
      <c r="F115">
        <v>43</v>
      </c>
      <c r="G115">
        <v>44</v>
      </c>
      <c r="H115">
        <v>87</v>
      </c>
      <c r="I115">
        <v>21</v>
      </c>
      <c r="J115">
        <v>21</v>
      </c>
      <c r="K115">
        <v>1</v>
      </c>
      <c r="L115">
        <v>1</v>
      </c>
      <c r="M115">
        <v>89</v>
      </c>
      <c r="N115">
        <v>1030</v>
      </c>
      <c r="O115" s="2" t="s">
        <v>16</v>
      </c>
    </row>
    <row r="116" spans="1:15" x14ac:dyDescent="0.3">
      <c r="A116" s="1">
        <v>43907.708333333336</v>
      </c>
      <c r="B116">
        <v>18</v>
      </c>
      <c r="C116" s="2" t="s">
        <v>19</v>
      </c>
      <c r="D116">
        <v>45</v>
      </c>
      <c r="E116">
        <v>10</v>
      </c>
      <c r="F116">
        <v>55</v>
      </c>
      <c r="G116">
        <v>57</v>
      </c>
      <c r="H116">
        <v>112</v>
      </c>
      <c r="I116">
        <v>25</v>
      </c>
      <c r="J116">
        <v>25</v>
      </c>
      <c r="K116">
        <v>1</v>
      </c>
      <c r="L116">
        <v>1</v>
      </c>
      <c r="M116">
        <v>114</v>
      </c>
      <c r="N116">
        <v>1293</v>
      </c>
      <c r="O116" s="2" t="s">
        <v>16</v>
      </c>
    </row>
    <row r="117" spans="1:15" x14ac:dyDescent="0.3">
      <c r="A117" s="1">
        <v>43908.708333333336</v>
      </c>
      <c r="B117">
        <v>18</v>
      </c>
      <c r="C117" s="2" t="s">
        <v>19</v>
      </c>
      <c r="D117">
        <v>45</v>
      </c>
      <c r="E117">
        <v>11</v>
      </c>
      <c r="F117">
        <v>56</v>
      </c>
      <c r="G117">
        <v>70</v>
      </c>
      <c r="H117">
        <v>126</v>
      </c>
      <c r="I117">
        <v>14</v>
      </c>
      <c r="J117">
        <v>15</v>
      </c>
      <c r="K117">
        <v>2</v>
      </c>
      <c r="L117">
        <v>1</v>
      </c>
      <c r="M117">
        <v>129</v>
      </c>
      <c r="N117">
        <v>1668</v>
      </c>
      <c r="O117" s="2" t="s">
        <v>16</v>
      </c>
    </row>
    <row r="118" spans="1:15" x14ac:dyDescent="0.3">
      <c r="A118" s="1">
        <v>43909.708333333336</v>
      </c>
      <c r="B118">
        <v>18</v>
      </c>
      <c r="C118" s="2" t="s">
        <v>19</v>
      </c>
      <c r="D118">
        <v>60</v>
      </c>
      <c r="E118">
        <v>13</v>
      </c>
      <c r="F118">
        <v>73</v>
      </c>
      <c r="G118">
        <v>91</v>
      </c>
      <c r="H118">
        <v>164</v>
      </c>
      <c r="I118">
        <v>38</v>
      </c>
      <c r="J118">
        <v>40</v>
      </c>
      <c r="K118">
        <v>2</v>
      </c>
      <c r="L118">
        <v>3</v>
      </c>
      <c r="M118">
        <v>169</v>
      </c>
      <c r="N118">
        <v>2342</v>
      </c>
      <c r="O118" s="2" t="s">
        <v>16</v>
      </c>
    </row>
    <row r="119" spans="1:15" x14ac:dyDescent="0.3">
      <c r="A119" s="1">
        <v>43910.708333333336</v>
      </c>
      <c r="B119">
        <v>18</v>
      </c>
      <c r="C119" s="2" t="s">
        <v>19</v>
      </c>
      <c r="D119">
        <v>71</v>
      </c>
      <c r="E119">
        <v>16</v>
      </c>
      <c r="F119">
        <v>87</v>
      </c>
      <c r="G119">
        <v>114</v>
      </c>
      <c r="H119">
        <v>201</v>
      </c>
      <c r="I119">
        <v>37</v>
      </c>
      <c r="J119">
        <v>38</v>
      </c>
      <c r="K119">
        <v>2</v>
      </c>
      <c r="L119">
        <v>4</v>
      </c>
      <c r="M119">
        <v>207</v>
      </c>
      <c r="N119">
        <v>2690</v>
      </c>
      <c r="O119" s="2" t="s">
        <v>16</v>
      </c>
    </row>
    <row r="120" spans="1:15" x14ac:dyDescent="0.3">
      <c r="A120" s="1">
        <v>43911.708333333336</v>
      </c>
      <c r="B120">
        <v>18</v>
      </c>
      <c r="C120" s="2" t="s">
        <v>19</v>
      </c>
      <c r="D120">
        <v>73</v>
      </c>
      <c r="E120">
        <v>16</v>
      </c>
      <c r="F120">
        <v>89</v>
      </c>
      <c r="G120">
        <v>136</v>
      </c>
      <c r="H120">
        <v>225</v>
      </c>
      <c r="I120">
        <v>24</v>
      </c>
      <c r="J120">
        <v>28</v>
      </c>
      <c r="K120">
        <v>5</v>
      </c>
      <c r="L120">
        <v>5</v>
      </c>
      <c r="M120">
        <v>235</v>
      </c>
      <c r="N120">
        <v>3050</v>
      </c>
      <c r="O120" s="2" t="s">
        <v>16</v>
      </c>
    </row>
    <row r="121" spans="1:15" x14ac:dyDescent="0.3">
      <c r="A121" s="1">
        <v>43912.708333333336</v>
      </c>
      <c r="B121">
        <v>18</v>
      </c>
      <c r="C121" s="2" t="s">
        <v>19</v>
      </c>
      <c r="D121">
        <v>77</v>
      </c>
      <c r="E121">
        <v>17</v>
      </c>
      <c r="F121">
        <v>94</v>
      </c>
      <c r="G121">
        <v>166</v>
      </c>
      <c r="H121">
        <v>260</v>
      </c>
      <c r="I121">
        <v>35</v>
      </c>
      <c r="J121">
        <v>38</v>
      </c>
      <c r="K121">
        <v>5</v>
      </c>
      <c r="L121">
        <v>8</v>
      </c>
      <c r="M121">
        <v>273</v>
      </c>
      <c r="N121">
        <v>3666</v>
      </c>
      <c r="O121" s="2" t="s">
        <v>16</v>
      </c>
    </row>
    <row r="122" spans="1:15" x14ac:dyDescent="0.3">
      <c r="A122" s="1">
        <v>43913.708333333336</v>
      </c>
      <c r="B122">
        <v>18</v>
      </c>
      <c r="C122" s="2" t="s">
        <v>19</v>
      </c>
      <c r="D122">
        <v>82</v>
      </c>
      <c r="E122">
        <v>20</v>
      </c>
      <c r="F122">
        <v>102</v>
      </c>
      <c r="G122">
        <v>178</v>
      </c>
      <c r="H122">
        <v>280</v>
      </c>
      <c r="I122">
        <v>20</v>
      </c>
      <c r="J122">
        <v>19</v>
      </c>
      <c r="K122">
        <v>5</v>
      </c>
      <c r="L122">
        <v>7</v>
      </c>
      <c r="M122">
        <v>292</v>
      </c>
      <c r="N122">
        <v>4073</v>
      </c>
      <c r="O122" s="2" t="s">
        <v>16</v>
      </c>
    </row>
    <row r="123" spans="1:15" x14ac:dyDescent="0.3">
      <c r="A123" s="1">
        <v>43914.708333333336</v>
      </c>
      <c r="B123">
        <v>18</v>
      </c>
      <c r="C123" s="2" t="s">
        <v>19</v>
      </c>
      <c r="D123">
        <v>88</v>
      </c>
      <c r="E123">
        <v>21</v>
      </c>
      <c r="F123">
        <v>109</v>
      </c>
      <c r="G123">
        <v>195</v>
      </c>
      <c r="H123">
        <v>304</v>
      </c>
      <c r="I123">
        <v>24</v>
      </c>
      <c r="J123">
        <v>27</v>
      </c>
      <c r="K123">
        <v>5</v>
      </c>
      <c r="L123">
        <v>10</v>
      </c>
      <c r="M123">
        <v>319</v>
      </c>
      <c r="N123">
        <v>4486</v>
      </c>
      <c r="O123" s="2" t="s">
        <v>16</v>
      </c>
    </row>
    <row r="124" spans="1:15" x14ac:dyDescent="0.3">
      <c r="A124" s="1">
        <v>43915.708333333336</v>
      </c>
      <c r="B124">
        <v>18</v>
      </c>
      <c r="C124" s="2" t="s">
        <v>19</v>
      </c>
      <c r="D124">
        <v>93</v>
      </c>
      <c r="E124">
        <v>23</v>
      </c>
      <c r="F124">
        <v>116</v>
      </c>
      <c r="G124">
        <v>217</v>
      </c>
      <c r="H124">
        <v>333</v>
      </c>
      <c r="I124">
        <v>29</v>
      </c>
      <c r="J124">
        <v>32</v>
      </c>
      <c r="K124">
        <v>7</v>
      </c>
      <c r="L124">
        <v>11</v>
      </c>
      <c r="M124">
        <v>351</v>
      </c>
      <c r="N124">
        <v>5058</v>
      </c>
      <c r="O124" s="2" t="s">
        <v>16</v>
      </c>
    </row>
    <row r="125" spans="1:15" x14ac:dyDescent="0.3">
      <c r="A125" s="1">
        <v>43916.708333333336</v>
      </c>
      <c r="B125">
        <v>18</v>
      </c>
      <c r="C125" s="2" t="s">
        <v>19</v>
      </c>
      <c r="D125">
        <v>101</v>
      </c>
      <c r="E125">
        <v>23</v>
      </c>
      <c r="F125">
        <v>124</v>
      </c>
      <c r="G125">
        <v>248</v>
      </c>
      <c r="H125">
        <v>372</v>
      </c>
      <c r="I125">
        <v>39</v>
      </c>
      <c r="J125">
        <v>42</v>
      </c>
      <c r="K125">
        <v>7</v>
      </c>
      <c r="L125">
        <v>14</v>
      </c>
      <c r="M125">
        <v>393</v>
      </c>
      <c r="N125">
        <v>5933</v>
      </c>
      <c r="O125" s="2" t="s">
        <v>16</v>
      </c>
    </row>
    <row r="126" spans="1:15" x14ac:dyDescent="0.3">
      <c r="A126" s="1">
        <v>43917.708333333336</v>
      </c>
      <c r="B126">
        <v>18</v>
      </c>
      <c r="C126" s="2" t="s">
        <v>19</v>
      </c>
      <c r="D126">
        <v>103</v>
      </c>
      <c r="E126">
        <v>22</v>
      </c>
      <c r="F126">
        <v>125</v>
      </c>
      <c r="G126">
        <v>344</v>
      </c>
      <c r="H126">
        <v>469</v>
      </c>
      <c r="I126">
        <v>97</v>
      </c>
      <c r="J126">
        <v>101</v>
      </c>
      <c r="K126">
        <v>7</v>
      </c>
      <c r="L126">
        <v>18</v>
      </c>
      <c r="M126">
        <v>494</v>
      </c>
      <c r="N126">
        <v>6901</v>
      </c>
      <c r="O126" s="2" t="s">
        <v>16</v>
      </c>
    </row>
    <row r="127" spans="1:15" x14ac:dyDescent="0.3">
      <c r="A127" s="1">
        <v>43918.708333333336</v>
      </c>
      <c r="B127">
        <v>18</v>
      </c>
      <c r="C127" s="2" t="s">
        <v>19</v>
      </c>
      <c r="D127">
        <v>107</v>
      </c>
      <c r="E127">
        <v>22</v>
      </c>
      <c r="F127">
        <v>129</v>
      </c>
      <c r="G127">
        <v>394</v>
      </c>
      <c r="H127">
        <v>523</v>
      </c>
      <c r="I127">
        <v>54</v>
      </c>
      <c r="J127">
        <v>61</v>
      </c>
      <c r="K127">
        <v>11</v>
      </c>
      <c r="L127">
        <v>21</v>
      </c>
      <c r="M127">
        <v>555</v>
      </c>
      <c r="N127">
        <v>7760</v>
      </c>
      <c r="O127" s="2" t="s">
        <v>16</v>
      </c>
    </row>
    <row r="128" spans="1:15" x14ac:dyDescent="0.3">
      <c r="A128" s="1">
        <v>43919.708333333336</v>
      </c>
      <c r="B128">
        <v>18</v>
      </c>
      <c r="C128" s="2" t="s">
        <v>19</v>
      </c>
      <c r="D128">
        <v>124</v>
      </c>
      <c r="E128">
        <v>19</v>
      </c>
      <c r="F128">
        <v>143</v>
      </c>
      <c r="G128">
        <v>434</v>
      </c>
      <c r="H128">
        <v>577</v>
      </c>
      <c r="I128">
        <v>54</v>
      </c>
      <c r="J128">
        <v>59</v>
      </c>
      <c r="K128">
        <v>12</v>
      </c>
      <c r="L128">
        <v>25</v>
      </c>
      <c r="M128">
        <v>614</v>
      </c>
      <c r="N128">
        <v>8485</v>
      </c>
      <c r="O128" s="2" t="s">
        <v>16</v>
      </c>
    </row>
    <row r="129" spans="1:15" x14ac:dyDescent="0.3">
      <c r="A129" s="1">
        <v>43920.708333333336</v>
      </c>
      <c r="B129">
        <v>18</v>
      </c>
      <c r="C129" s="2" t="s">
        <v>19</v>
      </c>
      <c r="D129">
        <v>130</v>
      </c>
      <c r="E129">
        <v>18</v>
      </c>
      <c r="F129">
        <v>148</v>
      </c>
      <c r="G129">
        <v>454</v>
      </c>
      <c r="H129">
        <v>602</v>
      </c>
      <c r="I129">
        <v>25</v>
      </c>
      <c r="J129">
        <v>33</v>
      </c>
      <c r="K129">
        <v>14</v>
      </c>
      <c r="L129">
        <v>31</v>
      </c>
      <c r="M129">
        <v>647</v>
      </c>
      <c r="N129">
        <v>9013</v>
      </c>
      <c r="O129" s="2" t="s">
        <v>16</v>
      </c>
    </row>
    <row r="130" spans="1:15" x14ac:dyDescent="0.3">
      <c r="A130" s="1">
        <v>43921.708333333336</v>
      </c>
      <c r="B130">
        <v>18</v>
      </c>
      <c r="C130" s="2" t="s">
        <v>19</v>
      </c>
      <c r="D130">
        <v>132</v>
      </c>
      <c r="E130">
        <v>17</v>
      </c>
      <c r="F130">
        <v>149</v>
      </c>
      <c r="G130">
        <v>457</v>
      </c>
      <c r="H130">
        <v>606</v>
      </c>
      <c r="I130">
        <v>4</v>
      </c>
      <c r="J130">
        <v>12</v>
      </c>
      <c r="K130">
        <v>17</v>
      </c>
      <c r="L130">
        <v>36</v>
      </c>
      <c r="M130">
        <v>659</v>
      </c>
      <c r="N130">
        <v>9327</v>
      </c>
      <c r="O130" s="2" t="s">
        <v>16</v>
      </c>
    </row>
    <row r="131" spans="1:15" x14ac:dyDescent="0.3">
      <c r="A131" s="1">
        <v>43922.708333333336</v>
      </c>
      <c r="B131">
        <v>18</v>
      </c>
      <c r="C131" s="2" t="s">
        <v>19</v>
      </c>
      <c r="D131">
        <v>144</v>
      </c>
      <c r="E131">
        <v>16</v>
      </c>
      <c r="F131">
        <v>160</v>
      </c>
      <c r="G131">
        <v>450</v>
      </c>
      <c r="H131">
        <v>610</v>
      </c>
      <c r="I131">
        <v>4</v>
      </c>
      <c r="J131">
        <v>10</v>
      </c>
      <c r="K131">
        <v>21</v>
      </c>
      <c r="L131">
        <v>38</v>
      </c>
      <c r="M131">
        <v>669</v>
      </c>
      <c r="N131">
        <v>9983</v>
      </c>
      <c r="O131" s="2" t="s">
        <v>16</v>
      </c>
    </row>
    <row r="132" spans="1:15" x14ac:dyDescent="0.3">
      <c r="A132" s="1">
        <v>43923.708333333336</v>
      </c>
      <c r="B132">
        <v>18</v>
      </c>
      <c r="C132" s="2" t="s">
        <v>19</v>
      </c>
      <c r="D132">
        <v>163</v>
      </c>
      <c r="E132">
        <v>19</v>
      </c>
      <c r="F132">
        <v>182</v>
      </c>
      <c r="G132">
        <v>445</v>
      </c>
      <c r="H132">
        <v>627</v>
      </c>
      <c r="I132">
        <v>17</v>
      </c>
      <c r="J132">
        <v>22</v>
      </c>
      <c r="K132">
        <v>23</v>
      </c>
      <c r="L132">
        <v>41</v>
      </c>
      <c r="M132">
        <v>691</v>
      </c>
      <c r="N132">
        <v>10679</v>
      </c>
      <c r="O132" s="2" t="s">
        <v>16</v>
      </c>
    </row>
    <row r="133" spans="1:15" x14ac:dyDescent="0.3">
      <c r="A133" s="1">
        <v>43924.708333333336</v>
      </c>
      <c r="B133">
        <v>18</v>
      </c>
      <c r="C133" s="2" t="s">
        <v>19</v>
      </c>
      <c r="D133">
        <v>183</v>
      </c>
      <c r="E133">
        <v>17</v>
      </c>
      <c r="F133">
        <v>200</v>
      </c>
      <c r="G133">
        <v>462</v>
      </c>
      <c r="H133">
        <v>662</v>
      </c>
      <c r="I133">
        <v>35</v>
      </c>
      <c r="J133">
        <v>42</v>
      </c>
      <c r="K133">
        <v>26</v>
      </c>
      <c r="L133">
        <v>45</v>
      </c>
      <c r="M133">
        <v>733</v>
      </c>
      <c r="N133">
        <v>11608</v>
      </c>
      <c r="O133" s="2" t="s">
        <v>16</v>
      </c>
    </row>
    <row r="134" spans="1:15" x14ac:dyDescent="0.3">
      <c r="A134" s="1">
        <v>43925.708333333336</v>
      </c>
      <c r="B134">
        <v>18</v>
      </c>
      <c r="C134" s="2" t="s">
        <v>19</v>
      </c>
      <c r="D134">
        <v>178</v>
      </c>
      <c r="E134">
        <v>15</v>
      </c>
      <c r="F134">
        <v>193</v>
      </c>
      <c r="G134">
        <v>469</v>
      </c>
      <c r="H134">
        <v>662</v>
      </c>
      <c r="I134">
        <v>0</v>
      </c>
      <c r="J134">
        <v>8</v>
      </c>
      <c r="K134">
        <v>30</v>
      </c>
      <c r="L134">
        <v>49</v>
      </c>
      <c r="M134">
        <v>741</v>
      </c>
      <c r="N134">
        <v>12314</v>
      </c>
      <c r="O134" s="2" t="s">
        <v>16</v>
      </c>
    </row>
    <row r="135" spans="1:15" x14ac:dyDescent="0.3">
      <c r="A135" s="1">
        <v>43926.708333333336</v>
      </c>
      <c r="B135">
        <v>18</v>
      </c>
      <c r="C135" s="2" t="s">
        <v>19</v>
      </c>
      <c r="D135">
        <v>174</v>
      </c>
      <c r="E135">
        <v>13</v>
      </c>
      <c r="F135">
        <v>187</v>
      </c>
      <c r="G135">
        <v>519</v>
      </c>
      <c r="H135">
        <v>706</v>
      </c>
      <c r="I135">
        <v>44</v>
      </c>
      <c r="J135">
        <v>54</v>
      </c>
      <c r="K135">
        <v>33</v>
      </c>
      <c r="L135">
        <v>56</v>
      </c>
      <c r="M135">
        <v>795</v>
      </c>
      <c r="N135">
        <v>13077</v>
      </c>
      <c r="O135" s="2" t="s">
        <v>16</v>
      </c>
    </row>
    <row r="136" spans="1:15" x14ac:dyDescent="0.3">
      <c r="A136" s="1">
        <v>43927.708333333336</v>
      </c>
      <c r="B136">
        <v>18</v>
      </c>
      <c r="C136" s="2" t="s">
        <v>19</v>
      </c>
      <c r="D136">
        <v>170</v>
      </c>
      <c r="E136">
        <v>14</v>
      </c>
      <c r="F136">
        <v>184</v>
      </c>
      <c r="G136">
        <v>538</v>
      </c>
      <c r="H136">
        <v>722</v>
      </c>
      <c r="I136">
        <v>16</v>
      </c>
      <c r="J136">
        <v>22</v>
      </c>
      <c r="K136">
        <v>37</v>
      </c>
      <c r="L136">
        <v>58</v>
      </c>
      <c r="M136">
        <v>817</v>
      </c>
      <c r="N136">
        <v>13633</v>
      </c>
      <c r="O136" s="2" t="s">
        <v>16</v>
      </c>
    </row>
    <row r="137" spans="1:15" x14ac:dyDescent="0.3">
      <c r="A137" s="1">
        <v>43928.708333333336</v>
      </c>
      <c r="B137">
        <v>18</v>
      </c>
      <c r="C137" s="2" t="s">
        <v>19</v>
      </c>
      <c r="D137">
        <v>169</v>
      </c>
      <c r="E137">
        <v>14</v>
      </c>
      <c r="F137">
        <v>183</v>
      </c>
      <c r="G137">
        <v>550</v>
      </c>
      <c r="H137">
        <v>733</v>
      </c>
      <c r="I137">
        <v>11</v>
      </c>
      <c r="J137">
        <v>16</v>
      </c>
      <c r="K137">
        <v>40</v>
      </c>
      <c r="L137">
        <v>60</v>
      </c>
      <c r="M137">
        <v>833</v>
      </c>
      <c r="N137">
        <v>14072</v>
      </c>
      <c r="O137" s="2" t="s">
        <v>16</v>
      </c>
    </row>
    <row r="138" spans="1:15" x14ac:dyDescent="0.3">
      <c r="A138" s="1">
        <v>43929.708333333336</v>
      </c>
      <c r="B138">
        <v>18</v>
      </c>
      <c r="C138" s="2" t="s">
        <v>19</v>
      </c>
      <c r="D138">
        <v>170</v>
      </c>
      <c r="E138">
        <v>15</v>
      </c>
      <c r="F138">
        <v>185</v>
      </c>
      <c r="G138">
        <v>570</v>
      </c>
      <c r="H138">
        <v>755</v>
      </c>
      <c r="I138">
        <v>22</v>
      </c>
      <c r="J138">
        <v>26</v>
      </c>
      <c r="K138">
        <v>44</v>
      </c>
      <c r="L138">
        <v>60</v>
      </c>
      <c r="M138">
        <v>859</v>
      </c>
      <c r="N138">
        <v>14977</v>
      </c>
      <c r="O138" s="2" t="s">
        <v>16</v>
      </c>
    </row>
    <row r="139" spans="1:15" x14ac:dyDescent="0.3">
      <c r="A139" s="1">
        <v>43930.708333333336</v>
      </c>
      <c r="B139">
        <v>18</v>
      </c>
      <c r="C139" s="2" t="s">
        <v>19</v>
      </c>
      <c r="D139">
        <v>168</v>
      </c>
      <c r="E139">
        <v>15</v>
      </c>
      <c r="F139">
        <v>183</v>
      </c>
      <c r="G139">
        <v>582</v>
      </c>
      <c r="H139">
        <v>765</v>
      </c>
      <c r="I139">
        <v>10</v>
      </c>
      <c r="J139">
        <v>15</v>
      </c>
      <c r="K139">
        <v>48</v>
      </c>
      <c r="L139">
        <v>61</v>
      </c>
      <c r="M139">
        <v>874</v>
      </c>
      <c r="N139">
        <v>15698</v>
      </c>
      <c r="O139" s="2" t="s">
        <v>16</v>
      </c>
    </row>
    <row r="140" spans="1:15" x14ac:dyDescent="0.3">
      <c r="A140" s="1">
        <v>43885.75</v>
      </c>
      <c r="B140">
        <v>15</v>
      </c>
      <c r="C140" s="2" t="s">
        <v>20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 s="2" t="s">
        <v>16</v>
      </c>
    </row>
    <row r="141" spans="1:15" x14ac:dyDescent="0.3">
      <c r="A141" s="1">
        <v>43886.75</v>
      </c>
      <c r="B141">
        <v>15</v>
      </c>
      <c r="C141" s="2" t="s">
        <v>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10</v>
      </c>
      <c r="O141" s="2" t="s">
        <v>16</v>
      </c>
    </row>
    <row r="142" spans="1:15" x14ac:dyDescent="0.3">
      <c r="A142" s="1">
        <v>43887.75</v>
      </c>
      <c r="B142">
        <v>15</v>
      </c>
      <c r="C142" s="2" t="s">
        <v>20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10</v>
      </c>
      <c r="O142" s="2" t="s">
        <v>16</v>
      </c>
    </row>
    <row r="143" spans="1:15" x14ac:dyDescent="0.3">
      <c r="A143" s="1">
        <v>43888.75</v>
      </c>
      <c r="B143">
        <v>15</v>
      </c>
      <c r="C143" s="2" t="s">
        <v>20</v>
      </c>
      <c r="D143">
        <v>2</v>
      </c>
      <c r="E143">
        <v>0</v>
      </c>
      <c r="F143">
        <v>2</v>
      </c>
      <c r="G143">
        <v>1</v>
      </c>
      <c r="H143">
        <v>3</v>
      </c>
      <c r="I143">
        <v>3</v>
      </c>
      <c r="J143">
        <v>3</v>
      </c>
      <c r="K143">
        <v>0</v>
      </c>
      <c r="L143">
        <v>0</v>
      </c>
      <c r="M143">
        <v>3</v>
      </c>
      <c r="N143">
        <v>10</v>
      </c>
      <c r="O143" s="2" t="s">
        <v>16</v>
      </c>
    </row>
    <row r="144" spans="1:15" x14ac:dyDescent="0.3">
      <c r="A144" s="1">
        <v>43889.75</v>
      </c>
      <c r="B144">
        <v>15</v>
      </c>
      <c r="C144" s="2" t="s">
        <v>20</v>
      </c>
      <c r="D144">
        <v>2</v>
      </c>
      <c r="E144">
        <v>0</v>
      </c>
      <c r="F144">
        <v>2</v>
      </c>
      <c r="G144">
        <v>2</v>
      </c>
      <c r="H144">
        <v>4</v>
      </c>
      <c r="I144">
        <v>1</v>
      </c>
      <c r="J144">
        <v>1</v>
      </c>
      <c r="K144">
        <v>0</v>
      </c>
      <c r="L144">
        <v>0</v>
      </c>
      <c r="M144">
        <v>4</v>
      </c>
      <c r="N144">
        <v>213</v>
      </c>
      <c r="O144" s="2" t="s">
        <v>16</v>
      </c>
    </row>
    <row r="145" spans="1:15" x14ac:dyDescent="0.3">
      <c r="A145" s="1">
        <v>43890.708333333336</v>
      </c>
      <c r="B145">
        <v>15</v>
      </c>
      <c r="C145" s="2" t="s">
        <v>20</v>
      </c>
      <c r="D145">
        <v>3</v>
      </c>
      <c r="E145">
        <v>0</v>
      </c>
      <c r="F145">
        <v>3</v>
      </c>
      <c r="G145">
        <v>10</v>
      </c>
      <c r="H145">
        <v>13</v>
      </c>
      <c r="I145">
        <v>9</v>
      </c>
      <c r="J145">
        <v>9</v>
      </c>
      <c r="K145">
        <v>0</v>
      </c>
      <c r="L145">
        <v>0</v>
      </c>
      <c r="M145">
        <v>13</v>
      </c>
      <c r="N145">
        <v>373</v>
      </c>
      <c r="O145" s="2" t="s">
        <v>16</v>
      </c>
    </row>
    <row r="146" spans="1:15" x14ac:dyDescent="0.3">
      <c r="A146" s="1">
        <v>43891.708333333336</v>
      </c>
      <c r="B146">
        <v>15</v>
      </c>
      <c r="C146" s="2" t="s">
        <v>20</v>
      </c>
      <c r="D146">
        <v>4</v>
      </c>
      <c r="E146">
        <v>0</v>
      </c>
      <c r="F146">
        <v>4</v>
      </c>
      <c r="G146">
        <v>13</v>
      </c>
      <c r="H146">
        <v>17</v>
      </c>
      <c r="I146">
        <v>4</v>
      </c>
      <c r="J146">
        <v>4</v>
      </c>
      <c r="K146">
        <v>0</v>
      </c>
      <c r="L146">
        <v>0</v>
      </c>
      <c r="M146">
        <v>17</v>
      </c>
      <c r="N146">
        <v>373</v>
      </c>
      <c r="O146" s="2" t="s">
        <v>16</v>
      </c>
    </row>
    <row r="147" spans="1:15" x14ac:dyDescent="0.3">
      <c r="A147" s="1">
        <v>43892.75</v>
      </c>
      <c r="B147">
        <v>15</v>
      </c>
      <c r="C147" s="2" t="s">
        <v>20</v>
      </c>
      <c r="D147">
        <v>4</v>
      </c>
      <c r="E147">
        <v>0</v>
      </c>
      <c r="F147">
        <v>4</v>
      </c>
      <c r="G147">
        <v>13</v>
      </c>
      <c r="H147">
        <v>17</v>
      </c>
      <c r="I147">
        <v>0</v>
      </c>
      <c r="J147">
        <v>0</v>
      </c>
      <c r="K147">
        <v>0</v>
      </c>
      <c r="L147">
        <v>0</v>
      </c>
      <c r="M147">
        <v>17</v>
      </c>
      <c r="N147">
        <v>373</v>
      </c>
      <c r="O147" s="2" t="s">
        <v>16</v>
      </c>
    </row>
    <row r="148" spans="1:15" x14ac:dyDescent="0.3">
      <c r="A148" s="1">
        <v>43893.75</v>
      </c>
      <c r="B148">
        <v>15</v>
      </c>
      <c r="C148" s="2" t="s">
        <v>20</v>
      </c>
      <c r="D148">
        <v>11</v>
      </c>
      <c r="E148">
        <v>0</v>
      </c>
      <c r="F148">
        <v>11</v>
      </c>
      <c r="G148">
        <v>19</v>
      </c>
      <c r="H148">
        <v>30</v>
      </c>
      <c r="I148">
        <v>13</v>
      </c>
      <c r="J148">
        <v>13</v>
      </c>
      <c r="K148">
        <v>0</v>
      </c>
      <c r="L148">
        <v>0</v>
      </c>
      <c r="M148">
        <v>30</v>
      </c>
      <c r="N148">
        <v>405</v>
      </c>
      <c r="O148" s="2" t="s">
        <v>16</v>
      </c>
    </row>
    <row r="149" spans="1:15" x14ac:dyDescent="0.3">
      <c r="A149" s="1">
        <v>43894.708333333336</v>
      </c>
      <c r="B149">
        <v>15</v>
      </c>
      <c r="C149" s="2" t="s">
        <v>20</v>
      </c>
      <c r="D149">
        <v>11</v>
      </c>
      <c r="E149">
        <v>0</v>
      </c>
      <c r="F149">
        <v>11</v>
      </c>
      <c r="G149">
        <v>20</v>
      </c>
      <c r="H149">
        <v>31</v>
      </c>
      <c r="I149">
        <v>1</v>
      </c>
      <c r="J149">
        <v>1</v>
      </c>
      <c r="K149">
        <v>0</v>
      </c>
      <c r="L149">
        <v>0</v>
      </c>
      <c r="M149">
        <v>31</v>
      </c>
      <c r="N149">
        <v>429</v>
      </c>
      <c r="O149" s="2" t="s">
        <v>16</v>
      </c>
    </row>
    <row r="150" spans="1:15" x14ac:dyDescent="0.3">
      <c r="A150" s="1">
        <v>43895.708333333336</v>
      </c>
      <c r="B150">
        <v>15</v>
      </c>
      <c r="C150" s="2" t="s">
        <v>20</v>
      </c>
      <c r="D150">
        <v>12</v>
      </c>
      <c r="E150">
        <v>0</v>
      </c>
      <c r="F150">
        <v>12</v>
      </c>
      <c r="G150">
        <v>33</v>
      </c>
      <c r="H150">
        <v>45</v>
      </c>
      <c r="I150">
        <v>14</v>
      </c>
      <c r="J150">
        <v>14</v>
      </c>
      <c r="K150">
        <v>0</v>
      </c>
      <c r="L150">
        <v>0</v>
      </c>
      <c r="M150">
        <v>45</v>
      </c>
      <c r="N150">
        <v>471</v>
      </c>
      <c r="O150" s="2" t="s">
        <v>16</v>
      </c>
    </row>
    <row r="151" spans="1:15" x14ac:dyDescent="0.3">
      <c r="A151" s="1">
        <v>43896.708333333336</v>
      </c>
      <c r="B151">
        <v>15</v>
      </c>
      <c r="C151" s="2" t="s">
        <v>20</v>
      </c>
      <c r="D151">
        <v>12</v>
      </c>
      <c r="E151">
        <v>0</v>
      </c>
      <c r="F151">
        <v>12</v>
      </c>
      <c r="G151">
        <v>45</v>
      </c>
      <c r="H151">
        <v>57</v>
      </c>
      <c r="I151">
        <v>12</v>
      </c>
      <c r="J151">
        <v>12</v>
      </c>
      <c r="K151">
        <v>0</v>
      </c>
      <c r="L151">
        <v>0</v>
      </c>
      <c r="M151">
        <v>57</v>
      </c>
      <c r="N151">
        <v>471</v>
      </c>
      <c r="O151" s="2" t="s">
        <v>16</v>
      </c>
    </row>
    <row r="152" spans="1:15" x14ac:dyDescent="0.3">
      <c r="A152" s="1">
        <v>43897.75</v>
      </c>
      <c r="B152">
        <v>15</v>
      </c>
      <c r="C152" s="2" t="s">
        <v>20</v>
      </c>
      <c r="D152">
        <v>16</v>
      </c>
      <c r="E152">
        <v>0</v>
      </c>
      <c r="F152">
        <v>16</v>
      </c>
      <c r="G152">
        <v>45</v>
      </c>
      <c r="H152">
        <v>61</v>
      </c>
      <c r="I152">
        <v>4</v>
      </c>
      <c r="J152">
        <v>4</v>
      </c>
      <c r="K152">
        <v>0</v>
      </c>
      <c r="L152">
        <v>0</v>
      </c>
      <c r="M152">
        <v>61</v>
      </c>
      <c r="N152">
        <v>612</v>
      </c>
      <c r="O152" s="2" t="s">
        <v>16</v>
      </c>
    </row>
    <row r="153" spans="1:15" x14ac:dyDescent="0.3">
      <c r="A153" s="1">
        <v>43898.75</v>
      </c>
      <c r="B153">
        <v>15</v>
      </c>
      <c r="C153" s="2" t="s">
        <v>20</v>
      </c>
      <c r="D153">
        <v>30</v>
      </c>
      <c r="E153">
        <v>7</v>
      </c>
      <c r="F153">
        <v>37</v>
      </c>
      <c r="G153">
        <v>63</v>
      </c>
      <c r="H153">
        <v>100</v>
      </c>
      <c r="I153">
        <v>39</v>
      </c>
      <c r="J153">
        <v>40</v>
      </c>
      <c r="K153">
        <v>1</v>
      </c>
      <c r="L153">
        <v>0</v>
      </c>
      <c r="M153">
        <v>101</v>
      </c>
      <c r="N153">
        <v>980</v>
      </c>
      <c r="O153" s="2" t="s">
        <v>16</v>
      </c>
    </row>
    <row r="154" spans="1:15" x14ac:dyDescent="0.3">
      <c r="A154" s="1">
        <v>43899.75</v>
      </c>
      <c r="B154">
        <v>15</v>
      </c>
      <c r="C154" s="2" t="s">
        <v>20</v>
      </c>
      <c r="D154">
        <v>42</v>
      </c>
      <c r="E154">
        <v>8</v>
      </c>
      <c r="F154">
        <v>50</v>
      </c>
      <c r="G154">
        <v>69</v>
      </c>
      <c r="H154">
        <v>119</v>
      </c>
      <c r="I154">
        <v>19</v>
      </c>
      <c r="J154">
        <v>19</v>
      </c>
      <c r="K154">
        <v>1</v>
      </c>
      <c r="L154">
        <v>0</v>
      </c>
      <c r="M154">
        <v>120</v>
      </c>
      <c r="N154">
        <v>980</v>
      </c>
      <c r="O154" s="2" t="s">
        <v>16</v>
      </c>
    </row>
    <row r="155" spans="1:15" x14ac:dyDescent="0.3">
      <c r="A155" s="1">
        <v>43900.75</v>
      </c>
      <c r="B155">
        <v>15</v>
      </c>
      <c r="C155" s="2" t="s">
        <v>20</v>
      </c>
      <c r="D155">
        <v>33</v>
      </c>
      <c r="E155">
        <v>8</v>
      </c>
      <c r="F155">
        <v>41</v>
      </c>
      <c r="G155">
        <v>85</v>
      </c>
      <c r="H155">
        <v>126</v>
      </c>
      <c r="I155">
        <v>7</v>
      </c>
      <c r="J155">
        <v>7</v>
      </c>
      <c r="K155">
        <v>1</v>
      </c>
      <c r="L155">
        <v>0</v>
      </c>
      <c r="M155">
        <v>127</v>
      </c>
      <c r="N155">
        <v>1141</v>
      </c>
      <c r="O155" s="2" t="s">
        <v>16</v>
      </c>
    </row>
    <row r="156" spans="1:15" x14ac:dyDescent="0.3">
      <c r="A156" s="1">
        <v>43901.708333333336</v>
      </c>
      <c r="B156">
        <v>15</v>
      </c>
      <c r="C156" s="2" t="s">
        <v>20</v>
      </c>
      <c r="D156">
        <v>56</v>
      </c>
      <c r="E156">
        <v>11</v>
      </c>
      <c r="F156">
        <v>67</v>
      </c>
      <c r="G156">
        <v>82</v>
      </c>
      <c r="H156">
        <v>149</v>
      </c>
      <c r="I156">
        <v>23</v>
      </c>
      <c r="J156">
        <v>27</v>
      </c>
      <c r="K156">
        <v>4</v>
      </c>
      <c r="L156">
        <v>1</v>
      </c>
      <c r="M156">
        <v>154</v>
      </c>
      <c r="N156">
        <v>1375</v>
      </c>
      <c r="O156" s="2" t="s">
        <v>16</v>
      </c>
    </row>
    <row r="157" spans="1:15" x14ac:dyDescent="0.3">
      <c r="A157" s="1">
        <v>43902.708333333336</v>
      </c>
      <c r="B157">
        <v>15</v>
      </c>
      <c r="C157" s="2" t="s">
        <v>20</v>
      </c>
      <c r="D157">
        <v>56</v>
      </c>
      <c r="E157">
        <v>11</v>
      </c>
      <c r="F157">
        <v>67</v>
      </c>
      <c r="G157">
        <v>107</v>
      </c>
      <c r="H157">
        <v>174</v>
      </c>
      <c r="I157">
        <v>25</v>
      </c>
      <c r="J157">
        <v>25</v>
      </c>
      <c r="K157">
        <v>4</v>
      </c>
      <c r="L157">
        <v>1</v>
      </c>
      <c r="M157">
        <v>179</v>
      </c>
      <c r="N157">
        <v>1551</v>
      </c>
      <c r="O157" s="2" t="s">
        <v>16</v>
      </c>
    </row>
    <row r="158" spans="1:15" x14ac:dyDescent="0.3">
      <c r="A158" s="1">
        <v>43903.708333333336</v>
      </c>
      <c r="B158">
        <v>15</v>
      </c>
      <c r="C158" s="2" t="s">
        <v>20</v>
      </c>
      <c r="D158">
        <v>60</v>
      </c>
      <c r="E158">
        <v>19</v>
      </c>
      <c r="F158">
        <v>79</v>
      </c>
      <c r="G158">
        <v>134</v>
      </c>
      <c r="H158">
        <v>213</v>
      </c>
      <c r="I158">
        <v>39</v>
      </c>
      <c r="J158">
        <v>41</v>
      </c>
      <c r="K158">
        <v>5</v>
      </c>
      <c r="L158">
        <v>2</v>
      </c>
      <c r="M158">
        <v>220</v>
      </c>
      <c r="N158">
        <v>1671</v>
      </c>
      <c r="O158" s="2" t="s">
        <v>16</v>
      </c>
    </row>
    <row r="159" spans="1:15" x14ac:dyDescent="0.3">
      <c r="A159" s="1">
        <v>43904.708333333336</v>
      </c>
      <c r="B159">
        <v>15</v>
      </c>
      <c r="C159" s="2" t="s">
        <v>20</v>
      </c>
      <c r="D159">
        <v>72</v>
      </c>
      <c r="E159">
        <v>17</v>
      </c>
      <c r="F159">
        <v>89</v>
      </c>
      <c r="G159">
        <v>154</v>
      </c>
      <c r="H159">
        <v>243</v>
      </c>
      <c r="I159">
        <v>30</v>
      </c>
      <c r="J159">
        <v>52</v>
      </c>
      <c r="K159">
        <v>23</v>
      </c>
      <c r="L159">
        <v>6</v>
      </c>
      <c r="M159">
        <v>272</v>
      </c>
      <c r="N159">
        <v>1936</v>
      </c>
      <c r="O159" s="2" t="s">
        <v>16</v>
      </c>
    </row>
    <row r="160" spans="1:15" x14ac:dyDescent="0.3">
      <c r="A160" s="1">
        <v>43905.708333333336</v>
      </c>
      <c r="B160">
        <v>15</v>
      </c>
      <c r="C160" s="2" t="s">
        <v>20</v>
      </c>
      <c r="D160">
        <v>73</v>
      </c>
      <c r="E160">
        <v>22</v>
      </c>
      <c r="F160">
        <v>95</v>
      </c>
      <c r="G160">
        <v>201</v>
      </c>
      <c r="H160">
        <v>296</v>
      </c>
      <c r="I160">
        <v>53</v>
      </c>
      <c r="J160">
        <v>61</v>
      </c>
      <c r="K160">
        <v>28</v>
      </c>
      <c r="L160">
        <v>9</v>
      </c>
      <c r="M160">
        <v>333</v>
      </c>
      <c r="N160">
        <v>2213</v>
      </c>
      <c r="O160" s="2" t="s">
        <v>16</v>
      </c>
    </row>
    <row r="161" spans="1:15" x14ac:dyDescent="0.3">
      <c r="A161" s="1">
        <v>43906.708333333336</v>
      </c>
      <c r="B161">
        <v>15</v>
      </c>
      <c r="C161" s="2" t="s">
        <v>20</v>
      </c>
      <c r="D161">
        <v>103</v>
      </c>
      <c r="E161">
        <v>22</v>
      </c>
      <c r="F161">
        <v>125</v>
      </c>
      <c r="G161">
        <v>238</v>
      </c>
      <c r="H161">
        <v>363</v>
      </c>
      <c r="I161">
        <v>67</v>
      </c>
      <c r="J161">
        <v>67</v>
      </c>
      <c r="K161">
        <v>28</v>
      </c>
      <c r="L161">
        <v>9</v>
      </c>
      <c r="M161">
        <v>400</v>
      </c>
      <c r="N161">
        <v>2517</v>
      </c>
      <c r="O161" s="2" t="s">
        <v>16</v>
      </c>
    </row>
    <row r="162" spans="1:15" x14ac:dyDescent="0.3">
      <c r="A162" s="1">
        <v>43907.708333333336</v>
      </c>
      <c r="B162">
        <v>15</v>
      </c>
      <c r="C162" s="2" t="s">
        <v>20</v>
      </c>
      <c r="D162">
        <v>127</v>
      </c>
      <c r="E162">
        <v>24</v>
      </c>
      <c r="F162">
        <v>151</v>
      </c>
      <c r="G162">
        <v>272</v>
      </c>
      <c r="H162">
        <v>423</v>
      </c>
      <c r="I162">
        <v>60</v>
      </c>
      <c r="J162">
        <v>60</v>
      </c>
      <c r="K162">
        <v>28</v>
      </c>
      <c r="L162">
        <v>9</v>
      </c>
      <c r="M162">
        <v>460</v>
      </c>
      <c r="N162">
        <v>2685</v>
      </c>
      <c r="O162" s="2" t="s">
        <v>16</v>
      </c>
    </row>
    <row r="163" spans="1:15" x14ac:dyDescent="0.3">
      <c r="A163" s="1">
        <v>43908.708333333336</v>
      </c>
      <c r="B163">
        <v>15</v>
      </c>
      <c r="C163" s="2" t="s">
        <v>20</v>
      </c>
      <c r="D163">
        <v>127</v>
      </c>
      <c r="E163">
        <v>24</v>
      </c>
      <c r="F163">
        <v>151</v>
      </c>
      <c r="G163">
        <v>272</v>
      </c>
      <c r="H163">
        <v>423</v>
      </c>
      <c r="I163">
        <v>0</v>
      </c>
      <c r="J163">
        <v>0</v>
      </c>
      <c r="K163">
        <v>28</v>
      </c>
      <c r="L163">
        <v>9</v>
      </c>
      <c r="M163">
        <v>460</v>
      </c>
      <c r="N163">
        <v>2685</v>
      </c>
      <c r="O163" s="2" t="s">
        <v>43</v>
      </c>
    </row>
    <row r="164" spans="1:15" x14ac:dyDescent="0.3">
      <c r="A164" s="1">
        <v>43909.708333333336</v>
      </c>
      <c r="B164">
        <v>15</v>
      </c>
      <c r="C164" s="2" t="s">
        <v>20</v>
      </c>
      <c r="D164">
        <v>213</v>
      </c>
      <c r="E164">
        <v>36</v>
      </c>
      <c r="F164">
        <v>249</v>
      </c>
      <c r="G164">
        <v>356</v>
      </c>
      <c r="H164">
        <v>605</v>
      </c>
      <c r="I164">
        <v>182</v>
      </c>
      <c r="J164">
        <v>192</v>
      </c>
      <c r="K164">
        <v>30</v>
      </c>
      <c r="L164">
        <v>17</v>
      </c>
      <c r="M164">
        <v>652</v>
      </c>
      <c r="N164">
        <v>3544</v>
      </c>
      <c r="O164" s="2" t="s">
        <v>16</v>
      </c>
    </row>
    <row r="165" spans="1:15" x14ac:dyDescent="0.3">
      <c r="A165" s="1">
        <v>43910.708333333336</v>
      </c>
      <c r="B165">
        <v>15</v>
      </c>
      <c r="C165" s="2" t="s">
        <v>20</v>
      </c>
      <c r="D165">
        <v>130</v>
      </c>
      <c r="E165">
        <v>41</v>
      </c>
      <c r="F165">
        <v>171</v>
      </c>
      <c r="G165">
        <v>531</v>
      </c>
      <c r="H165">
        <v>702</v>
      </c>
      <c r="I165">
        <v>97</v>
      </c>
      <c r="J165">
        <v>97</v>
      </c>
      <c r="K165">
        <v>30</v>
      </c>
      <c r="L165">
        <v>17</v>
      </c>
      <c r="M165">
        <v>749</v>
      </c>
      <c r="N165">
        <v>3845</v>
      </c>
      <c r="O165" s="2" t="s">
        <v>16</v>
      </c>
    </row>
    <row r="166" spans="1:15" x14ac:dyDescent="0.3">
      <c r="A166" s="1">
        <v>43911.708333333336</v>
      </c>
      <c r="B166">
        <v>15</v>
      </c>
      <c r="C166" s="2" t="s">
        <v>20</v>
      </c>
      <c r="D166">
        <v>233</v>
      </c>
      <c r="E166">
        <v>87</v>
      </c>
      <c r="F166">
        <v>320</v>
      </c>
      <c r="G166">
        <v>473</v>
      </c>
      <c r="H166">
        <v>793</v>
      </c>
      <c r="I166">
        <v>91</v>
      </c>
      <c r="J166">
        <v>95</v>
      </c>
      <c r="K166">
        <v>29</v>
      </c>
      <c r="L166">
        <v>22</v>
      </c>
      <c r="M166">
        <v>844</v>
      </c>
      <c r="N166">
        <v>4448</v>
      </c>
      <c r="O166" s="2" t="s">
        <v>16</v>
      </c>
    </row>
    <row r="167" spans="1:15" x14ac:dyDescent="0.3">
      <c r="A167" s="1">
        <v>43912.708333333336</v>
      </c>
      <c r="B167">
        <v>15</v>
      </c>
      <c r="C167" s="2" t="s">
        <v>20</v>
      </c>
      <c r="D167">
        <v>243</v>
      </c>
      <c r="E167">
        <v>99</v>
      </c>
      <c r="F167">
        <v>342</v>
      </c>
      <c r="G167">
        <v>524</v>
      </c>
      <c r="H167">
        <v>866</v>
      </c>
      <c r="I167">
        <v>73</v>
      </c>
      <c r="J167">
        <v>92</v>
      </c>
      <c r="K167">
        <v>41</v>
      </c>
      <c r="L167">
        <v>29</v>
      </c>
      <c r="M167">
        <v>936</v>
      </c>
      <c r="N167">
        <v>4943</v>
      </c>
      <c r="O167" s="2" t="s">
        <v>16</v>
      </c>
    </row>
    <row r="168" spans="1:15" x14ac:dyDescent="0.3">
      <c r="A168" s="1">
        <v>43913.708333333336</v>
      </c>
      <c r="B168">
        <v>15</v>
      </c>
      <c r="C168" s="2" t="s">
        <v>20</v>
      </c>
      <c r="D168">
        <v>266</v>
      </c>
      <c r="E168">
        <v>110</v>
      </c>
      <c r="F168">
        <v>376</v>
      </c>
      <c r="G168">
        <v>553</v>
      </c>
      <c r="H168">
        <v>929</v>
      </c>
      <c r="I168">
        <v>63</v>
      </c>
      <c r="J168">
        <v>90</v>
      </c>
      <c r="K168">
        <v>48</v>
      </c>
      <c r="L168">
        <v>49</v>
      </c>
      <c r="M168">
        <v>1026</v>
      </c>
      <c r="N168">
        <v>5813</v>
      </c>
      <c r="O168" s="2" t="s">
        <v>16</v>
      </c>
    </row>
    <row r="169" spans="1:15" x14ac:dyDescent="0.3">
      <c r="A169" s="1">
        <v>43914.708333333336</v>
      </c>
      <c r="B169">
        <v>15</v>
      </c>
      <c r="C169" s="2" t="s">
        <v>20</v>
      </c>
      <c r="D169">
        <v>345</v>
      </c>
      <c r="E169">
        <v>181</v>
      </c>
      <c r="F169">
        <v>526</v>
      </c>
      <c r="G169">
        <v>466</v>
      </c>
      <c r="H169">
        <v>992</v>
      </c>
      <c r="I169">
        <v>63</v>
      </c>
      <c r="J169">
        <v>75</v>
      </c>
      <c r="K169">
        <v>53</v>
      </c>
      <c r="L169">
        <v>56</v>
      </c>
      <c r="M169">
        <v>1101</v>
      </c>
      <c r="N169">
        <v>6297</v>
      </c>
      <c r="O169" s="2" t="s">
        <v>16</v>
      </c>
    </row>
    <row r="170" spans="1:15" x14ac:dyDescent="0.3">
      <c r="A170" s="1">
        <v>43915.708333333336</v>
      </c>
      <c r="B170">
        <v>15</v>
      </c>
      <c r="C170" s="2" t="s">
        <v>20</v>
      </c>
      <c r="D170">
        <v>318</v>
      </c>
      <c r="E170">
        <v>123</v>
      </c>
      <c r="F170">
        <v>441</v>
      </c>
      <c r="G170">
        <v>631</v>
      </c>
      <c r="H170">
        <v>1072</v>
      </c>
      <c r="I170">
        <v>80</v>
      </c>
      <c r="J170">
        <v>98</v>
      </c>
      <c r="K170">
        <v>53</v>
      </c>
      <c r="L170">
        <v>74</v>
      </c>
      <c r="M170">
        <v>1199</v>
      </c>
      <c r="N170">
        <v>6972</v>
      </c>
      <c r="O170" s="2" t="s">
        <v>16</v>
      </c>
    </row>
    <row r="171" spans="1:15" x14ac:dyDescent="0.3">
      <c r="A171" s="1">
        <v>43916.708333333336</v>
      </c>
      <c r="B171">
        <v>15</v>
      </c>
      <c r="C171" s="2" t="s">
        <v>20</v>
      </c>
      <c r="D171">
        <v>448</v>
      </c>
      <c r="E171">
        <v>114</v>
      </c>
      <c r="F171">
        <v>562</v>
      </c>
      <c r="G171">
        <v>607</v>
      </c>
      <c r="H171">
        <v>1169</v>
      </c>
      <c r="I171">
        <v>97</v>
      </c>
      <c r="J171">
        <v>111</v>
      </c>
      <c r="K171">
        <v>58</v>
      </c>
      <c r="L171">
        <v>83</v>
      </c>
      <c r="M171">
        <v>1310</v>
      </c>
      <c r="N171">
        <v>8346</v>
      </c>
      <c r="O171" s="2" t="s">
        <v>16</v>
      </c>
    </row>
    <row r="172" spans="1:15" x14ac:dyDescent="0.3">
      <c r="A172" s="1">
        <v>43917.708333333336</v>
      </c>
      <c r="B172">
        <v>15</v>
      </c>
      <c r="C172" s="2" t="s">
        <v>20</v>
      </c>
      <c r="D172">
        <v>456</v>
      </c>
      <c r="E172">
        <v>113</v>
      </c>
      <c r="F172">
        <v>569</v>
      </c>
      <c r="G172">
        <v>723</v>
      </c>
      <c r="H172">
        <v>1292</v>
      </c>
      <c r="I172">
        <v>123</v>
      </c>
      <c r="J172">
        <v>144</v>
      </c>
      <c r="K172">
        <v>64</v>
      </c>
      <c r="L172">
        <v>98</v>
      </c>
      <c r="M172">
        <v>1454</v>
      </c>
      <c r="N172">
        <v>9613</v>
      </c>
      <c r="O172" s="2" t="s">
        <v>16</v>
      </c>
    </row>
    <row r="173" spans="1:15" x14ac:dyDescent="0.3">
      <c r="A173" s="1">
        <v>43918.708333333336</v>
      </c>
      <c r="B173">
        <v>15</v>
      </c>
      <c r="C173" s="2" t="s">
        <v>20</v>
      </c>
      <c r="D173">
        <v>463</v>
      </c>
      <c r="E173">
        <v>132</v>
      </c>
      <c r="F173">
        <v>595</v>
      </c>
      <c r="G173">
        <v>812</v>
      </c>
      <c r="H173">
        <v>1407</v>
      </c>
      <c r="I173">
        <v>115</v>
      </c>
      <c r="J173">
        <v>138</v>
      </c>
      <c r="K173">
        <v>76</v>
      </c>
      <c r="L173">
        <v>109</v>
      </c>
      <c r="M173">
        <v>1592</v>
      </c>
      <c r="N173">
        <v>10616</v>
      </c>
      <c r="O173" s="2" t="s">
        <v>16</v>
      </c>
    </row>
    <row r="174" spans="1:15" x14ac:dyDescent="0.3">
      <c r="A174" s="1">
        <v>43919.708333333336</v>
      </c>
      <c r="B174">
        <v>15</v>
      </c>
      <c r="C174" s="2" t="s">
        <v>20</v>
      </c>
      <c r="D174">
        <v>476</v>
      </c>
      <c r="E174">
        <v>135</v>
      </c>
      <c r="F174">
        <v>611</v>
      </c>
      <c r="G174">
        <v>945</v>
      </c>
      <c r="H174">
        <v>1556</v>
      </c>
      <c r="I174">
        <v>149</v>
      </c>
      <c r="J174">
        <v>167</v>
      </c>
      <c r="K174">
        <v>86</v>
      </c>
      <c r="L174">
        <v>117</v>
      </c>
      <c r="M174">
        <v>1759</v>
      </c>
      <c r="N174">
        <v>11805</v>
      </c>
      <c r="O174" s="2" t="s">
        <v>16</v>
      </c>
    </row>
    <row r="175" spans="1:15" x14ac:dyDescent="0.3">
      <c r="A175" s="1">
        <v>43920.708333333336</v>
      </c>
      <c r="B175">
        <v>15</v>
      </c>
      <c r="C175" s="2" t="s">
        <v>20</v>
      </c>
      <c r="D175">
        <v>468</v>
      </c>
      <c r="E175">
        <v>126</v>
      </c>
      <c r="F175">
        <v>594</v>
      </c>
      <c r="G175">
        <v>1145</v>
      </c>
      <c r="H175">
        <v>1739</v>
      </c>
      <c r="I175">
        <v>183</v>
      </c>
      <c r="J175">
        <v>193</v>
      </c>
      <c r="K175">
        <v>88</v>
      </c>
      <c r="L175">
        <v>125</v>
      </c>
      <c r="M175">
        <v>1952</v>
      </c>
      <c r="N175">
        <v>12969</v>
      </c>
      <c r="O175" s="2" t="s">
        <v>16</v>
      </c>
    </row>
    <row r="176" spans="1:15" x14ac:dyDescent="0.3">
      <c r="A176" s="1">
        <v>43921.708333333336</v>
      </c>
      <c r="B176">
        <v>15</v>
      </c>
      <c r="C176" s="2" t="s">
        <v>20</v>
      </c>
      <c r="D176">
        <v>501</v>
      </c>
      <c r="E176">
        <v>133</v>
      </c>
      <c r="F176">
        <v>634</v>
      </c>
      <c r="G176">
        <v>1237</v>
      </c>
      <c r="H176">
        <v>1871</v>
      </c>
      <c r="I176">
        <v>132</v>
      </c>
      <c r="J176">
        <v>140</v>
      </c>
      <c r="K176">
        <v>88</v>
      </c>
      <c r="L176">
        <v>133</v>
      </c>
      <c r="M176">
        <v>2092</v>
      </c>
      <c r="N176">
        <v>14403</v>
      </c>
      <c r="O176" s="2" t="s">
        <v>16</v>
      </c>
    </row>
    <row r="177" spans="1:15" x14ac:dyDescent="0.3">
      <c r="A177" s="1">
        <v>43922.708333333336</v>
      </c>
      <c r="B177">
        <v>15</v>
      </c>
      <c r="C177" s="2" t="s">
        <v>20</v>
      </c>
      <c r="D177">
        <v>478</v>
      </c>
      <c r="E177">
        <v>129</v>
      </c>
      <c r="F177">
        <v>607</v>
      </c>
      <c r="G177">
        <v>1369</v>
      </c>
      <c r="H177">
        <v>1976</v>
      </c>
      <c r="I177">
        <v>105</v>
      </c>
      <c r="J177">
        <v>139</v>
      </c>
      <c r="K177">
        <v>107</v>
      </c>
      <c r="L177">
        <v>148</v>
      </c>
      <c r="M177">
        <v>2231</v>
      </c>
      <c r="N177">
        <v>15728</v>
      </c>
      <c r="O177" s="2" t="s">
        <v>16</v>
      </c>
    </row>
    <row r="178" spans="1:15" x14ac:dyDescent="0.3">
      <c r="A178" s="1">
        <v>43923.708333333336</v>
      </c>
      <c r="B178">
        <v>15</v>
      </c>
      <c r="C178" s="2" t="s">
        <v>20</v>
      </c>
      <c r="D178">
        <v>503</v>
      </c>
      <c r="E178">
        <v>120</v>
      </c>
      <c r="F178">
        <v>623</v>
      </c>
      <c r="G178">
        <v>1517</v>
      </c>
      <c r="H178">
        <v>2140</v>
      </c>
      <c r="I178">
        <v>164</v>
      </c>
      <c r="J178">
        <v>225</v>
      </c>
      <c r="K178">
        <v>149</v>
      </c>
      <c r="L178">
        <v>167</v>
      </c>
      <c r="M178">
        <v>2456</v>
      </c>
      <c r="N178">
        <v>17404</v>
      </c>
      <c r="O178" s="2" t="s">
        <v>16</v>
      </c>
    </row>
    <row r="179" spans="1:15" x14ac:dyDescent="0.3">
      <c r="A179" s="1">
        <v>43924.708333333336</v>
      </c>
      <c r="B179">
        <v>15</v>
      </c>
      <c r="C179" s="2" t="s">
        <v>20</v>
      </c>
      <c r="D179">
        <v>532</v>
      </c>
      <c r="E179">
        <v>115</v>
      </c>
      <c r="F179">
        <v>647</v>
      </c>
      <c r="G179">
        <v>1705</v>
      </c>
      <c r="H179">
        <v>2352</v>
      </c>
      <c r="I179">
        <v>212</v>
      </c>
      <c r="J179">
        <v>221</v>
      </c>
      <c r="K179">
        <v>144</v>
      </c>
      <c r="L179">
        <v>181</v>
      </c>
      <c r="M179">
        <v>2677</v>
      </c>
      <c r="N179">
        <v>19237</v>
      </c>
      <c r="O179" s="2" t="s">
        <v>16</v>
      </c>
    </row>
    <row r="180" spans="1:15" x14ac:dyDescent="0.3">
      <c r="A180" s="1">
        <v>43925.708333333336</v>
      </c>
      <c r="B180">
        <v>15</v>
      </c>
      <c r="C180" s="2" t="s">
        <v>20</v>
      </c>
      <c r="D180">
        <v>567</v>
      </c>
      <c r="E180">
        <v>114</v>
      </c>
      <c r="F180">
        <v>681</v>
      </c>
      <c r="G180">
        <v>1815</v>
      </c>
      <c r="H180">
        <v>2496</v>
      </c>
      <c r="I180">
        <v>144</v>
      </c>
      <c r="J180">
        <v>151</v>
      </c>
      <c r="K180">
        <v>146</v>
      </c>
      <c r="L180">
        <v>186</v>
      </c>
      <c r="M180">
        <v>2828</v>
      </c>
      <c r="N180">
        <v>21534</v>
      </c>
      <c r="O180" s="2" t="s">
        <v>16</v>
      </c>
    </row>
    <row r="181" spans="1:15" x14ac:dyDescent="0.3">
      <c r="A181" s="1">
        <v>43926.708333333336</v>
      </c>
      <c r="B181">
        <v>15</v>
      </c>
      <c r="C181" s="2" t="s">
        <v>20</v>
      </c>
      <c r="D181">
        <v>609</v>
      </c>
      <c r="E181">
        <v>108</v>
      </c>
      <c r="F181">
        <v>717</v>
      </c>
      <c r="G181">
        <v>1904</v>
      </c>
      <c r="H181">
        <v>2621</v>
      </c>
      <c r="I181">
        <v>125</v>
      </c>
      <c r="J181">
        <v>132</v>
      </c>
      <c r="K181">
        <v>150</v>
      </c>
      <c r="L181">
        <v>189</v>
      </c>
      <c r="M181">
        <v>2960</v>
      </c>
      <c r="N181">
        <v>23139</v>
      </c>
      <c r="O181" s="2" t="s">
        <v>16</v>
      </c>
    </row>
    <row r="182" spans="1:15" x14ac:dyDescent="0.3">
      <c r="A182" s="1">
        <v>43927.708333333336</v>
      </c>
      <c r="B182">
        <v>15</v>
      </c>
      <c r="C182" s="2" t="s">
        <v>20</v>
      </c>
      <c r="D182">
        <v>610</v>
      </c>
      <c r="E182">
        <v>101</v>
      </c>
      <c r="F182">
        <v>711</v>
      </c>
      <c r="G182">
        <v>1987</v>
      </c>
      <c r="H182">
        <v>2698</v>
      </c>
      <c r="I182">
        <v>77</v>
      </c>
      <c r="J182">
        <v>98</v>
      </c>
      <c r="K182">
        <v>156</v>
      </c>
      <c r="L182">
        <v>204</v>
      </c>
      <c r="M182">
        <v>3058</v>
      </c>
      <c r="N182">
        <v>24526</v>
      </c>
      <c r="O182" s="2" t="s">
        <v>16</v>
      </c>
    </row>
    <row r="183" spans="1:15" x14ac:dyDescent="0.3">
      <c r="A183" s="1">
        <v>43928.708333333336</v>
      </c>
      <c r="B183">
        <v>15</v>
      </c>
      <c r="C183" s="2" t="s">
        <v>20</v>
      </c>
      <c r="D183">
        <v>603</v>
      </c>
      <c r="E183">
        <v>103</v>
      </c>
      <c r="F183">
        <v>706</v>
      </c>
      <c r="G183">
        <v>2059</v>
      </c>
      <c r="H183">
        <v>2765</v>
      </c>
      <c r="I183">
        <v>67</v>
      </c>
      <c r="J183">
        <v>90</v>
      </c>
      <c r="K183">
        <v>167</v>
      </c>
      <c r="L183">
        <v>216</v>
      </c>
      <c r="M183">
        <v>3148</v>
      </c>
      <c r="N183">
        <v>25779</v>
      </c>
      <c r="O183" s="2" t="s">
        <v>16</v>
      </c>
    </row>
    <row r="184" spans="1:15" x14ac:dyDescent="0.3">
      <c r="A184" s="1">
        <v>43929.708333333336</v>
      </c>
      <c r="B184">
        <v>15</v>
      </c>
      <c r="C184" s="2" t="s">
        <v>20</v>
      </c>
      <c r="D184">
        <v>608</v>
      </c>
      <c r="E184">
        <v>97</v>
      </c>
      <c r="F184">
        <v>705</v>
      </c>
      <c r="G184">
        <v>2154</v>
      </c>
      <c r="H184">
        <v>2859</v>
      </c>
      <c r="I184">
        <v>94</v>
      </c>
      <c r="J184">
        <v>120</v>
      </c>
      <c r="K184">
        <v>188</v>
      </c>
      <c r="L184">
        <v>221</v>
      </c>
      <c r="M184">
        <v>3268</v>
      </c>
      <c r="N184">
        <v>27784</v>
      </c>
      <c r="O184" s="2" t="s">
        <v>16</v>
      </c>
    </row>
    <row r="185" spans="1:15" x14ac:dyDescent="0.3">
      <c r="A185" s="1">
        <v>43930.708333333336</v>
      </c>
      <c r="B185">
        <v>15</v>
      </c>
      <c r="C185" s="2" t="s">
        <v>20</v>
      </c>
      <c r="D185">
        <v>604</v>
      </c>
      <c r="E185">
        <v>94</v>
      </c>
      <c r="F185">
        <v>698</v>
      </c>
      <c r="G185">
        <v>2175</v>
      </c>
      <c r="H185">
        <v>2873</v>
      </c>
      <c r="I185">
        <v>14</v>
      </c>
      <c r="J185">
        <v>76</v>
      </c>
      <c r="K185">
        <v>244</v>
      </c>
      <c r="L185">
        <v>227</v>
      </c>
      <c r="M185">
        <v>3344</v>
      </c>
      <c r="N185">
        <v>29664</v>
      </c>
      <c r="O185" s="2" t="s">
        <v>16</v>
      </c>
    </row>
    <row r="186" spans="1:15" x14ac:dyDescent="0.3">
      <c r="A186" s="1">
        <v>43885.75</v>
      </c>
      <c r="B186">
        <v>8</v>
      </c>
      <c r="C186" s="2" t="s">
        <v>21</v>
      </c>
      <c r="D186">
        <v>10</v>
      </c>
      <c r="E186">
        <v>2</v>
      </c>
      <c r="F186">
        <v>12</v>
      </c>
      <c r="G186">
        <v>6</v>
      </c>
      <c r="H186">
        <v>18</v>
      </c>
      <c r="I186">
        <v>0</v>
      </c>
      <c r="J186">
        <v>18</v>
      </c>
      <c r="K186">
        <v>0</v>
      </c>
      <c r="L186">
        <v>0</v>
      </c>
      <c r="M186">
        <v>18</v>
      </c>
      <c r="N186">
        <v>148</v>
      </c>
      <c r="O186" s="2" t="s">
        <v>16</v>
      </c>
    </row>
    <row r="187" spans="1:15" x14ac:dyDescent="0.3">
      <c r="A187" s="1">
        <v>43886.75</v>
      </c>
      <c r="B187">
        <v>8</v>
      </c>
      <c r="C187" s="2" t="s">
        <v>21</v>
      </c>
      <c r="D187">
        <v>15</v>
      </c>
      <c r="E187">
        <v>2</v>
      </c>
      <c r="F187">
        <v>17</v>
      </c>
      <c r="G187">
        <v>9</v>
      </c>
      <c r="H187">
        <v>26</v>
      </c>
      <c r="I187">
        <v>8</v>
      </c>
      <c r="J187">
        <v>8</v>
      </c>
      <c r="K187">
        <v>0</v>
      </c>
      <c r="L187">
        <v>0</v>
      </c>
      <c r="M187">
        <v>26</v>
      </c>
      <c r="N187">
        <v>391</v>
      </c>
      <c r="O187" s="2" t="s">
        <v>16</v>
      </c>
    </row>
    <row r="188" spans="1:15" x14ac:dyDescent="0.3">
      <c r="A188" s="1">
        <v>43887.75</v>
      </c>
      <c r="B188">
        <v>8</v>
      </c>
      <c r="C188" s="2" t="s">
        <v>21</v>
      </c>
      <c r="D188">
        <v>20</v>
      </c>
      <c r="E188">
        <v>3</v>
      </c>
      <c r="F188">
        <v>23</v>
      </c>
      <c r="G188">
        <v>23</v>
      </c>
      <c r="H188">
        <v>46</v>
      </c>
      <c r="I188">
        <v>20</v>
      </c>
      <c r="J188">
        <v>21</v>
      </c>
      <c r="K188">
        <v>0</v>
      </c>
      <c r="L188">
        <v>1</v>
      </c>
      <c r="M188">
        <v>47</v>
      </c>
      <c r="N188">
        <v>577</v>
      </c>
      <c r="O188" s="2" t="s">
        <v>16</v>
      </c>
    </row>
    <row r="189" spans="1:15" x14ac:dyDescent="0.3">
      <c r="A189" s="1">
        <v>43888.75</v>
      </c>
      <c r="B189">
        <v>8</v>
      </c>
      <c r="C189" s="2" t="s">
        <v>21</v>
      </c>
      <c r="D189">
        <v>36</v>
      </c>
      <c r="E189">
        <v>6</v>
      </c>
      <c r="F189">
        <v>42</v>
      </c>
      <c r="G189">
        <v>54</v>
      </c>
      <c r="H189">
        <v>96</v>
      </c>
      <c r="I189">
        <v>50</v>
      </c>
      <c r="J189">
        <v>50</v>
      </c>
      <c r="K189">
        <v>0</v>
      </c>
      <c r="L189">
        <v>1</v>
      </c>
      <c r="M189">
        <v>97</v>
      </c>
      <c r="N189">
        <v>1033</v>
      </c>
      <c r="O189" s="2" t="s">
        <v>16</v>
      </c>
    </row>
    <row r="190" spans="1:15" x14ac:dyDescent="0.3">
      <c r="A190" s="1">
        <v>43889.75</v>
      </c>
      <c r="B190">
        <v>8</v>
      </c>
      <c r="C190" s="2" t="s">
        <v>21</v>
      </c>
      <c r="D190">
        <v>56</v>
      </c>
      <c r="E190">
        <v>6</v>
      </c>
      <c r="F190">
        <v>62</v>
      </c>
      <c r="G190">
        <v>81</v>
      </c>
      <c r="H190">
        <v>143</v>
      </c>
      <c r="I190">
        <v>47</v>
      </c>
      <c r="J190">
        <v>48</v>
      </c>
      <c r="K190">
        <v>0</v>
      </c>
      <c r="L190">
        <v>2</v>
      </c>
      <c r="M190">
        <v>145</v>
      </c>
      <c r="N190">
        <v>1277</v>
      </c>
      <c r="O190" s="2" t="s">
        <v>16</v>
      </c>
    </row>
    <row r="191" spans="1:15" x14ac:dyDescent="0.3">
      <c r="A191" s="1">
        <v>43890.708333333336</v>
      </c>
      <c r="B191">
        <v>8</v>
      </c>
      <c r="C191" s="2" t="s">
        <v>21</v>
      </c>
      <c r="D191">
        <v>86</v>
      </c>
      <c r="E191">
        <v>11</v>
      </c>
      <c r="F191">
        <v>97</v>
      </c>
      <c r="G191">
        <v>116</v>
      </c>
      <c r="H191">
        <v>213</v>
      </c>
      <c r="I191">
        <v>70</v>
      </c>
      <c r="J191">
        <v>72</v>
      </c>
      <c r="K191">
        <v>0</v>
      </c>
      <c r="L191">
        <v>4</v>
      </c>
      <c r="M191">
        <v>217</v>
      </c>
      <c r="N191">
        <v>1550</v>
      </c>
      <c r="O191" s="2" t="s">
        <v>16</v>
      </c>
    </row>
    <row r="192" spans="1:15" x14ac:dyDescent="0.3">
      <c r="A192" s="1">
        <v>43891.708333333336</v>
      </c>
      <c r="B192">
        <v>8</v>
      </c>
      <c r="C192" s="2" t="s">
        <v>21</v>
      </c>
      <c r="D192">
        <v>127</v>
      </c>
      <c r="E192">
        <v>13</v>
      </c>
      <c r="F192">
        <v>140</v>
      </c>
      <c r="G192">
        <v>137</v>
      </c>
      <c r="H192">
        <v>277</v>
      </c>
      <c r="I192">
        <v>64</v>
      </c>
      <c r="J192">
        <v>68</v>
      </c>
      <c r="K192">
        <v>0</v>
      </c>
      <c r="L192">
        <v>8</v>
      </c>
      <c r="M192">
        <v>285</v>
      </c>
      <c r="N192">
        <v>1795</v>
      </c>
      <c r="O192" s="2" t="s">
        <v>16</v>
      </c>
    </row>
    <row r="193" spans="1:15" x14ac:dyDescent="0.3">
      <c r="A193" s="1">
        <v>43892.75</v>
      </c>
      <c r="B193">
        <v>8</v>
      </c>
      <c r="C193" s="2" t="s">
        <v>21</v>
      </c>
      <c r="D193">
        <v>148</v>
      </c>
      <c r="E193">
        <v>16</v>
      </c>
      <c r="F193">
        <v>164</v>
      </c>
      <c r="G193">
        <v>160</v>
      </c>
      <c r="H193">
        <v>324</v>
      </c>
      <c r="I193">
        <v>47</v>
      </c>
      <c r="J193">
        <v>50</v>
      </c>
      <c r="K193">
        <v>0</v>
      </c>
      <c r="L193">
        <v>11</v>
      </c>
      <c r="M193">
        <v>335</v>
      </c>
      <c r="N193">
        <v>1973</v>
      </c>
      <c r="O193" s="2" t="s">
        <v>16</v>
      </c>
    </row>
    <row r="194" spans="1:15" x14ac:dyDescent="0.3">
      <c r="A194" s="1">
        <v>43893.75</v>
      </c>
      <c r="B194">
        <v>8</v>
      </c>
      <c r="C194" s="2" t="s">
        <v>21</v>
      </c>
      <c r="D194">
        <v>187</v>
      </c>
      <c r="E194">
        <v>24</v>
      </c>
      <c r="F194">
        <v>211</v>
      </c>
      <c r="G194">
        <v>187</v>
      </c>
      <c r="H194">
        <v>398</v>
      </c>
      <c r="I194">
        <v>74</v>
      </c>
      <c r="J194">
        <v>85</v>
      </c>
      <c r="K194">
        <v>4</v>
      </c>
      <c r="L194">
        <v>18</v>
      </c>
      <c r="M194">
        <v>420</v>
      </c>
      <c r="N194">
        <v>2012</v>
      </c>
      <c r="O194" s="2" t="s">
        <v>16</v>
      </c>
    </row>
    <row r="195" spans="1:15" x14ac:dyDescent="0.3">
      <c r="A195" s="1">
        <v>43894.708333333336</v>
      </c>
      <c r="B195">
        <v>8</v>
      </c>
      <c r="C195" s="2" t="s">
        <v>21</v>
      </c>
      <c r="D195">
        <v>256</v>
      </c>
      <c r="E195">
        <v>26</v>
      </c>
      <c r="F195">
        <v>282</v>
      </c>
      <c r="G195">
        <v>234</v>
      </c>
      <c r="H195">
        <v>516</v>
      </c>
      <c r="I195">
        <v>118</v>
      </c>
      <c r="J195">
        <v>124</v>
      </c>
      <c r="K195">
        <v>6</v>
      </c>
      <c r="L195">
        <v>22</v>
      </c>
      <c r="M195">
        <v>544</v>
      </c>
      <c r="N195">
        <v>2500</v>
      </c>
      <c r="O195" s="2" t="s">
        <v>16</v>
      </c>
    </row>
    <row r="196" spans="1:15" x14ac:dyDescent="0.3">
      <c r="A196" s="1">
        <v>43895.708333333336</v>
      </c>
      <c r="B196">
        <v>8</v>
      </c>
      <c r="C196" s="2" t="s">
        <v>21</v>
      </c>
      <c r="D196">
        <v>327</v>
      </c>
      <c r="E196">
        <v>32</v>
      </c>
      <c r="F196">
        <v>359</v>
      </c>
      <c r="G196">
        <v>299</v>
      </c>
      <c r="H196">
        <v>658</v>
      </c>
      <c r="I196">
        <v>142</v>
      </c>
      <c r="J196">
        <v>154</v>
      </c>
      <c r="K196">
        <v>10</v>
      </c>
      <c r="L196">
        <v>30</v>
      </c>
      <c r="M196">
        <v>698</v>
      </c>
      <c r="N196">
        <v>2884</v>
      </c>
      <c r="O196" s="2" t="s">
        <v>16</v>
      </c>
    </row>
    <row r="197" spans="1:15" x14ac:dyDescent="0.3">
      <c r="A197" s="1">
        <v>43896.708333333336</v>
      </c>
      <c r="B197">
        <v>8</v>
      </c>
      <c r="C197" s="2" t="s">
        <v>21</v>
      </c>
      <c r="D197">
        <v>397</v>
      </c>
      <c r="E197">
        <v>53</v>
      </c>
      <c r="F197">
        <v>450</v>
      </c>
      <c r="G197">
        <v>366</v>
      </c>
      <c r="H197">
        <v>816</v>
      </c>
      <c r="I197">
        <v>158</v>
      </c>
      <c r="J197">
        <v>172</v>
      </c>
      <c r="K197">
        <v>17</v>
      </c>
      <c r="L197">
        <v>37</v>
      </c>
      <c r="M197">
        <v>870</v>
      </c>
      <c r="N197">
        <v>3136</v>
      </c>
      <c r="O197" s="2" t="s">
        <v>16</v>
      </c>
    </row>
    <row r="198" spans="1:15" x14ac:dyDescent="0.3">
      <c r="A198" s="1">
        <v>43897.75</v>
      </c>
      <c r="B198">
        <v>8</v>
      </c>
      <c r="C198" s="2" t="s">
        <v>21</v>
      </c>
      <c r="D198">
        <v>464</v>
      </c>
      <c r="E198">
        <v>64</v>
      </c>
      <c r="F198">
        <v>528</v>
      </c>
      <c r="G198">
        <v>409</v>
      </c>
      <c r="H198">
        <v>937</v>
      </c>
      <c r="I198">
        <v>121</v>
      </c>
      <c r="J198">
        <v>140</v>
      </c>
      <c r="K198">
        <v>25</v>
      </c>
      <c r="L198">
        <v>48</v>
      </c>
      <c r="M198">
        <v>1010</v>
      </c>
      <c r="N198">
        <v>3604</v>
      </c>
      <c r="O198" s="2" t="s">
        <v>16</v>
      </c>
    </row>
    <row r="199" spans="1:15" x14ac:dyDescent="0.3">
      <c r="A199" s="1">
        <v>43898.75</v>
      </c>
      <c r="B199">
        <v>8</v>
      </c>
      <c r="C199" s="2" t="s">
        <v>21</v>
      </c>
      <c r="D199">
        <v>542</v>
      </c>
      <c r="E199">
        <v>75</v>
      </c>
      <c r="F199">
        <v>617</v>
      </c>
      <c r="G199">
        <v>480</v>
      </c>
      <c r="H199">
        <v>1097</v>
      </c>
      <c r="I199">
        <v>160</v>
      </c>
      <c r="J199">
        <v>170</v>
      </c>
      <c r="K199">
        <v>27</v>
      </c>
      <c r="L199">
        <v>56</v>
      </c>
      <c r="M199">
        <v>1180</v>
      </c>
      <c r="N199">
        <v>4344</v>
      </c>
      <c r="O199" s="2" t="s">
        <v>16</v>
      </c>
    </row>
    <row r="200" spans="1:15" x14ac:dyDescent="0.3">
      <c r="A200" s="1">
        <v>43899.75</v>
      </c>
      <c r="B200">
        <v>8</v>
      </c>
      <c r="C200" s="2" t="s">
        <v>21</v>
      </c>
      <c r="D200">
        <v>576</v>
      </c>
      <c r="E200">
        <v>90</v>
      </c>
      <c r="F200">
        <v>666</v>
      </c>
      <c r="G200">
        <v>620</v>
      </c>
      <c r="H200">
        <v>1286</v>
      </c>
      <c r="I200">
        <v>189</v>
      </c>
      <c r="J200">
        <v>206</v>
      </c>
      <c r="K200">
        <v>30</v>
      </c>
      <c r="L200">
        <v>70</v>
      </c>
      <c r="M200">
        <v>1386</v>
      </c>
      <c r="N200">
        <v>4906</v>
      </c>
      <c r="O200" s="2" t="s">
        <v>16</v>
      </c>
    </row>
    <row r="201" spans="1:15" x14ac:dyDescent="0.3">
      <c r="A201" s="1">
        <v>43900.75</v>
      </c>
      <c r="B201">
        <v>8</v>
      </c>
      <c r="C201" s="2" t="s">
        <v>21</v>
      </c>
      <c r="D201">
        <v>669</v>
      </c>
      <c r="E201">
        <v>98</v>
      </c>
      <c r="F201">
        <v>767</v>
      </c>
      <c r="G201">
        <v>650</v>
      </c>
      <c r="H201">
        <v>1417</v>
      </c>
      <c r="I201">
        <v>131</v>
      </c>
      <c r="J201">
        <v>147</v>
      </c>
      <c r="K201">
        <v>31</v>
      </c>
      <c r="L201">
        <v>85</v>
      </c>
      <c r="M201">
        <v>1533</v>
      </c>
      <c r="N201">
        <v>5494</v>
      </c>
      <c r="O201" s="2" t="s">
        <v>16</v>
      </c>
    </row>
    <row r="202" spans="1:15" x14ac:dyDescent="0.3">
      <c r="A202" s="1">
        <v>43901.708333333336</v>
      </c>
      <c r="B202">
        <v>8</v>
      </c>
      <c r="C202" s="2" t="s">
        <v>21</v>
      </c>
      <c r="D202">
        <v>745</v>
      </c>
      <c r="E202">
        <v>104</v>
      </c>
      <c r="F202">
        <v>849</v>
      </c>
      <c r="G202">
        <v>739</v>
      </c>
      <c r="H202">
        <v>1588</v>
      </c>
      <c r="I202">
        <v>171</v>
      </c>
      <c r="J202">
        <v>206</v>
      </c>
      <c r="K202">
        <v>38</v>
      </c>
      <c r="L202">
        <v>113</v>
      </c>
      <c r="M202">
        <v>1739</v>
      </c>
      <c r="N202">
        <v>6640</v>
      </c>
      <c r="O202" s="2" t="s">
        <v>16</v>
      </c>
    </row>
    <row r="203" spans="1:15" x14ac:dyDescent="0.3">
      <c r="A203" s="1">
        <v>43902.708333333336</v>
      </c>
      <c r="B203">
        <v>8</v>
      </c>
      <c r="C203" s="2" t="s">
        <v>21</v>
      </c>
      <c r="D203">
        <v>814</v>
      </c>
      <c r="E203">
        <v>112</v>
      </c>
      <c r="F203">
        <v>926</v>
      </c>
      <c r="G203">
        <v>832</v>
      </c>
      <c r="H203">
        <v>1758</v>
      </c>
      <c r="I203">
        <v>170</v>
      </c>
      <c r="J203">
        <v>208</v>
      </c>
      <c r="K203">
        <v>43</v>
      </c>
      <c r="L203">
        <v>146</v>
      </c>
      <c r="M203">
        <v>1947</v>
      </c>
      <c r="N203">
        <v>7600</v>
      </c>
      <c r="O203" s="2" t="s">
        <v>16</v>
      </c>
    </row>
    <row r="204" spans="1:15" x14ac:dyDescent="0.3">
      <c r="A204" s="1">
        <v>43903.708333333336</v>
      </c>
      <c r="B204">
        <v>8</v>
      </c>
      <c r="C204" s="2" t="s">
        <v>21</v>
      </c>
      <c r="D204">
        <v>942</v>
      </c>
      <c r="E204">
        <v>128</v>
      </c>
      <c r="F204">
        <v>1070</v>
      </c>
      <c r="G204">
        <v>941</v>
      </c>
      <c r="H204">
        <v>2011</v>
      </c>
      <c r="I204">
        <v>253</v>
      </c>
      <c r="J204">
        <v>316</v>
      </c>
      <c r="K204">
        <v>51</v>
      </c>
      <c r="L204">
        <v>201</v>
      </c>
      <c r="M204">
        <v>2263</v>
      </c>
      <c r="N204">
        <v>8787</v>
      </c>
      <c r="O204" s="2" t="s">
        <v>16</v>
      </c>
    </row>
    <row r="205" spans="1:15" x14ac:dyDescent="0.3">
      <c r="A205" s="1">
        <v>43904.708333333336</v>
      </c>
      <c r="B205">
        <v>8</v>
      </c>
      <c r="C205" s="2" t="s">
        <v>21</v>
      </c>
      <c r="D205">
        <v>1076</v>
      </c>
      <c r="E205">
        <v>152</v>
      </c>
      <c r="F205">
        <v>1228</v>
      </c>
      <c r="G205">
        <v>1121</v>
      </c>
      <c r="H205">
        <v>2349</v>
      </c>
      <c r="I205">
        <v>338</v>
      </c>
      <c r="J205">
        <v>381</v>
      </c>
      <c r="K205">
        <v>54</v>
      </c>
      <c r="L205">
        <v>241</v>
      </c>
      <c r="M205">
        <v>2644</v>
      </c>
      <c r="N205">
        <v>10043</v>
      </c>
      <c r="O205" s="2" t="s">
        <v>16</v>
      </c>
    </row>
    <row r="206" spans="1:15" x14ac:dyDescent="0.3">
      <c r="A206" s="1">
        <v>43905.708333333336</v>
      </c>
      <c r="B206">
        <v>8</v>
      </c>
      <c r="C206" s="2" t="s">
        <v>21</v>
      </c>
      <c r="D206">
        <v>1215</v>
      </c>
      <c r="E206">
        <v>169</v>
      </c>
      <c r="F206">
        <v>1384</v>
      </c>
      <c r="G206">
        <v>1357</v>
      </c>
      <c r="H206">
        <v>2741</v>
      </c>
      <c r="I206">
        <v>392</v>
      </c>
      <c r="J206">
        <v>449</v>
      </c>
      <c r="K206">
        <v>68</v>
      </c>
      <c r="L206">
        <v>284</v>
      </c>
      <c r="M206">
        <v>3093</v>
      </c>
      <c r="N206">
        <v>12054</v>
      </c>
      <c r="O206" s="2" t="s">
        <v>16</v>
      </c>
    </row>
    <row r="207" spans="1:15" x14ac:dyDescent="0.3">
      <c r="A207" s="1">
        <v>43906.708333333336</v>
      </c>
      <c r="B207">
        <v>8</v>
      </c>
      <c r="C207" s="2" t="s">
        <v>21</v>
      </c>
      <c r="D207">
        <v>1362</v>
      </c>
      <c r="E207">
        <v>197</v>
      </c>
      <c r="F207">
        <v>1559</v>
      </c>
      <c r="G207">
        <v>1529</v>
      </c>
      <c r="H207">
        <v>3088</v>
      </c>
      <c r="I207">
        <v>347</v>
      </c>
      <c r="J207">
        <v>429</v>
      </c>
      <c r="K207">
        <v>88</v>
      </c>
      <c r="L207">
        <v>346</v>
      </c>
      <c r="M207">
        <v>3522</v>
      </c>
      <c r="N207">
        <v>13096</v>
      </c>
      <c r="O207" s="2" t="s">
        <v>16</v>
      </c>
    </row>
    <row r="208" spans="1:15" x14ac:dyDescent="0.3">
      <c r="A208" s="1">
        <v>43907.708333333336</v>
      </c>
      <c r="B208">
        <v>8</v>
      </c>
      <c r="C208" s="2" t="s">
        <v>21</v>
      </c>
      <c r="D208">
        <v>1566</v>
      </c>
      <c r="E208">
        <v>223</v>
      </c>
      <c r="F208">
        <v>1789</v>
      </c>
      <c r="G208">
        <v>1615</v>
      </c>
      <c r="H208">
        <v>3404</v>
      </c>
      <c r="I208">
        <v>316</v>
      </c>
      <c r="J208">
        <v>409</v>
      </c>
      <c r="K208">
        <v>134</v>
      </c>
      <c r="L208">
        <v>393</v>
      </c>
      <c r="M208">
        <v>3931</v>
      </c>
      <c r="N208">
        <v>14510</v>
      </c>
      <c r="O208" s="2" t="s">
        <v>42</v>
      </c>
    </row>
    <row r="209" spans="1:15" x14ac:dyDescent="0.3">
      <c r="A209" s="1">
        <v>43908.708333333336</v>
      </c>
      <c r="B209">
        <v>8</v>
      </c>
      <c r="C209" s="2" t="s">
        <v>21</v>
      </c>
      <c r="D209">
        <v>1784</v>
      </c>
      <c r="E209">
        <v>247</v>
      </c>
      <c r="F209">
        <v>2031</v>
      </c>
      <c r="G209">
        <v>1884</v>
      </c>
      <c r="H209">
        <v>3915</v>
      </c>
      <c r="I209">
        <v>511</v>
      </c>
      <c r="J209">
        <v>594</v>
      </c>
      <c r="K209">
        <v>152</v>
      </c>
      <c r="L209">
        <v>458</v>
      </c>
      <c r="M209">
        <v>4525</v>
      </c>
      <c r="N209">
        <v>15461</v>
      </c>
      <c r="O209" s="2" t="s">
        <v>44</v>
      </c>
    </row>
    <row r="210" spans="1:15" x14ac:dyDescent="0.3">
      <c r="A210" s="1">
        <v>43909.708333333336</v>
      </c>
      <c r="B210">
        <v>8</v>
      </c>
      <c r="C210" s="2" t="s">
        <v>21</v>
      </c>
      <c r="D210">
        <v>1900</v>
      </c>
      <c r="E210">
        <v>260</v>
      </c>
      <c r="F210">
        <v>2160</v>
      </c>
      <c r="G210">
        <v>2346</v>
      </c>
      <c r="H210">
        <v>4506</v>
      </c>
      <c r="I210">
        <v>591</v>
      </c>
      <c r="J210">
        <v>689</v>
      </c>
      <c r="K210">
        <v>177</v>
      </c>
      <c r="L210">
        <v>531</v>
      </c>
      <c r="M210">
        <v>5214</v>
      </c>
      <c r="N210">
        <v>18344</v>
      </c>
      <c r="O210" s="2" t="s">
        <v>16</v>
      </c>
    </row>
    <row r="211" spans="1:15" x14ac:dyDescent="0.3">
      <c r="A211" s="1">
        <v>43910.708333333336</v>
      </c>
      <c r="B211">
        <v>8</v>
      </c>
      <c r="C211" s="2" t="s">
        <v>21</v>
      </c>
      <c r="D211">
        <v>2083</v>
      </c>
      <c r="E211">
        <v>267</v>
      </c>
      <c r="F211">
        <v>2350</v>
      </c>
      <c r="G211">
        <v>2739</v>
      </c>
      <c r="H211">
        <v>5089</v>
      </c>
      <c r="I211">
        <v>583</v>
      </c>
      <c r="J211">
        <v>754</v>
      </c>
      <c r="K211">
        <v>239</v>
      </c>
      <c r="L211">
        <v>640</v>
      </c>
      <c r="M211">
        <v>5968</v>
      </c>
      <c r="N211">
        <v>20753</v>
      </c>
      <c r="O211" s="2" t="s">
        <v>16</v>
      </c>
    </row>
    <row r="212" spans="1:15" x14ac:dyDescent="0.3">
      <c r="A212" s="1">
        <v>43911.708333333336</v>
      </c>
      <c r="B212">
        <v>8</v>
      </c>
      <c r="C212" s="2" t="s">
        <v>21</v>
      </c>
      <c r="D212">
        <v>2267</v>
      </c>
      <c r="E212">
        <v>265</v>
      </c>
      <c r="F212">
        <v>2532</v>
      </c>
      <c r="G212">
        <v>3129</v>
      </c>
      <c r="H212">
        <v>5661</v>
      </c>
      <c r="I212">
        <v>572</v>
      </c>
      <c r="J212">
        <v>737</v>
      </c>
      <c r="K212">
        <v>329</v>
      </c>
      <c r="L212">
        <v>715</v>
      </c>
      <c r="M212">
        <v>6705</v>
      </c>
      <c r="N212">
        <v>24620</v>
      </c>
      <c r="O212" s="2" t="s">
        <v>16</v>
      </c>
    </row>
    <row r="213" spans="1:15" x14ac:dyDescent="0.3">
      <c r="A213" s="1">
        <v>43912.708333333336</v>
      </c>
      <c r="B213">
        <v>8</v>
      </c>
      <c r="C213" s="2" t="s">
        <v>21</v>
      </c>
      <c r="D213">
        <v>2429</v>
      </c>
      <c r="E213">
        <v>269</v>
      </c>
      <c r="F213">
        <v>2698</v>
      </c>
      <c r="G213">
        <v>3692</v>
      </c>
      <c r="H213">
        <v>6390</v>
      </c>
      <c r="I213">
        <v>729</v>
      </c>
      <c r="J213">
        <v>850</v>
      </c>
      <c r="K213">
        <v>349</v>
      </c>
      <c r="L213">
        <v>816</v>
      </c>
      <c r="M213">
        <v>7555</v>
      </c>
      <c r="N213">
        <v>28022</v>
      </c>
      <c r="O213" s="2" t="s">
        <v>16</v>
      </c>
    </row>
    <row r="214" spans="1:15" x14ac:dyDescent="0.3">
      <c r="A214" s="1">
        <v>43913.708333333336</v>
      </c>
      <c r="B214">
        <v>8</v>
      </c>
      <c r="C214" s="2" t="s">
        <v>21</v>
      </c>
      <c r="D214">
        <v>2846</v>
      </c>
      <c r="E214">
        <v>276</v>
      </c>
      <c r="F214">
        <v>3122</v>
      </c>
      <c r="G214">
        <v>4098</v>
      </c>
      <c r="H214">
        <v>7220</v>
      </c>
      <c r="I214">
        <v>830</v>
      </c>
      <c r="J214">
        <v>980</v>
      </c>
      <c r="K214">
        <v>423</v>
      </c>
      <c r="L214">
        <v>892</v>
      </c>
      <c r="M214">
        <v>8535</v>
      </c>
      <c r="N214">
        <v>31200</v>
      </c>
      <c r="O214" s="2" t="s">
        <v>16</v>
      </c>
    </row>
    <row r="215" spans="1:15" x14ac:dyDescent="0.3">
      <c r="A215" s="1">
        <v>43914.708333333336</v>
      </c>
      <c r="B215">
        <v>8</v>
      </c>
      <c r="C215" s="2" t="s">
        <v>21</v>
      </c>
      <c r="D215">
        <v>2974</v>
      </c>
      <c r="E215">
        <v>291</v>
      </c>
      <c r="F215">
        <v>3265</v>
      </c>
      <c r="G215">
        <v>4446</v>
      </c>
      <c r="H215">
        <v>7711</v>
      </c>
      <c r="I215">
        <v>491</v>
      </c>
      <c r="J215">
        <v>719</v>
      </c>
      <c r="K215">
        <v>558</v>
      </c>
      <c r="L215">
        <v>985</v>
      </c>
      <c r="M215">
        <v>9254</v>
      </c>
      <c r="N215">
        <v>33527</v>
      </c>
      <c r="O215" s="2" t="s">
        <v>16</v>
      </c>
    </row>
    <row r="216" spans="1:15" x14ac:dyDescent="0.3">
      <c r="A216" s="1">
        <v>43915.708333333336</v>
      </c>
      <c r="B216">
        <v>8</v>
      </c>
      <c r="C216" s="2" t="s">
        <v>21</v>
      </c>
      <c r="D216">
        <v>3180</v>
      </c>
      <c r="E216">
        <v>294</v>
      </c>
      <c r="F216">
        <v>3474</v>
      </c>
      <c r="G216">
        <v>4782</v>
      </c>
      <c r="H216">
        <v>8256</v>
      </c>
      <c r="I216">
        <v>545</v>
      </c>
      <c r="J216">
        <v>800</v>
      </c>
      <c r="K216">
        <v>721</v>
      </c>
      <c r="L216">
        <v>1077</v>
      </c>
      <c r="M216">
        <v>10054</v>
      </c>
      <c r="N216">
        <v>38045</v>
      </c>
      <c r="O216" s="2" t="s">
        <v>16</v>
      </c>
    </row>
    <row r="217" spans="1:15" x14ac:dyDescent="0.3">
      <c r="A217" s="1">
        <v>43916.708333333336</v>
      </c>
      <c r="B217">
        <v>8</v>
      </c>
      <c r="C217" s="2" t="s">
        <v>21</v>
      </c>
      <c r="D217">
        <v>3354</v>
      </c>
      <c r="E217">
        <v>301</v>
      </c>
      <c r="F217">
        <v>3655</v>
      </c>
      <c r="G217">
        <v>5195</v>
      </c>
      <c r="H217">
        <v>8850</v>
      </c>
      <c r="I217">
        <v>594</v>
      </c>
      <c r="J217">
        <v>762</v>
      </c>
      <c r="K217">
        <v>792</v>
      </c>
      <c r="L217">
        <v>1174</v>
      </c>
      <c r="M217">
        <v>10816</v>
      </c>
      <c r="N217">
        <v>42395</v>
      </c>
      <c r="O217" s="2" t="s">
        <v>16</v>
      </c>
    </row>
    <row r="218" spans="1:15" x14ac:dyDescent="0.3">
      <c r="A218" s="1">
        <v>43917.708333333336</v>
      </c>
      <c r="B218">
        <v>8</v>
      </c>
      <c r="C218" s="2" t="s">
        <v>21</v>
      </c>
      <c r="D218">
        <v>3461</v>
      </c>
      <c r="E218">
        <v>308</v>
      </c>
      <c r="F218">
        <v>3769</v>
      </c>
      <c r="G218">
        <v>5592</v>
      </c>
      <c r="H218">
        <v>9361</v>
      </c>
      <c r="I218">
        <v>511</v>
      </c>
      <c r="J218">
        <v>772</v>
      </c>
      <c r="K218">
        <v>960</v>
      </c>
      <c r="L218">
        <v>1267</v>
      </c>
      <c r="M218">
        <v>11588</v>
      </c>
      <c r="N218">
        <v>47798</v>
      </c>
      <c r="O218" s="2" t="s">
        <v>16</v>
      </c>
    </row>
    <row r="219" spans="1:15" x14ac:dyDescent="0.3">
      <c r="A219" s="1">
        <v>43918.708333333336</v>
      </c>
      <c r="B219">
        <v>8</v>
      </c>
      <c r="C219" s="2" t="s">
        <v>21</v>
      </c>
      <c r="D219">
        <v>3695</v>
      </c>
      <c r="E219">
        <v>316</v>
      </c>
      <c r="F219">
        <v>4011</v>
      </c>
      <c r="G219">
        <v>5953</v>
      </c>
      <c r="H219">
        <v>9964</v>
      </c>
      <c r="I219">
        <v>603</v>
      </c>
      <c r="J219">
        <v>795</v>
      </c>
      <c r="K219">
        <v>1075</v>
      </c>
      <c r="L219">
        <v>1344</v>
      </c>
      <c r="M219">
        <v>12383</v>
      </c>
      <c r="N219">
        <v>52991</v>
      </c>
      <c r="O219" s="2" t="s">
        <v>16</v>
      </c>
    </row>
    <row r="220" spans="1:15" x14ac:dyDescent="0.3">
      <c r="A220" s="1">
        <v>43919.708333333336</v>
      </c>
      <c r="B220">
        <v>8</v>
      </c>
      <c r="C220" s="2" t="s">
        <v>21</v>
      </c>
      <c r="D220">
        <v>3769</v>
      </c>
      <c r="E220">
        <v>333</v>
      </c>
      <c r="F220">
        <v>4102</v>
      </c>
      <c r="G220">
        <v>6433</v>
      </c>
      <c r="H220">
        <v>10535</v>
      </c>
      <c r="I220">
        <v>571</v>
      </c>
      <c r="J220">
        <v>736</v>
      </c>
      <c r="K220">
        <v>1141</v>
      </c>
      <c r="L220">
        <v>1443</v>
      </c>
      <c r="M220">
        <v>13119</v>
      </c>
      <c r="N220">
        <v>52991</v>
      </c>
      <c r="O220" s="2" t="s">
        <v>46</v>
      </c>
    </row>
    <row r="221" spans="1:15" x14ac:dyDescent="0.3">
      <c r="A221" s="1">
        <v>43920.708333333336</v>
      </c>
      <c r="B221">
        <v>8</v>
      </c>
      <c r="C221" s="2" t="s">
        <v>21</v>
      </c>
      <c r="D221">
        <v>3779</v>
      </c>
      <c r="E221">
        <v>351</v>
      </c>
      <c r="F221">
        <v>4130</v>
      </c>
      <c r="G221">
        <v>6636</v>
      </c>
      <c r="H221">
        <v>10766</v>
      </c>
      <c r="I221">
        <v>231</v>
      </c>
      <c r="J221">
        <v>412</v>
      </c>
      <c r="K221">
        <v>1227</v>
      </c>
      <c r="L221">
        <v>1538</v>
      </c>
      <c r="M221">
        <v>13531</v>
      </c>
      <c r="N221">
        <v>50990</v>
      </c>
      <c r="O221" s="2" t="s">
        <v>16</v>
      </c>
    </row>
    <row r="222" spans="1:15" x14ac:dyDescent="0.3">
      <c r="A222" s="1">
        <v>43921.708333333336</v>
      </c>
      <c r="B222">
        <v>8</v>
      </c>
      <c r="C222" s="2" t="s">
        <v>21</v>
      </c>
      <c r="D222">
        <v>3765</v>
      </c>
      <c r="E222">
        <v>353</v>
      </c>
      <c r="F222">
        <v>4118</v>
      </c>
      <c r="G222">
        <v>6835</v>
      </c>
      <c r="H222">
        <v>10953</v>
      </c>
      <c r="I222">
        <v>187</v>
      </c>
      <c r="J222">
        <v>543</v>
      </c>
      <c r="K222">
        <v>1477</v>
      </c>
      <c r="L222">
        <v>1644</v>
      </c>
      <c r="M222">
        <v>14074</v>
      </c>
      <c r="N222">
        <v>54532</v>
      </c>
      <c r="O222" s="2" t="s">
        <v>16</v>
      </c>
    </row>
    <row r="223" spans="1:15" x14ac:dyDescent="0.3">
      <c r="A223" s="1">
        <v>43922.708333333336</v>
      </c>
      <c r="B223">
        <v>8</v>
      </c>
      <c r="C223" s="2" t="s">
        <v>21</v>
      </c>
      <c r="D223">
        <v>3898</v>
      </c>
      <c r="E223">
        <v>359</v>
      </c>
      <c r="F223">
        <v>4257</v>
      </c>
      <c r="G223">
        <v>7232</v>
      </c>
      <c r="H223">
        <v>11489</v>
      </c>
      <c r="I223">
        <v>536</v>
      </c>
      <c r="J223">
        <v>713</v>
      </c>
      <c r="K223">
        <v>1566</v>
      </c>
      <c r="L223">
        <v>1732</v>
      </c>
      <c r="M223">
        <v>14787</v>
      </c>
      <c r="N223">
        <v>58457</v>
      </c>
      <c r="O223" s="2" t="s">
        <v>16</v>
      </c>
    </row>
    <row r="224" spans="1:15" x14ac:dyDescent="0.3">
      <c r="A224" s="1">
        <v>43923.708333333336</v>
      </c>
      <c r="B224">
        <v>8</v>
      </c>
      <c r="C224" s="2" t="s">
        <v>21</v>
      </c>
      <c r="D224">
        <v>3944</v>
      </c>
      <c r="E224">
        <v>366</v>
      </c>
      <c r="F224">
        <v>4310</v>
      </c>
      <c r="G224">
        <v>7549</v>
      </c>
      <c r="H224">
        <v>11859</v>
      </c>
      <c r="I224">
        <v>370</v>
      </c>
      <c r="J224">
        <v>546</v>
      </c>
      <c r="K224">
        <v>1663</v>
      </c>
      <c r="L224">
        <v>1811</v>
      </c>
      <c r="M224">
        <v>15333</v>
      </c>
      <c r="N224">
        <v>60507</v>
      </c>
      <c r="O224" s="2" t="s">
        <v>16</v>
      </c>
    </row>
    <row r="225" spans="1:15" x14ac:dyDescent="0.3">
      <c r="A225" s="1">
        <v>43924.708333333336</v>
      </c>
      <c r="B225">
        <v>8</v>
      </c>
      <c r="C225" s="2" t="s">
        <v>21</v>
      </c>
      <c r="D225">
        <v>3915</v>
      </c>
      <c r="E225">
        <v>364</v>
      </c>
      <c r="F225">
        <v>4279</v>
      </c>
      <c r="G225">
        <v>7899</v>
      </c>
      <c r="H225">
        <v>12178</v>
      </c>
      <c r="I225">
        <v>319</v>
      </c>
      <c r="J225">
        <v>599</v>
      </c>
      <c r="K225">
        <v>1852</v>
      </c>
      <c r="L225">
        <v>1902</v>
      </c>
      <c r="M225">
        <v>15932</v>
      </c>
      <c r="N225">
        <v>63682</v>
      </c>
      <c r="O225" s="2" t="s">
        <v>16</v>
      </c>
    </row>
    <row r="226" spans="1:15" x14ac:dyDescent="0.3">
      <c r="A226" s="1">
        <v>43925.708333333336</v>
      </c>
      <c r="B226">
        <v>8</v>
      </c>
      <c r="C226" s="2" t="s">
        <v>21</v>
      </c>
      <c r="D226">
        <v>3859</v>
      </c>
      <c r="E226">
        <v>358</v>
      </c>
      <c r="F226">
        <v>4217</v>
      </c>
      <c r="G226">
        <v>8306</v>
      </c>
      <c r="H226">
        <v>12523</v>
      </c>
      <c r="I226">
        <v>345</v>
      </c>
      <c r="J226">
        <v>608</v>
      </c>
      <c r="K226">
        <v>2040</v>
      </c>
      <c r="L226">
        <v>1977</v>
      </c>
      <c r="M226">
        <v>16540</v>
      </c>
      <c r="N226">
        <v>67075</v>
      </c>
      <c r="O226" s="2" t="s">
        <v>16</v>
      </c>
    </row>
    <row r="227" spans="1:15" x14ac:dyDescent="0.3">
      <c r="A227" s="1">
        <v>43926.708333333336</v>
      </c>
      <c r="B227">
        <v>8</v>
      </c>
      <c r="C227" s="2" t="s">
        <v>21</v>
      </c>
      <c r="D227">
        <v>3839</v>
      </c>
      <c r="E227">
        <v>375</v>
      </c>
      <c r="F227">
        <v>4214</v>
      </c>
      <c r="G227">
        <v>8623</v>
      </c>
      <c r="H227">
        <v>12837</v>
      </c>
      <c r="I227">
        <v>314</v>
      </c>
      <c r="J227">
        <v>549</v>
      </c>
      <c r="K227">
        <v>2201</v>
      </c>
      <c r="L227">
        <v>2051</v>
      </c>
      <c r="M227">
        <v>17089</v>
      </c>
      <c r="N227">
        <v>69986</v>
      </c>
      <c r="O227" s="2" t="s">
        <v>16</v>
      </c>
    </row>
    <row r="228" spans="1:15" x14ac:dyDescent="0.3">
      <c r="A228" s="1">
        <v>43927.708333333336</v>
      </c>
      <c r="B228">
        <v>8</v>
      </c>
      <c r="C228" s="2" t="s">
        <v>21</v>
      </c>
      <c r="D228">
        <v>3804</v>
      </c>
      <c r="E228">
        <v>372</v>
      </c>
      <c r="F228">
        <v>4176</v>
      </c>
      <c r="G228">
        <v>8875</v>
      </c>
      <c r="H228">
        <v>13051</v>
      </c>
      <c r="I228">
        <v>214</v>
      </c>
      <c r="J228">
        <v>467</v>
      </c>
      <c r="K228">
        <v>2397</v>
      </c>
      <c r="L228">
        <v>2108</v>
      </c>
      <c r="M228">
        <v>17556</v>
      </c>
      <c r="N228">
        <v>72163</v>
      </c>
      <c r="O228" s="2" t="s">
        <v>16</v>
      </c>
    </row>
    <row r="229" spans="1:15" x14ac:dyDescent="0.3">
      <c r="A229" s="1">
        <v>43928.708333333336</v>
      </c>
      <c r="B229">
        <v>8</v>
      </c>
      <c r="C229" s="2" t="s">
        <v>21</v>
      </c>
      <c r="D229">
        <v>3750</v>
      </c>
      <c r="E229">
        <v>366</v>
      </c>
      <c r="F229">
        <v>4116</v>
      </c>
      <c r="G229">
        <v>8932</v>
      </c>
      <c r="H229">
        <v>13048</v>
      </c>
      <c r="I229">
        <v>-3</v>
      </c>
      <c r="J229">
        <v>269</v>
      </c>
      <c r="K229">
        <v>2597</v>
      </c>
      <c r="L229">
        <v>2180</v>
      </c>
      <c r="M229">
        <v>17825</v>
      </c>
      <c r="N229">
        <v>75191</v>
      </c>
      <c r="O229" s="2" t="s">
        <v>16</v>
      </c>
    </row>
    <row r="230" spans="1:15" x14ac:dyDescent="0.3">
      <c r="A230" s="1">
        <v>43929.708333333336</v>
      </c>
      <c r="B230">
        <v>8</v>
      </c>
      <c r="C230" s="2" t="s">
        <v>21</v>
      </c>
      <c r="D230">
        <v>3769</v>
      </c>
      <c r="E230">
        <v>361</v>
      </c>
      <c r="F230">
        <v>4130</v>
      </c>
      <c r="G230">
        <v>8980</v>
      </c>
      <c r="H230">
        <v>13110</v>
      </c>
      <c r="I230">
        <v>62</v>
      </c>
      <c r="J230">
        <v>409</v>
      </c>
      <c r="K230">
        <v>2890</v>
      </c>
      <c r="L230">
        <v>2234</v>
      </c>
      <c r="M230">
        <v>18234</v>
      </c>
      <c r="N230">
        <v>78367</v>
      </c>
      <c r="O230" s="2" t="s">
        <v>16</v>
      </c>
    </row>
    <row r="231" spans="1:15" x14ac:dyDescent="0.3">
      <c r="A231" s="1">
        <v>43930.708333333336</v>
      </c>
      <c r="B231">
        <v>8</v>
      </c>
      <c r="C231" s="2" t="s">
        <v>21</v>
      </c>
      <c r="D231">
        <v>3722</v>
      </c>
      <c r="E231">
        <v>355</v>
      </c>
      <c r="F231">
        <v>4077</v>
      </c>
      <c r="G231">
        <v>9181</v>
      </c>
      <c r="H231">
        <v>13258</v>
      </c>
      <c r="I231">
        <v>148</v>
      </c>
      <c r="J231">
        <v>443</v>
      </c>
      <c r="K231">
        <v>3103</v>
      </c>
      <c r="L231">
        <v>2316</v>
      </c>
      <c r="M231">
        <v>18677</v>
      </c>
      <c r="N231">
        <v>81715</v>
      </c>
      <c r="O231" s="2" t="s">
        <v>16</v>
      </c>
    </row>
    <row r="232" spans="1:15" x14ac:dyDescent="0.3">
      <c r="A232" s="1">
        <v>43885.75</v>
      </c>
      <c r="B232">
        <v>6</v>
      </c>
      <c r="C232" s="2" t="s">
        <v>22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58</v>
      </c>
      <c r="O232" s="2" t="s">
        <v>16</v>
      </c>
    </row>
    <row r="233" spans="1:15" x14ac:dyDescent="0.3">
      <c r="A233" s="1">
        <v>43886.75</v>
      </c>
      <c r="B233">
        <v>6</v>
      </c>
      <c r="C233" s="2" t="s">
        <v>22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89</v>
      </c>
      <c r="O233" s="2" t="s">
        <v>16</v>
      </c>
    </row>
    <row r="234" spans="1:15" x14ac:dyDescent="0.3">
      <c r="A234" s="1">
        <v>43887.75</v>
      </c>
      <c r="B234">
        <v>6</v>
      </c>
      <c r="C234" s="2" t="s">
        <v>22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114</v>
      </c>
      <c r="O234" s="2" t="s">
        <v>16</v>
      </c>
    </row>
    <row r="235" spans="1:15" x14ac:dyDescent="0.3">
      <c r="A235" s="1">
        <v>43888.75</v>
      </c>
      <c r="B235">
        <v>6</v>
      </c>
      <c r="C235" s="2" t="s">
        <v>22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141</v>
      </c>
      <c r="O235" s="2" t="s">
        <v>16</v>
      </c>
    </row>
    <row r="236" spans="1:15" x14ac:dyDescent="0.3">
      <c r="A236" s="1">
        <v>43889.75</v>
      </c>
      <c r="B236">
        <v>6</v>
      </c>
      <c r="C236" s="2" t="s">
        <v>22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169</v>
      </c>
      <c r="O236" s="2" t="s">
        <v>16</v>
      </c>
    </row>
    <row r="237" spans="1:15" x14ac:dyDescent="0.3">
      <c r="A237" s="1">
        <v>43890.708333333336</v>
      </c>
      <c r="B237">
        <v>6</v>
      </c>
      <c r="C237" s="2" t="s">
        <v>22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189</v>
      </c>
      <c r="O237" s="2" t="s">
        <v>16</v>
      </c>
    </row>
    <row r="238" spans="1:15" x14ac:dyDescent="0.3">
      <c r="A238" s="1">
        <v>43891.708333333336</v>
      </c>
      <c r="B238">
        <v>6</v>
      </c>
      <c r="C238" s="2" t="s">
        <v>22</v>
      </c>
      <c r="D238">
        <v>0</v>
      </c>
      <c r="E238">
        <v>0</v>
      </c>
      <c r="F238">
        <v>0</v>
      </c>
      <c r="G238">
        <v>6</v>
      </c>
      <c r="H238">
        <v>6</v>
      </c>
      <c r="I238">
        <v>6</v>
      </c>
      <c r="J238">
        <v>6</v>
      </c>
      <c r="K238">
        <v>0</v>
      </c>
      <c r="L238">
        <v>0</v>
      </c>
      <c r="M238">
        <v>6</v>
      </c>
      <c r="N238">
        <v>243</v>
      </c>
      <c r="O238" s="2" t="s">
        <v>16</v>
      </c>
    </row>
    <row r="239" spans="1:15" x14ac:dyDescent="0.3">
      <c r="A239" s="1">
        <v>43892.75</v>
      </c>
      <c r="B239">
        <v>6</v>
      </c>
      <c r="C239" s="2" t="s">
        <v>22</v>
      </c>
      <c r="D239">
        <v>0</v>
      </c>
      <c r="E239">
        <v>0</v>
      </c>
      <c r="F239">
        <v>0</v>
      </c>
      <c r="G239">
        <v>9</v>
      </c>
      <c r="H239">
        <v>9</v>
      </c>
      <c r="I239">
        <v>3</v>
      </c>
      <c r="J239">
        <v>3</v>
      </c>
      <c r="K239">
        <v>0</v>
      </c>
      <c r="L239">
        <v>0</v>
      </c>
      <c r="M239">
        <v>9</v>
      </c>
      <c r="N239">
        <v>269</v>
      </c>
      <c r="O239" s="2" t="s">
        <v>16</v>
      </c>
    </row>
    <row r="240" spans="1:15" x14ac:dyDescent="0.3">
      <c r="A240" s="1">
        <v>43893.75</v>
      </c>
      <c r="B240">
        <v>6</v>
      </c>
      <c r="C240" s="2" t="s">
        <v>22</v>
      </c>
      <c r="D240">
        <v>1</v>
      </c>
      <c r="E240">
        <v>0</v>
      </c>
      <c r="F240">
        <v>1</v>
      </c>
      <c r="G240">
        <v>12</v>
      </c>
      <c r="H240">
        <v>13</v>
      </c>
      <c r="I240">
        <v>4</v>
      </c>
      <c r="J240">
        <v>4</v>
      </c>
      <c r="K240">
        <v>0</v>
      </c>
      <c r="L240">
        <v>0</v>
      </c>
      <c r="M240">
        <v>13</v>
      </c>
      <c r="N240">
        <v>354</v>
      </c>
      <c r="O240" s="2" t="s">
        <v>16</v>
      </c>
    </row>
    <row r="241" spans="1:15" x14ac:dyDescent="0.3">
      <c r="A241" s="1">
        <v>43894.708333333336</v>
      </c>
      <c r="B241">
        <v>6</v>
      </c>
      <c r="C241" s="2" t="s">
        <v>22</v>
      </c>
      <c r="D241">
        <v>3</v>
      </c>
      <c r="E241">
        <v>0</v>
      </c>
      <c r="F241">
        <v>3</v>
      </c>
      <c r="G241">
        <v>15</v>
      </c>
      <c r="H241">
        <v>18</v>
      </c>
      <c r="I241">
        <v>5</v>
      </c>
      <c r="J241">
        <v>5</v>
      </c>
      <c r="K241">
        <v>0</v>
      </c>
      <c r="L241">
        <v>0</v>
      </c>
      <c r="M241">
        <v>18</v>
      </c>
      <c r="N241">
        <v>376</v>
      </c>
      <c r="O241" s="2" t="s">
        <v>16</v>
      </c>
    </row>
    <row r="242" spans="1:15" x14ac:dyDescent="0.3">
      <c r="A242" s="1">
        <v>43895.708333333336</v>
      </c>
      <c r="B242">
        <v>6</v>
      </c>
      <c r="C242" s="2" t="s">
        <v>22</v>
      </c>
      <c r="D242">
        <v>4</v>
      </c>
      <c r="E242">
        <v>0</v>
      </c>
      <c r="F242">
        <v>4</v>
      </c>
      <c r="G242">
        <v>17</v>
      </c>
      <c r="H242">
        <v>21</v>
      </c>
      <c r="I242">
        <v>3</v>
      </c>
      <c r="J242">
        <v>3</v>
      </c>
      <c r="K242">
        <v>0</v>
      </c>
      <c r="L242">
        <v>0</v>
      </c>
      <c r="M242">
        <v>21</v>
      </c>
      <c r="N242">
        <v>397</v>
      </c>
      <c r="O242" s="2" t="s">
        <v>16</v>
      </c>
    </row>
    <row r="243" spans="1:15" x14ac:dyDescent="0.3">
      <c r="A243" s="1">
        <v>43896.708333333336</v>
      </c>
      <c r="B243">
        <v>6</v>
      </c>
      <c r="C243" s="2" t="s">
        <v>22</v>
      </c>
      <c r="D243">
        <v>4</v>
      </c>
      <c r="E243">
        <v>0</v>
      </c>
      <c r="F243">
        <v>4</v>
      </c>
      <c r="G243">
        <v>24</v>
      </c>
      <c r="H243">
        <v>28</v>
      </c>
      <c r="I243">
        <v>7</v>
      </c>
      <c r="J243">
        <v>10</v>
      </c>
      <c r="K243">
        <v>3</v>
      </c>
      <c r="L243">
        <v>0</v>
      </c>
      <c r="M243">
        <v>31</v>
      </c>
      <c r="N243">
        <v>577</v>
      </c>
      <c r="O243" s="2" t="s">
        <v>16</v>
      </c>
    </row>
    <row r="244" spans="1:15" x14ac:dyDescent="0.3">
      <c r="A244" s="1">
        <v>43897.75</v>
      </c>
      <c r="B244">
        <v>6</v>
      </c>
      <c r="C244" s="2" t="s">
        <v>22</v>
      </c>
      <c r="D244">
        <v>7</v>
      </c>
      <c r="E244">
        <v>1</v>
      </c>
      <c r="F244">
        <v>8</v>
      </c>
      <c r="G244">
        <v>31</v>
      </c>
      <c r="H244">
        <v>39</v>
      </c>
      <c r="I244">
        <v>11</v>
      </c>
      <c r="J244">
        <v>11</v>
      </c>
      <c r="K244">
        <v>3</v>
      </c>
      <c r="L244">
        <v>0</v>
      </c>
      <c r="M244">
        <v>42</v>
      </c>
      <c r="N244">
        <v>577</v>
      </c>
      <c r="O244" s="2" t="s">
        <v>16</v>
      </c>
    </row>
    <row r="245" spans="1:15" x14ac:dyDescent="0.3">
      <c r="A245" s="1">
        <v>43898.75</v>
      </c>
      <c r="B245">
        <v>6</v>
      </c>
      <c r="C245" s="2" t="s">
        <v>22</v>
      </c>
      <c r="D245">
        <v>7</v>
      </c>
      <c r="E245">
        <v>1</v>
      </c>
      <c r="F245">
        <v>8</v>
      </c>
      <c r="G245">
        <v>45</v>
      </c>
      <c r="H245">
        <v>53</v>
      </c>
      <c r="I245">
        <v>14</v>
      </c>
      <c r="J245">
        <v>15</v>
      </c>
      <c r="K245">
        <v>3</v>
      </c>
      <c r="L245">
        <v>1</v>
      </c>
      <c r="M245">
        <v>57</v>
      </c>
      <c r="N245">
        <v>997</v>
      </c>
      <c r="O245" s="2" t="s">
        <v>16</v>
      </c>
    </row>
    <row r="246" spans="1:15" x14ac:dyDescent="0.3">
      <c r="A246" s="1">
        <v>43899.75</v>
      </c>
      <c r="B246">
        <v>6</v>
      </c>
      <c r="C246" s="2" t="s">
        <v>22</v>
      </c>
      <c r="D246">
        <v>18</v>
      </c>
      <c r="E246">
        <v>1</v>
      </c>
      <c r="F246">
        <v>19</v>
      </c>
      <c r="G246">
        <v>70</v>
      </c>
      <c r="H246">
        <v>89</v>
      </c>
      <c r="I246">
        <v>36</v>
      </c>
      <c r="J246">
        <v>36</v>
      </c>
      <c r="K246">
        <v>3</v>
      </c>
      <c r="L246">
        <v>1</v>
      </c>
      <c r="M246">
        <v>93</v>
      </c>
      <c r="N246">
        <v>1344</v>
      </c>
      <c r="O246" s="2" t="s">
        <v>16</v>
      </c>
    </row>
    <row r="247" spans="1:15" x14ac:dyDescent="0.3">
      <c r="A247" s="1">
        <v>43900.75</v>
      </c>
      <c r="B247">
        <v>6</v>
      </c>
      <c r="C247" s="2" t="s">
        <v>22</v>
      </c>
      <c r="D247">
        <v>27</v>
      </c>
      <c r="E247">
        <v>6</v>
      </c>
      <c r="F247">
        <v>33</v>
      </c>
      <c r="G247">
        <v>77</v>
      </c>
      <c r="H247">
        <v>110</v>
      </c>
      <c r="I247">
        <v>21</v>
      </c>
      <c r="J247">
        <v>23</v>
      </c>
      <c r="K247">
        <v>3</v>
      </c>
      <c r="L247">
        <v>3</v>
      </c>
      <c r="M247">
        <v>116</v>
      </c>
      <c r="N247">
        <v>1602</v>
      </c>
      <c r="O247" s="2" t="s">
        <v>16</v>
      </c>
    </row>
    <row r="248" spans="1:15" x14ac:dyDescent="0.3">
      <c r="A248" s="1">
        <v>43901.708333333336</v>
      </c>
      <c r="B248">
        <v>6</v>
      </c>
      <c r="C248" s="2" t="s">
        <v>22</v>
      </c>
      <c r="D248">
        <v>16</v>
      </c>
      <c r="E248">
        <v>5</v>
      </c>
      <c r="F248">
        <v>21</v>
      </c>
      <c r="G248">
        <v>89</v>
      </c>
      <c r="H248">
        <v>110</v>
      </c>
      <c r="I248">
        <v>0</v>
      </c>
      <c r="J248">
        <v>10</v>
      </c>
      <c r="K248">
        <v>10</v>
      </c>
      <c r="L248">
        <v>6</v>
      </c>
      <c r="M248">
        <v>126</v>
      </c>
      <c r="N248">
        <v>2073</v>
      </c>
      <c r="O248" s="2" t="s">
        <v>16</v>
      </c>
    </row>
    <row r="249" spans="1:15" x14ac:dyDescent="0.3">
      <c r="A249" s="1">
        <v>43902.708333333336</v>
      </c>
      <c r="B249">
        <v>6</v>
      </c>
      <c r="C249" s="2" t="s">
        <v>22</v>
      </c>
      <c r="D249">
        <v>23</v>
      </c>
      <c r="E249">
        <v>10</v>
      </c>
      <c r="F249">
        <v>33</v>
      </c>
      <c r="G249">
        <v>115</v>
      </c>
      <c r="H249">
        <v>148</v>
      </c>
      <c r="I249">
        <v>38</v>
      </c>
      <c r="J249">
        <v>41</v>
      </c>
      <c r="K249">
        <v>11</v>
      </c>
      <c r="L249">
        <v>8</v>
      </c>
      <c r="M249">
        <v>167</v>
      </c>
      <c r="N249">
        <v>2604</v>
      </c>
      <c r="O249" s="2" t="s">
        <v>16</v>
      </c>
    </row>
    <row r="250" spans="1:15" x14ac:dyDescent="0.3">
      <c r="A250" s="1">
        <v>43903.708333333336</v>
      </c>
      <c r="B250">
        <v>6</v>
      </c>
      <c r="C250" s="2" t="s">
        <v>22</v>
      </c>
      <c r="D250">
        <v>59</v>
      </c>
      <c r="E250">
        <v>8</v>
      </c>
      <c r="F250">
        <v>67</v>
      </c>
      <c r="G250">
        <v>169</v>
      </c>
      <c r="H250">
        <v>236</v>
      </c>
      <c r="I250">
        <v>88</v>
      </c>
      <c r="J250">
        <v>90</v>
      </c>
      <c r="K250">
        <v>11</v>
      </c>
      <c r="L250">
        <v>10</v>
      </c>
      <c r="M250">
        <v>257</v>
      </c>
      <c r="N250">
        <v>3149</v>
      </c>
      <c r="O250" s="2" t="s">
        <v>16</v>
      </c>
    </row>
    <row r="251" spans="1:15" x14ac:dyDescent="0.3">
      <c r="A251" s="1">
        <v>43904.708333333336</v>
      </c>
      <c r="B251">
        <v>6</v>
      </c>
      <c r="C251" s="2" t="s">
        <v>22</v>
      </c>
      <c r="D251">
        <v>67</v>
      </c>
      <c r="E251">
        <v>11</v>
      </c>
      <c r="F251">
        <v>78</v>
      </c>
      <c r="G251">
        <v>193</v>
      </c>
      <c r="H251">
        <v>271</v>
      </c>
      <c r="I251">
        <v>35</v>
      </c>
      <c r="J251">
        <v>44</v>
      </c>
      <c r="K251">
        <v>17</v>
      </c>
      <c r="L251">
        <v>13</v>
      </c>
      <c r="M251">
        <v>301</v>
      </c>
      <c r="N251">
        <v>3376</v>
      </c>
      <c r="O251" s="2" t="s">
        <v>16</v>
      </c>
    </row>
    <row r="252" spans="1:15" x14ac:dyDescent="0.3">
      <c r="A252" s="1">
        <v>43905.708333333336</v>
      </c>
      <c r="B252">
        <v>6</v>
      </c>
      <c r="C252" s="2" t="s">
        <v>22</v>
      </c>
      <c r="D252">
        <v>98</v>
      </c>
      <c r="E252">
        <v>12</v>
      </c>
      <c r="F252">
        <v>110</v>
      </c>
      <c r="G252">
        <v>206</v>
      </c>
      <c r="H252">
        <v>316</v>
      </c>
      <c r="I252">
        <v>45</v>
      </c>
      <c r="J252">
        <v>46</v>
      </c>
      <c r="K252">
        <v>17</v>
      </c>
      <c r="L252">
        <v>14</v>
      </c>
      <c r="M252">
        <v>347</v>
      </c>
      <c r="N252">
        <v>3407</v>
      </c>
      <c r="O252" s="2" t="s">
        <v>16</v>
      </c>
    </row>
    <row r="253" spans="1:15" x14ac:dyDescent="0.3">
      <c r="A253" s="1">
        <v>43906.708333333336</v>
      </c>
      <c r="B253">
        <v>6</v>
      </c>
      <c r="C253" s="2" t="s">
        <v>22</v>
      </c>
      <c r="D253">
        <v>96</v>
      </c>
      <c r="E253">
        <v>19</v>
      </c>
      <c r="F253">
        <v>115</v>
      </c>
      <c r="G253">
        <v>231</v>
      </c>
      <c r="H253">
        <v>346</v>
      </c>
      <c r="I253">
        <v>30</v>
      </c>
      <c r="J253">
        <v>39</v>
      </c>
      <c r="K253">
        <v>18</v>
      </c>
      <c r="L253">
        <v>22</v>
      </c>
      <c r="M253">
        <v>386</v>
      </c>
      <c r="N253">
        <v>4851</v>
      </c>
      <c r="O253" s="2" t="s">
        <v>16</v>
      </c>
    </row>
    <row r="254" spans="1:15" x14ac:dyDescent="0.3">
      <c r="A254" s="1">
        <v>43907.708333333336</v>
      </c>
      <c r="B254">
        <v>6</v>
      </c>
      <c r="C254" s="2" t="s">
        <v>22</v>
      </c>
      <c r="D254">
        <v>104</v>
      </c>
      <c r="E254">
        <v>21</v>
      </c>
      <c r="F254">
        <v>125</v>
      </c>
      <c r="G254">
        <v>222</v>
      </c>
      <c r="H254">
        <v>347</v>
      </c>
      <c r="I254">
        <v>1</v>
      </c>
      <c r="J254">
        <v>8</v>
      </c>
      <c r="K254">
        <v>17</v>
      </c>
      <c r="L254">
        <v>30</v>
      </c>
      <c r="M254">
        <v>394</v>
      </c>
      <c r="N254">
        <v>4958</v>
      </c>
      <c r="O254" s="2" t="s">
        <v>16</v>
      </c>
    </row>
    <row r="255" spans="1:15" x14ac:dyDescent="0.3">
      <c r="A255" s="1">
        <v>43908.708333333336</v>
      </c>
      <c r="B255">
        <v>6</v>
      </c>
      <c r="C255" s="2" t="s">
        <v>22</v>
      </c>
      <c r="D255">
        <v>128</v>
      </c>
      <c r="E255">
        <v>27</v>
      </c>
      <c r="F255">
        <v>155</v>
      </c>
      <c r="G255">
        <v>261</v>
      </c>
      <c r="H255">
        <v>416</v>
      </c>
      <c r="I255">
        <v>69</v>
      </c>
      <c r="J255">
        <v>68</v>
      </c>
      <c r="K255">
        <v>15</v>
      </c>
      <c r="L255">
        <v>31</v>
      </c>
      <c r="M255">
        <v>462</v>
      </c>
      <c r="N255">
        <v>4958</v>
      </c>
      <c r="O255" s="2" t="s">
        <v>16</v>
      </c>
    </row>
    <row r="256" spans="1:15" x14ac:dyDescent="0.3">
      <c r="A256" s="1">
        <v>43909.708333333336</v>
      </c>
      <c r="B256">
        <v>6</v>
      </c>
      <c r="C256" s="2" t="s">
        <v>22</v>
      </c>
      <c r="D256">
        <v>134</v>
      </c>
      <c r="E256">
        <v>29</v>
      </c>
      <c r="F256">
        <v>163</v>
      </c>
      <c r="G256">
        <v>359</v>
      </c>
      <c r="H256">
        <v>522</v>
      </c>
      <c r="I256">
        <v>106</v>
      </c>
      <c r="J256">
        <v>137</v>
      </c>
      <c r="K256">
        <v>41</v>
      </c>
      <c r="L256">
        <v>36</v>
      </c>
      <c r="M256">
        <v>599</v>
      </c>
      <c r="N256">
        <v>4052</v>
      </c>
      <c r="O256" s="2" t="s">
        <v>16</v>
      </c>
    </row>
    <row r="257" spans="1:15" x14ac:dyDescent="0.3">
      <c r="A257" s="1">
        <v>43910.708333333336</v>
      </c>
      <c r="B257">
        <v>6</v>
      </c>
      <c r="C257" s="2" t="s">
        <v>22</v>
      </c>
      <c r="D257">
        <v>143</v>
      </c>
      <c r="E257">
        <v>32</v>
      </c>
      <c r="F257">
        <v>175</v>
      </c>
      <c r="G257">
        <v>380</v>
      </c>
      <c r="H257">
        <v>555</v>
      </c>
      <c r="I257">
        <v>33</v>
      </c>
      <c r="J257">
        <v>57</v>
      </c>
      <c r="K257">
        <v>63</v>
      </c>
      <c r="L257">
        <v>38</v>
      </c>
      <c r="M257">
        <v>656</v>
      </c>
      <c r="N257">
        <v>4964</v>
      </c>
      <c r="O257" s="2" t="s">
        <v>16</v>
      </c>
    </row>
    <row r="258" spans="1:15" x14ac:dyDescent="0.3">
      <c r="A258" s="1">
        <v>43911.708333333336</v>
      </c>
      <c r="B258">
        <v>6</v>
      </c>
      <c r="C258" s="2" t="s">
        <v>22</v>
      </c>
      <c r="D258">
        <v>152</v>
      </c>
      <c r="E258">
        <v>37</v>
      </c>
      <c r="F258">
        <v>189</v>
      </c>
      <c r="G258">
        <v>477</v>
      </c>
      <c r="H258">
        <v>666</v>
      </c>
      <c r="I258">
        <v>111</v>
      </c>
      <c r="J258">
        <v>134</v>
      </c>
      <c r="K258">
        <v>82</v>
      </c>
      <c r="L258">
        <v>42</v>
      </c>
      <c r="M258">
        <v>790</v>
      </c>
      <c r="N258">
        <v>5955</v>
      </c>
      <c r="O258" s="2" t="s">
        <v>16</v>
      </c>
    </row>
    <row r="259" spans="1:15" x14ac:dyDescent="0.3">
      <c r="A259" s="1">
        <v>43912.708333333336</v>
      </c>
      <c r="B259">
        <v>6</v>
      </c>
      <c r="C259" s="2" t="s">
        <v>22</v>
      </c>
      <c r="D259">
        <v>163</v>
      </c>
      <c r="E259">
        <v>47</v>
      </c>
      <c r="F259">
        <v>210</v>
      </c>
      <c r="G259">
        <v>528</v>
      </c>
      <c r="H259">
        <v>738</v>
      </c>
      <c r="I259">
        <v>72</v>
      </c>
      <c r="J259">
        <v>84</v>
      </c>
      <c r="K259">
        <v>89</v>
      </c>
      <c r="L259">
        <v>47</v>
      </c>
      <c r="M259">
        <v>874</v>
      </c>
      <c r="N259">
        <v>6761</v>
      </c>
      <c r="O259" s="2" t="s">
        <v>16</v>
      </c>
    </row>
    <row r="260" spans="1:15" x14ac:dyDescent="0.3">
      <c r="A260" s="1">
        <v>43913.708333333336</v>
      </c>
      <c r="B260">
        <v>6</v>
      </c>
      <c r="C260" s="2" t="s">
        <v>22</v>
      </c>
      <c r="D260">
        <v>185</v>
      </c>
      <c r="E260">
        <v>41</v>
      </c>
      <c r="F260">
        <v>226</v>
      </c>
      <c r="G260">
        <v>545</v>
      </c>
      <c r="H260">
        <v>771</v>
      </c>
      <c r="I260">
        <v>33</v>
      </c>
      <c r="J260">
        <v>56</v>
      </c>
      <c r="K260">
        <v>105</v>
      </c>
      <c r="L260">
        <v>54</v>
      </c>
      <c r="M260">
        <v>930</v>
      </c>
      <c r="N260">
        <v>7424</v>
      </c>
      <c r="O260" s="2" t="s">
        <v>16</v>
      </c>
    </row>
    <row r="261" spans="1:15" x14ac:dyDescent="0.3">
      <c r="A261" s="1">
        <v>43914.708333333336</v>
      </c>
      <c r="B261">
        <v>6</v>
      </c>
      <c r="C261" s="2" t="s">
        <v>22</v>
      </c>
      <c r="D261">
        <v>195</v>
      </c>
      <c r="E261">
        <v>49</v>
      </c>
      <c r="F261">
        <v>244</v>
      </c>
      <c r="G261">
        <v>604</v>
      </c>
      <c r="H261">
        <v>848</v>
      </c>
      <c r="I261">
        <v>77</v>
      </c>
      <c r="J261">
        <v>62</v>
      </c>
      <c r="K261">
        <v>80</v>
      </c>
      <c r="L261">
        <v>64</v>
      </c>
      <c r="M261">
        <v>992</v>
      </c>
      <c r="N261">
        <v>8526</v>
      </c>
      <c r="O261" s="2" t="s">
        <v>16</v>
      </c>
    </row>
    <row r="262" spans="1:15" x14ac:dyDescent="0.3">
      <c r="A262" s="1">
        <v>43915.708333333336</v>
      </c>
      <c r="B262">
        <v>6</v>
      </c>
      <c r="C262" s="2" t="s">
        <v>22</v>
      </c>
      <c r="D262">
        <v>200</v>
      </c>
      <c r="E262">
        <v>52</v>
      </c>
      <c r="F262">
        <v>252</v>
      </c>
      <c r="G262">
        <v>659</v>
      </c>
      <c r="H262">
        <v>911</v>
      </c>
      <c r="I262">
        <v>63</v>
      </c>
      <c r="J262">
        <v>147</v>
      </c>
      <c r="K262">
        <v>158</v>
      </c>
      <c r="L262">
        <v>70</v>
      </c>
      <c r="M262">
        <v>1139</v>
      </c>
      <c r="N262">
        <v>9494</v>
      </c>
      <c r="O262" s="2" t="s">
        <v>16</v>
      </c>
    </row>
    <row r="263" spans="1:15" x14ac:dyDescent="0.3">
      <c r="A263" s="1">
        <v>43916.708333333336</v>
      </c>
      <c r="B263">
        <v>6</v>
      </c>
      <c r="C263" s="2" t="s">
        <v>22</v>
      </c>
      <c r="D263">
        <v>212</v>
      </c>
      <c r="E263">
        <v>54</v>
      </c>
      <c r="F263">
        <v>266</v>
      </c>
      <c r="G263">
        <v>688</v>
      </c>
      <c r="H263">
        <v>954</v>
      </c>
      <c r="I263">
        <v>43</v>
      </c>
      <c r="J263">
        <v>84</v>
      </c>
      <c r="K263">
        <v>197</v>
      </c>
      <c r="L263">
        <v>72</v>
      </c>
      <c r="M263">
        <v>1223</v>
      </c>
      <c r="N263">
        <v>10721</v>
      </c>
      <c r="O263" s="2" t="s">
        <v>16</v>
      </c>
    </row>
    <row r="264" spans="1:15" x14ac:dyDescent="0.3">
      <c r="A264" s="1">
        <v>43917.708333333336</v>
      </c>
      <c r="B264">
        <v>6</v>
      </c>
      <c r="C264" s="2" t="s">
        <v>22</v>
      </c>
      <c r="D264">
        <v>222</v>
      </c>
      <c r="E264">
        <v>57</v>
      </c>
      <c r="F264">
        <v>279</v>
      </c>
      <c r="G264">
        <v>748</v>
      </c>
      <c r="H264">
        <v>1027</v>
      </c>
      <c r="I264">
        <v>73</v>
      </c>
      <c r="J264">
        <v>94</v>
      </c>
      <c r="K264">
        <v>214</v>
      </c>
      <c r="L264">
        <v>76</v>
      </c>
      <c r="M264">
        <v>1317</v>
      </c>
      <c r="N264">
        <v>11841</v>
      </c>
      <c r="O264" s="2" t="s">
        <v>16</v>
      </c>
    </row>
    <row r="265" spans="1:15" x14ac:dyDescent="0.3">
      <c r="A265" s="1">
        <v>43918.708333333336</v>
      </c>
      <c r="B265">
        <v>6</v>
      </c>
      <c r="C265" s="2" t="s">
        <v>22</v>
      </c>
      <c r="D265">
        <v>223</v>
      </c>
      <c r="E265">
        <v>59</v>
      </c>
      <c r="F265">
        <v>282</v>
      </c>
      <c r="G265">
        <v>838</v>
      </c>
      <c r="H265">
        <v>1120</v>
      </c>
      <c r="I265">
        <v>93</v>
      </c>
      <c r="J265">
        <v>119</v>
      </c>
      <c r="K265">
        <v>229</v>
      </c>
      <c r="L265">
        <v>87</v>
      </c>
      <c r="M265">
        <v>1436</v>
      </c>
      <c r="N265">
        <v>12723</v>
      </c>
      <c r="O265" s="2" t="s">
        <v>16</v>
      </c>
    </row>
    <row r="266" spans="1:15" x14ac:dyDescent="0.3">
      <c r="A266" s="1">
        <v>43919.708333333336</v>
      </c>
      <c r="B266">
        <v>6</v>
      </c>
      <c r="C266" s="2" t="s">
        <v>22</v>
      </c>
      <c r="D266">
        <v>236</v>
      </c>
      <c r="E266">
        <v>60</v>
      </c>
      <c r="F266">
        <v>296</v>
      </c>
      <c r="G266">
        <v>845</v>
      </c>
      <c r="H266">
        <v>1141</v>
      </c>
      <c r="I266">
        <v>21</v>
      </c>
      <c r="J266">
        <v>44</v>
      </c>
      <c r="K266">
        <v>241</v>
      </c>
      <c r="L266">
        <v>98</v>
      </c>
      <c r="M266">
        <v>1480</v>
      </c>
      <c r="N266">
        <v>13397</v>
      </c>
      <c r="O266" s="2" t="s">
        <v>16</v>
      </c>
    </row>
    <row r="267" spans="1:15" x14ac:dyDescent="0.3">
      <c r="A267" s="1">
        <v>43920.708333333336</v>
      </c>
      <c r="B267">
        <v>6</v>
      </c>
      <c r="C267" s="2" t="s">
        <v>22</v>
      </c>
      <c r="D267">
        <v>229</v>
      </c>
      <c r="E267">
        <v>60</v>
      </c>
      <c r="F267">
        <v>289</v>
      </c>
      <c r="G267">
        <v>820</v>
      </c>
      <c r="H267">
        <v>1109</v>
      </c>
      <c r="I267">
        <v>-32</v>
      </c>
      <c r="J267">
        <v>21</v>
      </c>
      <c r="K267">
        <v>285</v>
      </c>
      <c r="L267">
        <v>107</v>
      </c>
      <c r="M267">
        <v>1501</v>
      </c>
      <c r="N267">
        <v>14003</v>
      </c>
      <c r="O267" s="2" t="s">
        <v>16</v>
      </c>
    </row>
    <row r="268" spans="1:15" x14ac:dyDescent="0.3">
      <c r="A268" s="1">
        <v>43921.708333333336</v>
      </c>
      <c r="B268">
        <v>6</v>
      </c>
      <c r="C268" s="2" t="s">
        <v>22</v>
      </c>
      <c r="D268">
        <v>215</v>
      </c>
      <c r="E268">
        <v>60</v>
      </c>
      <c r="F268">
        <v>275</v>
      </c>
      <c r="G268">
        <v>885</v>
      </c>
      <c r="H268">
        <v>1160</v>
      </c>
      <c r="I268">
        <v>51</v>
      </c>
      <c r="J268">
        <v>92</v>
      </c>
      <c r="K268">
        <v>320</v>
      </c>
      <c r="L268">
        <v>113</v>
      </c>
      <c r="M268">
        <v>1593</v>
      </c>
      <c r="N268">
        <v>14899</v>
      </c>
      <c r="O268" s="2" t="s">
        <v>16</v>
      </c>
    </row>
    <row r="269" spans="1:15" x14ac:dyDescent="0.3">
      <c r="A269" s="1">
        <v>43922.708333333336</v>
      </c>
      <c r="B269">
        <v>6</v>
      </c>
      <c r="C269" s="2" t="s">
        <v>22</v>
      </c>
      <c r="D269">
        <v>206</v>
      </c>
      <c r="E269">
        <v>60</v>
      </c>
      <c r="F269">
        <v>266</v>
      </c>
      <c r="G269">
        <v>940</v>
      </c>
      <c r="H269">
        <v>1206</v>
      </c>
      <c r="I269">
        <v>46</v>
      </c>
      <c r="J269">
        <v>92</v>
      </c>
      <c r="K269">
        <v>357</v>
      </c>
      <c r="L269">
        <v>122</v>
      </c>
      <c r="M269">
        <v>1685</v>
      </c>
      <c r="N269">
        <v>15987</v>
      </c>
      <c r="O269" s="2" t="s">
        <v>16</v>
      </c>
    </row>
    <row r="270" spans="1:15" x14ac:dyDescent="0.3">
      <c r="A270" s="1">
        <v>43923.708333333336</v>
      </c>
      <c r="B270">
        <v>6</v>
      </c>
      <c r="C270" s="2" t="s">
        <v>22</v>
      </c>
      <c r="D270">
        <v>199</v>
      </c>
      <c r="E270">
        <v>60</v>
      </c>
      <c r="F270">
        <v>259</v>
      </c>
      <c r="G270">
        <v>1035</v>
      </c>
      <c r="H270">
        <v>1294</v>
      </c>
      <c r="I270">
        <v>88</v>
      </c>
      <c r="J270">
        <v>114</v>
      </c>
      <c r="K270">
        <v>376</v>
      </c>
      <c r="L270">
        <v>129</v>
      </c>
      <c r="M270">
        <v>1799</v>
      </c>
      <c r="N270">
        <v>17121</v>
      </c>
      <c r="O270" s="2" t="s">
        <v>16</v>
      </c>
    </row>
    <row r="271" spans="1:15" x14ac:dyDescent="0.3">
      <c r="A271" s="1">
        <v>43924.708333333336</v>
      </c>
      <c r="B271">
        <v>6</v>
      </c>
      <c r="C271" s="2" t="s">
        <v>22</v>
      </c>
      <c r="D271">
        <v>201</v>
      </c>
      <c r="E271">
        <v>61</v>
      </c>
      <c r="F271">
        <v>262</v>
      </c>
      <c r="G271">
        <v>1062</v>
      </c>
      <c r="H271">
        <v>1324</v>
      </c>
      <c r="I271">
        <v>30</v>
      </c>
      <c r="J271">
        <v>80</v>
      </c>
      <c r="K271">
        <v>419</v>
      </c>
      <c r="L271">
        <v>136</v>
      </c>
      <c r="M271">
        <v>1879</v>
      </c>
      <c r="N271">
        <v>19985</v>
      </c>
      <c r="O271" s="2" t="s">
        <v>16</v>
      </c>
    </row>
    <row r="272" spans="1:15" x14ac:dyDescent="0.3">
      <c r="A272" s="1">
        <v>43925.708333333336</v>
      </c>
      <c r="B272">
        <v>6</v>
      </c>
      <c r="C272" s="2" t="s">
        <v>22</v>
      </c>
      <c r="D272">
        <v>183</v>
      </c>
      <c r="E272">
        <v>50</v>
      </c>
      <c r="F272">
        <v>233</v>
      </c>
      <c r="G272">
        <v>1103</v>
      </c>
      <c r="H272">
        <v>1336</v>
      </c>
      <c r="I272">
        <v>12</v>
      </c>
      <c r="J272">
        <v>107</v>
      </c>
      <c r="K272">
        <v>505</v>
      </c>
      <c r="L272">
        <v>145</v>
      </c>
      <c r="M272">
        <v>1986</v>
      </c>
      <c r="N272">
        <v>21126</v>
      </c>
      <c r="O272" s="2" t="s">
        <v>16</v>
      </c>
    </row>
    <row r="273" spans="1:15" x14ac:dyDescent="0.3">
      <c r="A273" s="1">
        <v>43926.708333333336</v>
      </c>
      <c r="B273">
        <v>6</v>
      </c>
      <c r="C273" s="2" t="s">
        <v>22</v>
      </c>
      <c r="D273">
        <v>185</v>
      </c>
      <c r="E273">
        <v>50</v>
      </c>
      <c r="F273">
        <v>235</v>
      </c>
      <c r="G273">
        <v>1128</v>
      </c>
      <c r="H273">
        <v>1363</v>
      </c>
      <c r="I273">
        <v>27</v>
      </c>
      <c r="J273">
        <v>62</v>
      </c>
      <c r="K273">
        <v>531</v>
      </c>
      <c r="L273">
        <v>154</v>
      </c>
      <c r="M273">
        <v>2048</v>
      </c>
      <c r="N273">
        <v>21652</v>
      </c>
      <c r="O273" s="2" t="s">
        <v>16</v>
      </c>
    </row>
    <row r="274" spans="1:15" x14ac:dyDescent="0.3">
      <c r="A274" s="1">
        <v>43927.708333333336</v>
      </c>
      <c r="B274">
        <v>6</v>
      </c>
      <c r="C274" s="2" t="s">
        <v>22</v>
      </c>
      <c r="D274">
        <v>189</v>
      </c>
      <c r="E274">
        <v>46</v>
      </c>
      <c r="F274">
        <v>235</v>
      </c>
      <c r="G274">
        <v>1161</v>
      </c>
      <c r="H274">
        <v>1396</v>
      </c>
      <c r="I274">
        <v>33</v>
      </c>
      <c r="J274">
        <v>55</v>
      </c>
      <c r="K274">
        <v>549</v>
      </c>
      <c r="L274">
        <v>158</v>
      </c>
      <c r="M274">
        <v>2103</v>
      </c>
      <c r="N274">
        <v>22272</v>
      </c>
      <c r="O274" s="2" t="s">
        <v>16</v>
      </c>
    </row>
    <row r="275" spans="1:15" x14ac:dyDescent="0.3">
      <c r="A275" s="1">
        <v>43928.708333333336</v>
      </c>
      <c r="B275">
        <v>6</v>
      </c>
      <c r="C275" s="2" t="s">
        <v>22</v>
      </c>
      <c r="D275">
        <v>185</v>
      </c>
      <c r="E275">
        <v>44</v>
      </c>
      <c r="F275">
        <v>229</v>
      </c>
      <c r="G275">
        <v>1150</v>
      </c>
      <c r="H275">
        <v>1379</v>
      </c>
      <c r="I275">
        <v>-17</v>
      </c>
      <c r="J275">
        <v>50</v>
      </c>
      <c r="K275">
        <v>610</v>
      </c>
      <c r="L275">
        <v>164</v>
      </c>
      <c r="M275">
        <v>2153</v>
      </c>
      <c r="N275">
        <v>23536</v>
      </c>
      <c r="O275" s="2" t="s">
        <v>16</v>
      </c>
    </row>
    <row r="276" spans="1:15" x14ac:dyDescent="0.3">
      <c r="A276" s="1">
        <v>43929.708333333336</v>
      </c>
      <c r="B276">
        <v>6</v>
      </c>
      <c r="C276" s="2" t="s">
        <v>22</v>
      </c>
      <c r="D276">
        <v>162</v>
      </c>
      <c r="E276">
        <v>41</v>
      </c>
      <c r="F276">
        <v>203</v>
      </c>
      <c r="G276">
        <v>1212</v>
      </c>
      <c r="H276">
        <v>1415</v>
      </c>
      <c r="I276">
        <v>36</v>
      </c>
      <c r="J276">
        <v>65</v>
      </c>
      <c r="K276">
        <v>634</v>
      </c>
      <c r="L276">
        <v>169</v>
      </c>
      <c r="M276">
        <v>2218</v>
      </c>
      <c r="N276">
        <v>24798</v>
      </c>
      <c r="O276" s="2" t="s">
        <v>16</v>
      </c>
    </row>
    <row r="277" spans="1:15" x14ac:dyDescent="0.3">
      <c r="A277" s="1">
        <v>43930.708333333336</v>
      </c>
      <c r="B277">
        <v>6</v>
      </c>
      <c r="C277" s="2" t="s">
        <v>22</v>
      </c>
      <c r="D277">
        <v>167</v>
      </c>
      <c r="E277">
        <v>37</v>
      </c>
      <c r="F277">
        <v>204</v>
      </c>
      <c r="G277">
        <v>1186</v>
      </c>
      <c r="H277">
        <v>1390</v>
      </c>
      <c r="I277">
        <v>-25</v>
      </c>
      <c r="J277">
        <v>81</v>
      </c>
      <c r="K277">
        <v>738</v>
      </c>
      <c r="L277">
        <v>171</v>
      </c>
      <c r="M277">
        <v>2299</v>
      </c>
      <c r="N277">
        <v>26205</v>
      </c>
      <c r="O277" s="2" t="s">
        <v>16</v>
      </c>
    </row>
    <row r="278" spans="1:15" x14ac:dyDescent="0.3">
      <c r="A278" s="1">
        <v>43885.75</v>
      </c>
      <c r="B278">
        <v>12</v>
      </c>
      <c r="C278" s="2" t="s">
        <v>23</v>
      </c>
      <c r="D278">
        <v>1</v>
      </c>
      <c r="E278">
        <v>1</v>
      </c>
      <c r="F278">
        <v>2</v>
      </c>
      <c r="G278">
        <v>0</v>
      </c>
      <c r="H278">
        <v>2</v>
      </c>
      <c r="I278">
        <v>0</v>
      </c>
      <c r="J278">
        <v>2</v>
      </c>
      <c r="K278">
        <v>1</v>
      </c>
      <c r="L278">
        <v>0</v>
      </c>
      <c r="M278">
        <v>3</v>
      </c>
      <c r="N278">
        <v>124</v>
      </c>
      <c r="O278" s="2" t="s">
        <v>16</v>
      </c>
    </row>
    <row r="279" spans="1:15" x14ac:dyDescent="0.3">
      <c r="A279" s="1">
        <v>43886.75</v>
      </c>
      <c r="B279">
        <v>12</v>
      </c>
      <c r="C279" s="2" t="s">
        <v>23</v>
      </c>
      <c r="D279">
        <v>1</v>
      </c>
      <c r="E279">
        <v>1</v>
      </c>
      <c r="F279">
        <v>2</v>
      </c>
      <c r="G279">
        <v>0</v>
      </c>
      <c r="H279">
        <v>2</v>
      </c>
      <c r="I279">
        <v>0</v>
      </c>
      <c r="J279">
        <v>0</v>
      </c>
      <c r="K279">
        <v>1</v>
      </c>
      <c r="L279">
        <v>0</v>
      </c>
      <c r="M279">
        <v>3</v>
      </c>
      <c r="N279">
        <v>124</v>
      </c>
      <c r="O279" s="2" t="s">
        <v>16</v>
      </c>
    </row>
    <row r="280" spans="1:15" x14ac:dyDescent="0.3">
      <c r="A280" s="1">
        <v>43887.75</v>
      </c>
      <c r="B280">
        <v>12</v>
      </c>
      <c r="C280" s="2" t="s">
        <v>23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-2</v>
      </c>
      <c r="J280">
        <v>0</v>
      </c>
      <c r="K280">
        <v>3</v>
      </c>
      <c r="L280">
        <v>0</v>
      </c>
      <c r="M280">
        <v>3</v>
      </c>
      <c r="N280">
        <v>124</v>
      </c>
      <c r="O280" s="2" t="s">
        <v>16</v>
      </c>
    </row>
    <row r="281" spans="1:15" x14ac:dyDescent="0.3">
      <c r="A281" s="1">
        <v>43888.75</v>
      </c>
      <c r="B281">
        <v>12</v>
      </c>
      <c r="C281" s="2" t="s">
        <v>23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</v>
      </c>
      <c r="L281">
        <v>0</v>
      </c>
      <c r="M281">
        <v>3</v>
      </c>
      <c r="N281">
        <v>552</v>
      </c>
      <c r="O281" s="2" t="s">
        <v>16</v>
      </c>
    </row>
    <row r="282" spans="1:15" x14ac:dyDescent="0.3">
      <c r="A282" s="1">
        <v>43889.75</v>
      </c>
      <c r="B282">
        <v>12</v>
      </c>
      <c r="C282" s="2" t="s">
        <v>23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</v>
      </c>
      <c r="L282">
        <v>0</v>
      </c>
      <c r="M282">
        <v>3</v>
      </c>
      <c r="N282">
        <v>611</v>
      </c>
      <c r="O282" s="2" t="s">
        <v>16</v>
      </c>
    </row>
    <row r="283" spans="1:15" x14ac:dyDescent="0.3">
      <c r="A283" s="1">
        <v>43890.708333333336</v>
      </c>
      <c r="B283">
        <v>12</v>
      </c>
      <c r="C283" s="2" t="s">
        <v>23</v>
      </c>
      <c r="D283">
        <v>3</v>
      </c>
      <c r="E283">
        <v>0</v>
      </c>
      <c r="F283">
        <v>3</v>
      </c>
      <c r="G283">
        <v>0</v>
      </c>
      <c r="H283">
        <v>3</v>
      </c>
      <c r="I283">
        <v>3</v>
      </c>
      <c r="J283">
        <v>3</v>
      </c>
      <c r="K283">
        <v>3</v>
      </c>
      <c r="L283">
        <v>0</v>
      </c>
      <c r="M283">
        <v>6</v>
      </c>
      <c r="N283">
        <v>679</v>
      </c>
      <c r="O283" s="2" t="s">
        <v>16</v>
      </c>
    </row>
    <row r="284" spans="1:15" x14ac:dyDescent="0.3">
      <c r="A284" s="1">
        <v>43891.708333333336</v>
      </c>
      <c r="B284">
        <v>12</v>
      </c>
      <c r="C284" s="2" t="s">
        <v>23</v>
      </c>
      <c r="D284">
        <v>3</v>
      </c>
      <c r="E284">
        <v>0</v>
      </c>
      <c r="F284">
        <v>3</v>
      </c>
      <c r="G284">
        <v>0</v>
      </c>
      <c r="H284">
        <v>3</v>
      </c>
      <c r="I284">
        <v>0</v>
      </c>
      <c r="J284">
        <v>0</v>
      </c>
      <c r="K284">
        <v>3</v>
      </c>
      <c r="L284">
        <v>0</v>
      </c>
      <c r="M284">
        <v>6</v>
      </c>
      <c r="N284">
        <v>724</v>
      </c>
      <c r="O284" s="2" t="s">
        <v>16</v>
      </c>
    </row>
    <row r="285" spans="1:15" x14ac:dyDescent="0.3">
      <c r="A285" s="1">
        <v>43892.75</v>
      </c>
      <c r="B285">
        <v>12</v>
      </c>
      <c r="C285" s="2" t="s">
        <v>23</v>
      </c>
      <c r="D285">
        <v>3</v>
      </c>
      <c r="E285">
        <v>0</v>
      </c>
      <c r="F285">
        <v>3</v>
      </c>
      <c r="G285">
        <v>1</v>
      </c>
      <c r="H285">
        <v>4</v>
      </c>
      <c r="I285">
        <v>1</v>
      </c>
      <c r="J285">
        <v>1</v>
      </c>
      <c r="K285">
        <v>3</v>
      </c>
      <c r="L285">
        <v>0</v>
      </c>
      <c r="M285">
        <v>7</v>
      </c>
      <c r="N285">
        <v>773</v>
      </c>
      <c r="O285" s="2" t="s">
        <v>16</v>
      </c>
    </row>
    <row r="286" spans="1:15" x14ac:dyDescent="0.3">
      <c r="A286" s="1">
        <v>43893.75</v>
      </c>
      <c r="B286">
        <v>12</v>
      </c>
      <c r="C286" s="2" t="s">
        <v>23</v>
      </c>
      <c r="D286">
        <v>10</v>
      </c>
      <c r="E286">
        <v>0</v>
      </c>
      <c r="F286">
        <v>10</v>
      </c>
      <c r="G286">
        <v>1</v>
      </c>
      <c r="H286">
        <v>11</v>
      </c>
      <c r="I286">
        <v>7</v>
      </c>
      <c r="J286">
        <v>7</v>
      </c>
      <c r="K286">
        <v>3</v>
      </c>
      <c r="L286">
        <v>0</v>
      </c>
      <c r="M286">
        <v>14</v>
      </c>
      <c r="N286">
        <v>877</v>
      </c>
      <c r="O286" s="2" t="s">
        <v>16</v>
      </c>
    </row>
    <row r="287" spans="1:15" x14ac:dyDescent="0.3">
      <c r="A287" s="1">
        <v>43894.708333333336</v>
      </c>
      <c r="B287">
        <v>12</v>
      </c>
      <c r="C287" s="2" t="s">
        <v>23</v>
      </c>
      <c r="D287">
        <v>15</v>
      </c>
      <c r="E287">
        <v>3</v>
      </c>
      <c r="F287">
        <v>18</v>
      </c>
      <c r="G287">
        <v>9</v>
      </c>
      <c r="H287">
        <v>27</v>
      </c>
      <c r="I287">
        <v>16</v>
      </c>
      <c r="J287">
        <v>16</v>
      </c>
      <c r="K287">
        <v>3</v>
      </c>
      <c r="L287">
        <v>0</v>
      </c>
      <c r="M287">
        <v>30</v>
      </c>
      <c r="N287">
        <v>995</v>
      </c>
      <c r="O287" s="2" t="s">
        <v>16</v>
      </c>
    </row>
    <row r="288" spans="1:15" x14ac:dyDescent="0.3">
      <c r="A288" s="1">
        <v>43895.708333333336</v>
      </c>
      <c r="B288">
        <v>12</v>
      </c>
      <c r="C288" s="2" t="s">
        <v>23</v>
      </c>
      <c r="D288">
        <v>20</v>
      </c>
      <c r="E288">
        <v>7</v>
      </c>
      <c r="F288">
        <v>27</v>
      </c>
      <c r="G288">
        <v>14</v>
      </c>
      <c r="H288">
        <v>41</v>
      </c>
      <c r="I288">
        <v>14</v>
      </c>
      <c r="J288">
        <v>14</v>
      </c>
      <c r="K288">
        <v>3</v>
      </c>
      <c r="L288">
        <v>0</v>
      </c>
      <c r="M288">
        <v>44</v>
      </c>
      <c r="N288">
        <v>1175</v>
      </c>
      <c r="O288" s="2" t="s">
        <v>16</v>
      </c>
    </row>
    <row r="289" spans="1:15" x14ac:dyDescent="0.3">
      <c r="A289" s="1">
        <v>43896.708333333336</v>
      </c>
      <c r="B289">
        <v>12</v>
      </c>
      <c r="C289" s="2" t="s">
        <v>23</v>
      </c>
      <c r="D289">
        <v>26</v>
      </c>
      <c r="E289">
        <v>8</v>
      </c>
      <c r="F289">
        <v>34</v>
      </c>
      <c r="G289">
        <v>16</v>
      </c>
      <c r="H289">
        <v>50</v>
      </c>
      <c r="I289">
        <v>9</v>
      </c>
      <c r="J289">
        <v>10</v>
      </c>
      <c r="K289">
        <v>3</v>
      </c>
      <c r="L289">
        <v>1</v>
      </c>
      <c r="M289">
        <v>54</v>
      </c>
      <c r="N289">
        <v>1373</v>
      </c>
      <c r="O289" s="2" t="s">
        <v>16</v>
      </c>
    </row>
    <row r="290" spans="1:15" x14ac:dyDescent="0.3">
      <c r="A290" s="1">
        <v>43897.75</v>
      </c>
      <c r="B290">
        <v>12</v>
      </c>
      <c r="C290" s="2" t="s">
        <v>23</v>
      </c>
      <c r="D290">
        <v>43</v>
      </c>
      <c r="E290">
        <v>8</v>
      </c>
      <c r="F290">
        <v>51</v>
      </c>
      <c r="G290">
        <v>21</v>
      </c>
      <c r="H290">
        <v>72</v>
      </c>
      <c r="I290">
        <v>22</v>
      </c>
      <c r="J290">
        <v>22</v>
      </c>
      <c r="K290">
        <v>3</v>
      </c>
      <c r="L290">
        <v>1</v>
      </c>
      <c r="M290">
        <v>76</v>
      </c>
      <c r="N290">
        <v>1582</v>
      </c>
      <c r="O290" s="2" t="s">
        <v>16</v>
      </c>
    </row>
    <row r="291" spans="1:15" x14ac:dyDescent="0.3">
      <c r="A291" s="1">
        <v>43898.75</v>
      </c>
      <c r="B291">
        <v>12</v>
      </c>
      <c r="C291" s="2" t="s">
        <v>23</v>
      </c>
      <c r="D291">
        <v>47</v>
      </c>
      <c r="E291">
        <v>8</v>
      </c>
      <c r="F291">
        <v>55</v>
      </c>
      <c r="G291">
        <v>26</v>
      </c>
      <c r="H291">
        <v>81</v>
      </c>
      <c r="I291">
        <v>9</v>
      </c>
      <c r="J291">
        <v>11</v>
      </c>
      <c r="K291">
        <v>3</v>
      </c>
      <c r="L291">
        <v>3</v>
      </c>
      <c r="M291">
        <v>87</v>
      </c>
      <c r="N291">
        <v>1929</v>
      </c>
      <c r="O291" s="2" t="s">
        <v>16</v>
      </c>
    </row>
    <row r="292" spans="1:15" x14ac:dyDescent="0.3">
      <c r="A292" s="1">
        <v>43899.75</v>
      </c>
      <c r="B292">
        <v>12</v>
      </c>
      <c r="C292" s="2" t="s">
        <v>23</v>
      </c>
      <c r="D292">
        <v>55</v>
      </c>
      <c r="E292">
        <v>8</v>
      </c>
      <c r="F292">
        <v>63</v>
      </c>
      <c r="G292">
        <v>31</v>
      </c>
      <c r="H292">
        <v>94</v>
      </c>
      <c r="I292">
        <v>13</v>
      </c>
      <c r="J292">
        <v>15</v>
      </c>
      <c r="K292">
        <v>3</v>
      </c>
      <c r="L292">
        <v>5</v>
      </c>
      <c r="M292">
        <v>102</v>
      </c>
      <c r="N292">
        <v>1929</v>
      </c>
      <c r="O292" s="2" t="s">
        <v>16</v>
      </c>
    </row>
    <row r="293" spans="1:15" x14ac:dyDescent="0.3">
      <c r="A293" s="1">
        <v>43900.75</v>
      </c>
      <c r="B293">
        <v>12</v>
      </c>
      <c r="C293" s="2" t="s">
        <v>23</v>
      </c>
      <c r="D293">
        <v>50</v>
      </c>
      <c r="E293">
        <v>15</v>
      </c>
      <c r="F293">
        <v>65</v>
      </c>
      <c r="G293">
        <v>34</v>
      </c>
      <c r="H293">
        <v>99</v>
      </c>
      <c r="I293">
        <v>5</v>
      </c>
      <c r="J293">
        <v>14</v>
      </c>
      <c r="K293">
        <v>11</v>
      </c>
      <c r="L293">
        <v>6</v>
      </c>
      <c r="M293">
        <v>116</v>
      </c>
      <c r="N293">
        <v>3591</v>
      </c>
      <c r="O293" s="2" t="s">
        <v>16</v>
      </c>
    </row>
    <row r="294" spans="1:15" x14ac:dyDescent="0.3">
      <c r="A294" s="1">
        <v>43901.708333333336</v>
      </c>
      <c r="B294">
        <v>12</v>
      </c>
      <c r="C294" s="2" t="s">
        <v>23</v>
      </c>
      <c r="D294">
        <v>67</v>
      </c>
      <c r="E294">
        <v>18</v>
      </c>
      <c r="F294">
        <v>85</v>
      </c>
      <c r="G294">
        <v>40</v>
      </c>
      <c r="H294">
        <v>125</v>
      </c>
      <c r="I294">
        <v>26</v>
      </c>
      <c r="J294">
        <v>34</v>
      </c>
      <c r="K294">
        <v>19</v>
      </c>
      <c r="L294">
        <v>6</v>
      </c>
      <c r="M294">
        <v>150</v>
      </c>
      <c r="N294">
        <v>3591</v>
      </c>
      <c r="O294" s="2" t="s">
        <v>16</v>
      </c>
    </row>
    <row r="295" spans="1:15" x14ac:dyDescent="0.3">
      <c r="A295" s="1">
        <v>43902.708333333336</v>
      </c>
      <c r="B295">
        <v>12</v>
      </c>
      <c r="C295" s="2" t="s">
        <v>23</v>
      </c>
      <c r="D295">
        <v>85</v>
      </c>
      <c r="E295">
        <v>20</v>
      </c>
      <c r="F295">
        <v>105</v>
      </c>
      <c r="G295">
        <v>67</v>
      </c>
      <c r="H295">
        <v>172</v>
      </c>
      <c r="I295">
        <v>47</v>
      </c>
      <c r="J295">
        <v>50</v>
      </c>
      <c r="K295">
        <v>19</v>
      </c>
      <c r="L295">
        <v>9</v>
      </c>
      <c r="M295">
        <v>200</v>
      </c>
      <c r="N295">
        <v>5592</v>
      </c>
      <c r="O295" s="2" t="s">
        <v>16</v>
      </c>
    </row>
    <row r="296" spans="1:15" x14ac:dyDescent="0.3">
      <c r="A296" s="1">
        <v>43903.708333333336</v>
      </c>
      <c r="B296">
        <v>12</v>
      </c>
      <c r="C296" s="2" t="s">
        <v>23</v>
      </c>
      <c r="D296">
        <v>122</v>
      </c>
      <c r="E296">
        <v>24</v>
      </c>
      <c r="F296">
        <v>146</v>
      </c>
      <c r="G296">
        <v>96</v>
      </c>
      <c r="H296">
        <v>242</v>
      </c>
      <c r="I296">
        <v>70</v>
      </c>
      <c r="J296">
        <v>77</v>
      </c>
      <c r="K296">
        <v>24</v>
      </c>
      <c r="L296">
        <v>11</v>
      </c>
      <c r="M296">
        <v>277</v>
      </c>
      <c r="N296">
        <v>6491</v>
      </c>
      <c r="O296" s="2" t="s">
        <v>16</v>
      </c>
    </row>
    <row r="297" spans="1:15" x14ac:dyDescent="0.3">
      <c r="A297" s="1">
        <v>43904.708333333336</v>
      </c>
      <c r="B297">
        <v>12</v>
      </c>
      <c r="C297" s="2" t="s">
        <v>23</v>
      </c>
      <c r="D297">
        <v>181</v>
      </c>
      <c r="E297">
        <v>25</v>
      </c>
      <c r="F297">
        <v>206</v>
      </c>
      <c r="G297">
        <v>114</v>
      </c>
      <c r="H297">
        <v>320</v>
      </c>
      <c r="I297">
        <v>78</v>
      </c>
      <c r="J297">
        <v>80</v>
      </c>
      <c r="K297">
        <v>24</v>
      </c>
      <c r="L297">
        <v>13</v>
      </c>
      <c r="M297">
        <v>357</v>
      </c>
      <c r="N297">
        <v>7335</v>
      </c>
      <c r="O297" s="2" t="s">
        <v>16</v>
      </c>
    </row>
    <row r="298" spans="1:15" x14ac:dyDescent="0.3">
      <c r="A298" s="1">
        <v>43905.708333333336</v>
      </c>
      <c r="B298">
        <v>12</v>
      </c>
      <c r="C298" s="2" t="s">
        <v>23</v>
      </c>
      <c r="D298">
        <v>223</v>
      </c>
      <c r="E298">
        <v>31</v>
      </c>
      <c r="F298">
        <v>254</v>
      </c>
      <c r="G298">
        <v>142</v>
      </c>
      <c r="H298">
        <v>396</v>
      </c>
      <c r="I298">
        <v>76</v>
      </c>
      <c r="J298">
        <v>79</v>
      </c>
      <c r="K298">
        <v>24</v>
      </c>
      <c r="L298">
        <v>16</v>
      </c>
      <c r="M298">
        <v>436</v>
      </c>
      <c r="N298">
        <v>8345</v>
      </c>
      <c r="O298" s="2" t="s">
        <v>16</v>
      </c>
    </row>
    <row r="299" spans="1:15" x14ac:dyDescent="0.3">
      <c r="A299" s="1">
        <v>43906.708333333336</v>
      </c>
      <c r="B299">
        <v>12</v>
      </c>
      <c r="C299" s="2" t="s">
        <v>23</v>
      </c>
      <c r="D299">
        <v>267</v>
      </c>
      <c r="E299">
        <v>31</v>
      </c>
      <c r="F299">
        <v>298</v>
      </c>
      <c r="G299">
        <v>174</v>
      </c>
      <c r="H299">
        <v>472</v>
      </c>
      <c r="I299">
        <v>76</v>
      </c>
      <c r="J299">
        <v>87</v>
      </c>
      <c r="K299">
        <v>32</v>
      </c>
      <c r="L299">
        <v>19</v>
      </c>
      <c r="M299">
        <v>523</v>
      </c>
      <c r="N299">
        <v>9330</v>
      </c>
      <c r="O299" s="2" t="s">
        <v>16</v>
      </c>
    </row>
    <row r="300" spans="1:15" x14ac:dyDescent="0.3">
      <c r="A300" s="1">
        <v>43907.708333333336</v>
      </c>
      <c r="B300">
        <v>12</v>
      </c>
      <c r="C300" s="2" t="s">
        <v>23</v>
      </c>
      <c r="D300">
        <v>314</v>
      </c>
      <c r="E300">
        <v>44</v>
      </c>
      <c r="F300">
        <v>358</v>
      </c>
      <c r="G300">
        <v>192</v>
      </c>
      <c r="H300">
        <v>550</v>
      </c>
      <c r="I300">
        <v>78</v>
      </c>
      <c r="J300">
        <v>84</v>
      </c>
      <c r="K300">
        <v>34</v>
      </c>
      <c r="L300">
        <v>23</v>
      </c>
      <c r="M300">
        <v>607</v>
      </c>
      <c r="N300">
        <v>9436</v>
      </c>
      <c r="O300" s="2" t="s">
        <v>16</v>
      </c>
    </row>
    <row r="301" spans="1:15" x14ac:dyDescent="0.3">
      <c r="A301" s="1">
        <v>43908.708333333336</v>
      </c>
      <c r="B301">
        <v>12</v>
      </c>
      <c r="C301" s="2" t="s">
        <v>23</v>
      </c>
      <c r="D301">
        <v>374</v>
      </c>
      <c r="E301">
        <v>44</v>
      </c>
      <c r="F301">
        <v>418</v>
      </c>
      <c r="G301">
        <v>232</v>
      </c>
      <c r="H301">
        <v>650</v>
      </c>
      <c r="I301">
        <v>100</v>
      </c>
      <c r="J301">
        <v>117</v>
      </c>
      <c r="K301">
        <v>42</v>
      </c>
      <c r="L301">
        <v>32</v>
      </c>
      <c r="M301">
        <v>724</v>
      </c>
      <c r="N301">
        <v>11145</v>
      </c>
      <c r="O301" s="2" t="s">
        <v>16</v>
      </c>
    </row>
    <row r="302" spans="1:15" x14ac:dyDescent="0.3">
      <c r="A302" s="1">
        <v>43909.708333333336</v>
      </c>
      <c r="B302">
        <v>12</v>
      </c>
      <c r="C302" s="2" t="s">
        <v>23</v>
      </c>
      <c r="D302">
        <v>426</v>
      </c>
      <c r="E302">
        <v>45</v>
      </c>
      <c r="F302">
        <v>471</v>
      </c>
      <c r="G302">
        <v>270</v>
      </c>
      <c r="H302">
        <v>741</v>
      </c>
      <c r="I302">
        <v>91</v>
      </c>
      <c r="J302">
        <v>99</v>
      </c>
      <c r="K302">
        <v>44</v>
      </c>
      <c r="L302">
        <v>38</v>
      </c>
      <c r="M302">
        <v>823</v>
      </c>
      <c r="N302">
        <v>11145</v>
      </c>
      <c r="O302" s="2" t="s">
        <v>16</v>
      </c>
    </row>
    <row r="303" spans="1:15" x14ac:dyDescent="0.3">
      <c r="A303" s="1">
        <v>43910.708333333336</v>
      </c>
      <c r="B303">
        <v>12</v>
      </c>
      <c r="C303" s="2" t="s">
        <v>23</v>
      </c>
      <c r="D303">
        <v>537</v>
      </c>
      <c r="E303">
        <v>47</v>
      </c>
      <c r="F303">
        <v>584</v>
      </c>
      <c r="G303">
        <v>328</v>
      </c>
      <c r="H303">
        <v>912</v>
      </c>
      <c r="I303">
        <v>171</v>
      </c>
      <c r="J303">
        <v>185</v>
      </c>
      <c r="K303">
        <v>53</v>
      </c>
      <c r="L303">
        <v>43</v>
      </c>
      <c r="M303">
        <v>1008</v>
      </c>
      <c r="N303">
        <v>13889</v>
      </c>
      <c r="O303" s="2" t="s">
        <v>16</v>
      </c>
    </row>
    <row r="304" spans="1:15" x14ac:dyDescent="0.3">
      <c r="A304" s="1">
        <v>43911.708333333336</v>
      </c>
      <c r="B304">
        <v>12</v>
      </c>
      <c r="C304" s="2" t="s">
        <v>23</v>
      </c>
      <c r="D304">
        <v>591</v>
      </c>
      <c r="E304">
        <v>70</v>
      </c>
      <c r="F304">
        <v>661</v>
      </c>
      <c r="G304">
        <v>425</v>
      </c>
      <c r="H304">
        <v>1086</v>
      </c>
      <c r="I304">
        <v>174</v>
      </c>
      <c r="J304">
        <v>182</v>
      </c>
      <c r="K304">
        <v>54</v>
      </c>
      <c r="L304">
        <v>50</v>
      </c>
      <c r="M304">
        <v>1190</v>
      </c>
      <c r="N304">
        <v>13889</v>
      </c>
      <c r="O304" s="2" t="s">
        <v>16</v>
      </c>
    </row>
    <row r="305" spans="1:15" x14ac:dyDescent="0.3">
      <c r="A305" s="1">
        <v>43912.708333333336</v>
      </c>
      <c r="B305">
        <v>12</v>
      </c>
      <c r="C305" s="2" t="s">
        <v>23</v>
      </c>
      <c r="D305">
        <v>671</v>
      </c>
      <c r="E305">
        <v>79</v>
      </c>
      <c r="F305">
        <v>750</v>
      </c>
      <c r="G305">
        <v>522</v>
      </c>
      <c r="H305">
        <v>1272</v>
      </c>
      <c r="I305">
        <v>186</v>
      </c>
      <c r="J305">
        <v>193</v>
      </c>
      <c r="K305">
        <v>58</v>
      </c>
      <c r="L305">
        <v>53</v>
      </c>
      <c r="M305">
        <v>1383</v>
      </c>
      <c r="N305">
        <v>17845</v>
      </c>
      <c r="O305" s="2" t="s">
        <v>16</v>
      </c>
    </row>
    <row r="306" spans="1:15" x14ac:dyDescent="0.3">
      <c r="A306" s="1">
        <v>43913.708333333336</v>
      </c>
      <c r="B306">
        <v>12</v>
      </c>
      <c r="C306" s="2" t="s">
        <v>23</v>
      </c>
      <c r="D306">
        <v>718</v>
      </c>
      <c r="E306">
        <v>96</v>
      </c>
      <c r="F306">
        <v>814</v>
      </c>
      <c r="G306">
        <v>600</v>
      </c>
      <c r="H306">
        <v>1414</v>
      </c>
      <c r="I306">
        <v>142</v>
      </c>
      <c r="J306">
        <v>157</v>
      </c>
      <c r="K306">
        <v>63</v>
      </c>
      <c r="L306">
        <v>63</v>
      </c>
      <c r="M306">
        <v>1540</v>
      </c>
      <c r="N306">
        <v>18371</v>
      </c>
      <c r="O306" s="2" t="s">
        <v>16</v>
      </c>
    </row>
    <row r="307" spans="1:15" x14ac:dyDescent="0.3">
      <c r="A307" s="1">
        <v>43914.708333333336</v>
      </c>
      <c r="B307">
        <v>12</v>
      </c>
      <c r="C307" s="2" t="s">
        <v>23</v>
      </c>
      <c r="D307">
        <v>747</v>
      </c>
      <c r="E307">
        <v>94</v>
      </c>
      <c r="F307">
        <v>841</v>
      </c>
      <c r="G307">
        <v>704</v>
      </c>
      <c r="H307">
        <v>1545</v>
      </c>
      <c r="I307">
        <v>131</v>
      </c>
      <c r="J307">
        <v>188</v>
      </c>
      <c r="K307">
        <v>103</v>
      </c>
      <c r="L307">
        <v>80</v>
      </c>
      <c r="M307">
        <v>1728</v>
      </c>
      <c r="N307">
        <v>18371</v>
      </c>
      <c r="O307" s="2" t="s">
        <v>16</v>
      </c>
    </row>
    <row r="308" spans="1:15" x14ac:dyDescent="0.3">
      <c r="A308" s="1">
        <v>43915.708333333336</v>
      </c>
      <c r="B308">
        <v>12</v>
      </c>
      <c r="C308" s="2" t="s">
        <v>23</v>
      </c>
      <c r="D308">
        <v>805</v>
      </c>
      <c r="E308">
        <v>101</v>
      </c>
      <c r="F308">
        <v>906</v>
      </c>
      <c r="G308">
        <v>769</v>
      </c>
      <c r="H308">
        <v>1675</v>
      </c>
      <c r="I308">
        <v>130</v>
      </c>
      <c r="J308">
        <v>173</v>
      </c>
      <c r="K308">
        <v>131</v>
      </c>
      <c r="L308">
        <v>95</v>
      </c>
      <c r="M308">
        <v>1901</v>
      </c>
      <c r="N308">
        <v>20669</v>
      </c>
      <c r="O308" s="2" t="s">
        <v>16</v>
      </c>
    </row>
    <row r="309" spans="1:15" x14ac:dyDescent="0.3">
      <c r="A309" s="1">
        <v>43916.708333333336</v>
      </c>
      <c r="B309">
        <v>12</v>
      </c>
      <c r="C309" s="2" t="s">
        <v>23</v>
      </c>
      <c r="D309">
        <v>878</v>
      </c>
      <c r="E309">
        <v>113</v>
      </c>
      <c r="F309">
        <v>991</v>
      </c>
      <c r="G309">
        <v>844</v>
      </c>
      <c r="H309">
        <v>1835</v>
      </c>
      <c r="I309">
        <v>160</v>
      </c>
      <c r="J309">
        <v>195</v>
      </c>
      <c r="K309">
        <v>155</v>
      </c>
      <c r="L309">
        <v>106</v>
      </c>
      <c r="M309">
        <v>2096</v>
      </c>
      <c r="N309">
        <v>22771</v>
      </c>
      <c r="O309" s="2" t="s">
        <v>16</v>
      </c>
    </row>
    <row r="310" spans="1:15" x14ac:dyDescent="0.3">
      <c r="A310" s="1">
        <v>43917.708333333336</v>
      </c>
      <c r="B310">
        <v>12</v>
      </c>
      <c r="C310" s="2" t="s">
        <v>23</v>
      </c>
      <c r="D310">
        <v>992</v>
      </c>
      <c r="E310">
        <v>126</v>
      </c>
      <c r="F310">
        <v>1118</v>
      </c>
      <c r="G310">
        <v>895</v>
      </c>
      <c r="H310">
        <v>2013</v>
      </c>
      <c r="I310">
        <v>178</v>
      </c>
      <c r="J310">
        <v>199</v>
      </c>
      <c r="K310">
        <v>164</v>
      </c>
      <c r="L310">
        <v>118</v>
      </c>
      <c r="M310">
        <v>2295</v>
      </c>
      <c r="N310">
        <v>24106</v>
      </c>
      <c r="O310" s="2" t="s">
        <v>16</v>
      </c>
    </row>
    <row r="311" spans="1:15" x14ac:dyDescent="0.3">
      <c r="A311" s="1">
        <v>43918.708333333336</v>
      </c>
      <c r="B311">
        <v>12</v>
      </c>
      <c r="C311" s="2" t="s">
        <v>23</v>
      </c>
      <c r="D311">
        <v>985</v>
      </c>
      <c r="E311">
        <v>133</v>
      </c>
      <c r="F311">
        <v>1118</v>
      </c>
      <c r="G311">
        <v>1063</v>
      </c>
      <c r="H311">
        <v>2181</v>
      </c>
      <c r="I311">
        <v>168</v>
      </c>
      <c r="J311">
        <v>210</v>
      </c>
      <c r="K311">
        <v>200</v>
      </c>
      <c r="L311">
        <v>124</v>
      </c>
      <c r="M311">
        <v>2505</v>
      </c>
      <c r="N311">
        <v>27179</v>
      </c>
      <c r="O311" s="2" t="s">
        <v>16</v>
      </c>
    </row>
    <row r="312" spans="1:15" x14ac:dyDescent="0.3">
      <c r="A312" s="1">
        <v>43919.708333333336</v>
      </c>
      <c r="B312">
        <v>12</v>
      </c>
      <c r="C312" s="2" t="s">
        <v>23</v>
      </c>
      <c r="D312">
        <v>1062</v>
      </c>
      <c r="E312">
        <v>133</v>
      </c>
      <c r="F312">
        <v>1195</v>
      </c>
      <c r="G312">
        <v>1167</v>
      </c>
      <c r="H312">
        <v>2362</v>
      </c>
      <c r="I312">
        <v>181</v>
      </c>
      <c r="J312">
        <v>201</v>
      </c>
      <c r="K312">
        <v>208</v>
      </c>
      <c r="L312">
        <v>136</v>
      </c>
      <c r="M312">
        <v>2706</v>
      </c>
      <c r="N312">
        <v>27744</v>
      </c>
      <c r="O312" s="2" t="s">
        <v>16</v>
      </c>
    </row>
    <row r="313" spans="1:15" x14ac:dyDescent="0.3">
      <c r="A313" s="1">
        <v>43920.708333333336</v>
      </c>
      <c r="B313">
        <v>12</v>
      </c>
      <c r="C313" s="2" t="s">
        <v>23</v>
      </c>
      <c r="D313">
        <v>1079</v>
      </c>
      <c r="E313">
        <v>154</v>
      </c>
      <c r="F313">
        <v>1233</v>
      </c>
      <c r="G313">
        <v>1264</v>
      </c>
      <c r="H313">
        <v>2497</v>
      </c>
      <c r="I313">
        <v>135</v>
      </c>
      <c r="J313">
        <v>208</v>
      </c>
      <c r="K313">
        <v>267</v>
      </c>
      <c r="L313">
        <v>150</v>
      </c>
      <c r="M313">
        <v>2914</v>
      </c>
      <c r="N313">
        <v>32846</v>
      </c>
      <c r="O313" s="2" t="s">
        <v>16</v>
      </c>
    </row>
    <row r="314" spans="1:15" x14ac:dyDescent="0.3">
      <c r="A314" s="1">
        <v>43921.708333333336</v>
      </c>
      <c r="B314">
        <v>12</v>
      </c>
      <c r="C314" s="2" t="s">
        <v>23</v>
      </c>
      <c r="D314">
        <v>1127</v>
      </c>
      <c r="E314">
        <v>173</v>
      </c>
      <c r="F314">
        <v>1300</v>
      </c>
      <c r="G314">
        <v>1342</v>
      </c>
      <c r="H314">
        <v>2642</v>
      </c>
      <c r="I314">
        <v>145</v>
      </c>
      <c r="J314">
        <v>181</v>
      </c>
      <c r="K314">
        <v>291</v>
      </c>
      <c r="L314">
        <v>162</v>
      </c>
      <c r="M314">
        <v>3095</v>
      </c>
      <c r="N314">
        <v>34677</v>
      </c>
      <c r="O314" s="2" t="s">
        <v>16</v>
      </c>
    </row>
    <row r="315" spans="1:15" x14ac:dyDescent="0.3">
      <c r="A315" s="1">
        <v>43922.708333333336</v>
      </c>
      <c r="B315">
        <v>12</v>
      </c>
      <c r="C315" s="2" t="s">
        <v>23</v>
      </c>
      <c r="D315">
        <v>1131</v>
      </c>
      <c r="E315">
        <v>177</v>
      </c>
      <c r="F315">
        <v>1308</v>
      </c>
      <c r="G315">
        <v>1450</v>
      </c>
      <c r="H315">
        <v>2758</v>
      </c>
      <c r="I315">
        <v>116</v>
      </c>
      <c r="J315">
        <v>169</v>
      </c>
      <c r="K315">
        <v>337</v>
      </c>
      <c r="L315">
        <v>169</v>
      </c>
      <c r="M315">
        <v>3264</v>
      </c>
      <c r="N315">
        <v>35810</v>
      </c>
      <c r="O315" s="2" t="s">
        <v>16</v>
      </c>
    </row>
    <row r="316" spans="1:15" x14ac:dyDescent="0.3">
      <c r="A316" s="1">
        <v>43923.708333333336</v>
      </c>
      <c r="B316">
        <v>12</v>
      </c>
      <c r="C316" s="2" t="s">
        <v>23</v>
      </c>
      <c r="D316">
        <v>1169</v>
      </c>
      <c r="E316">
        <v>181</v>
      </c>
      <c r="F316">
        <v>1350</v>
      </c>
      <c r="G316">
        <v>1529</v>
      </c>
      <c r="H316">
        <v>2879</v>
      </c>
      <c r="I316">
        <v>121</v>
      </c>
      <c r="J316">
        <v>169</v>
      </c>
      <c r="K316">
        <v>369</v>
      </c>
      <c r="L316">
        <v>185</v>
      </c>
      <c r="M316">
        <v>3433</v>
      </c>
      <c r="N316">
        <v>41575</v>
      </c>
      <c r="O316" s="2" t="s">
        <v>16</v>
      </c>
    </row>
    <row r="317" spans="1:15" x14ac:dyDescent="0.3">
      <c r="A317" s="1">
        <v>43924.708333333336</v>
      </c>
      <c r="B317">
        <v>12</v>
      </c>
      <c r="C317" s="2" t="s">
        <v>23</v>
      </c>
      <c r="D317">
        <v>1194</v>
      </c>
      <c r="E317">
        <v>188</v>
      </c>
      <c r="F317">
        <v>1382</v>
      </c>
      <c r="G317">
        <v>1627</v>
      </c>
      <c r="H317">
        <v>3009</v>
      </c>
      <c r="I317">
        <v>130</v>
      </c>
      <c r="J317">
        <v>167</v>
      </c>
      <c r="K317">
        <v>392</v>
      </c>
      <c r="L317">
        <v>199</v>
      </c>
      <c r="M317">
        <v>3600</v>
      </c>
      <c r="N317">
        <v>43776</v>
      </c>
      <c r="O317" s="2" t="s">
        <v>16</v>
      </c>
    </row>
    <row r="318" spans="1:15" x14ac:dyDescent="0.3">
      <c r="A318" s="1">
        <v>43925.708333333336</v>
      </c>
      <c r="B318">
        <v>12</v>
      </c>
      <c r="C318" s="2" t="s">
        <v>23</v>
      </c>
      <c r="D318">
        <v>1236</v>
      </c>
      <c r="E318">
        <v>193</v>
      </c>
      <c r="F318">
        <v>1429</v>
      </c>
      <c r="G318">
        <v>1677</v>
      </c>
      <c r="H318">
        <v>3106</v>
      </c>
      <c r="I318">
        <v>97</v>
      </c>
      <c r="J318">
        <v>157</v>
      </c>
      <c r="K318">
        <v>439</v>
      </c>
      <c r="L318">
        <v>212</v>
      </c>
      <c r="M318">
        <v>3757</v>
      </c>
      <c r="N318">
        <v>44624</v>
      </c>
      <c r="O318" s="2" t="s">
        <v>16</v>
      </c>
    </row>
    <row r="319" spans="1:15" x14ac:dyDescent="0.3">
      <c r="A319" s="1">
        <v>43926.708333333336</v>
      </c>
      <c r="B319">
        <v>12</v>
      </c>
      <c r="C319" s="2" t="s">
        <v>23</v>
      </c>
      <c r="D319">
        <v>1235</v>
      </c>
      <c r="E319">
        <v>197</v>
      </c>
      <c r="F319">
        <v>1432</v>
      </c>
      <c r="G319">
        <v>1754</v>
      </c>
      <c r="H319">
        <v>3186</v>
      </c>
      <c r="I319">
        <v>80</v>
      </c>
      <c r="J319">
        <v>123</v>
      </c>
      <c r="K319">
        <v>475</v>
      </c>
      <c r="L319">
        <v>219</v>
      </c>
      <c r="M319">
        <v>3880</v>
      </c>
      <c r="N319">
        <v>44658</v>
      </c>
      <c r="O319" s="2" t="s">
        <v>16</v>
      </c>
    </row>
    <row r="320" spans="1:15" x14ac:dyDescent="0.3">
      <c r="A320" s="1">
        <v>43927.708333333336</v>
      </c>
      <c r="B320">
        <v>12</v>
      </c>
      <c r="C320" s="2" t="s">
        <v>23</v>
      </c>
      <c r="D320">
        <v>1235</v>
      </c>
      <c r="E320">
        <v>197</v>
      </c>
      <c r="F320">
        <v>1432</v>
      </c>
      <c r="G320">
        <v>1868</v>
      </c>
      <c r="H320">
        <v>3300</v>
      </c>
      <c r="I320">
        <v>114</v>
      </c>
      <c r="J320">
        <v>151</v>
      </c>
      <c r="K320">
        <v>502</v>
      </c>
      <c r="L320">
        <v>229</v>
      </c>
      <c r="M320">
        <v>4031</v>
      </c>
      <c r="N320">
        <v>47470</v>
      </c>
      <c r="O320" s="2" t="s">
        <v>16</v>
      </c>
    </row>
    <row r="321" spans="1:15" x14ac:dyDescent="0.3">
      <c r="A321" s="1">
        <v>43928.708333333336</v>
      </c>
      <c r="B321">
        <v>12</v>
      </c>
      <c r="C321" s="2" t="s">
        <v>23</v>
      </c>
      <c r="D321">
        <v>1229</v>
      </c>
      <c r="E321">
        <v>192</v>
      </c>
      <c r="F321">
        <v>1421</v>
      </c>
      <c r="G321">
        <v>1944</v>
      </c>
      <c r="H321">
        <v>3365</v>
      </c>
      <c r="I321">
        <v>65</v>
      </c>
      <c r="J321">
        <v>118</v>
      </c>
      <c r="K321">
        <v>546</v>
      </c>
      <c r="L321">
        <v>238</v>
      </c>
      <c r="M321">
        <v>4149</v>
      </c>
      <c r="N321">
        <v>48874</v>
      </c>
      <c r="O321" s="2" t="s">
        <v>16</v>
      </c>
    </row>
    <row r="322" spans="1:15" x14ac:dyDescent="0.3">
      <c r="A322" s="1">
        <v>43929.708333333336</v>
      </c>
      <c r="B322">
        <v>12</v>
      </c>
      <c r="C322" s="2" t="s">
        <v>23</v>
      </c>
      <c r="D322">
        <v>1241</v>
      </c>
      <c r="E322">
        <v>196</v>
      </c>
      <c r="F322">
        <v>1437</v>
      </c>
      <c r="G322">
        <v>2011</v>
      </c>
      <c r="H322">
        <v>3448</v>
      </c>
      <c r="I322">
        <v>83</v>
      </c>
      <c r="J322">
        <v>117</v>
      </c>
      <c r="K322">
        <v>574</v>
      </c>
      <c r="L322">
        <v>244</v>
      </c>
      <c r="M322">
        <v>4266</v>
      </c>
      <c r="N322">
        <v>55113</v>
      </c>
      <c r="O322" s="2" t="s">
        <v>16</v>
      </c>
    </row>
    <row r="323" spans="1:15" x14ac:dyDescent="0.3">
      <c r="A323" s="1">
        <v>43930.708333333336</v>
      </c>
      <c r="B323">
        <v>12</v>
      </c>
      <c r="C323" s="2" t="s">
        <v>23</v>
      </c>
      <c r="D323">
        <v>1244</v>
      </c>
      <c r="E323">
        <v>198</v>
      </c>
      <c r="F323">
        <v>1442</v>
      </c>
      <c r="G323">
        <v>2090</v>
      </c>
      <c r="H323">
        <v>3532</v>
      </c>
      <c r="I323">
        <v>84</v>
      </c>
      <c r="J323">
        <v>163</v>
      </c>
      <c r="K323">
        <v>644</v>
      </c>
      <c r="L323">
        <v>253</v>
      </c>
      <c r="M323">
        <v>4429</v>
      </c>
      <c r="N323">
        <v>58107</v>
      </c>
      <c r="O323" s="2" t="s">
        <v>16</v>
      </c>
    </row>
    <row r="324" spans="1:15" x14ac:dyDescent="0.3">
      <c r="A324" s="1">
        <v>43885.75</v>
      </c>
      <c r="B324">
        <v>7</v>
      </c>
      <c r="C324" s="2" t="s">
        <v>24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 s="2" t="s">
        <v>16</v>
      </c>
    </row>
    <row r="325" spans="1:15" x14ac:dyDescent="0.3">
      <c r="A325" s="1">
        <v>43886.75</v>
      </c>
      <c r="B325">
        <v>7</v>
      </c>
      <c r="C325" s="2" t="s">
        <v>24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1</v>
      </c>
      <c r="J325">
        <v>1</v>
      </c>
      <c r="K325">
        <v>0</v>
      </c>
      <c r="L325">
        <v>0</v>
      </c>
      <c r="M325">
        <v>1</v>
      </c>
      <c r="N325">
        <v>39</v>
      </c>
      <c r="O325" s="2" t="s">
        <v>16</v>
      </c>
    </row>
    <row r="326" spans="1:15" x14ac:dyDescent="0.3">
      <c r="A326" s="1">
        <v>43887.75</v>
      </c>
      <c r="B326">
        <v>7</v>
      </c>
      <c r="C326" s="2" t="s">
        <v>24</v>
      </c>
      <c r="D326">
        <v>6</v>
      </c>
      <c r="E326">
        <v>0</v>
      </c>
      <c r="F326">
        <v>6</v>
      </c>
      <c r="G326">
        <v>5</v>
      </c>
      <c r="H326">
        <v>11</v>
      </c>
      <c r="I326">
        <v>10</v>
      </c>
      <c r="J326">
        <v>10</v>
      </c>
      <c r="K326">
        <v>0</v>
      </c>
      <c r="L326">
        <v>0</v>
      </c>
      <c r="M326">
        <v>11</v>
      </c>
      <c r="N326">
        <v>66</v>
      </c>
      <c r="O326" s="2" t="s">
        <v>16</v>
      </c>
    </row>
    <row r="327" spans="1:15" x14ac:dyDescent="0.3">
      <c r="A327" s="1">
        <v>43888.75</v>
      </c>
      <c r="B327">
        <v>7</v>
      </c>
      <c r="C327" s="2" t="s">
        <v>24</v>
      </c>
      <c r="D327">
        <v>9</v>
      </c>
      <c r="E327">
        <v>0</v>
      </c>
      <c r="F327">
        <v>9</v>
      </c>
      <c r="G327">
        <v>10</v>
      </c>
      <c r="H327">
        <v>19</v>
      </c>
      <c r="I327">
        <v>8</v>
      </c>
      <c r="J327">
        <v>8</v>
      </c>
      <c r="K327">
        <v>0</v>
      </c>
      <c r="L327">
        <v>0</v>
      </c>
      <c r="M327">
        <v>19</v>
      </c>
      <c r="N327">
        <v>78</v>
      </c>
      <c r="O327" s="2" t="s">
        <v>16</v>
      </c>
    </row>
    <row r="328" spans="1:15" x14ac:dyDescent="0.3">
      <c r="A328" s="1">
        <v>43889.75</v>
      </c>
      <c r="B328">
        <v>7</v>
      </c>
      <c r="C328" s="2" t="s">
        <v>24</v>
      </c>
      <c r="D328">
        <v>9</v>
      </c>
      <c r="E328">
        <v>0</v>
      </c>
      <c r="F328">
        <v>9</v>
      </c>
      <c r="G328">
        <v>10</v>
      </c>
      <c r="H328">
        <v>19</v>
      </c>
      <c r="I328">
        <v>0</v>
      </c>
      <c r="J328">
        <v>0</v>
      </c>
      <c r="K328">
        <v>0</v>
      </c>
      <c r="L328">
        <v>0</v>
      </c>
      <c r="M328">
        <v>19</v>
      </c>
      <c r="N328">
        <v>112</v>
      </c>
      <c r="O328" s="2" t="s">
        <v>16</v>
      </c>
    </row>
    <row r="329" spans="1:15" x14ac:dyDescent="0.3">
      <c r="A329" s="1">
        <v>43890.708333333336</v>
      </c>
      <c r="B329">
        <v>7</v>
      </c>
      <c r="C329" s="2" t="s">
        <v>24</v>
      </c>
      <c r="D329">
        <v>4</v>
      </c>
      <c r="E329">
        <v>1</v>
      </c>
      <c r="F329">
        <v>5</v>
      </c>
      <c r="G329">
        <v>33</v>
      </c>
      <c r="H329">
        <v>38</v>
      </c>
      <c r="I329">
        <v>19</v>
      </c>
      <c r="J329">
        <v>23</v>
      </c>
      <c r="K329">
        <v>4</v>
      </c>
      <c r="L329">
        <v>0</v>
      </c>
      <c r="M329">
        <v>42</v>
      </c>
      <c r="N329">
        <v>121</v>
      </c>
      <c r="O329" s="2" t="s">
        <v>16</v>
      </c>
    </row>
    <row r="330" spans="1:15" x14ac:dyDescent="0.3">
      <c r="A330" s="1">
        <v>43891.708333333336</v>
      </c>
      <c r="B330">
        <v>7</v>
      </c>
      <c r="C330" s="2" t="s">
        <v>24</v>
      </c>
      <c r="D330">
        <v>12</v>
      </c>
      <c r="E330">
        <v>1</v>
      </c>
      <c r="F330">
        <v>13</v>
      </c>
      <c r="G330">
        <v>8</v>
      </c>
      <c r="H330">
        <v>21</v>
      </c>
      <c r="I330">
        <v>-17</v>
      </c>
      <c r="J330">
        <v>-17</v>
      </c>
      <c r="K330">
        <v>4</v>
      </c>
      <c r="L330">
        <v>0</v>
      </c>
      <c r="M330">
        <v>25</v>
      </c>
      <c r="N330">
        <v>121</v>
      </c>
      <c r="O330" s="2" t="s">
        <v>16</v>
      </c>
    </row>
    <row r="331" spans="1:15" x14ac:dyDescent="0.3">
      <c r="A331" s="1">
        <v>43892.75</v>
      </c>
      <c r="B331">
        <v>7</v>
      </c>
      <c r="C331" s="2" t="s">
        <v>24</v>
      </c>
      <c r="D331">
        <v>12</v>
      </c>
      <c r="E331">
        <v>1</v>
      </c>
      <c r="F331">
        <v>13</v>
      </c>
      <c r="G331">
        <v>5</v>
      </c>
      <c r="H331">
        <v>18</v>
      </c>
      <c r="I331">
        <v>-3</v>
      </c>
      <c r="J331">
        <v>-3</v>
      </c>
      <c r="K331">
        <v>4</v>
      </c>
      <c r="L331">
        <v>0</v>
      </c>
      <c r="M331">
        <v>22</v>
      </c>
      <c r="N331">
        <v>121</v>
      </c>
      <c r="O331" s="2" t="s">
        <v>16</v>
      </c>
    </row>
    <row r="332" spans="1:15" x14ac:dyDescent="0.3">
      <c r="A332" s="1">
        <v>43893.75</v>
      </c>
      <c r="B332">
        <v>7</v>
      </c>
      <c r="C332" s="2" t="s">
        <v>24</v>
      </c>
      <c r="D332">
        <v>12</v>
      </c>
      <c r="E332">
        <v>2</v>
      </c>
      <c r="F332">
        <v>14</v>
      </c>
      <c r="G332">
        <v>5</v>
      </c>
      <c r="H332">
        <v>19</v>
      </c>
      <c r="I332">
        <v>1</v>
      </c>
      <c r="J332">
        <v>2</v>
      </c>
      <c r="K332">
        <v>4</v>
      </c>
      <c r="L332">
        <v>1</v>
      </c>
      <c r="M332">
        <v>24</v>
      </c>
      <c r="N332">
        <v>121</v>
      </c>
      <c r="O332" s="2" t="s">
        <v>16</v>
      </c>
    </row>
    <row r="333" spans="1:15" x14ac:dyDescent="0.3">
      <c r="A333" s="1">
        <v>43894.708333333336</v>
      </c>
      <c r="B333">
        <v>7</v>
      </c>
      <c r="C333" s="2" t="s">
        <v>24</v>
      </c>
      <c r="D333">
        <v>10</v>
      </c>
      <c r="E333">
        <v>3</v>
      </c>
      <c r="F333">
        <v>13</v>
      </c>
      <c r="G333">
        <v>8</v>
      </c>
      <c r="H333">
        <v>21</v>
      </c>
      <c r="I333">
        <v>2</v>
      </c>
      <c r="J333">
        <v>2</v>
      </c>
      <c r="K333">
        <v>4</v>
      </c>
      <c r="L333">
        <v>1</v>
      </c>
      <c r="M333">
        <v>26</v>
      </c>
      <c r="N333">
        <v>133</v>
      </c>
      <c r="O333" s="2" t="s">
        <v>16</v>
      </c>
    </row>
    <row r="334" spans="1:15" x14ac:dyDescent="0.3">
      <c r="A334" s="1">
        <v>43895.708333333336</v>
      </c>
      <c r="B334">
        <v>7</v>
      </c>
      <c r="C334" s="2" t="s">
        <v>24</v>
      </c>
      <c r="D334">
        <v>11</v>
      </c>
      <c r="E334">
        <v>3</v>
      </c>
      <c r="F334">
        <v>14</v>
      </c>
      <c r="G334">
        <v>7</v>
      </c>
      <c r="H334">
        <v>21</v>
      </c>
      <c r="I334">
        <v>0</v>
      </c>
      <c r="J334">
        <v>2</v>
      </c>
      <c r="K334">
        <v>4</v>
      </c>
      <c r="L334">
        <v>3</v>
      </c>
      <c r="M334">
        <v>28</v>
      </c>
      <c r="N334">
        <v>146</v>
      </c>
      <c r="O334" s="2" t="s">
        <v>16</v>
      </c>
    </row>
    <row r="335" spans="1:15" x14ac:dyDescent="0.3">
      <c r="A335" s="1">
        <v>43896.708333333336</v>
      </c>
      <c r="B335">
        <v>7</v>
      </c>
      <c r="C335" s="2" t="s">
        <v>24</v>
      </c>
      <c r="D335">
        <v>12</v>
      </c>
      <c r="E335">
        <v>5</v>
      </c>
      <c r="F335">
        <v>17</v>
      </c>
      <c r="G335">
        <v>7</v>
      </c>
      <c r="H335">
        <v>24</v>
      </c>
      <c r="I335">
        <v>3</v>
      </c>
      <c r="J335">
        <v>4</v>
      </c>
      <c r="K335">
        <v>5</v>
      </c>
      <c r="L335">
        <v>3</v>
      </c>
      <c r="M335">
        <v>32</v>
      </c>
      <c r="N335">
        <v>229</v>
      </c>
      <c r="O335" s="2" t="s">
        <v>16</v>
      </c>
    </row>
    <row r="336" spans="1:15" x14ac:dyDescent="0.3">
      <c r="A336" s="1">
        <v>43897.75</v>
      </c>
      <c r="B336">
        <v>7</v>
      </c>
      <c r="C336" s="2" t="s">
        <v>24</v>
      </c>
      <c r="D336">
        <v>26</v>
      </c>
      <c r="E336">
        <v>6</v>
      </c>
      <c r="F336">
        <v>32</v>
      </c>
      <c r="G336">
        <v>10</v>
      </c>
      <c r="H336">
        <v>42</v>
      </c>
      <c r="I336">
        <v>18</v>
      </c>
      <c r="J336">
        <v>19</v>
      </c>
      <c r="K336">
        <v>5</v>
      </c>
      <c r="L336">
        <v>4</v>
      </c>
      <c r="M336">
        <v>51</v>
      </c>
      <c r="N336">
        <v>331</v>
      </c>
      <c r="O336" s="2" t="s">
        <v>16</v>
      </c>
    </row>
    <row r="337" spans="1:15" x14ac:dyDescent="0.3">
      <c r="A337" s="1">
        <v>43898.75</v>
      </c>
      <c r="B337">
        <v>7</v>
      </c>
      <c r="C337" s="2" t="s">
        <v>24</v>
      </c>
      <c r="D337">
        <v>39</v>
      </c>
      <c r="E337">
        <v>11</v>
      </c>
      <c r="F337">
        <v>50</v>
      </c>
      <c r="G337">
        <v>17</v>
      </c>
      <c r="H337">
        <v>67</v>
      </c>
      <c r="I337">
        <v>25</v>
      </c>
      <c r="J337">
        <v>27</v>
      </c>
      <c r="K337">
        <v>5</v>
      </c>
      <c r="L337">
        <v>6</v>
      </c>
      <c r="M337">
        <v>78</v>
      </c>
      <c r="N337">
        <v>401</v>
      </c>
      <c r="O337" s="2" t="s">
        <v>16</v>
      </c>
    </row>
    <row r="338" spans="1:15" x14ac:dyDescent="0.3">
      <c r="A338" s="1">
        <v>43899.75</v>
      </c>
      <c r="B338">
        <v>7</v>
      </c>
      <c r="C338" s="2" t="s">
        <v>24</v>
      </c>
      <c r="D338">
        <v>60</v>
      </c>
      <c r="E338">
        <v>17</v>
      </c>
      <c r="F338">
        <v>77</v>
      </c>
      <c r="G338">
        <v>20</v>
      </c>
      <c r="H338">
        <v>97</v>
      </c>
      <c r="I338">
        <v>30</v>
      </c>
      <c r="J338">
        <v>31</v>
      </c>
      <c r="K338">
        <v>5</v>
      </c>
      <c r="L338">
        <v>7</v>
      </c>
      <c r="M338">
        <v>109</v>
      </c>
      <c r="N338">
        <v>611</v>
      </c>
      <c r="O338" s="2" t="s">
        <v>16</v>
      </c>
    </row>
    <row r="339" spans="1:15" x14ac:dyDescent="0.3">
      <c r="A339" s="1">
        <v>43900.75</v>
      </c>
      <c r="B339">
        <v>7</v>
      </c>
      <c r="C339" s="2" t="s">
        <v>24</v>
      </c>
      <c r="D339">
        <v>57</v>
      </c>
      <c r="E339">
        <v>29</v>
      </c>
      <c r="F339">
        <v>86</v>
      </c>
      <c r="G339">
        <v>42</v>
      </c>
      <c r="H339">
        <v>128</v>
      </c>
      <c r="I339">
        <v>31</v>
      </c>
      <c r="J339">
        <v>32</v>
      </c>
      <c r="K339">
        <v>5</v>
      </c>
      <c r="L339">
        <v>8</v>
      </c>
      <c r="M339">
        <v>141</v>
      </c>
      <c r="N339">
        <v>694</v>
      </c>
      <c r="O339" s="2" t="s">
        <v>16</v>
      </c>
    </row>
    <row r="340" spans="1:15" x14ac:dyDescent="0.3">
      <c r="A340" s="1">
        <v>43901.708333333336</v>
      </c>
      <c r="B340">
        <v>7</v>
      </c>
      <c r="C340" s="2" t="s">
        <v>24</v>
      </c>
      <c r="D340">
        <v>74</v>
      </c>
      <c r="E340">
        <v>34</v>
      </c>
      <c r="F340">
        <v>108</v>
      </c>
      <c r="G340">
        <v>73</v>
      </c>
      <c r="H340">
        <v>181</v>
      </c>
      <c r="I340">
        <v>53</v>
      </c>
      <c r="J340">
        <v>53</v>
      </c>
      <c r="K340">
        <v>5</v>
      </c>
      <c r="L340">
        <v>8</v>
      </c>
      <c r="M340">
        <v>194</v>
      </c>
      <c r="N340">
        <v>1025</v>
      </c>
      <c r="O340" s="2" t="s">
        <v>16</v>
      </c>
    </row>
    <row r="341" spans="1:15" x14ac:dyDescent="0.3">
      <c r="A341" s="1">
        <v>43902.708333333336</v>
      </c>
      <c r="B341">
        <v>7</v>
      </c>
      <c r="C341" s="2" t="s">
        <v>24</v>
      </c>
      <c r="D341">
        <v>100</v>
      </c>
      <c r="E341">
        <v>36</v>
      </c>
      <c r="F341">
        <v>136</v>
      </c>
      <c r="G341">
        <v>107</v>
      </c>
      <c r="H341">
        <v>243</v>
      </c>
      <c r="I341">
        <v>62</v>
      </c>
      <c r="J341">
        <v>80</v>
      </c>
      <c r="K341">
        <v>20</v>
      </c>
      <c r="L341">
        <v>11</v>
      </c>
      <c r="M341">
        <v>274</v>
      </c>
      <c r="N341">
        <v>1174</v>
      </c>
      <c r="O341" s="2" t="s">
        <v>16</v>
      </c>
    </row>
    <row r="342" spans="1:15" x14ac:dyDescent="0.3">
      <c r="A342" s="1">
        <v>43903.708333333336</v>
      </c>
      <c r="B342">
        <v>7</v>
      </c>
      <c r="C342" s="2" t="s">
        <v>24</v>
      </c>
      <c r="D342">
        <v>128</v>
      </c>
      <c r="E342">
        <v>44</v>
      </c>
      <c r="F342">
        <v>172</v>
      </c>
      <c r="G342">
        <v>132</v>
      </c>
      <c r="H342">
        <v>304</v>
      </c>
      <c r="I342">
        <v>61</v>
      </c>
      <c r="J342">
        <v>71</v>
      </c>
      <c r="K342">
        <v>24</v>
      </c>
      <c r="L342">
        <v>17</v>
      </c>
      <c r="M342">
        <v>345</v>
      </c>
      <c r="N342">
        <v>1442</v>
      </c>
      <c r="O342" s="2" t="s">
        <v>16</v>
      </c>
    </row>
    <row r="343" spans="1:15" x14ac:dyDescent="0.3">
      <c r="A343" s="1">
        <v>43904.708333333336</v>
      </c>
      <c r="B343">
        <v>7</v>
      </c>
      <c r="C343" s="2" t="s">
        <v>24</v>
      </c>
      <c r="D343">
        <v>213</v>
      </c>
      <c r="E343">
        <v>62</v>
      </c>
      <c r="F343">
        <v>275</v>
      </c>
      <c r="G343">
        <v>109</v>
      </c>
      <c r="H343">
        <v>384</v>
      </c>
      <c r="I343">
        <v>80</v>
      </c>
      <c r="J343">
        <v>118</v>
      </c>
      <c r="K343">
        <v>52</v>
      </c>
      <c r="L343">
        <v>27</v>
      </c>
      <c r="M343">
        <v>463</v>
      </c>
      <c r="N343">
        <v>1750</v>
      </c>
      <c r="O343" s="2" t="s">
        <v>16</v>
      </c>
    </row>
    <row r="344" spans="1:15" x14ac:dyDescent="0.3">
      <c r="A344" s="1">
        <v>43905.708333333336</v>
      </c>
      <c r="B344">
        <v>7</v>
      </c>
      <c r="C344" s="2" t="s">
        <v>24</v>
      </c>
      <c r="D344">
        <v>253</v>
      </c>
      <c r="E344">
        <v>66</v>
      </c>
      <c r="F344">
        <v>319</v>
      </c>
      <c r="G344">
        <v>174</v>
      </c>
      <c r="H344">
        <v>493</v>
      </c>
      <c r="I344">
        <v>109</v>
      </c>
      <c r="J344">
        <v>96</v>
      </c>
      <c r="K344">
        <v>33</v>
      </c>
      <c r="L344">
        <v>33</v>
      </c>
      <c r="M344">
        <v>559</v>
      </c>
      <c r="N344">
        <v>1973</v>
      </c>
      <c r="O344" s="2" t="s">
        <v>16</v>
      </c>
    </row>
    <row r="345" spans="1:15" x14ac:dyDescent="0.3">
      <c r="A345" s="1">
        <v>43906.708333333336</v>
      </c>
      <c r="B345">
        <v>7</v>
      </c>
      <c r="C345" s="2" t="s">
        <v>24</v>
      </c>
      <c r="D345">
        <v>255</v>
      </c>
      <c r="E345">
        <v>73</v>
      </c>
      <c r="F345">
        <v>328</v>
      </c>
      <c r="G345">
        <v>247</v>
      </c>
      <c r="H345">
        <v>575</v>
      </c>
      <c r="I345">
        <v>82</v>
      </c>
      <c r="J345">
        <v>108</v>
      </c>
      <c r="K345">
        <v>42</v>
      </c>
      <c r="L345">
        <v>50</v>
      </c>
      <c r="M345">
        <v>667</v>
      </c>
      <c r="N345">
        <v>2189</v>
      </c>
      <c r="O345" s="2" t="s">
        <v>16</v>
      </c>
    </row>
    <row r="346" spans="1:15" x14ac:dyDescent="0.3">
      <c r="A346" s="1">
        <v>43907.708333333336</v>
      </c>
      <c r="B346">
        <v>7</v>
      </c>
      <c r="C346" s="2" t="s">
        <v>24</v>
      </c>
      <c r="D346">
        <v>299</v>
      </c>
      <c r="E346">
        <v>85</v>
      </c>
      <c r="F346">
        <v>384</v>
      </c>
      <c r="G346">
        <v>277</v>
      </c>
      <c r="H346">
        <v>661</v>
      </c>
      <c r="I346">
        <v>86</v>
      </c>
      <c r="J346">
        <v>111</v>
      </c>
      <c r="K346">
        <v>57</v>
      </c>
      <c r="L346">
        <v>60</v>
      </c>
      <c r="M346">
        <v>778</v>
      </c>
      <c r="N346">
        <v>2509</v>
      </c>
      <c r="O346" s="2" t="s">
        <v>16</v>
      </c>
    </row>
    <row r="347" spans="1:15" x14ac:dyDescent="0.3">
      <c r="A347" s="1">
        <v>43908.708333333336</v>
      </c>
      <c r="B347">
        <v>7</v>
      </c>
      <c r="C347" s="2" t="s">
        <v>24</v>
      </c>
      <c r="D347">
        <v>401</v>
      </c>
      <c r="E347">
        <v>100</v>
      </c>
      <c r="F347">
        <v>501</v>
      </c>
      <c r="G347">
        <v>243</v>
      </c>
      <c r="H347">
        <v>744</v>
      </c>
      <c r="I347">
        <v>83</v>
      </c>
      <c r="J347">
        <v>109</v>
      </c>
      <c r="K347">
        <v>70</v>
      </c>
      <c r="L347">
        <v>73</v>
      </c>
      <c r="M347">
        <v>887</v>
      </c>
      <c r="N347">
        <v>2912</v>
      </c>
      <c r="O347" s="2" t="s">
        <v>16</v>
      </c>
    </row>
    <row r="348" spans="1:15" x14ac:dyDescent="0.3">
      <c r="A348" s="1">
        <v>43909.708333333336</v>
      </c>
      <c r="B348">
        <v>7</v>
      </c>
      <c r="C348" s="2" t="s">
        <v>24</v>
      </c>
      <c r="D348">
        <v>491</v>
      </c>
      <c r="E348">
        <v>112</v>
      </c>
      <c r="F348">
        <v>603</v>
      </c>
      <c r="G348">
        <v>280</v>
      </c>
      <c r="H348">
        <v>883</v>
      </c>
      <c r="I348">
        <v>139</v>
      </c>
      <c r="J348">
        <v>172</v>
      </c>
      <c r="K348">
        <v>85</v>
      </c>
      <c r="L348">
        <v>91</v>
      </c>
      <c r="M348">
        <v>1059</v>
      </c>
      <c r="N348">
        <v>3348</v>
      </c>
      <c r="O348" s="2" t="s">
        <v>16</v>
      </c>
    </row>
    <row r="349" spans="1:15" x14ac:dyDescent="0.3">
      <c r="A349" s="1">
        <v>43910.708333333336</v>
      </c>
      <c r="B349">
        <v>7</v>
      </c>
      <c r="C349" s="2" t="s">
        <v>24</v>
      </c>
      <c r="D349">
        <v>573</v>
      </c>
      <c r="E349">
        <v>121</v>
      </c>
      <c r="F349">
        <v>694</v>
      </c>
      <c r="G349">
        <v>307</v>
      </c>
      <c r="H349">
        <v>1001</v>
      </c>
      <c r="I349">
        <v>118</v>
      </c>
      <c r="J349">
        <v>162</v>
      </c>
      <c r="K349">
        <v>101</v>
      </c>
      <c r="L349">
        <v>119</v>
      </c>
      <c r="M349">
        <v>1221</v>
      </c>
      <c r="N349">
        <v>3794</v>
      </c>
      <c r="O349" s="2" t="s">
        <v>16</v>
      </c>
    </row>
    <row r="350" spans="1:15" x14ac:dyDescent="0.3">
      <c r="A350" s="1">
        <v>43911.708333333336</v>
      </c>
      <c r="B350">
        <v>7</v>
      </c>
      <c r="C350" s="2" t="s">
        <v>24</v>
      </c>
      <c r="D350">
        <v>598</v>
      </c>
      <c r="E350">
        <v>129</v>
      </c>
      <c r="F350">
        <v>727</v>
      </c>
      <c r="G350">
        <v>432</v>
      </c>
      <c r="H350">
        <v>1159</v>
      </c>
      <c r="I350">
        <v>158</v>
      </c>
      <c r="J350">
        <v>215</v>
      </c>
      <c r="K350">
        <v>125</v>
      </c>
      <c r="L350">
        <v>152</v>
      </c>
      <c r="M350">
        <v>1436</v>
      </c>
      <c r="N350">
        <v>4304</v>
      </c>
      <c r="O350" s="2" t="s">
        <v>16</v>
      </c>
    </row>
    <row r="351" spans="1:15" x14ac:dyDescent="0.3">
      <c r="A351" s="1">
        <v>43912.708333333336</v>
      </c>
      <c r="B351">
        <v>7</v>
      </c>
      <c r="C351" s="2" t="s">
        <v>24</v>
      </c>
      <c r="D351">
        <v>736</v>
      </c>
      <c r="E351">
        <v>132</v>
      </c>
      <c r="F351">
        <v>868</v>
      </c>
      <c r="G351">
        <v>483</v>
      </c>
      <c r="H351">
        <v>1351</v>
      </c>
      <c r="I351">
        <v>192</v>
      </c>
      <c r="J351">
        <v>229</v>
      </c>
      <c r="K351">
        <v>143</v>
      </c>
      <c r="L351">
        <v>171</v>
      </c>
      <c r="M351">
        <v>1665</v>
      </c>
      <c r="N351">
        <v>4995</v>
      </c>
      <c r="O351" s="2" t="s">
        <v>16</v>
      </c>
    </row>
    <row r="352" spans="1:15" x14ac:dyDescent="0.3">
      <c r="A352" s="1">
        <v>43913.708333333336</v>
      </c>
      <c r="B352">
        <v>7</v>
      </c>
      <c r="C352" s="2" t="s">
        <v>24</v>
      </c>
      <c r="D352">
        <v>761</v>
      </c>
      <c r="E352">
        <v>133</v>
      </c>
      <c r="F352">
        <v>894</v>
      </c>
      <c r="G352">
        <v>659</v>
      </c>
      <c r="H352">
        <v>1553</v>
      </c>
      <c r="I352">
        <v>202</v>
      </c>
      <c r="J352">
        <v>259</v>
      </c>
      <c r="K352">
        <v>159</v>
      </c>
      <c r="L352">
        <v>212</v>
      </c>
      <c r="M352">
        <v>1924</v>
      </c>
      <c r="N352">
        <v>5538</v>
      </c>
      <c r="O352" s="2" t="s">
        <v>16</v>
      </c>
    </row>
    <row r="353" spans="1:15" x14ac:dyDescent="0.3">
      <c r="A353" s="1">
        <v>43914.708333333336</v>
      </c>
      <c r="B353">
        <v>7</v>
      </c>
      <c r="C353" s="2" t="s">
        <v>24</v>
      </c>
      <c r="D353">
        <v>803</v>
      </c>
      <c r="E353">
        <v>147</v>
      </c>
      <c r="F353">
        <v>950</v>
      </c>
      <c r="G353">
        <v>742</v>
      </c>
      <c r="H353">
        <v>1692</v>
      </c>
      <c r="I353">
        <v>139</v>
      </c>
      <c r="J353">
        <v>192</v>
      </c>
      <c r="K353">
        <v>193</v>
      </c>
      <c r="L353">
        <v>231</v>
      </c>
      <c r="M353">
        <v>2116</v>
      </c>
      <c r="N353">
        <v>5992</v>
      </c>
      <c r="O353" s="2" t="s">
        <v>16</v>
      </c>
    </row>
    <row r="354" spans="1:15" x14ac:dyDescent="0.3">
      <c r="A354" s="1">
        <v>43915.708333333336</v>
      </c>
      <c r="B354">
        <v>7</v>
      </c>
      <c r="C354" s="2" t="s">
        <v>24</v>
      </c>
      <c r="D354">
        <v>927</v>
      </c>
      <c r="E354">
        <v>147</v>
      </c>
      <c r="F354">
        <v>1074</v>
      </c>
      <c r="G354">
        <v>752</v>
      </c>
      <c r="H354">
        <v>1826</v>
      </c>
      <c r="I354">
        <v>134</v>
      </c>
      <c r="J354">
        <v>189</v>
      </c>
      <c r="K354">
        <v>225</v>
      </c>
      <c r="L354">
        <v>254</v>
      </c>
      <c r="M354">
        <v>2305</v>
      </c>
      <c r="N354">
        <v>6602</v>
      </c>
      <c r="O354" s="2" t="s">
        <v>16</v>
      </c>
    </row>
    <row r="355" spans="1:15" x14ac:dyDescent="0.3">
      <c r="A355" s="1">
        <v>43916.708333333336</v>
      </c>
      <c r="B355">
        <v>7</v>
      </c>
      <c r="C355" s="2" t="s">
        <v>24</v>
      </c>
      <c r="D355">
        <v>998</v>
      </c>
      <c r="E355">
        <v>154</v>
      </c>
      <c r="F355">
        <v>1152</v>
      </c>
      <c r="G355">
        <v>875</v>
      </c>
      <c r="H355">
        <v>2027</v>
      </c>
      <c r="I355">
        <v>201</v>
      </c>
      <c r="J355">
        <v>262</v>
      </c>
      <c r="K355">
        <v>260</v>
      </c>
      <c r="L355">
        <v>280</v>
      </c>
      <c r="M355">
        <v>2567</v>
      </c>
      <c r="N355">
        <v>7304</v>
      </c>
      <c r="O355" s="2" t="s">
        <v>16</v>
      </c>
    </row>
    <row r="356" spans="1:15" x14ac:dyDescent="0.3">
      <c r="A356" s="1">
        <v>43917.708333333336</v>
      </c>
      <c r="B356">
        <v>7</v>
      </c>
      <c r="C356" s="2" t="s">
        <v>24</v>
      </c>
      <c r="D356">
        <v>1023</v>
      </c>
      <c r="E356">
        <v>157</v>
      </c>
      <c r="F356">
        <v>1180</v>
      </c>
      <c r="G356">
        <v>880</v>
      </c>
      <c r="H356">
        <v>2060</v>
      </c>
      <c r="I356">
        <v>33</v>
      </c>
      <c r="J356">
        <v>129</v>
      </c>
      <c r="K356">
        <v>305</v>
      </c>
      <c r="L356">
        <v>331</v>
      </c>
      <c r="M356">
        <v>2696</v>
      </c>
      <c r="N356">
        <v>7804</v>
      </c>
      <c r="O356" s="2" t="s">
        <v>16</v>
      </c>
    </row>
    <row r="357" spans="1:15" x14ac:dyDescent="0.3">
      <c r="A357" s="1">
        <v>43918.708333333336</v>
      </c>
      <c r="B357">
        <v>7</v>
      </c>
      <c r="C357" s="2" t="s">
        <v>24</v>
      </c>
      <c r="D357">
        <v>1031</v>
      </c>
      <c r="E357">
        <v>167</v>
      </c>
      <c r="F357">
        <v>1198</v>
      </c>
      <c r="G357">
        <v>888</v>
      </c>
      <c r="H357">
        <v>2086</v>
      </c>
      <c r="I357">
        <v>26</v>
      </c>
      <c r="J357">
        <v>126</v>
      </c>
      <c r="K357">
        <v>378</v>
      </c>
      <c r="L357">
        <v>358</v>
      </c>
      <c r="M357">
        <v>2822</v>
      </c>
      <c r="N357">
        <v>8177</v>
      </c>
      <c r="O357" s="2" t="s">
        <v>16</v>
      </c>
    </row>
    <row r="358" spans="1:15" x14ac:dyDescent="0.3">
      <c r="A358" s="1">
        <v>43919.708333333336</v>
      </c>
      <c r="B358">
        <v>7</v>
      </c>
      <c r="C358" s="2" t="s">
        <v>24</v>
      </c>
      <c r="D358">
        <v>1077</v>
      </c>
      <c r="E358">
        <v>166</v>
      </c>
      <c r="F358">
        <v>1243</v>
      </c>
      <c r="G358">
        <v>1036</v>
      </c>
      <c r="H358">
        <v>2279</v>
      </c>
      <c r="I358">
        <v>193</v>
      </c>
      <c r="J358">
        <v>254</v>
      </c>
      <c r="K358">
        <v>420</v>
      </c>
      <c r="L358">
        <v>377</v>
      </c>
      <c r="M358">
        <v>3076</v>
      </c>
      <c r="N358">
        <v>9100</v>
      </c>
      <c r="O358" s="2" t="s">
        <v>16</v>
      </c>
    </row>
    <row r="359" spans="1:15" x14ac:dyDescent="0.3">
      <c r="A359" s="1">
        <v>43920.708333333336</v>
      </c>
      <c r="B359">
        <v>7</v>
      </c>
      <c r="C359" s="2" t="s">
        <v>24</v>
      </c>
      <c r="D359">
        <v>1142</v>
      </c>
      <c r="E359">
        <v>175</v>
      </c>
      <c r="F359">
        <v>1317</v>
      </c>
      <c r="G359">
        <v>1066</v>
      </c>
      <c r="H359">
        <v>2383</v>
      </c>
      <c r="I359">
        <v>104</v>
      </c>
      <c r="J359">
        <v>141</v>
      </c>
      <c r="K359">
        <v>437</v>
      </c>
      <c r="L359">
        <v>397</v>
      </c>
      <c r="M359">
        <v>3217</v>
      </c>
      <c r="N359">
        <v>9677</v>
      </c>
      <c r="O359" s="2" t="s">
        <v>16</v>
      </c>
    </row>
    <row r="360" spans="1:15" x14ac:dyDescent="0.3">
      <c r="A360" s="1">
        <v>43921.708333333336</v>
      </c>
      <c r="B360">
        <v>7</v>
      </c>
      <c r="C360" s="2" t="s">
        <v>24</v>
      </c>
      <c r="D360">
        <v>1153</v>
      </c>
      <c r="E360">
        <v>179</v>
      </c>
      <c r="F360">
        <v>1332</v>
      </c>
      <c r="G360">
        <v>1176</v>
      </c>
      <c r="H360">
        <v>2508</v>
      </c>
      <c r="I360">
        <v>125</v>
      </c>
      <c r="J360">
        <v>199</v>
      </c>
      <c r="K360">
        <v>480</v>
      </c>
      <c r="L360">
        <v>428</v>
      </c>
      <c r="M360">
        <v>3416</v>
      </c>
      <c r="N360">
        <v>10376</v>
      </c>
      <c r="O360" s="2" t="s">
        <v>16</v>
      </c>
    </row>
    <row r="361" spans="1:15" x14ac:dyDescent="0.3">
      <c r="A361" s="1">
        <v>43922.708333333336</v>
      </c>
      <c r="B361">
        <v>7</v>
      </c>
      <c r="C361" s="2" t="s">
        <v>24</v>
      </c>
      <c r="D361">
        <v>1114</v>
      </c>
      <c r="E361">
        <v>179</v>
      </c>
      <c r="F361">
        <v>1293</v>
      </c>
      <c r="G361">
        <v>1352</v>
      </c>
      <c r="H361">
        <v>2645</v>
      </c>
      <c r="I361">
        <v>137</v>
      </c>
      <c r="J361">
        <v>244</v>
      </c>
      <c r="K361">
        <v>555</v>
      </c>
      <c r="L361">
        <v>460</v>
      </c>
      <c r="M361">
        <v>3660</v>
      </c>
      <c r="N361">
        <v>11334</v>
      </c>
      <c r="O361" s="2" t="s">
        <v>16</v>
      </c>
    </row>
    <row r="362" spans="1:15" x14ac:dyDescent="0.3">
      <c r="A362" s="1">
        <v>43923.708333333336</v>
      </c>
      <c r="B362">
        <v>7</v>
      </c>
      <c r="C362" s="2" t="s">
        <v>24</v>
      </c>
      <c r="D362">
        <v>1120</v>
      </c>
      <c r="E362">
        <v>172</v>
      </c>
      <c r="F362">
        <v>1292</v>
      </c>
      <c r="G362">
        <v>1368</v>
      </c>
      <c r="H362">
        <v>2660</v>
      </c>
      <c r="I362">
        <v>15</v>
      </c>
      <c r="J362">
        <v>122</v>
      </c>
      <c r="K362">
        <v>634</v>
      </c>
      <c r="L362">
        <v>488</v>
      </c>
      <c r="M362">
        <v>3782</v>
      </c>
      <c r="N362">
        <v>12069</v>
      </c>
      <c r="O362" s="2" t="s">
        <v>16</v>
      </c>
    </row>
    <row r="363" spans="1:15" x14ac:dyDescent="0.3">
      <c r="A363" s="1">
        <v>43924.708333333336</v>
      </c>
      <c r="B363">
        <v>7</v>
      </c>
      <c r="C363" s="2" t="s">
        <v>24</v>
      </c>
      <c r="D363">
        <v>1147</v>
      </c>
      <c r="E363">
        <v>173</v>
      </c>
      <c r="F363">
        <v>1320</v>
      </c>
      <c r="G363">
        <v>1426</v>
      </c>
      <c r="H363">
        <v>2746</v>
      </c>
      <c r="I363">
        <v>86</v>
      </c>
      <c r="J363">
        <v>183</v>
      </c>
      <c r="K363">
        <v>700</v>
      </c>
      <c r="L363">
        <v>519</v>
      </c>
      <c r="M363">
        <v>3965</v>
      </c>
      <c r="N363">
        <v>12934</v>
      </c>
      <c r="O363" s="2" t="s">
        <v>16</v>
      </c>
    </row>
    <row r="364" spans="1:15" x14ac:dyDescent="0.3">
      <c r="A364" s="1">
        <v>43925.708333333336</v>
      </c>
      <c r="B364">
        <v>7</v>
      </c>
      <c r="C364" s="2" t="s">
        <v>24</v>
      </c>
      <c r="D364">
        <v>1121</v>
      </c>
      <c r="E364">
        <v>169</v>
      </c>
      <c r="F364">
        <v>1290</v>
      </c>
      <c r="G364">
        <v>1604</v>
      </c>
      <c r="H364">
        <v>2894</v>
      </c>
      <c r="I364">
        <v>148</v>
      </c>
      <c r="J364">
        <v>238</v>
      </c>
      <c r="K364">
        <v>767</v>
      </c>
      <c r="L364">
        <v>542</v>
      </c>
      <c r="M364">
        <v>4203</v>
      </c>
      <c r="N364">
        <v>14087</v>
      </c>
      <c r="O364" s="2" t="s">
        <v>16</v>
      </c>
    </row>
    <row r="365" spans="1:15" x14ac:dyDescent="0.3">
      <c r="A365" s="1">
        <v>43926.708333333336</v>
      </c>
      <c r="B365">
        <v>7</v>
      </c>
      <c r="C365" s="2" t="s">
        <v>24</v>
      </c>
      <c r="D365">
        <v>1126</v>
      </c>
      <c r="E365">
        <v>165</v>
      </c>
      <c r="F365">
        <v>1291</v>
      </c>
      <c r="G365">
        <v>1802</v>
      </c>
      <c r="H365">
        <v>3093</v>
      </c>
      <c r="I365">
        <v>199</v>
      </c>
      <c r="J365">
        <v>246</v>
      </c>
      <c r="K365">
        <v>800</v>
      </c>
      <c r="L365">
        <v>556</v>
      </c>
      <c r="M365">
        <v>4449</v>
      </c>
      <c r="N365">
        <v>15047</v>
      </c>
      <c r="O365" s="2" t="s">
        <v>16</v>
      </c>
    </row>
    <row r="366" spans="1:15" x14ac:dyDescent="0.3">
      <c r="A366" s="1">
        <v>43927.708333333336</v>
      </c>
      <c r="B366">
        <v>7</v>
      </c>
      <c r="C366" s="2" t="s">
        <v>24</v>
      </c>
      <c r="D366">
        <v>1141</v>
      </c>
      <c r="E366">
        <v>162</v>
      </c>
      <c r="F366">
        <v>1303</v>
      </c>
      <c r="G366">
        <v>1814</v>
      </c>
      <c r="H366">
        <v>3117</v>
      </c>
      <c r="I366">
        <v>24</v>
      </c>
      <c r="J366">
        <v>100</v>
      </c>
      <c r="K366">
        <v>837</v>
      </c>
      <c r="L366">
        <v>595</v>
      </c>
      <c r="M366">
        <v>4549</v>
      </c>
      <c r="N366">
        <v>15533</v>
      </c>
      <c r="O366" s="2" t="s">
        <v>16</v>
      </c>
    </row>
    <row r="367" spans="1:15" x14ac:dyDescent="0.3">
      <c r="A367" s="1">
        <v>43928.708333333336</v>
      </c>
      <c r="B367">
        <v>7</v>
      </c>
      <c r="C367" s="2" t="s">
        <v>24</v>
      </c>
      <c r="D367">
        <v>1090</v>
      </c>
      <c r="E367">
        <v>156</v>
      </c>
      <c r="F367">
        <v>1246</v>
      </c>
      <c r="G367">
        <v>1966</v>
      </c>
      <c r="H367">
        <v>3212</v>
      </c>
      <c r="I367">
        <v>95</v>
      </c>
      <c r="J367">
        <v>208</v>
      </c>
      <c r="K367">
        <v>925</v>
      </c>
      <c r="L367">
        <v>620</v>
      </c>
      <c r="M367">
        <v>4757</v>
      </c>
      <c r="N367">
        <v>16579</v>
      </c>
      <c r="O367" s="2" t="s">
        <v>16</v>
      </c>
    </row>
    <row r="368" spans="1:15" x14ac:dyDescent="0.3">
      <c r="A368" s="1">
        <v>43929.708333333336</v>
      </c>
      <c r="B368">
        <v>7</v>
      </c>
      <c r="C368" s="2" t="s">
        <v>24</v>
      </c>
      <c r="D368">
        <v>1109</v>
      </c>
      <c r="E368">
        <v>153</v>
      </c>
      <c r="F368">
        <v>1262</v>
      </c>
      <c r="G368">
        <v>1983</v>
      </c>
      <c r="H368">
        <v>3245</v>
      </c>
      <c r="I368">
        <v>33</v>
      </c>
      <c r="J368">
        <v>149</v>
      </c>
      <c r="K368">
        <v>1007</v>
      </c>
      <c r="L368">
        <v>654</v>
      </c>
      <c r="M368">
        <v>4906</v>
      </c>
      <c r="N368">
        <v>17521</v>
      </c>
      <c r="O368" s="2" t="s">
        <v>16</v>
      </c>
    </row>
    <row r="369" spans="1:15" x14ac:dyDescent="0.3">
      <c r="A369" s="1">
        <v>43930.708333333336</v>
      </c>
      <c r="B369">
        <v>7</v>
      </c>
      <c r="C369" s="2" t="s">
        <v>24</v>
      </c>
      <c r="D369">
        <v>1103</v>
      </c>
      <c r="E369">
        <v>154</v>
      </c>
      <c r="F369">
        <v>1257</v>
      </c>
      <c r="G369">
        <v>1996</v>
      </c>
      <c r="H369">
        <v>3253</v>
      </c>
      <c r="I369">
        <v>8</v>
      </c>
      <c r="J369">
        <v>114</v>
      </c>
      <c r="K369">
        <v>1085</v>
      </c>
      <c r="L369">
        <v>682</v>
      </c>
      <c r="M369">
        <v>5020</v>
      </c>
      <c r="N369">
        <v>18446</v>
      </c>
      <c r="O369" s="2" t="s">
        <v>16</v>
      </c>
    </row>
    <row r="370" spans="1:15" x14ac:dyDescent="0.3">
      <c r="A370" s="1">
        <v>43885.75</v>
      </c>
      <c r="B370">
        <v>3</v>
      </c>
      <c r="C370" s="2" t="s">
        <v>25</v>
      </c>
      <c r="D370">
        <v>76</v>
      </c>
      <c r="E370">
        <v>19</v>
      </c>
      <c r="F370">
        <v>95</v>
      </c>
      <c r="G370">
        <v>71</v>
      </c>
      <c r="H370">
        <v>166</v>
      </c>
      <c r="I370">
        <v>0</v>
      </c>
      <c r="J370">
        <v>166</v>
      </c>
      <c r="K370">
        <v>0</v>
      </c>
      <c r="L370">
        <v>6</v>
      </c>
      <c r="M370">
        <v>172</v>
      </c>
      <c r="N370">
        <v>1463</v>
      </c>
      <c r="O370" s="2" t="s">
        <v>16</v>
      </c>
    </row>
    <row r="371" spans="1:15" x14ac:dyDescent="0.3">
      <c r="A371" s="1">
        <v>43886.75</v>
      </c>
      <c r="B371">
        <v>3</v>
      </c>
      <c r="C371" s="2" t="s">
        <v>25</v>
      </c>
      <c r="D371">
        <v>79</v>
      </c>
      <c r="E371">
        <v>25</v>
      </c>
      <c r="F371">
        <v>104</v>
      </c>
      <c r="G371">
        <v>127</v>
      </c>
      <c r="H371">
        <v>231</v>
      </c>
      <c r="I371">
        <v>65</v>
      </c>
      <c r="J371">
        <v>68</v>
      </c>
      <c r="K371">
        <v>0</v>
      </c>
      <c r="L371">
        <v>9</v>
      </c>
      <c r="M371">
        <v>240</v>
      </c>
      <c r="N371">
        <v>3700</v>
      </c>
      <c r="O371" s="2" t="s">
        <v>16</v>
      </c>
    </row>
    <row r="372" spans="1:15" x14ac:dyDescent="0.3">
      <c r="A372" s="1">
        <v>43887.75</v>
      </c>
      <c r="B372">
        <v>3</v>
      </c>
      <c r="C372" s="2" t="s">
        <v>25</v>
      </c>
      <c r="D372">
        <v>79</v>
      </c>
      <c r="E372">
        <v>25</v>
      </c>
      <c r="F372">
        <v>104</v>
      </c>
      <c r="G372">
        <v>145</v>
      </c>
      <c r="H372">
        <v>249</v>
      </c>
      <c r="I372">
        <v>18</v>
      </c>
      <c r="J372">
        <v>18</v>
      </c>
      <c r="K372">
        <v>0</v>
      </c>
      <c r="L372">
        <v>9</v>
      </c>
      <c r="M372">
        <v>258</v>
      </c>
      <c r="N372">
        <v>3208</v>
      </c>
      <c r="O372" s="2" t="s">
        <v>16</v>
      </c>
    </row>
    <row r="373" spans="1:15" x14ac:dyDescent="0.3">
      <c r="A373" s="1">
        <v>43888.75</v>
      </c>
      <c r="B373">
        <v>3</v>
      </c>
      <c r="C373" s="2" t="s">
        <v>25</v>
      </c>
      <c r="D373">
        <v>172</v>
      </c>
      <c r="E373">
        <v>41</v>
      </c>
      <c r="F373">
        <v>213</v>
      </c>
      <c r="G373">
        <v>136</v>
      </c>
      <c r="H373">
        <v>349</v>
      </c>
      <c r="I373">
        <v>100</v>
      </c>
      <c r="J373">
        <v>145</v>
      </c>
      <c r="K373">
        <v>40</v>
      </c>
      <c r="L373">
        <v>14</v>
      </c>
      <c r="M373">
        <v>403</v>
      </c>
      <c r="N373">
        <v>3320</v>
      </c>
      <c r="O373" s="2" t="s">
        <v>16</v>
      </c>
    </row>
    <row r="374" spans="1:15" x14ac:dyDescent="0.3">
      <c r="A374" s="1">
        <v>43889.75</v>
      </c>
      <c r="B374">
        <v>3</v>
      </c>
      <c r="C374" s="2" t="s">
        <v>25</v>
      </c>
      <c r="D374">
        <v>235</v>
      </c>
      <c r="E374">
        <v>47</v>
      </c>
      <c r="F374">
        <v>282</v>
      </c>
      <c r="G374">
        <v>192</v>
      </c>
      <c r="H374">
        <v>474</v>
      </c>
      <c r="I374">
        <v>125</v>
      </c>
      <c r="J374">
        <v>128</v>
      </c>
      <c r="K374">
        <v>40</v>
      </c>
      <c r="L374">
        <v>17</v>
      </c>
      <c r="M374">
        <v>531</v>
      </c>
      <c r="N374">
        <v>4835</v>
      </c>
      <c r="O374" s="2" t="s">
        <v>16</v>
      </c>
    </row>
    <row r="375" spans="1:15" x14ac:dyDescent="0.3">
      <c r="A375" s="1">
        <v>43890.708333333336</v>
      </c>
      <c r="B375">
        <v>3</v>
      </c>
      <c r="C375" s="2" t="s">
        <v>25</v>
      </c>
      <c r="D375">
        <v>256</v>
      </c>
      <c r="E375">
        <v>80</v>
      </c>
      <c r="F375">
        <v>336</v>
      </c>
      <c r="G375">
        <v>216</v>
      </c>
      <c r="H375">
        <v>552</v>
      </c>
      <c r="I375">
        <v>78</v>
      </c>
      <c r="J375">
        <v>84</v>
      </c>
      <c r="K375">
        <v>40</v>
      </c>
      <c r="L375">
        <v>23</v>
      </c>
      <c r="M375">
        <v>615</v>
      </c>
      <c r="N375">
        <v>5723</v>
      </c>
      <c r="O375" s="2" t="s">
        <v>16</v>
      </c>
    </row>
    <row r="376" spans="1:15" x14ac:dyDescent="0.3">
      <c r="A376" s="1">
        <v>43891.708333333336</v>
      </c>
      <c r="B376">
        <v>3</v>
      </c>
      <c r="C376" s="2" t="s">
        <v>25</v>
      </c>
      <c r="D376">
        <v>406</v>
      </c>
      <c r="E376">
        <v>106</v>
      </c>
      <c r="F376">
        <v>512</v>
      </c>
      <c r="G376">
        <v>375</v>
      </c>
      <c r="H376">
        <v>887</v>
      </c>
      <c r="I376">
        <v>335</v>
      </c>
      <c r="J376">
        <v>369</v>
      </c>
      <c r="K376">
        <v>73</v>
      </c>
      <c r="L376">
        <v>24</v>
      </c>
      <c r="M376">
        <v>984</v>
      </c>
      <c r="N376">
        <v>6879</v>
      </c>
      <c r="O376" s="2" t="s">
        <v>16</v>
      </c>
    </row>
    <row r="377" spans="1:15" x14ac:dyDescent="0.3">
      <c r="A377" s="1">
        <v>43892.75</v>
      </c>
      <c r="B377">
        <v>3</v>
      </c>
      <c r="C377" s="2" t="s">
        <v>25</v>
      </c>
      <c r="D377">
        <v>478</v>
      </c>
      <c r="E377">
        <v>127</v>
      </c>
      <c r="F377">
        <v>605</v>
      </c>
      <c r="G377">
        <v>472</v>
      </c>
      <c r="H377">
        <v>1077</v>
      </c>
      <c r="I377">
        <v>190</v>
      </c>
      <c r="J377">
        <v>270</v>
      </c>
      <c r="K377">
        <v>139</v>
      </c>
      <c r="L377">
        <v>38</v>
      </c>
      <c r="M377">
        <v>1254</v>
      </c>
      <c r="N377">
        <v>7925</v>
      </c>
      <c r="O377" s="2" t="s">
        <v>16</v>
      </c>
    </row>
    <row r="378" spans="1:15" x14ac:dyDescent="0.3">
      <c r="A378" s="1">
        <v>43893.75</v>
      </c>
      <c r="B378">
        <v>3</v>
      </c>
      <c r="C378" s="2" t="s">
        <v>25</v>
      </c>
      <c r="D378">
        <v>698</v>
      </c>
      <c r="E378">
        <v>167</v>
      </c>
      <c r="F378">
        <v>865</v>
      </c>
      <c r="G378">
        <v>461</v>
      </c>
      <c r="H378">
        <v>1326</v>
      </c>
      <c r="I378">
        <v>249</v>
      </c>
      <c r="J378">
        <v>266</v>
      </c>
      <c r="K378">
        <v>139</v>
      </c>
      <c r="L378">
        <v>55</v>
      </c>
      <c r="M378">
        <v>1520</v>
      </c>
      <c r="N378">
        <v>9577</v>
      </c>
      <c r="O378" s="2" t="s">
        <v>16</v>
      </c>
    </row>
    <row r="379" spans="1:15" x14ac:dyDescent="0.3">
      <c r="A379" s="1">
        <v>43894.708333333336</v>
      </c>
      <c r="B379">
        <v>3</v>
      </c>
      <c r="C379" s="2" t="s">
        <v>25</v>
      </c>
      <c r="D379">
        <v>877</v>
      </c>
      <c r="E379">
        <v>209</v>
      </c>
      <c r="F379">
        <v>1086</v>
      </c>
      <c r="G379">
        <v>411</v>
      </c>
      <c r="H379">
        <v>1497</v>
      </c>
      <c r="I379">
        <v>171</v>
      </c>
      <c r="J379">
        <v>300</v>
      </c>
      <c r="K379">
        <v>250</v>
      </c>
      <c r="L379">
        <v>73</v>
      </c>
      <c r="M379">
        <v>1820</v>
      </c>
      <c r="N379">
        <v>12138</v>
      </c>
      <c r="O379" s="2" t="s">
        <v>16</v>
      </c>
    </row>
    <row r="380" spans="1:15" x14ac:dyDescent="0.3">
      <c r="A380" s="1">
        <v>43895.708333333336</v>
      </c>
      <c r="B380">
        <v>3</v>
      </c>
      <c r="C380" s="2" t="s">
        <v>25</v>
      </c>
      <c r="D380">
        <v>1169</v>
      </c>
      <c r="E380">
        <v>244</v>
      </c>
      <c r="F380">
        <v>1413</v>
      </c>
      <c r="G380">
        <v>364</v>
      </c>
      <c r="H380">
        <v>1777</v>
      </c>
      <c r="I380">
        <v>280</v>
      </c>
      <c r="J380">
        <v>431</v>
      </c>
      <c r="K380">
        <v>376</v>
      </c>
      <c r="L380">
        <v>98</v>
      </c>
      <c r="M380">
        <v>2251</v>
      </c>
      <c r="N380">
        <v>12354</v>
      </c>
      <c r="O380" s="2" t="s">
        <v>16</v>
      </c>
    </row>
    <row r="381" spans="1:15" x14ac:dyDescent="0.3">
      <c r="A381" s="1">
        <v>43896.708333333336</v>
      </c>
      <c r="B381">
        <v>3</v>
      </c>
      <c r="C381" s="2" t="s">
        <v>25</v>
      </c>
      <c r="D381">
        <v>1622</v>
      </c>
      <c r="E381">
        <v>309</v>
      </c>
      <c r="F381">
        <v>1931</v>
      </c>
      <c r="G381">
        <v>77</v>
      </c>
      <c r="H381">
        <v>2008</v>
      </c>
      <c r="I381">
        <v>231</v>
      </c>
      <c r="J381">
        <v>361</v>
      </c>
      <c r="K381">
        <v>469</v>
      </c>
      <c r="L381">
        <v>135</v>
      </c>
      <c r="M381">
        <v>2612</v>
      </c>
      <c r="N381">
        <v>13556</v>
      </c>
      <c r="O381" s="2" t="s">
        <v>16</v>
      </c>
    </row>
    <row r="382" spans="1:15" x14ac:dyDescent="0.3">
      <c r="A382" s="1">
        <v>43897.75</v>
      </c>
      <c r="B382">
        <v>3</v>
      </c>
      <c r="C382" s="2" t="s">
        <v>25</v>
      </c>
      <c r="D382">
        <v>1661</v>
      </c>
      <c r="E382">
        <v>359</v>
      </c>
      <c r="F382">
        <v>2020</v>
      </c>
      <c r="G382">
        <v>722</v>
      </c>
      <c r="H382">
        <v>2742</v>
      </c>
      <c r="I382">
        <v>734</v>
      </c>
      <c r="J382">
        <v>808</v>
      </c>
      <c r="K382">
        <v>524</v>
      </c>
      <c r="L382">
        <v>154</v>
      </c>
      <c r="M382">
        <v>3420</v>
      </c>
      <c r="N382">
        <v>15778</v>
      </c>
      <c r="O382" s="2" t="s">
        <v>37</v>
      </c>
    </row>
    <row r="383" spans="1:15" x14ac:dyDescent="0.3">
      <c r="A383" s="1">
        <v>43898.75</v>
      </c>
      <c r="B383">
        <v>3</v>
      </c>
      <c r="C383" s="2" t="s">
        <v>25</v>
      </c>
      <c r="D383">
        <v>2217</v>
      </c>
      <c r="E383">
        <v>399</v>
      </c>
      <c r="F383">
        <v>2616</v>
      </c>
      <c r="G383">
        <v>756</v>
      </c>
      <c r="H383">
        <v>3372</v>
      </c>
      <c r="I383">
        <v>630</v>
      </c>
      <c r="J383">
        <v>769</v>
      </c>
      <c r="K383">
        <v>550</v>
      </c>
      <c r="L383">
        <v>267</v>
      </c>
      <c r="M383">
        <v>4189</v>
      </c>
      <c r="N383">
        <v>18534</v>
      </c>
      <c r="O383" s="2" t="s">
        <v>16</v>
      </c>
    </row>
    <row r="384" spans="1:15" x14ac:dyDescent="0.3">
      <c r="A384" s="1">
        <v>43899.75</v>
      </c>
      <c r="B384">
        <v>3</v>
      </c>
      <c r="C384" s="2" t="s">
        <v>25</v>
      </c>
      <c r="D384">
        <v>2802</v>
      </c>
      <c r="E384">
        <v>440</v>
      </c>
      <c r="F384">
        <v>3242</v>
      </c>
      <c r="G384">
        <v>1248</v>
      </c>
      <c r="H384">
        <v>4490</v>
      </c>
      <c r="I384">
        <v>1118</v>
      </c>
      <c r="J384">
        <v>1280</v>
      </c>
      <c r="K384">
        <v>646</v>
      </c>
      <c r="L384">
        <v>333</v>
      </c>
      <c r="M384">
        <v>5469</v>
      </c>
      <c r="N384">
        <v>20135</v>
      </c>
      <c r="O384" s="2" t="s">
        <v>16</v>
      </c>
    </row>
    <row r="385" spans="1:15" x14ac:dyDescent="0.3">
      <c r="A385" s="1">
        <v>43900.75</v>
      </c>
      <c r="B385">
        <v>3</v>
      </c>
      <c r="C385" s="2" t="s">
        <v>25</v>
      </c>
      <c r="D385">
        <v>3319</v>
      </c>
      <c r="E385">
        <v>466</v>
      </c>
      <c r="F385">
        <v>3785</v>
      </c>
      <c r="G385">
        <v>642</v>
      </c>
      <c r="H385">
        <v>4427</v>
      </c>
      <c r="I385">
        <v>-63</v>
      </c>
      <c r="J385">
        <v>322</v>
      </c>
      <c r="K385">
        <v>896</v>
      </c>
      <c r="L385">
        <v>468</v>
      </c>
      <c r="M385">
        <v>5791</v>
      </c>
      <c r="N385">
        <v>21479</v>
      </c>
      <c r="O385" s="2" t="s">
        <v>38</v>
      </c>
    </row>
    <row r="386" spans="1:15" x14ac:dyDescent="0.3">
      <c r="A386" s="1">
        <v>43901.708333333336</v>
      </c>
      <c r="B386">
        <v>3</v>
      </c>
      <c r="C386" s="2" t="s">
        <v>25</v>
      </c>
      <c r="D386">
        <v>3852</v>
      </c>
      <c r="E386">
        <v>560</v>
      </c>
      <c r="F386">
        <v>4412</v>
      </c>
      <c r="G386">
        <v>1351</v>
      </c>
      <c r="H386">
        <v>5763</v>
      </c>
      <c r="I386">
        <v>1336</v>
      </c>
      <c r="J386">
        <v>1489</v>
      </c>
      <c r="K386">
        <v>900</v>
      </c>
      <c r="L386">
        <v>617</v>
      </c>
      <c r="M386">
        <v>7280</v>
      </c>
      <c r="N386">
        <v>25629</v>
      </c>
      <c r="O386" s="2" t="s">
        <v>16</v>
      </c>
    </row>
    <row r="387" spans="1:15" x14ac:dyDescent="0.3">
      <c r="A387" s="1">
        <v>43902.708333333336</v>
      </c>
      <c r="B387">
        <v>3</v>
      </c>
      <c r="C387" s="2" t="s">
        <v>25</v>
      </c>
      <c r="D387">
        <v>4247</v>
      </c>
      <c r="E387">
        <v>605</v>
      </c>
      <c r="F387">
        <v>4852</v>
      </c>
      <c r="G387">
        <v>2044</v>
      </c>
      <c r="H387">
        <v>6896</v>
      </c>
      <c r="I387">
        <v>1133</v>
      </c>
      <c r="J387">
        <v>1445</v>
      </c>
      <c r="K387">
        <v>1085</v>
      </c>
      <c r="L387">
        <v>744</v>
      </c>
      <c r="M387">
        <v>8725</v>
      </c>
      <c r="N387">
        <v>29534</v>
      </c>
      <c r="O387" s="2" t="s">
        <v>16</v>
      </c>
    </row>
    <row r="388" spans="1:15" x14ac:dyDescent="0.3">
      <c r="A388" s="1">
        <v>43903.708333333336</v>
      </c>
      <c r="B388">
        <v>3</v>
      </c>
      <c r="C388" s="2" t="s">
        <v>25</v>
      </c>
      <c r="D388">
        <v>4435</v>
      </c>
      <c r="E388">
        <v>650</v>
      </c>
      <c r="F388">
        <v>5085</v>
      </c>
      <c r="G388">
        <v>2647</v>
      </c>
      <c r="H388">
        <v>7732</v>
      </c>
      <c r="I388">
        <v>836</v>
      </c>
      <c r="J388">
        <v>1095</v>
      </c>
      <c r="K388">
        <v>1198</v>
      </c>
      <c r="L388">
        <v>890</v>
      </c>
      <c r="M388">
        <v>9820</v>
      </c>
      <c r="N388">
        <v>32700</v>
      </c>
      <c r="O388" s="2" t="s">
        <v>16</v>
      </c>
    </row>
    <row r="389" spans="1:15" x14ac:dyDescent="0.3">
      <c r="A389" s="1">
        <v>43904.708333333336</v>
      </c>
      <c r="B389">
        <v>3</v>
      </c>
      <c r="C389" s="2" t="s">
        <v>25</v>
      </c>
      <c r="D389">
        <v>4898</v>
      </c>
      <c r="E389">
        <v>732</v>
      </c>
      <c r="F389">
        <v>5630</v>
      </c>
      <c r="G389">
        <v>3429</v>
      </c>
      <c r="H389">
        <v>9059</v>
      </c>
      <c r="I389">
        <v>1327</v>
      </c>
      <c r="J389">
        <v>1865</v>
      </c>
      <c r="K389">
        <v>1660</v>
      </c>
      <c r="L389">
        <v>966</v>
      </c>
      <c r="M389">
        <v>11685</v>
      </c>
      <c r="N389">
        <v>37138</v>
      </c>
      <c r="O389" s="2" t="s">
        <v>16</v>
      </c>
    </row>
    <row r="390" spans="1:15" x14ac:dyDescent="0.3">
      <c r="A390" s="1">
        <v>43905.708333333336</v>
      </c>
      <c r="B390">
        <v>3</v>
      </c>
      <c r="C390" s="2" t="s">
        <v>25</v>
      </c>
      <c r="D390">
        <v>5500</v>
      </c>
      <c r="E390">
        <v>767</v>
      </c>
      <c r="F390">
        <v>6267</v>
      </c>
      <c r="G390">
        <v>3776</v>
      </c>
      <c r="H390">
        <v>10043</v>
      </c>
      <c r="I390">
        <v>984</v>
      </c>
      <c r="J390">
        <v>1587</v>
      </c>
      <c r="K390">
        <v>2011</v>
      </c>
      <c r="L390">
        <v>1218</v>
      </c>
      <c r="M390">
        <v>13272</v>
      </c>
      <c r="N390">
        <v>40369</v>
      </c>
      <c r="O390" s="2" t="s">
        <v>16</v>
      </c>
    </row>
    <row r="391" spans="1:15" x14ac:dyDescent="0.3">
      <c r="A391" s="1">
        <v>43906.708333333336</v>
      </c>
      <c r="B391">
        <v>3</v>
      </c>
      <c r="C391" s="2" t="s">
        <v>25</v>
      </c>
      <c r="D391">
        <v>6171</v>
      </c>
      <c r="E391">
        <v>823</v>
      </c>
      <c r="F391">
        <v>6994</v>
      </c>
      <c r="G391">
        <v>3867</v>
      </c>
      <c r="H391">
        <v>10861</v>
      </c>
      <c r="I391">
        <v>818</v>
      </c>
      <c r="J391">
        <v>1377</v>
      </c>
      <c r="K391">
        <v>2368</v>
      </c>
      <c r="L391">
        <v>1420</v>
      </c>
      <c r="M391">
        <v>14649</v>
      </c>
      <c r="N391">
        <v>43565</v>
      </c>
      <c r="O391" s="2" t="s">
        <v>16</v>
      </c>
    </row>
    <row r="392" spans="1:15" x14ac:dyDescent="0.3">
      <c r="A392" s="1">
        <v>43907.708333333336</v>
      </c>
      <c r="B392">
        <v>3</v>
      </c>
      <c r="C392" s="2" t="s">
        <v>25</v>
      </c>
      <c r="D392">
        <v>6953</v>
      </c>
      <c r="E392">
        <v>879</v>
      </c>
      <c r="F392">
        <v>7832</v>
      </c>
      <c r="G392">
        <v>4263</v>
      </c>
      <c r="H392">
        <v>12095</v>
      </c>
      <c r="I392">
        <v>1234</v>
      </c>
      <c r="J392">
        <v>1571</v>
      </c>
      <c r="K392">
        <v>2485</v>
      </c>
      <c r="L392">
        <v>1640</v>
      </c>
      <c r="M392">
        <v>16220</v>
      </c>
      <c r="N392">
        <v>46449</v>
      </c>
      <c r="O392" s="2" t="s">
        <v>16</v>
      </c>
    </row>
    <row r="393" spans="1:15" x14ac:dyDescent="0.3">
      <c r="A393" s="1">
        <v>43908.708333333336</v>
      </c>
      <c r="B393">
        <v>3</v>
      </c>
      <c r="C393" s="2" t="s">
        <v>25</v>
      </c>
      <c r="D393">
        <v>7285</v>
      </c>
      <c r="E393">
        <v>924</v>
      </c>
      <c r="F393">
        <v>8209</v>
      </c>
      <c r="G393">
        <v>4057</v>
      </c>
      <c r="H393">
        <v>12266</v>
      </c>
      <c r="I393">
        <v>171</v>
      </c>
      <c r="J393">
        <v>1493</v>
      </c>
      <c r="K393">
        <v>3488</v>
      </c>
      <c r="L393">
        <v>1959</v>
      </c>
      <c r="M393">
        <v>17713</v>
      </c>
      <c r="N393">
        <v>48983</v>
      </c>
      <c r="O393" s="2" t="s">
        <v>16</v>
      </c>
    </row>
    <row r="394" spans="1:15" x14ac:dyDescent="0.3">
      <c r="A394" s="1">
        <v>43909.708333333336</v>
      </c>
      <c r="B394">
        <v>3</v>
      </c>
      <c r="C394" s="2" t="s">
        <v>25</v>
      </c>
      <c r="D394">
        <v>7387</v>
      </c>
      <c r="E394">
        <v>1006</v>
      </c>
      <c r="F394">
        <v>8393</v>
      </c>
      <c r="G394">
        <v>5545</v>
      </c>
      <c r="H394">
        <v>13938</v>
      </c>
      <c r="I394">
        <v>1672</v>
      </c>
      <c r="J394">
        <v>2171</v>
      </c>
      <c r="K394">
        <v>3778</v>
      </c>
      <c r="L394">
        <v>2168</v>
      </c>
      <c r="M394">
        <v>19884</v>
      </c>
      <c r="N394">
        <v>52244</v>
      </c>
      <c r="O394" s="2" t="s">
        <v>16</v>
      </c>
    </row>
    <row r="395" spans="1:15" x14ac:dyDescent="0.3">
      <c r="A395" s="1">
        <v>43910.708333333336</v>
      </c>
      <c r="B395">
        <v>3</v>
      </c>
      <c r="C395" s="2" t="s">
        <v>25</v>
      </c>
      <c r="D395">
        <v>7735</v>
      </c>
      <c r="E395">
        <v>1050</v>
      </c>
      <c r="F395">
        <v>8785</v>
      </c>
      <c r="G395">
        <v>6635</v>
      </c>
      <c r="H395">
        <v>15420</v>
      </c>
      <c r="I395">
        <v>1482</v>
      </c>
      <c r="J395">
        <v>2380</v>
      </c>
      <c r="K395">
        <v>4295</v>
      </c>
      <c r="L395">
        <v>2549</v>
      </c>
      <c r="M395">
        <v>22264</v>
      </c>
      <c r="N395">
        <v>57174</v>
      </c>
      <c r="O395" s="2" t="s">
        <v>16</v>
      </c>
    </row>
    <row r="396" spans="1:15" x14ac:dyDescent="0.3">
      <c r="A396" s="1">
        <v>43911.708333333336</v>
      </c>
      <c r="B396">
        <v>3</v>
      </c>
      <c r="C396" s="2" t="s">
        <v>25</v>
      </c>
      <c r="D396">
        <v>8258</v>
      </c>
      <c r="E396">
        <v>1093</v>
      </c>
      <c r="F396">
        <v>9351</v>
      </c>
      <c r="G396">
        <v>8019</v>
      </c>
      <c r="H396">
        <v>17370</v>
      </c>
      <c r="I396">
        <v>1950</v>
      </c>
      <c r="J396">
        <v>3251</v>
      </c>
      <c r="K396">
        <v>5050</v>
      </c>
      <c r="L396">
        <v>3095</v>
      </c>
      <c r="M396">
        <v>25515</v>
      </c>
      <c r="N396">
        <v>66730</v>
      </c>
      <c r="O396" s="2" t="s">
        <v>16</v>
      </c>
    </row>
    <row r="397" spans="1:15" x14ac:dyDescent="0.3">
      <c r="A397" s="1">
        <v>43912.708333333336</v>
      </c>
      <c r="B397">
        <v>3</v>
      </c>
      <c r="C397" s="2" t="s">
        <v>25</v>
      </c>
      <c r="D397">
        <v>9439</v>
      </c>
      <c r="E397">
        <v>1142</v>
      </c>
      <c r="F397">
        <v>10581</v>
      </c>
      <c r="G397">
        <v>7304</v>
      </c>
      <c r="H397">
        <v>17885</v>
      </c>
      <c r="I397">
        <v>515</v>
      </c>
      <c r="J397">
        <v>1691</v>
      </c>
      <c r="K397">
        <v>5865</v>
      </c>
      <c r="L397">
        <v>3456</v>
      </c>
      <c r="M397">
        <v>27206</v>
      </c>
      <c r="N397">
        <v>70598</v>
      </c>
      <c r="O397" s="2" t="s">
        <v>16</v>
      </c>
    </row>
    <row r="398" spans="1:15" x14ac:dyDescent="0.3">
      <c r="A398" s="1">
        <v>43913.708333333336</v>
      </c>
      <c r="B398">
        <v>3</v>
      </c>
      <c r="C398" s="2" t="s">
        <v>25</v>
      </c>
      <c r="D398">
        <v>9266</v>
      </c>
      <c r="E398">
        <v>1183</v>
      </c>
      <c r="F398">
        <v>10449</v>
      </c>
      <c r="G398">
        <v>8461</v>
      </c>
      <c r="H398">
        <v>18910</v>
      </c>
      <c r="I398">
        <v>1025</v>
      </c>
      <c r="J398">
        <v>1555</v>
      </c>
      <c r="K398">
        <v>6075</v>
      </c>
      <c r="L398">
        <v>3776</v>
      </c>
      <c r="M398">
        <v>28761</v>
      </c>
      <c r="N398">
        <v>73242</v>
      </c>
      <c r="O398" s="2" t="s">
        <v>16</v>
      </c>
    </row>
    <row r="399" spans="1:15" x14ac:dyDescent="0.3">
      <c r="A399" s="1">
        <v>43914.708333333336</v>
      </c>
      <c r="B399">
        <v>3</v>
      </c>
      <c r="C399" s="2" t="s">
        <v>25</v>
      </c>
      <c r="D399">
        <v>9711</v>
      </c>
      <c r="E399">
        <v>1194</v>
      </c>
      <c r="F399">
        <v>10905</v>
      </c>
      <c r="G399">
        <v>8963</v>
      </c>
      <c r="H399">
        <v>19868</v>
      </c>
      <c r="I399">
        <v>958</v>
      </c>
      <c r="J399">
        <v>1942</v>
      </c>
      <c r="K399">
        <v>6657</v>
      </c>
      <c r="L399">
        <v>4178</v>
      </c>
      <c r="M399">
        <v>30703</v>
      </c>
      <c r="N399">
        <v>76695</v>
      </c>
      <c r="O399" s="2" t="s">
        <v>16</v>
      </c>
    </row>
    <row r="400" spans="1:15" x14ac:dyDescent="0.3">
      <c r="A400" s="1">
        <v>43915.708333333336</v>
      </c>
      <c r="B400">
        <v>3</v>
      </c>
      <c r="C400" s="2" t="s">
        <v>25</v>
      </c>
      <c r="D400">
        <v>10026</v>
      </c>
      <c r="E400">
        <v>1236</v>
      </c>
      <c r="F400">
        <v>11262</v>
      </c>
      <c r="G400">
        <v>9329</v>
      </c>
      <c r="H400">
        <v>20591</v>
      </c>
      <c r="I400">
        <v>723</v>
      </c>
      <c r="J400">
        <v>1643</v>
      </c>
      <c r="K400">
        <v>7281</v>
      </c>
      <c r="L400">
        <v>4474</v>
      </c>
      <c r="M400">
        <v>32346</v>
      </c>
      <c r="N400">
        <v>81666</v>
      </c>
      <c r="O400" s="2" t="s">
        <v>16</v>
      </c>
    </row>
    <row r="401" spans="1:15" x14ac:dyDescent="0.3">
      <c r="A401" s="1">
        <v>43916.708333333336</v>
      </c>
      <c r="B401">
        <v>3</v>
      </c>
      <c r="C401" s="2" t="s">
        <v>25</v>
      </c>
      <c r="D401">
        <v>10681</v>
      </c>
      <c r="E401">
        <v>1263</v>
      </c>
      <c r="F401">
        <v>11944</v>
      </c>
      <c r="G401">
        <v>10245</v>
      </c>
      <c r="H401">
        <v>22189</v>
      </c>
      <c r="I401">
        <v>1598</v>
      </c>
      <c r="J401">
        <v>2543</v>
      </c>
      <c r="K401">
        <v>7839</v>
      </c>
      <c r="L401">
        <v>4861</v>
      </c>
      <c r="M401">
        <v>34889</v>
      </c>
      <c r="N401">
        <v>87713</v>
      </c>
      <c r="O401" s="2" t="s">
        <v>16</v>
      </c>
    </row>
    <row r="402" spans="1:15" x14ac:dyDescent="0.3">
      <c r="A402" s="1">
        <v>43917.708333333336</v>
      </c>
      <c r="B402">
        <v>3</v>
      </c>
      <c r="C402" s="2" t="s">
        <v>25</v>
      </c>
      <c r="D402">
        <v>11137</v>
      </c>
      <c r="E402">
        <v>1292</v>
      </c>
      <c r="F402">
        <v>12429</v>
      </c>
      <c r="G402">
        <v>11466</v>
      </c>
      <c r="H402">
        <v>23895</v>
      </c>
      <c r="I402">
        <v>1706</v>
      </c>
      <c r="J402">
        <v>2409</v>
      </c>
      <c r="K402">
        <v>8001</v>
      </c>
      <c r="L402">
        <v>5402</v>
      </c>
      <c r="M402">
        <v>37298</v>
      </c>
      <c r="N402">
        <v>95860</v>
      </c>
      <c r="O402" s="2" t="s">
        <v>16</v>
      </c>
    </row>
    <row r="403" spans="1:15" x14ac:dyDescent="0.3">
      <c r="A403" s="1">
        <v>43918.708333333336</v>
      </c>
      <c r="B403">
        <v>3</v>
      </c>
      <c r="C403" s="2" t="s">
        <v>25</v>
      </c>
      <c r="D403">
        <v>11152</v>
      </c>
      <c r="E403">
        <v>1319</v>
      </c>
      <c r="F403">
        <v>12471</v>
      </c>
      <c r="G403">
        <v>12038</v>
      </c>
      <c r="H403">
        <v>24509</v>
      </c>
      <c r="I403">
        <v>614</v>
      </c>
      <c r="J403">
        <v>2117</v>
      </c>
      <c r="K403">
        <v>8962</v>
      </c>
      <c r="L403">
        <v>5944</v>
      </c>
      <c r="M403">
        <v>39415</v>
      </c>
      <c r="N403">
        <v>102503</v>
      </c>
      <c r="O403" s="2" t="s">
        <v>16</v>
      </c>
    </row>
    <row r="404" spans="1:15" x14ac:dyDescent="0.3">
      <c r="A404" s="1">
        <v>43919.708333333336</v>
      </c>
      <c r="B404">
        <v>3</v>
      </c>
      <c r="C404" s="2" t="s">
        <v>25</v>
      </c>
      <c r="D404">
        <v>11613</v>
      </c>
      <c r="E404">
        <v>1328</v>
      </c>
      <c r="F404">
        <v>12941</v>
      </c>
      <c r="G404">
        <v>12451</v>
      </c>
      <c r="H404">
        <v>25392</v>
      </c>
      <c r="I404">
        <v>883</v>
      </c>
      <c r="J404">
        <v>1592</v>
      </c>
      <c r="K404">
        <v>9255</v>
      </c>
      <c r="L404">
        <v>6360</v>
      </c>
      <c r="M404">
        <v>41007</v>
      </c>
      <c r="N404">
        <v>107398</v>
      </c>
      <c r="O404" s="2" t="s">
        <v>16</v>
      </c>
    </row>
    <row r="405" spans="1:15" x14ac:dyDescent="0.3">
      <c r="A405" s="1">
        <v>43920.708333333336</v>
      </c>
      <c r="B405">
        <v>3</v>
      </c>
      <c r="C405" s="2" t="s">
        <v>25</v>
      </c>
      <c r="D405">
        <v>11815</v>
      </c>
      <c r="E405">
        <v>1330</v>
      </c>
      <c r="F405">
        <v>13145</v>
      </c>
      <c r="G405">
        <v>11861</v>
      </c>
      <c r="H405">
        <v>25006</v>
      </c>
      <c r="I405">
        <v>-386</v>
      </c>
      <c r="J405">
        <v>1154</v>
      </c>
      <c r="K405">
        <v>10337</v>
      </c>
      <c r="L405">
        <v>6818</v>
      </c>
      <c r="M405">
        <v>42161</v>
      </c>
      <c r="N405">
        <v>111057</v>
      </c>
      <c r="O405" s="2" t="s">
        <v>16</v>
      </c>
    </row>
    <row r="406" spans="1:15" x14ac:dyDescent="0.3">
      <c r="A406" s="1">
        <v>43921.708333333336</v>
      </c>
      <c r="B406">
        <v>3</v>
      </c>
      <c r="C406" s="2" t="s">
        <v>25</v>
      </c>
      <c r="D406">
        <v>11883</v>
      </c>
      <c r="E406">
        <v>1324</v>
      </c>
      <c r="F406">
        <v>13207</v>
      </c>
      <c r="G406">
        <v>11917</v>
      </c>
      <c r="H406">
        <v>25124</v>
      </c>
      <c r="I406">
        <v>118</v>
      </c>
      <c r="J406">
        <v>1047</v>
      </c>
      <c r="K406">
        <v>10885</v>
      </c>
      <c r="L406">
        <v>7199</v>
      </c>
      <c r="M406">
        <v>43208</v>
      </c>
      <c r="N406">
        <v>114640</v>
      </c>
      <c r="O406" s="2" t="s">
        <v>16</v>
      </c>
    </row>
    <row r="407" spans="1:15" x14ac:dyDescent="0.3">
      <c r="A407" s="1">
        <v>43922.708333333336</v>
      </c>
      <c r="B407">
        <v>3</v>
      </c>
      <c r="C407" s="2" t="s">
        <v>25</v>
      </c>
      <c r="D407">
        <v>11927</v>
      </c>
      <c r="E407">
        <v>1342</v>
      </c>
      <c r="F407">
        <v>13269</v>
      </c>
      <c r="G407">
        <v>12496</v>
      </c>
      <c r="H407">
        <v>25765</v>
      </c>
      <c r="I407">
        <v>641</v>
      </c>
      <c r="J407">
        <v>1565</v>
      </c>
      <c r="K407">
        <v>11415</v>
      </c>
      <c r="L407">
        <v>7593</v>
      </c>
      <c r="M407">
        <v>44773</v>
      </c>
      <c r="N407">
        <v>121449</v>
      </c>
      <c r="O407" s="2" t="s">
        <v>16</v>
      </c>
    </row>
    <row r="408" spans="1:15" x14ac:dyDescent="0.3">
      <c r="A408" s="1">
        <v>43923.708333333336</v>
      </c>
      <c r="B408">
        <v>3</v>
      </c>
      <c r="C408" s="2" t="s">
        <v>25</v>
      </c>
      <c r="D408">
        <v>11762</v>
      </c>
      <c r="E408">
        <v>1351</v>
      </c>
      <c r="F408">
        <v>13113</v>
      </c>
      <c r="G408">
        <v>12763</v>
      </c>
      <c r="H408">
        <v>25876</v>
      </c>
      <c r="I408">
        <v>111</v>
      </c>
      <c r="J408">
        <v>1292</v>
      </c>
      <c r="K408">
        <v>12229</v>
      </c>
      <c r="L408">
        <v>7960</v>
      </c>
      <c r="M408">
        <v>46065</v>
      </c>
      <c r="N408">
        <v>128286</v>
      </c>
      <c r="O408" s="2" t="s">
        <v>16</v>
      </c>
    </row>
    <row r="409" spans="1:15" x14ac:dyDescent="0.3">
      <c r="A409" s="1">
        <v>43924.708333333336</v>
      </c>
      <c r="B409">
        <v>3</v>
      </c>
      <c r="C409" s="2" t="s">
        <v>25</v>
      </c>
      <c r="D409">
        <v>11802</v>
      </c>
      <c r="E409">
        <v>1381</v>
      </c>
      <c r="F409">
        <v>13183</v>
      </c>
      <c r="G409">
        <v>13006</v>
      </c>
      <c r="H409">
        <v>26189</v>
      </c>
      <c r="I409">
        <v>313</v>
      </c>
      <c r="J409">
        <v>1455</v>
      </c>
      <c r="K409">
        <v>13020</v>
      </c>
      <c r="L409">
        <v>8311</v>
      </c>
      <c r="M409">
        <v>47520</v>
      </c>
      <c r="N409">
        <v>135051</v>
      </c>
      <c r="O409" s="2" t="s">
        <v>16</v>
      </c>
    </row>
    <row r="410" spans="1:15" x14ac:dyDescent="0.3">
      <c r="A410" s="1">
        <v>43925.708333333336</v>
      </c>
      <c r="B410">
        <v>3</v>
      </c>
      <c r="C410" s="2" t="s">
        <v>25</v>
      </c>
      <c r="D410">
        <v>12002</v>
      </c>
      <c r="E410">
        <v>1326</v>
      </c>
      <c r="F410">
        <v>13328</v>
      </c>
      <c r="G410">
        <v>13892</v>
      </c>
      <c r="H410">
        <v>27220</v>
      </c>
      <c r="I410">
        <v>1031</v>
      </c>
      <c r="J410">
        <v>1598</v>
      </c>
      <c r="K410">
        <v>13242</v>
      </c>
      <c r="L410">
        <v>8656</v>
      </c>
      <c r="M410">
        <v>49118</v>
      </c>
      <c r="N410">
        <v>141877</v>
      </c>
      <c r="O410" s="2" t="s">
        <v>16</v>
      </c>
    </row>
    <row r="411" spans="1:15" x14ac:dyDescent="0.3">
      <c r="A411" s="1">
        <v>43926.708333333336</v>
      </c>
      <c r="B411">
        <v>3</v>
      </c>
      <c r="C411" s="2" t="s">
        <v>25</v>
      </c>
      <c r="D411">
        <v>12009</v>
      </c>
      <c r="E411">
        <v>1317</v>
      </c>
      <c r="F411">
        <v>13326</v>
      </c>
      <c r="G411">
        <v>14798</v>
      </c>
      <c r="H411">
        <v>28124</v>
      </c>
      <c r="I411">
        <v>904</v>
      </c>
      <c r="J411">
        <v>1337</v>
      </c>
      <c r="K411">
        <v>13426</v>
      </c>
      <c r="L411">
        <v>8905</v>
      </c>
      <c r="M411">
        <v>50455</v>
      </c>
      <c r="N411">
        <v>149984</v>
      </c>
      <c r="O411" s="2" t="s">
        <v>16</v>
      </c>
    </row>
    <row r="412" spans="1:15" x14ac:dyDescent="0.3">
      <c r="A412" s="1">
        <v>43927.708333333336</v>
      </c>
      <c r="B412">
        <v>3</v>
      </c>
      <c r="C412" s="2" t="s">
        <v>25</v>
      </c>
      <c r="D412">
        <v>11914</v>
      </c>
      <c r="E412">
        <v>1343</v>
      </c>
      <c r="F412">
        <v>13257</v>
      </c>
      <c r="G412">
        <v>15212</v>
      </c>
      <c r="H412">
        <v>28469</v>
      </c>
      <c r="I412">
        <v>345</v>
      </c>
      <c r="J412">
        <v>1079</v>
      </c>
      <c r="K412">
        <v>13863</v>
      </c>
      <c r="L412">
        <v>9202</v>
      </c>
      <c r="M412">
        <v>51534</v>
      </c>
      <c r="N412">
        <v>154989</v>
      </c>
      <c r="O412" s="2" t="s">
        <v>16</v>
      </c>
    </row>
    <row r="413" spans="1:15" x14ac:dyDescent="0.3">
      <c r="A413" s="1">
        <v>43928.708333333336</v>
      </c>
      <c r="B413">
        <v>3</v>
      </c>
      <c r="C413" s="2" t="s">
        <v>25</v>
      </c>
      <c r="D413">
        <v>11833</v>
      </c>
      <c r="E413">
        <v>1305</v>
      </c>
      <c r="F413">
        <v>13138</v>
      </c>
      <c r="G413">
        <v>15205</v>
      </c>
      <c r="H413">
        <v>28343</v>
      </c>
      <c r="I413">
        <v>-126</v>
      </c>
      <c r="J413">
        <v>791</v>
      </c>
      <c r="K413">
        <v>14498</v>
      </c>
      <c r="L413">
        <v>9484</v>
      </c>
      <c r="M413">
        <v>52325</v>
      </c>
      <c r="N413">
        <v>159331</v>
      </c>
      <c r="O413" s="2" t="s">
        <v>16</v>
      </c>
    </row>
    <row r="414" spans="1:15" x14ac:dyDescent="0.3">
      <c r="A414" s="1">
        <v>43929.708333333336</v>
      </c>
      <c r="B414">
        <v>3</v>
      </c>
      <c r="C414" s="2" t="s">
        <v>25</v>
      </c>
      <c r="D414">
        <v>11719</v>
      </c>
      <c r="E414">
        <v>1257</v>
      </c>
      <c r="F414">
        <v>12976</v>
      </c>
      <c r="G414">
        <v>15569</v>
      </c>
      <c r="H414">
        <v>28545</v>
      </c>
      <c r="I414">
        <v>202</v>
      </c>
      <c r="J414">
        <v>1089</v>
      </c>
      <c r="K414">
        <v>15147</v>
      </c>
      <c r="L414">
        <v>9722</v>
      </c>
      <c r="M414">
        <v>53414</v>
      </c>
      <c r="N414">
        <v>167557</v>
      </c>
      <c r="O414" s="2" t="s">
        <v>16</v>
      </c>
    </row>
    <row r="415" spans="1:15" x14ac:dyDescent="0.3">
      <c r="A415" s="1">
        <v>43930.708333333336</v>
      </c>
      <c r="B415">
        <v>3</v>
      </c>
      <c r="C415" s="2" t="s">
        <v>25</v>
      </c>
      <c r="D415">
        <v>11796</v>
      </c>
      <c r="E415">
        <v>1236</v>
      </c>
      <c r="F415">
        <v>13032</v>
      </c>
      <c r="G415">
        <v>16042</v>
      </c>
      <c r="H415">
        <v>29074</v>
      </c>
      <c r="I415">
        <v>529</v>
      </c>
      <c r="J415">
        <v>1388</v>
      </c>
      <c r="K415">
        <v>15706</v>
      </c>
      <c r="L415">
        <v>10022</v>
      </c>
      <c r="M415">
        <v>54802</v>
      </c>
      <c r="N415">
        <v>176953</v>
      </c>
      <c r="O415" s="2" t="s">
        <v>16</v>
      </c>
    </row>
    <row r="416" spans="1:15" x14ac:dyDescent="0.3">
      <c r="A416" s="1">
        <v>43885.75</v>
      </c>
      <c r="B416">
        <v>11</v>
      </c>
      <c r="C416" s="2" t="s">
        <v>26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16</v>
      </c>
      <c r="O416" s="2" t="s">
        <v>16</v>
      </c>
    </row>
    <row r="417" spans="1:15" x14ac:dyDescent="0.3">
      <c r="A417" s="1">
        <v>43886.75</v>
      </c>
      <c r="B417">
        <v>11</v>
      </c>
      <c r="C417" s="2" t="s">
        <v>26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21</v>
      </c>
      <c r="O417" s="2" t="s">
        <v>16</v>
      </c>
    </row>
    <row r="418" spans="1:15" x14ac:dyDescent="0.3">
      <c r="A418" s="1">
        <v>43887.75</v>
      </c>
      <c r="B418">
        <v>11</v>
      </c>
      <c r="C418" s="2" t="s">
        <v>26</v>
      </c>
      <c r="D418">
        <v>1</v>
      </c>
      <c r="E418">
        <v>0</v>
      </c>
      <c r="F418">
        <v>1</v>
      </c>
      <c r="G418">
        <v>0</v>
      </c>
      <c r="H418">
        <v>1</v>
      </c>
      <c r="I418">
        <v>1</v>
      </c>
      <c r="J418">
        <v>1</v>
      </c>
      <c r="K418">
        <v>0</v>
      </c>
      <c r="L418">
        <v>0</v>
      </c>
      <c r="M418">
        <v>1</v>
      </c>
      <c r="N418">
        <v>28</v>
      </c>
      <c r="O418" s="2" t="s">
        <v>16</v>
      </c>
    </row>
    <row r="419" spans="1:15" x14ac:dyDescent="0.3">
      <c r="A419" s="1">
        <v>43888.75</v>
      </c>
      <c r="B419">
        <v>11</v>
      </c>
      <c r="C419" s="2" t="s">
        <v>26</v>
      </c>
      <c r="D419">
        <v>2</v>
      </c>
      <c r="E419">
        <v>1</v>
      </c>
      <c r="F419">
        <v>3</v>
      </c>
      <c r="G419">
        <v>0</v>
      </c>
      <c r="H419">
        <v>3</v>
      </c>
      <c r="I419">
        <v>2</v>
      </c>
      <c r="J419">
        <v>2</v>
      </c>
      <c r="K419">
        <v>0</v>
      </c>
      <c r="L419">
        <v>0</v>
      </c>
      <c r="M419">
        <v>3</v>
      </c>
      <c r="N419">
        <v>46</v>
      </c>
      <c r="O419" s="2" t="s">
        <v>16</v>
      </c>
    </row>
    <row r="420" spans="1:15" x14ac:dyDescent="0.3">
      <c r="A420" s="1">
        <v>43889.75</v>
      </c>
      <c r="B420">
        <v>11</v>
      </c>
      <c r="C420" s="2" t="s">
        <v>26</v>
      </c>
      <c r="D420">
        <v>3</v>
      </c>
      <c r="E420">
        <v>2</v>
      </c>
      <c r="F420">
        <v>5</v>
      </c>
      <c r="G420">
        <v>1</v>
      </c>
      <c r="H420">
        <v>6</v>
      </c>
      <c r="I420">
        <v>3</v>
      </c>
      <c r="J420">
        <v>3</v>
      </c>
      <c r="K420">
        <v>0</v>
      </c>
      <c r="L420">
        <v>0</v>
      </c>
      <c r="M420">
        <v>6</v>
      </c>
      <c r="N420">
        <v>47</v>
      </c>
      <c r="O420" s="2" t="s">
        <v>16</v>
      </c>
    </row>
    <row r="421" spans="1:15" x14ac:dyDescent="0.3">
      <c r="A421" s="1">
        <v>43890.708333333336</v>
      </c>
      <c r="B421">
        <v>11</v>
      </c>
      <c r="C421" s="2" t="s">
        <v>26</v>
      </c>
      <c r="D421">
        <v>6</v>
      </c>
      <c r="E421">
        <v>2</v>
      </c>
      <c r="F421">
        <v>8</v>
      </c>
      <c r="G421">
        <v>3</v>
      </c>
      <c r="H421">
        <v>11</v>
      </c>
      <c r="I421">
        <v>5</v>
      </c>
      <c r="J421">
        <v>5</v>
      </c>
      <c r="K421">
        <v>0</v>
      </c>
      <c r="L421">
        <v>0</v>
      </c>
      <c r="M421">
        <v>11</v>
      </c>
      <c r="N421">
        <v>68</v>
      </c>
      <c r="O421" s="2" t="s">
        <v>16</v>
      </c>
    </row>
    <row r="422" spans="1:15" x14ac:dyDescent="0.3">
      <c r="A422" s="1">
        <v>43891.708333333336</v>
      </c>
      <c r="B422">
        <v>11</v>
      </c>
      <c r="C422" s="2" t="s">
        <v>26</v>
      </c>
      <c r="D422">
        <v>12</v>
      </c>
      <c r="E422">
        <v>5</v>
      </c>
      <c r="F422">
        <v>17</v>
      </c>
      <c r="G422">
        <v>8</v>
      </c>
      <c r="H422">
        <v>25</v>
      </c>
      <c r="I422">
        <v>14</v>
      </c>
      <c r="J422">
        <v>14</v>
      </c>
      <c r="K422">
        <v>0</v>
      </c>
      <c r="L422">
        <v>0</v>
      </c>
      <c r="M422">
        <v>25</v>
      </c>
      <c r="N422">
        <v>101</v>
      </c>
      <c r="O422" s="2" t="s">
        <v>16</v>
      </c>
    </row>
    <row r="423" spans="1:15" x14ac:dyDescent="0.3">
      <c r="A423" s="1">
        <v>43892.75</v>
      </c>
      <c r="B423">
        <v>11</v>
      </c>
      <c r="C423" s="2" t="s">
        <v>26</v>
      </c>
      <c r="D423">
        <v>17</v>
      </c>
      <c r="E423">
        <v>6</v>
      </c>
      <c r="F423">
        <v>23</v>
      </c>
      <c r="G423">
        <v>11</v>
      </c>
      <c r="H423">
        <v>34</v>
      </c>
      <c r="I423">
        <v>9</v>
      </c>
      <c r="J423">
        <v>10</v>
      </c>
      <c r="K423">
        <v>0</v>
      </c>
      <c r="L423">
        <v>1</v>
      </c>
      <c r="M423">
        <v>35</v>
      </c>
      <c r="N423">
        <v>137</v>
      </c>
      <c r="O423" s="2" t="s">
        <v>16</v>
      </c>
    </row>
    <row r="424" spans="1:15" x14ac:dyDescent="0.3">
      <c r="A424" s="1">
        <v>43893.75</v>
      </c>
      <c r="B424">
        <v>11</v>
      </c>
      <c r="C424" s="2" t="s">
        <v>26</v>
      </c>
      <c r="D424">
        <v>27</v>
      </c>
      <c r="E424">
        <v>13</v>
      </c>
      <c r="F424">
        <v>40</v>
      </c>
      <c r="G424">
        <v>19</v>
      </c>
      <c r="H424">
        <v>59</v>
      </c>
      <c r="I424">
        <v>25</v>
      </c>
      <c r="J424">
        <v>26</v>
      </c>
      <c r="K424">
        <v>0</v>
      </c>
      <c r="L424">
        <v>2</v>
      </c>
      <c r="M424">
        <v>61</v>
      </c>
      <c r="N424">
        <v>200</v>
      </c>
      <c r="O424" s="2" t="s">
        <v>16</v>
      </c>
    </row>
    <row r="425" spans="1:15" x14ac:dyDescent="0.3">
      <c r="A425" s="1">
        <v>43894.708333333336</v>
      </c>
      <c r="B425">
        <v>11</v>
      </c>
      <c r="C425" s="2" t="s">
        <v>26</v>
      </c>
      <c r="D425">
        <v>34</v>
      </c>
      <c r="E425">
        <v>15</v>
      </c>
      <c r="F425">
        <v>49</v>
      </c>
      <c r="G425">
        <v>31</v>
      </c>
      <c r="H425">
        <v>80</v>
      </c>
      <c r="I425">
        <v>21</v>
      </c>
      <c r="J425">
        <v>23</v>
      </c>
      <c r="K425">
        <v>0</v>
      </c>
      <c r="L425">
        <v>4</v>
      </c>
      <c r="M425">
        <v>84</v>
      </c>
      <c r="N425">
        <v>288</v>
      </c>
      <c r="O425" s="2" t="s">
        <v>16</v>
      </c>
    </row>
    <row r="426" spans="1:15" x14ac:dyDescent="0.3">
      <c r="A426" s="1">
        <v>43895.708333333336</v>
      </c>
      <c r="B426">
        <v>11</v>
      </c>
      <c r="C426" s="2" t="s">
        <v>26</v>
      </c>
      <c r="D426">
        <v>57</v>
      </c>
      <c r="E426">
        <v>19</v>
      </c>
      <c r="F426">
        <v>76</v>
      </c>
      <c r="G426">
        <v>44</v>
      </c>
      <c r="H426">
        <v>120</v>
      </c>
      <c r="I426">
        <v>40</v>
      </c>
      <c r="J426">
        <v>40</v>
      </c>
      <c r="K426">
        <v>0</v>
      </c>
      <c r="L426">
        <v>4</v>
      </c>
      <c r="M426">
        <v>124</v>
      </c>
      <c r="N426">
        <v>413</v>
      </c>
      <c r="O426" s="2" t="s">
        <v>16</v>
      </c>
    </row>
    <row r="427" spans="1:15" x14ac:dyDescent="0.3">
      <c r="A427" s="1">
        <v>43896.708333333336</v>
      </c>
      <c r="B427">
        <v>11</v>
      </c>
      <c r="C427" s="2" t="s">
        <v>26</v>
      </c>
      <c r="D427">
        <v>73</v>
      </c>
      <c r="E427">
        <v>20</v>
      </c>
      <c r="F427">
        <v>93</v>
      </c>
      <c r="G427">
        <v>62</v>
      </c>
      <c r="H427">
        <v>155</v>
      </c>
      <c r="I427">
        <v>35</v>
      </c>
      <c r="J427">
        <v>35</v>
      </c>
      <c r="K427">
        <v>0</v>
      </c>
      <c r="L427">
        <v>4</v>
      </c>
      <c r="M427">
        <v>159</v>
      </c>
      <c r="N427">
        <v>585</v>
      </c>
      <c r="O427" s="2" t="s">
        <v>16</v>
      </c>
    </row>
    <row r="428" spans="1:15" x14ac:dyDescent="0.3">
      <c r="A428" s="1">
        <v>43897.75</v>
      </c>
      <c r="B428">
        <v>11</v>
      </c>
      <c r="C428" s="2" t="s">
        <v>26</v>
      </c>
      <c r="D428">
        <v>94</v>
      </c>
      <c r="E428">
        <v>36</v>
      </c>
      <c r="F428">
        <v>130</v>
      </c>
      <c r="G428">
        <v>71</v>
      </c>
      <c r="H428">
        <v>201</v>
      </c>
      <c r="I428">
        <v>46</v>
      </c>
      <c r="J428">
        <v>48</v>
      </c>
      <c r="K428">
        <v>0</v>
      </c>
      <c r="L428">
        <v>6</v>
      </c>
      <c r="M428">
        <v>207</v>
      </c>
      <c r="N428">
        <v>816</v>
      </c>
      <c r="O428" s="2" t="s">
        <v>16</v>
      </c>
    </row>
    <row r="429" spans="1:15" x14ac:dyDescent="0.3">
      <c r="A429" s="1">
        <v>43898.75</v>
      </c>
      <c r="B429">
        <v>11</v>
      </c>
      <c r="C429" s="2" t="s">
        <v>26</v>
      </c>
      <c r="D429">
        <v>110</v>
      </c>
      <c r="E429">
        <v>41</v>
      </c>
      <c r="F429">
        <v>151</v>
      </c>
      <c r="G429">
        <v>114</v>
      </c>
      <c r="H429">
        <v>265</v>
      </c>
      <c r="I429">
        <v>64</v>
      </c>
      <c r="J429">
        <v>65</v>
      </c>
      <c r="K429">
        <v>0</v>
      </c>
      <c r="L429">
        <v>7</v>
      </c>
      <c r="M429">
        <v>272</v>
      </c>
      <c r="N429">
        <v>1025</v>
      </c>
      <c r="O429" s="2" t="s">
        <v>16</v>
      </c>
    </row>
    <row r="430" spans="1:15" x14ac:dyDescent="0.3">
      <c r="A430" s="1">
        <v>43899.75</v>
      </c>
      <c r="B430">
        <v>11</v>
      </c>
      <c r="C430" s="2" t="s">
        <v>26</v>
      </c>
      <c r="D430">
        <v>136</v>
      </c>
      <c r="E430">
        <v>47</v>
      </c>
      <c r="F430">
        <v>183</v>
      </c>
      <c r="G430">
        <v>130</v>
      </c>
      <c r="H430">
        <v>313</v>
      </c>
      <c r="I430">
        <v>48</v>
      </c>
      <c r="J430">
        <v>51</v>
      </c>
      <c r="K430">
        <v>0</v>
      </c>
      <c r="L430">
        <v>10</v>
      </c>
      <c r="M430">
        <v>323</v>
      </c>
      <c r="N430">
        <v>1250</v>
      </c>
      <c r="O430" s="2" t="s">
        <v>16</v>
      </c>
    </row>
    <row r="431" spans="1:15" x14ac:dyDescent="0.3">
      <c r="A431" s="1">
        <v>43900.75</v>
      </c>
      <c r="B431">
        <v>11</v>
      </c>
      <c r="C431" s="2" t="s">
        <v>26</v>
      </c>
      <c r="D431">
        <v>152</v>
      </c>
      <c r="E431">
        <v>54</v>
      </c>
      <c r="F431">
        <v>206</v>
      </c>
      <c r="G431">
        <v>175</v>
      </c>
      <c r="H431">
        <v>381</v>
      </c>
      <c r="I431">
        <v>68</v>
      </c>
      <c r="J431">
        <v>71</v>
      </c>
      <c r="K431">
        <v>0</v>
      </c>
      <c r="L431">
        <v>13</v>
      </c>
      <c r="M431">
        <v>394</v>
      </c>
      <c r="N431">
        <v>1437</v>
      </c>
      <c r="O431" s="2" t="s">
        <v>16</v>
      </c>
    </row>
    <row r="432" spans="1:15" x14ac:dyDescent="0.3">
      <c r="A432" s="1">
        <v>43901.708333333336</v>
      </c>
      <c r="B432">
        <v>11</v>
      </c>
      <c r="C432" s="2" t="s">
        <v>26</v>
      </c>
      <c r="D432">
        <v>212</v>
      </c>
      <c r="E432">
        <v>66</v>
      </c>
      <c r="F432">
        <v>278</v>
      </c>
      <c r="G432">
        <v>183</v>
      </c>
      <c r="H432">
        <v>461</v>
      </c>
      <c r="I432">
        <v>80</v>
      </c>
      <c r="J432">
        <v>85</v>
      </c>
      <c r="K432">
        <v>0</v>
      </c>
      <c r="L432">
        <v>18</v>
      </c>
      <c r="M432">
        <v>479</v>
      </c>
      <c r="N432">
        <v>1656</v>
      </c>
      <c r="O432" s="2" t="s">
        <v>16</v>
      </c>
    </row>
    <row r="433" spans="1:15" x14ac:dyDescent="0.3">
      <c r="A433" s="1">
        <v>43902.708333333336</v>
      </c>
      <c r="B433">
        <v>11</v>
      </c>
      <c r="C433" s="2" t="s">
        <v>26</v>
      </c>
      <c r="D433">
        <v>254</v>
      </c>
      <c r="E433">
        <v>76</v>
      </c>
      <c r="F433">
        <v>330</v>
      </c>
      <c r="G433">
        <v>240</v>
      </c>
      <c r="H433">
        <v>570</v>
      </c>
      <c r="I433">
        <v>109</v>
      </c>
      <c r="J433">
        <v>113</v>
      </c>
      <c r="K433">
        <v>0</v>
      </c>
      <c r="L433">
        <v>22</v>
      </c>
      <c r="M433">
        <v>592</v>
      </c>
      <c r="N433">
        <v>1907</v>
      </c>
      <c r="O433" s="2" t="s">
        <v>16</v>
      </c>
    </row>
    <row r="434" spans="1:15" x14ac:dyDescent="0.3">
      <c r="A434" s="1">
        <v>43903.708333333336</v>
      </c>
      <c r="B434">
        <v>11</v>
      </c>
      <c r="C434" s="2" t="s">
        <v>26</v>
      </c>
      <c r="D434">
        <v>337</v>
      </c>
      <c r="E434">
        <v>85</v>
      </c>
      <c r="F434">
        <v>422</v>
      </c>
      <c r="G434">
        <v>276</v>
      </c>
      <c r="H434">
        <v>698</v>
      </c>
      <c r="I434">
        <v>128</v>
      </c>
      <c r="J434">
        <v>133</v>
      </c>
      <c r="K434">
        <v>0</v>
      </c>
      <c r="L434">
        <v>27</v>
      </c>
      <c r="M434">
        <v>725</v>
      </c>
      <c r="N434">
        <v>2218</v>
      </c>
      <c r="O434" s="2" t="s">
        <v>16</v>
      </c>
    </row>
    <row r="435" spans="1:15" x14ac:dyDescent="0.3">
      <c r="A435" s="1">
        <v>43904.708333333336</v>
      </c>
      <c r="B435">
        <v>11</v>
      </c>
      <c r="C435" s="2" t="s">
        <v>26</v>
      </c>
      <c r="D435">
        <v>449</v>
      </c>
      <c r="E435">
        <v>93</v>
      </c>
      <c r="F435">
        <v>542</v>
      </c>
      <c r="G435">
        <v>321</v>
      </c>
      <c r="H435">
        <v>863</v>
      </c>
      <c r="I435">
        <v>165</v>
      </c>
      <c r="J435">
        <v>174</v>
      </c>
      <c r="K435">
        <v>0</v>
      </c>
      <c r="L435">
        <v>36</v>
      </c>
      <c r="M435">
        <v>899</v>
      </c>
      <c r="N435">
        <v>2561</v>
      </c>
      <c r="O435" s="2" t="s">
        <v>16</v>
      </c>
    </row>
    <row r="436" spans="1:15" x14ac:dyDescent="0.3">
      <c r="A436" s="1">
        <v>43905.708333333336</v>
      </c>
      <c r="B436">
        <v>11</v>
      </c>
      <c r="C436" s="2" t="s">
        <v>26</v>
      </c>
      <c r="D436">
        <v>521</v>
      </c>
      <c r="E436">
        <v>98</v>
      </c>
      <c r="F436">
        <v>619</v>
      </c>
      <c r="G436">
        <v>468</v>
      </c>
      <c r="H436">
        <v>1087</v>
      </c>
      <c r="I436">
        <v>224</v>
      </c>
      <c r="J436">
        <v>234</v>
      </c>
      <c r="K436">
        <v>0</v>
      </c>
      <c r="L436">
        <v>46</v>
      </c>
      <c r="M436">
        <v>1133</v>
      </c>
      <c r="N436">
        <v>2946</v>
      </c>
      <c r="O436" s="2" t="s">
        <v>16</v>
      </c>
    </row>
    <row r="437" spans="1:15" x14ac:dyDescent="0.3">
      <c r="A437" s="1">
        <v>43906.708333333336</v>
      </c>
      <c r="B437">
        <v>11</v>
      </c>
      <c r="C437" s="2" t="s">
        <v>26</v>
      </c>
      <c r="D437">
        <v>528</v>
      </c>
      <c r="E437">
        <v>110</v>
      </c>
      <c r="F437">
        <v>638</v>
      </c>
      <c r="G437">
        <v>547</v>
      </c>
      <c r="H437">
        <v>1185</v>
      </c>
      <c r="I437">
        <v>98</v>
      </c>
      <c r="J437">
        <v>109</v>
      </c>
      <c r="K437">
        <v>0</v>
      </c>
      <c r="L437">
        <v>57</v>
      </c>
      <c r="M437">
        <v>1242</v>
      </c>
      <c r="N437">
        <v>3225</v>
      </c>
      <c r="O437" s="2" t="s">
        <v>16</v>
      </c>
    </row>
    <row r="438" spans="1:15" x14ac:dyDescent="0.3">
      <c r="A438" s="1">
        <v>43907.708333333336</v>
      </c>
      <c r="B438">
        <v>11</v>
      </c>
      <c r="C438" s="2" t="s">
        <v>26</v>
      </c>
      <c r="D438">
        <v>599</v>
      </c>
      <c r="E438">
        <v>109</v>
      </c>
      <c r="F438">
        <v>708</v>
      </c>
      <c r="G438">
        <v>594</v>
      </c>
      <c r="H438">
        <v>1302</v>
      </c>
      <c r="I438">
        <v>117</v>
      </c>
      <c r="J438">
        <v>129</v>
      </c>
      <c r="K438">
        <v>0</v>
      </c>
      <c r="L438">
        <v>69</v>
      </c>
      <c r="M438">
        <v>1371</v>
      </c>
      <c r="N438">
        <v>3225</v>
      </c>
      <c r="O438" s="2" t="s">
        <v>16</v>
      </c>
    </row>
    <row r="439" spans="1:15" x14ac:dyDescent="0.3">
      <c r="A439" s="1">
        <v>43908.708333333336</v>
      </c>
      <c r="B439">
        <v>11</v>
      </c>
      <c r="C439" s="2" t="s">
        <v>26</v>
      </c>
      <c r="D439">
        <v>638</v>
      </c>
      <c r="E439">
        <v>119</v>
      </c>
      <c r="F439">
        <v>757</v>
      </c>
      <c r="G439">
        <v>719</v>
      </c>
      <c r="H439">
        <v>1476</v>
      </c>
      <c r="I439">
        <v>174</v>
      </c>
      <c r="J439">
        <v>197</v>
      </c>
      <c r="K439">
        <v>0</v>
      </c>
      <c r="L439">
        <v>92</v>
      </c>
      <c r="M439">
        <v>1568</v>
      </c>
      <c r="N439">
        <v>4109</v>
      </c>
      <c r="O439" s="2" t="s">
        <v>16</v>
      </c>
    </row>
    <row r="440" spans="1:15" x14ac:dyDescent="0.3">
      <c r="A440" s="1">
        <v>43909.708333333336</v>
      </c>
      <c r="B440">
        <v>11</v>
      </c>
      <c r="C440" s="2" t="s">
        <v>26</v>
      </c>
      <c r="D440">
        <v>656</v>
      </c>
      <c r="E440">
        <v>141</v>
      </c>
      <c r="F440">
        <v>797</v>
      </c>
      <c r="G440">
        <v>825</v>
      </c>
      <c r="H440">
        <v>1622</v>
      </c>
      <c r="I440">
        <v>146</v>
      </c>
      <c r="J440">
        <v>169</v>
      </c>
      <c r="K440">
        <v>0</v>
      </c>
      <c r="L440">
        <v>115</v>
      </c>
      <c r="M440">
        <v>1737</v>
      </c>
      <c r="N440">
        <v>4512</v>
      </c>
      <c r="O440" s="2" t="s">
        <v>16</v>
      </c>
    </row>
    <row r="441" spans="1:15" x14ac:dyDescent="0.3">
      <c r="A441" s="1">
        <v>43910.708333333336</v>
      </c>
      <c r="B441">
        <v>11</v>
      </c>
      <c r="C441" s="2" t="s">
        <v>26</v>
      </c>
      <c r="D441">
        <v>704</v>
      </c>
      <c r="E441">
        <v>138</v>
      </c>
      <c r="F441">
        <v>842</v>
      </c>
      <c r="G441">
        <v>1002</v>
      </c>
      <c r="H441">
        <v>1844</v>
      </c>
      <c r="I441">
        <v>222</v>
      </c>
      <c r="J441">
        <v>244</v>
      </c>
      <c r="K441">
        <v>0</v>
      </c>
      <c r="L441">
        <v>137</v>
      </c>
      <c r="M441">
        <v>1981</v>
      </c>
      <c r="N441">
        <v>5170</v>
      </c>
      <c r="O441" s="2" t="s">
        <v>16</v>
      </c>
    </row>
    <row r="442" spans="1:15" x14ac:dyDescent="0.3">
      <c r="A442" s="1">
        <v>43911.708333333336</v>
      </c>
      <c r="B442">
        <v>11</v>
      </c>
      <c r="C442" s="2" t="s">
        <v>26</v>
      </c>
      <c r="D442">
        <v>742</v>
      </c>
      <c r="E442">
        <v>141</v>
      </c>
      <c r="F442">
        <v>883</v>
      </c>
      <c r="G442">
        <v>1114</v>
      </c>
      <c r="H442">
        <v>1997</v>
      </c>
      <c r="I442">
        <v>153</v>
      </c>
      <c r="J442">
        <v>172</v>
      </c>
      <c r="K442">
        <v>2</v>
      </c>
      <c r="L442">
        <v>154</v>
      </c>
      <c r="M442">
        <v>2153</v>
      </c>
      <c r="N442">
        <v>5740</v>
      </c>
      <c r="O442" s="2" t="s">
        <v>16</v>
      </c>
    </row>
    <row r="443" spans="1:15" x14ac:dyDescent="0.3">
      <c r="A443" s="1">
        <v>43912.708333333336</v>
      </c>
      <c r="B443">
        <v>11</v>
      </c>
      <c r="C443" s="2" t="s">
        <v>26</v>
      </c>
      <c r="D443">
        <v>816</v>
      </c>
      <c r="E443">
        <v>138</v>
      </c>
      <c r="F443">
        <v>954</v>
      </c>
      <c r="G443">
        <v>1277</v>
      </c>
      <c r="H443">
        <v>2231</v>
      </c>
      <c r="I443">
        <v>234</v>
      </c>
      <c r="J443">
        <v>268</v>
      </c>
      <c r="K443">
        <v>6</v>
      </c>
      <c r="L443">
        <v>184</v>
      </c>
      <c r="M443">
        <v>2421</v>
      </c>
      <c r="N443">
        <v>6391</v>
      </c>
      <c r="O443" s="2" t="s">
        <v>16</v>
      </c>
    </row>
    <row r="444" spans="1:15" x14ac:dyDescent="0.3">
      <c r="A444" s="1">
        <v>43913.708333333336</v>
      </c>
      <c r="B444">
        <v>11</v>
      </c>
      <c r="C444" s="2" t="s">
        <v>26</v>
      </c>
      <c r="D444">
        <v>882</v>
      </c>
      <c r="E444">
        <v>148</v>
      </c>
      <c r="F444">
        <v>1030</v>
      </c>
      <c r="G444">
        <v>1328</v>
      </c>
      <c r="H444">
        <v>2358</v>
      </c>
      <c r="I444">
        <v>127</v>
      </c>
      <c r="J444">
        <v>148</v>
      </c>
      <c r="K444">
        <v>8</v>
      </c>
      <c r="L444">
        <v>203</v>
      </c>
      <c r="M444">
        <v>2569</v>
      </c>
      <c r="N444">
        <v>6782</v>
      </c>
      <c r="O444" s="2" t="s">
        <v>16</v>
      </c>
    </row>
    <row r="445" spans="1:15" x14ac:dyDescent="0.3">
      <c r="A445" s="1">
        <v>43914.708333333336</v>
      </c>
      <c r="B445">
        <v>11</v>
      </c>
      <c r="C445" s="2" t="s">
        <v>26</v>
      </c>
      <c r="D445">
        <v>862</v>
      </c>
      <c r="E445">
        <v>149</v>
      </c>
      <c r="F445">
        <v>1011</v>
      </c>
      <c r="G445">
        <v>1486</v>
      </c>
      <c r="H445">
        <v>2497</v>
      </c>
      <c r="I445">
        <v>139</v>
      </c>
      <c r="J445">
        <v>167</v>
      </c>
      <c r="K445">
        <v>8</v>
      </c>
      <c r="L445">
        <v>231</v>
      </c>
      <c r="M445">
        <v>2736</v>
      </c>
      <c r="N445">
        <v>7229</v>
      </c>
      <c r="O445" s="2" t="s">
        <v>16</v>
      </c>
    </row>
    <row r="446" spans="1:15" x14ac:dyDescent="0.3">
      <c r="A446" s="1">
        <v>43915.708333333336</v>
      </c>
      <c r="B446">
        <v>11</v>
      </c>
      <c r="C446" s="2" t="s">
        <v>26</v>
      </c>
      <c r="D446">
        <v>938</v>
      </c>
      <c r="E446">
        <v>148</v>
      </c>
      <c r="F446">
        <v>1086</v>
      </c>
      <c r="G446">
        <v>1553</v>
      </c>
      <c r="H446">
        <v>2639</v>
      </c>
      <c r="I446">
        <v>142</v>
      </c>
      <c r="J446">
        <v>198</v>
      </c>
      <c r="K446">
        <v>8</v>
      </c>
      <c r="L446">
        <v>287</v>
      </c>
      <c r="M446">
        <v>2934</v>
      </c>
      <c r="N446">
        <v>7896</v>
      </c>
      <c r="O446" s="2" t="s">
        <v>16</v>
      </c>
    </row>
    <row r="447" spans="1:15" x14ac:dyDescent="0.3">
      <c r="A447" s="1">
        <v>43916.708333333336</v>
      </c>
      <c r="B447">
        <v>11</v>
      </c>
      <c r="C447" s="2" t="s">
        <v>26</v>
      </c>
      <c r="D447">
        <v>977</v>
      </c>
      <c r="E447">
        <v>166</v>
      </c>
      <c r="F447">
        <v>1143</v>
      </c>
      <c r="G447">
        <v>1652</v>
      </c>
      <c r="H447">
        <v>2795</v>
      </c>
      <c r="I447">
        <v>156</v>
      </c>
      <c r="J447">
        <v>180</v>
      </c>
      <c r="K447">
        <v>9</v>
      </c>
      <c r="L447">
        <v>310</v>
      </c>
      <c r="M447">
        <v>3114</v>
      </c>
      <c r="N447">
        <v>8623</v>
      </c>
      <c r="O447" s="2" t="s">
        <v>16</v>
      </c>
    </row>
    <row r="448" spans="1:15" x14ac:dyDescent="0.3">
      <c r="A448" s="1">
        <v>43917.708333333336</v>
      </c>
      <c r="B448">
        <v>11</v>
      </c>
      <c r="C448" s="2" t="s">
        <v>26</v>
      </c>
      <c r="D448">
        <v>979</v>
      </c>
      <c r="E448">
        <v>162</v>
      </c>
      <c r="F448">
        <v>1141</v>
      </c>
      <c r="G448">
        <v>1709</v>
      </c>
      <c r="H448">
        <v>2850</v>
      </c>
      <c r="I448">
        <v>55</v>
      </c>
      <c r="J448">
        <v>82</v>
      </c>
      <c r="K448">
        <v>10</v>
      </c>
      <c r="L448">
        <v>336</v>
      </c>
      <c r="M448">
        <v>3196</v>
      </c>
      <c r="N448">
        <v>9060</v>
      </c>
      <c r="O448" s="2" t="s">
        <v>16</v>
      </c>
    </row>
    <row r="449" spans="1:15" x14ac:dyDescent="0.3">
      <c r="A449" s="1">
        <v>43918.708333333336</v>
      </c>
      <c r="B449">
        <v>11</v>
      </c>
      <c r="C449" s="2" t="s">
        <v>26</v>
      </c>
      <c r="D449">
        <v>987</v>
      </c>
      <c r="E449">
        <v>166</v>
      </c>
      <c r="F449">
        <v>1153</v>
      </c>
      <c r="G449">
        <v>1846</v>
      </c>
      <c r="H449">
        <v>2999</v>
      </c>
      <c r="I449">
        <v>149</v>
      </c>
      <c r="J449">
        <v>177</v>
      </c>
      <c r="K449">
        <v>10</v>
      </c>
      <c r="L449">
        <v>364</v>
      </c>
      <c r="M449">
        <v>3373</v>
      </c>
      <c r="N449">
        <v>9884</v>
      </c>
      <c r="O449" s="2" t="s">
        <v>16</v>
      </c>
    </row>
    <row r="450" spans="1:15" x14ac:dyDescent="0.3">
      <c r="A450" s="1">
        <v>43919.708333333336</v>
      </c>
      <c r="B450">
        <v>11</v>
      </c>
      <c r="C450" s="2" t="s">
        <v>26</v>
      </c>
      <c r="D450">
        <v>1000</v>
      </c>
      <c r="E450">
        <v>168</v>
      </c>
      <c r="F450">
        <v>1168</v>
      </c>
      <c r="G450">
        <v>1992</v>
      </c>
      <c r="H450">
        <v>3160</v>
      </c>
      <c r="I450">
        <v>161</v>
      </c>
      <c r="J450">
        <v>185</v>
      </c>
      <c r="K450">
        <v>12</v>
      </c>
      <c r="L450">
        <v>386</v>
      </c>
      <c r="M450">
        <v>3558</v>
      </c>
      <c r="N450">
        <v>10431</v>
      </c>
      <c r="O450" s="2" t="s">
        <v>16</v>
      </c>
    </row>
    <row r="451" spans="1:15" x14ac:dyDescent="0.3">
      <c r="A451" s="1">
        <v>43920.708333333336</v>
      </c>
      <c r="B451">
        <v>11</v>
      </c>
      <c r="C451" s="2" t="s">
        <v>26</v>
      </c>
      <c r="D451">
        <v>998</v>
      </c>
      <c r="E451">
        <v>167</v>
      </c>
      <c r="F451">
        <v>1165</v>
      </c>
      <c r="G451">
        <v>2086</v>
      </c>
      <c r="H451">
        <v>3251</v>
      </c>
      <c r="I451">
        <v>91</v>
      </c>
      <c r="J451">
        <v>126</v>
      </c>
      <c r="K451">
        <v>16</v>
      </c>
      <c r="L451">
        <v>417</v>
      </c>
      <c r="M451">
        <v>3684</v>
      </c>
      <c r="N451">
        <v>10979</v>
      </c>
      <c r="O451" s="2" t="s">
        <v>16</v>
      </c>
    </row>
    <row r="452" spans="1:15" x14ac:dyDescent="0.3">
      <c r="A452" s="1">
        <v>43921.708333333336</v>
      </c>
      <c r="B452">
        <v>11</v>
      </c>
      <c r="C452" s="2" t="s">
        <v>26</v>
      </c>
      <c r="D452">
        <v>946</v>
      </c>
      <c r="E452">
        <v>169</v>
      </c>
      <c r="F452">
        <v>1115</v>
      </c>
      <c r="G452">
        <v>2237</v>
      </c>
      <c r="H452">
        <v>3352</v>
      </c>
      <c r="I452">
        <v>101</v>
      </c>
      <c r="J452">
        <v>141</v>
      </c>
      <c r="K452">
        <v>21</v>
      </c>
      <c r="L452">
        <v>452</v>
      </c>
      <c r="M452">
        <v>3825</v>
      </c>
      <c r="N452">
        <v>11724</v>
      </c>
      <c r="O452" s="2" t="s">
        <v>16</v>
      </c>
    </row>
    <row r="453" spans="1:15" x14ac:dyDescent="0.3">
      <c r="A453" s="1">
        <v>43922.708333333336</v>
      </c>
      <c r="B453">
        <v>11</v>
      </c>
      <c r="C453" s="2" t="s">
        <v>26</v>
      </c>
      <c r="D453">
        <v>984</v>
      </c>
      <c r="E453">
        <v>168</v>
      </c>
      <c r="F453">
        <v>1152</v>
      </c>
      <c r="G453">
        <v>2304</v>
      </c>
      <c r="H453">
        <v>3456</v>
      </c>
      <c r="I453">
        <v>104</v>
      </c>
      <c r="J453">
        <v>137</v>
      </c>
      <c r="K453">
        <v>29</v>
      </c>
      <c r="L453">
        <v>477</v>
      </c>
      <c r="M453">
        <v>3962</v>
      </c>
      <c r="N453">
        <v>12296</v>
      </c>
      <c r="O453" s="2" t="s">
        <v>16</v>
      </c>
    </row>
    <row r="454" spans="1:15" x14ac:dyDescent="0.3">
      <c r="A454" s="1">
        <v>43923.708333333336</v>
      </c>
      <c r="B454">
        <v>11</v>
      </c>
      <c r="C454" s="2" t="s">
        <v>26</v>
      </c>
      <c r="D454">
        <v>986</v>
      </c>
      <c r="E454">
        <v>164</v>
      </c>
      <c r="F454">
        <v>1150</v>
      </c>
      <c r="G454">
        <v>2405</v>
      </c>
      <c r="H454">
        <v>3555</v>
      </c>
      <c r="I454">
        <v>99</v>
      </c>
      <c r="J454">
        <v>136</v>
      </c>
      <c r="K454">
        <v>40</v>
      </c>
      <c r="L454">
        <v>503</v>
      </c>
      <c r="M454">
        <v>4098</v>
      </c>
      <c r="N454">
        <v>12943</v>
      </c>
      <c r="O454" s="2" t="s">
        <v>16</v>
      </c>
    </row>
    <row r="455" spans="1:15" x14ac:dyDescent="0.3">
      <c r="A455" s="1">
        <v>43924.708333333336</v>
      </c>
      <c r="B455">
        <v>11</v>
      </c>
      <c r="C455" s="2" t="s">
        <v>26</v>
      </c>
      <c r="D455">
        <v>982</v>
      </c>
      <c r="E455">
        <v>158</v>
      </c>
      <c r="F455">
        <v>1140</v>
      </c>
      <c r="G455">
        <v>2491</v>
      </c>
      <c r="H455">
        <v>3631</v>
      </c>
      <c r="I455">
        <v>76</v>
      </c>
      <c r="J455">
        <v>132</v>
      </c>
      <c r="K455">
        <v>42</v>
      </c>
      <c r="L455">
        <v>557</v>
      </c>
      <c r="M455">
        <v>4230</v>
      </c>
      <c r="N455">
        <v>13678</v>
      </c>
      <c r="O455" s="2" t="s">
        <v>16</v>
      </c>
    </row>
    <row r="456" spans="1:15" x14ac:dyDescent="0.3">
      <c r="A456" s="1">
        <v>43925.708333333336</v>
      </c>
      <c r="B456">
        <v>11</v>
      </c>
      <c r="C456" s="2" t="s">
        <v>26</v>
      </c>
      <c r="D456">
        <v>997</v>
      </c>
      <c r="E456">
        <v>153</v>
      </c>
      <c r="F456">
        <v>1150</v>
      </c>
      <c r="G456">
        <v>2347</v>
      </c>
      <c r="H456">
        <v>3497</v>
      </c>
      <c r="I456">
        <v>-134</v>
      </c>
      <c r="J456">
        <v>111</v>
      </c>
      <c r="K456">
        <v>270</v>
      </c>
      <c r="L456">
        <v>574</v>
      </c>
      <c r="M456">
        <v>4341</v>
      </c>
      <c r="N456">
        <v>14472</v>
      </c>
      <c r="O456" s="2" t="s">
        <v>16</v>
      </c>
    </row>
    <row r="457" spans="1:15" x14ac:dyDescent="0.3">
      <c r="A457" s="1">
        <v>43926.708333333336</v>
      </c>
      <c r="B457">
        <v>11</v>
      </c>
      <c r="C457" s="2" t="s">
        <v>26</v>
      </c>
      <c r="D457">
        <v>987</v>
      </c>
      <c r="E457">
        <v>151</v>
      </c>
      <c r="F457">
        <v>1138</v>
      </c>
      <c r="G457">
        <v>2440</v>
      </c>
      <c r="H457">
        <v>3578</v>
      </c>
      <c r="I457">
        <v>81</v>
      </c>
      <c r="J457">
        <v>123</v>
      </c>
      <c r="K457">
        <v>287</v>
      </c>
      <c r="L457">
        <v>599</v>
      </c>
      <c r="M457">
        <v>4464</v>
      </c>
      <c r="N457">
        <v>15252</v>
      </c>
      <c r="O457" s="2" t="s">
        <v>16</v>
      </c>
    </row>
    <row r="458" spans="1:15" x14ac:dyDescent="0.3">
      <c r="A458" s="1">
        <v>43927.708333333336</v>
      </c>
      <c r="B458">
        <v>11</v>
      </c>
      <c r="C458" s="2" t="s">
        <v>26</v>
      </c>
      <c r="D458">
        <v>1001</v>
      </c>
      <c r="E458">
        <v>140</v>
      </c>
      <c r="F458">
        <v>1141</v>
      </c>
      <c r="G458">
        <v>2565</v>
      </c>
      <c r="H458">
        <v>3706</v>
      </c>
      <c r="I458">
        <v>128</v>
      </c>
      <c r="J458">
        <v>150</v>
      </c>
      <c r="K458">
        <v>296</v>
      </c>
      <c r="L458">
        <v>612</v>
      </c>
      <c r="M458">
        <v>4614</v>
      </c>
      <c r="N458">
        <v>15919</v>
      </c>
      <c r="O458" s="2" t="s">
        <v>16</v>
      </c>
    </row>
    <row r="459" spans="1:15" x14ac:dyDescent="0.3">
      <c r="A459" s="1">
        <v>43928.708333333336</v>
      </c>
      <c r="B459">
        <v>11</v>
      </c>
      <c r="C459" s="2" t="s">
        <v>26</v>
      </c>
      <c r="D459">
        <v>962</v>
      </c>
      <c r="E459">
        <v>139</v>
      </c>
      <c r="F459">
        <v>1101</v>
      </c>
      <c r="G459">
        <v>2637</v>
      </c>
      <c r="H459">
        <v>3738</v>
      </c>
      <c r="I459">
        <v>32</v>
      </c>
      <c r="J459">
        <v>96</v>
      </c>
      <c r="K459">
        <v>342</v>
      </c>
      <c r="L459">
        <v>630</v>
      </c>
      <c r="M459">
        <v>4710</v>
      </c>
      <c r="N459">
        <v>16619</v>
      </c>
      <c r="O459" s="2" t="s">
        <v>16</v>
      </c>
    </row>
    <row r="460" spans="1:15" x14ac:dyDescent="0.3">
      <c r="A460" s="1">
        <v>43929.708333333336</v>
      </c>
      <c r="B460">
        <v>11</v>
      </c>
      <c r="C460" s="2" t="s">
        <v>26</v>
      </c>
      <c r="D460">
        <v>974</v>
      </c>
      <c r="E460">
        <v>133</v>
      </c>
      <c r="F460">
        <v>1107</v>
      </c>
      <c r="G460">
        <v>2455</v>
      </c>
      <c r="H460">
        <v>3562</v>
      </c>
      <c r="I460">
        <v>-176</v>
      </c>
      <c r="J460">
        <v>149</v>
      </c>
      <c r="K460">
        <v>645</v>
      </c>
      <c r="L460">
        <v>652</v>
      </c>
      <c r="M460">
        <v>4859</v>
      </c>
      <c r="N460">
        <v>17532</v>
      </c>
      <c r="O460" s="2" t="s">
        <v>16</v>
      </c>
    </row>
    <row r="461" spans="1:15" x14ac:dyDescent="0.3">
      <c r="A461" s="1">
        <v>43930.708333333336</v>
      </c>
      <c r="B461">
        <v>11</v>
      </c>
      <c r="C461" s="2" t="s">
        <v>26</v>
      </c>
      <c r="D461">
        <v>945</v>
      </c>
      <c r="E461">
        <v>133</v>
      </c>
      <c r="F461">
        <v>1078</v>
      </c>
      <c r="G461">
        <v>2323</v>
      </c>
      <c r="H461">
        <v>3401</v>
      </c>
      <c r="I461">
        <v>-161</v>
      </c>
      <c r="J461">
        <v>96</v>
      </c>
      <c r="K461">
        <v>885</v>
      </c>
      <c r="L461">
        <v>669</v>
      </c>
      <c r="M461">
        <v>4955</v>
      </c>
      <c r="N461">
        <v>18194</v>
      </c>
      <c r="O461" s="2" t="s">
        <v>16</v>
      </c>
    </row>
    <row r="462" spans="1:15" x14ac:dyDescent="0.3">
      <c r="A462" s="1">
        <v>43885.75</v>
      </c>
      <c r="B462">
        <v>14</v>
      </c>
      <c r="C462" s="2" t="s">
        <v>27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 s="2" t="s">
        <v>16</v>
      </c>
    </row>
    <row r="463" spans="1:15" x14ac:dyDescent="0.3">
      <c r="A463" s="1">
        <v>43886.75</v>
      </c>
      <c r="B463">
        <v>14</v>
      </c>
      <c r="C463" s="2" t="s">
        <v>27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 s="2" t="s">
        <v>16</v>
      </c>
    </row>
    <row r="464" spans="1:15" x14ac:dyDescent="0.3">
      <c r="A464" s="1">
        <v>43887.75</v>
      </c>
      <c r="B464">
        <v>14</v>
      </c>
      <c r="C464" s="2" t="s">
        <v>27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 s="2" t="s">
        <v>16</v>
      </c>
    </row>
    <row r="465" spans="1:15" x14ac:dyDescent="0.3">
      <c r="A465" s="1">
        <v>43888.75</v>
      </c>
      <c r="B465">
        <v>14</v>
      </c>
      <c r="C465" s="2" t="s">
        <v>27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 s="2" t="s">
        <v>16</v>
      </c>
    </row>
    <row r="466" spans="1:15" x14ac:dyDescent="0.3">
      <c r="A466" s="1">
        <v>43889.75</v>
      </c>
      <c r="B466">
        <v>14</v>
      </c>
      <c r="C466" s="2" t="s">
        <v>27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 s="2" t="s">
        <v>16</v>
      </c>
    </row>
    <row r="467" spans="1:15" x14ac:dyDescent="0.3">
      <c r="A467" s="1">
        <v>43890.708333333336</v>
      </c>
      <c r="B467">
        <v>14</v>
      </c>
      <c r="C467" s="2" t="s">
        <v>27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 s="2" t="s">
        <v>16</v>
      </c>
    </row>
    <row r="468" spans="1:15" x14ac:dyDescent="0.3">
      <c r="A468" s="1">
        <v>43891.708333333336</v>
      </c>
      <c r="B468">
        <v>14</v>
      </c>
      <c r="C468" s="2" t="s">
        <v>27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6</v>
      </c>
      <c r="O468" s="2" t="s">
        <v>16</v>
      </c>
    </row>
    <row r="469" spans="1:15" x14ac:dyDescent="0.3">
      <c r="A469" s="1">
        <v>43892.75</v>
      </c>
      <c r="B469">
        <v>14</v>
      </c>
      <c r="C469" s="2" t="s">
        <v>27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13</v>
      </c>
      <c r="O469" s="2" t="s">
        <v>16</v>
      </c>
    </row>
    <row r="470" spans="1:15" x14ac:dyDescent="0.3">
      <c r="A470" s="1">
        <v>43893.75</v>
      </c>
      <c r="B470">
        <v>14</v>
      </c>
      <c r="C470" s="2" t="s">
        <v>27</v>
      </c>
      <c r="D470">
        <v>3</v>
      </c>
      <c r="E470">
        <v>0</v>
      </c>
      <c r="F470">
        <v>3</v>
      </c>
      <c r="G470">
        <v>0</v>
      </c>
      <c r="H470">
        <v>3</v>
      </c>
      <c r="I470">
        <v>3</v>
      </c>
      <c r="J470">
        <v>3</v>
      </c>
      <c r="K470">
        <v>0</v>
      </c>
      <c r="L470">
        <v>0</v>
      </c>
      <c r="M470">
        <v>3</v>
      </c>
      <c r="N470">
        <v>13</v>
      </c>
      <c r="O470" s="2" t="s">
        <v>16</v>
      </c>
    </row>
    <row r="471" spans="1:15" x14ac:dyDescent="0.3">
      <c r="A471" s="1">
        <v>43894.708333333336</v>
      </c>
      <c r="B471">
        <v>14</v>
      </c>
      <c r="C471" s="2" t="s">
        <v>27</v>
      </c>
      <c r="D471">
        <v>3</v>
      </c>
      <c r="E471">
        <v>0</v>
      </c>
      <c r="F471">
        <v>3</v>
      </c>
      <c r="G471">
        <v>0</v>
      </c>
      <c r="H471">
        <v>3</v>
      </c>
      <c r="I471">
        <v>0</v>
      </c>
      <c r="J471">
        <v>0</v>
      </c>
      <c r="K471">
        <v>0</v>
      </c>
      <c r="L471">
        <v>0</v>
      </c>
      <c r="M471">
        <v>3</v>
      </c>
      <c r="N471">
        <v>19</v>
      </c>
      <c r="O471" s="2" t="s">
        <v>16</v>
      </c>
    </row>
    <row r="472" spans="1:15" x14ac:dyDescent="0.3">
      <c r="A472" s="1">
        <v>43895.708333333336</v>
      </c>
      <c r="B472">
        <v>14</v>
      </c>
      <c r="C472" s="2" t="s">
        <v>27</v>
      </c>
      <c r="D472">
        <v>4</v>
      </c>
      <c r="E472">
        <v>0</v>
      </c>
      <c r="F472">
        <v>4</v>
      </c>
      <c r="G472">
        <v>3</v>
      </c>
      <c r="H472">
        <v>7</v>
      </c>
      <c r="I472">
        <v>4</v>
      </c>
      <c r="J472">
        <v>4</v>
      </c>
      <c r="K472">
        <v>0</v>
      </c>
      <c r="L472">
        <v>0</v>
      </c>
      <c r="M472">
        <v>7</v>
      </c>
      <c r="N472">
        <v>24</v>
      </c>
      <c r="O472" s="2" t="s">
        <v>16</v>
      </c>
    </row>
    <row r="473" spans="1:15" x14ac:dyDescent="0.3">
      <c r="A473" s="1">
        <v>43896.708333333336</v>
      </c>
      <c r="B473">
        <v>14</v>
      </c>
      <c r="C473" s="2" t="s">
        <v>27</v>
      </c>
      <c r="D473">
        <v>3</v>
      </c>
      <c r="E473">
        <v>2</v>
      </c>
      <c r="F473">
        <v>5</v>
      </c>
      <c r="G473">
        <v>7</v>
      </c>
      <c r="H473">
        <v>12</v>
      </c>
      <c r="I473">
        <v>5</v>
      </c>
      <c r="J473">
        <v>5</v>
      </c>
      <c r="K473">
        <v>0</v>
      </c>
      <c r="L473">
        <v>0</v>
      </c>
      <c r="M473">
        <v>12</v>
      </c>
      <c r="N473">
        <v>104</v>
      </c>
      <c r="O473" s="2" t="s">
        <v>16</v>
      </c>
    </row>
    <row r="474" spans="1:15" x14ac:dyDescent="0.3">
      <c r="A474" s="1">
        <v>43897.75</v>
      </c>
      <c r="B474">
        <v>14</v>
      </c>
      <c r="C474" s="2" t="s">
        <v>27</v>
      </c>
      <c r="D474">
        <v>3</v>
      </c>
      <c r="E474">
        <v>2</v>
      </c>
      <c r="F474">
        <v>5</v>
      </c>
      <c r="G474">
        <v>9</v>
      </c>
      <c r="H474">
        <v>14</v>
      </c>
      <c r="I474">
        <v>2</v>
      </c>
      <c r="J474">
        <v>2</v>
      </c>
      <c r="K474">
        <v>0</v>
      </c>
      <c r="L474">
        <v>0</v>
      </c>
      <c r="M474">
        <v>14</v>
      </c>
      <c r="N474">
        <v>112</v>
      </c>
      <c r="O474" s="2" t="s">
        <v>16</v>
      </c>
    </row>
    <row r="475" spans="1:15" x14ac:dyDescent="0.3">
      <c r="A475" s="1">
        <v>43898.75</v>
      </c>
      <c r="B475">
        <v>14</v>
      </c>
      <c r="C475" s="2" t="s">
        <v>27</v>
      </c>
      <c r="D475">
        <v>4</v>
      </c>
      <c r="E475">
        <v>2</v>
      </c>
      <c r="F475">
        <v>6</v>
      </c>
      <c r="G475">
        <v>8</v>
      </c>
      <c r="H475">
        <v>14</v>
      </c>
      <c r="I475">
        <v>0</v>
      </c>
      <c r="J475">
        <v>0</v>
      </c>
      <c r="K475">
        <v>0</v>
      </c>
      <c r="L475">
        <v>0</v>
      </c>
      <c r="M475">
        <v>14</v>
      </c>
      <c r="N475">
        <v>116</v>
      </c>
      <c r="O475" s="2" t="s">
        <v>16</v>
      </c>
    </row>
    <row r="476" spans="1:15" x14ac:dyDescent="0.3">
      <c r="A476" s="1">
        <v>43899.75</v>
      </c>
      <c r="B476">
        <v>14</v>
      </c>
      <c r="C476" s="2" t="s">
        <v>27</v>
      </c>
      <c r="D476">
        <v>4</v>
      </c>
      <c r="E476">
        <v>2</v>
      </c>
      <c r="F476">
        <v>6</v>
      </c>
      <c r="G476">
        <v>8</v>
      </c>
      <c r="H476">
        <v>14</v>
      </c>
      <c r="I476">
        <v>0</v>
      </c>
      <c r="J476">
        <v>0</v>
      </c>
      <c r="K476">
        <v>0</v>
      </c>
      <c r="L476">
        <v>0</v>
      </c>
      <c r="M476">
        <v>14</v>
      </c>
      <c r="N476">
        <v>212</v>
      </c>
      <c r="O476" s="2" t="s">
        <v>16</v>
      </c>
    </row>
    <row r="477" spans="1:15" x14ac:dyDescent="0.3">
      <c r="A477" s="1">
        <v>43900.75</v>
      </c>
      <c r="B477">
        <v>14</v>
      </c>
      <c r="C477" s="2" t="s">
        <v>27</v>
      </c>
      <c r="D477">
        <v>3</v>
      </c>
      <c r="E477">
        <v>3</v>
      </c>
      <c r="F477">
        <v>6</v>
      </c>
      <c r="G477">
        <v>9</v>
      </c>
      <c r="H477">
        <v>15</v>
      </c>
      <c r="I477">
        <v>1</v>
      </c>
      <c r="J477">
        <v>1</v>
      </c>
      <c r="K477">
        <v>0</v>
      </c>
      <c r="L477">
        <v>0</v>
      </c>
      <c r="M477">
        <v>15</v>
      </c>
      <c r="N477">
        <v>225</v>
      </c>
      <c r="O477" s="2" t="s">
        <v>16</v>
      </c>
    </row>
    <row r="478" spans="1:15" x14ac:dyDescent="0.3">
      <c r="A478" s="1">
        <v>43901.708333333336</v>
      </c>
      <c r="B478">
        <v>14</v>
      </c>
      <c r="C478" s="2" t="s">
        <v>27</v>
      </c>
      <c r="D478">
        <v>4</v>
      </c>
      <c r="E478">
        <v>3</v>
      </c>
      <c r="F478">
        <v>7</v>
      </c>
      <c r="G478">
        <v>9</v>
      </c>
      <c r="H478">
        <v>16</v>
      </c>
      <c r="I478">
        <v>1</v>
      </c>
      <c r="J478">
        <v>1</v>
      </c>
      <c r="K478">
        <v>0</v>
      </c>
      <c r="L478">
        <v>0</v>
      </c>
      <c r="M478">
        <v>16</v>
      </c>
      <c r="N478">
        <v>233</v>
      </c>
      <c r="O478" s="2" t="s">
        <v>16</v>
      </c>
    </row>
    <row r="479" spans="1:15" x14ac:dyDescent="0.3">
      <c r="A479" s="1">
        <v>43902.708333333336</v>
      </c>
      <c r="B479">
        <v>14</v>
      </c>
      <c r="C479" s="2" t="s">
        <v>27</v>
      </c>
      <c r="D479">
        <v>4</v>
      </c>
      <c r="E479">
        <v>3</v>
      </c>
      <c r="F479">
        <v>7</v>
      </c>
      <c r="G479">
        <v>9</v>
      </c>
      <c r="H479">
        <v>16</v>
      </c>
      <c r="I479">
        <v>0</v>
      </c>
      <c r="J479">
        <v>0</v>
      </c>
      <c r="K479">
        <v>0</v>
      </c>
      <c r="L479">
        <v>0</v>
      </c>
      <c r="M479">
        <v>16</v>
      </c>
      <c r="N479">
        <v>238</v>
      </c>
      <c r="O479" s="2" t="s">
        <v>16</v>
      </c>
    </row>
    <row r="480" spans="1:15" x14ac:dyDescent="0.3">
      <c r="A480" s="1">
        <v>43903.708333333336</v>
      </c>
      <c r="B480">
        <v>14</v>
      </c>
      <c r="C480" s="2" t="s">
        <v>27</v>
      </c>
      <c r="D480">
        <v>5</v>
      </c>
      <c r="E480">
        <v>3</v>
      </c>
      <c r="F480">
        <v>8</v>
      </c>
      <c r="G480">
        <v>9</v>
      </c>
      <c r="H480">
        <v>17</v>
      </c>
      <c r="I480">
        <v>1</v>
      </c>
      <c r="J480">
        <v>1</v>
      </c>
      <c r="K480">
        <v>0</v>
      </c>
      <c r="L480">
        <v>0</v>
      </c>
      <c r="M480">
        <v>17</v>
      </c>
      <c r="N480">
        <v>243</v>
      </c>
      <c r="O480" s="2" t="s">
        <v>16</v>
      </c>
    </row>
    <row r="481" spans="1:15" x14ac:dyDescent="0.3">
      <c r="A481" s="1">
        <v>43904.708333333336</v>
      </c>
      <c r="B481">
        <v>14</v>
      </c>
      <c r="C481" s="2" t="s">
        <v>27</v>
      </c>
      <c r="D481">
        <v>5</v>
      </c>
      <c r="E481">
        <v>3</v>
      </c>
      <c r="F481">
        <v>8</v>
      </c>
      <c r="G481">
        <v>9</v>
      </c>
      <c r="H481">
        <v>17</v>
      </c>
      <c r="I481">
        <v>0</v>
      </c>
      <c r="J481">
        <v>0</v>
      </c>
      <c r="K481">
        <v>0</v>
      </c>
      <c r="L481">
        <v>0</v>
      </c>
      <c r="M481">
        <v>17</v>
      </c>
      <c r="N481">
        <v>247</v>
      </c>
      <c r="O481" s="2" t="s">
        <v>16</v>
      </c>
    </row>
    <row r="482" spans="1:15" x14ac:dyDescent="0.3">
      <c r="A482" s="1">
        <v>43905.708333333336</v>
      </c>
      <c r="B482">
        <v>14</v>
      </c>
      <c r="C482" s="2" t="s">
        <v>27</v>
      </c>
      <c r="D482">
        <v>3</v>
      </c>
      <c r="E482">
        <v>4</v>
      </c>
      <c r="F482">
        <v>7</v>
      </c>
      <c r="G482">
        <v>10</v>
      </c>
      <c r="H482">
        <v>17</v>
      </c>
      <c r="I482">
        <v>0</v>
      </c>
      <c r="J482">
        <v>0</v>
      </c>
      <c r="K482">
        <v>0</v>
      </c>
      <c r="L482">
        <v>0</v>
      </c>
      <c r="M482">
        <v>17</v>
      </c>
      <c r="N482">
        <v>248</v>
      </c>
      <c r="O482" s="2" t="s">
        <v>16</v>
      </c>
    </row>
    <row r="483" spans="1:15" x14ac:dyDescent="0.3">
      <c r="A483" s="1">
        <v>43906.708333333336</v>
      </c>
      <c r="B483">
        <v>14</v>
      </c>
      <c r="C483" s="2" t="s">
        <v>27</v>
      </c>
      <c r="D483">
        <v>3</v>
      </c>
      <c r="E483">
        <v>5</v>
      </c>
      <c r="F483">
        <v>8</v>
      </c>
      <c r="G483">
        <v>7</v>
      </c>
      <c r="H483">
        <v>15</v>
      </c>
      <c r="I483">
        <v>-2</v>
      </c>
      <c r="J483">
        <v>4</v>
      </c>
      <c r="K483">
        <v>5</v>
      </c>
      <c r="L483">
        <v>1</v>
      </c>
      <c r="M483">
        <v>21</v>
      </c>
      <c r="N483">
        <v>253</v>
      </c>
      <c r="O483" s="2" t="s">
        <v>16</v>
      </c>
    </row>
    <row r="484" spans="1:15" x14ac:dyDescent="0.3">
      <c r="A484" s="1">
        <v>43907.708333333336</v>
      </c>
      <c r="B484">
        <v>14</v>
      </c>
      <c r="C484" s="2" t="s">
        <v>27</v>
      </c>
      <c r="D484">
        <v>7</v>
      </c>
      <c r="E484">
        <v>5</v>
      </c>
      <c r="F484">
        <v>12</v>
      </c>
      <c r="G484">
        <v>7</v>
      </c>
      <c r="H484">
        <v>19</v>
      </c>
      <c r="I484">
        <v>4</v>
      </c>
      <c r="J484">
        <v>4</v>
      </c>
      <c r="K484">
        <v>5</v>
      </c>
      <c r="L484">
        <v>1</v>
      </c>
      <c r="M484">
        <v>25</v>
      </c>
      <c r="N484">
        <v>301</v>
      </c>
      <c r="O484" s="2" t="s">
        <v>16</v>
      </c>
    </row>
    <row r="485" spans="1:15" x14ac:dyDescent="0.3">
      <c r="A485" s="1">
        <v>43908.708333333336</v>
      </c>
      <c r="B485">
        <v>14</v>
      </c>
      <c r="C485" s="2" t="s">
        <v>27</v>
      </c>
      <c r="D485">
        <v>7</v>
      </c>
      <c r="E485">
        <v>6</v>
      </c>
      <c r="F485">
        <v>13</v>
      </c>
      <c r="G485">
        <v>8</v>
      </c>
      <c r="H485">
        <v>21</v>
      </c>
      <c r="I485">
        <v>2</v>
      </c>
      <c r="J485">
        <v>3</v>
      </c>
      <c r="K485">
        <v>6</v>
      </c>
      <c r="L485">
        <v>1</v>
      </c>
      <c r="M485">
        <v>28</v>
      </c>
      <c r="N485">
        <v>361</v>
      </c>
      <c r="O485" s="2" t="s">
        <v>16</v>
      </c>
    </row>
    <row r="486" spans="1:15" x14ac:dyDescent="0.3">
      <c r="A486" s="1">
        <v>43909.708333333336</v>
      </c>
      <c r="B486">
        <v>14</v>
      </c>
      <c r="C486" s="2" t="s">
        <v>27</v>
      </c>
      <c r="D486">
        <v>19</v>
      </c>
      <c r="E486">
        <v>6</v>
      </c>
      <c r="F486">
        <v>25</v>
      </c>
      <c r="G486">
        <v>13</v>
      </c>
      <c r="H486">
        <v>38</v>
      </c>
      <c r="I486">
        <v>17</v>
      </c>
      <c r="J486">
        <v>18</v>
      </c>
      <c r="K486">
        <v>6</v>
      </c>
      <c r="L486">
        <v>2</v>
      </c>
      <c r="M486">
        <v>46</v>
      </c>
      <c r="N486">
        <v>426</v>
      </c>
      <c r="O486" s="2" t="s">
        <v>16</v>
      </c>
    </row>
    <row r="487" spans="1:15" x14ac:dyDescent="0.3">
      <c r="A487" s="1">
        <v>43910.708333333336</v>
      </c>
      <c r="B487">
        <v>14</v>
      </c>
      <c r="C487" s="2" t="s">
        <v>27</v>
      </c>
      <c r="D487">
        <v>20</v>
      </c>
      <c r="E487">
        <v>6</v>
      </c>
      <c r="F487">
        <v>26</v>
      </c>
      <c r="G487">
        <v>13</v>
      </c>
      <c r="H487">
        <v>39</v>
      </c>
      <c r="I487">
        <v>1</v>
      </c>
      <c r="J487">
        <v>4</v>
      </c>
      <c r="K487">
        <v>6</v>
      </c>
      <c r="L487">
        <v>5</v>
      </c>
      <c r="M487">
        <v>50</v>
      </c>
      <c r="N487">
        <v>426</v>
      </c>
      <c r="O487" s="2" t="s">
        <v>16</v>
      </c>
    </row>
    <row r="488" spans="1:15" x14ac:dyDescent="0.3">
      <c r="A488" s="1">
        <v>43911.708333333336</v>
      </c>
      <c r="B488">
        <v>14</v>
      </c>
      <c r="C488" s="2" t="s">
        <v>27</v>
      </c>
      <c r="D488">
        <v>21</v>
      </c>
      <c r="E488">
        <v>6</v>
      </c>
      <c r="F488">
        <v>27</v>
      </c>
      <c r="G488">
        <v>20</v>
      </c>
      <c r="H488">
        <v>47</v>
      </c>
      <c r="I488">
        <v>8</v>
      </c>
      <c r="J488">
        <v>11</v>
      </c>
      <c r="K488">
        <v>7</v>
      </c>
      <c r="L488">
        <v>7</v>
      </c>
      <c r="M488">
        <v>61</v>
      </c>
      <c r="N488">
        <v>449</v>
      </c>
      <c r="O488" s="2" t="s">
        <v>16</v>
      </c>
    </row>
    <row r="489" spans="1:15" x14ac:dyDescent="0.3">
      <c r="A489" s="1">
        <v>43912.708333333336</v>
      </c>
      <c r="B489">
        <v>14</v>
      </c>
      <c r="C489" s="2" t="s">
        <v>27</v>
      </c>
      <c r="D489">
        <v>24</v>
      </c>
      <c r="E489">
        <v>7</v>
      </c>
      <c r="F489">
        <v>31</v>
      </c>
      <c r="G489">
        <v>21</v>
      </c>
      <c r="H489">
        <v>52</v>
      </c>
      <c r="I489">
        <v>5</v>
      </c>
      <c r="J489">
        <v>5</v>
      </c>
      <c r="K489">
        <v>7</v>
      </c>
      <c r="L489">
        <v>7</v>
      </c>
      <c r="M489">
        <v>66</v>
      </c>
      <c r="N489">
        <v>532</v>
      </c>
      <c r="O489" s="2" t="s">
        <v>16</v>
      </c>
    </row>
    <row r="490" spans="1:15" x14ac:dyDescent="0.3">
      <c r="A490" s="1">
        <v>43913.708333333336</v>
      </c>
      <c r="B490">
        <v>14</v>
      </c>
      <c r="C490" s="2" t="s">
        <v>27</v>
      </c>
      <c r="D490">
        <v>25</v>
      </c>
      <c r="E490">
        <v>7</v>
      </c>
      <c r="F490">
        <v>32</v>
      </c>
      <c r="G490">
        <v>18</v>
      </c>
      <c r="H490">
        <v>50</v>
      </c>
      <c r="I490">
        <v>-2</v>
      </c>
      <c r="J490">
        <v>1</v>
      </c>
      <c r="K490">
        <v>10</v>
      </c>
      <c r="L490">
        <v>7</v>
      </c>
      <c r="M490">
        <v>67</v>
      </c>
      <c r="N490">
        <v>532</v>
      </c>
      <c r="O490" s="2" t="s">
        <v>16</v>
      </c>
    </row>
    <row r="491" spans="1:15" x14ac:dyDescent="0.3">
      <c r="A491" s="1">
        <v>43914.708333333336</v>
      </c>
      <c r="B491">
        <v>14</v>
      </c>
      <c r="C491" s="2" t="s">
        <v>27</v>
      </c>
      <c r="D491">
        <v>27</v>
      </c>
      <c r="E491">
        <v>7</v>
      </c>
      <c r="F491">
        <v>34</v>
      </c>
      <c r="G491">
        <v>21</v>
      </c>
      <c r="H491">
        <v>55</v>
      </c>
      <c r="I491">
        <v>5</v>
      </c>
      <c r="J491">
        <v>6</v>
      </c>
      <c r="K491">
        <v>10</v>
      </c>
      <c r="L491">
        <v>8</v>
      </c>
      <c r="M491">
        <v>73</v>
      </c>
      <c r="N491">
        <v>572</v>
      </c>
      <c r="O491" s="2" t="s">
        <v>16</v>
      </c>
    </row>
    <row r="492" spans="1:15" x14ac:dyDescent="0.3">
      <c r="A492" s="1">
        <v>43915.708333333336</v>
      </c>
      <c r="B492">
        <v>14</v>
      </c>
      <c r="C492" s="2" t="s">
        <v>27</v>
      </c>
      <c r="D492">
        <v>26</v>
      </c>
      <c r="E492">
        <v>7</v>
      </c>
      <c r="F492">
        <v>33</v>
      </c>
      <c r="G492">
        <v>20</v>
      </c>
      <c r="H492">
        <v>53</v>
      </c>
      <c r="I492">
        <v>-2</v>
      </c>
      <c r="J492">
        <v>0</v>
      </c>
      <c r="K492">
        <v>12</v>
      </c>
      <c r="L492">
        <v>8</v>
      </c>
      <c r="M492">
        <v>73</v>
      </c>
      <c r="N492">
        <v>580</v>
      </c>
      <c r="O492" s="2" t="s">
        <v>16</v>
      </c>
    </row>
    <row r="493" spans="1:15" x14ac:dyDescent="0.3">
      <c r="A493" s="1">
        <v>43916.708333333336</v>
      </c>
      <c r="B493">
        <v>14</v>
      </c>
      <c r="C493" s="2" t="s">
        <v>27</v>
      </c>
      <c r="D493">
        <v>27</v>
      </c>
      <c r="E493">
        <v>8</v>
      </c>
      <c r="F493">
        <v>35</v>
      </c>
      <c r="G493">
        <v>46</v>
      </c>
      <c r="H493">
        <v>81</v>
      </c>
      <c r="I493">
        <v>28</v>
      </c>
      <c r="J493">
        <v>30</v>
      </c>
      <c r="K493">
        <v>14</v>
      </c>
      <c r="L493">
        <v>8</v>
      </c>
      <c r="M493">
        <v>103</v>
      </c>
      <c r="N493">
        <v>670</v>
      </c>
      <c r="O493" s="2" t="s">
        <v>16</v>
      </c>
    </row>
    <row r="494" spans="1:15" x14ac:dyDescent="0.3">
      <c r="A494" s="1">
        <v>43917.708333333336</v>
      </c>
      <c r="B494">
        <v>14</v>
      </c>
      <c r="C494" s="2" t="s">
        <v>27</v>
      </c>
      <c r="D494">
        <v>26</v>
      </c>
      <c r="E494">
        <v>9</v>
      </c>
      <c r="F494">
        <v>35</v>
      </c>
      <c r="G494">
        <v>51</v>
      </c>
      <c r="H494">
        <v>86</v>
      </c>
      <c r="I494">
        <v>5</v>
      </c>
      <c r="J494">
        <v>6</v>
      </c>
      <c r="K494">
        <v>14</v>
      </c>
      <c r="L494">
        <v>9</v>
      </c>
      <c r="M494">
        <v>109</v>
      </c>
      <c r="N494">
        <v>710</v>
      </c>
      <c r="O494" s="2" t="s">
        <v>16</v>
      </c>
    </row>
    <row r="495" spans="1:15" x14ac:dyDescent="0.3">
      <c r="A495" s="1">
        <v>43918.708333333336</v>
      </c>
      <c r="B495">
        <v>14</v>
      </c>
      <c r="C495" s="2" t="s">
        <v>27</v>
      </c>
      <c r="D495">
        <v>26</v>
      </c>
      <c r="E495">
        <v>9</v>
      </c>
      <c r="F495">
        <v>35</v>
      </c>
      <c r="G495">
        <v>63</v>
      </c>
      <c r="H495">
        <v>98</v>
      </c>
      <c r="I495">
        <v>12</v>
      </c>
      <c r="J495">
        <v>14</v>
      </c>
      <c r="K495">
        <v>16</v>
      </c>
      <c r="L495">
        <v>9</v>
      </c>
      <c r="M495">
        <v>123</v>
      </c>
      <c r="N495">
        <v>807</v>
      </c>
      <c r="O495" s="2" t="s">
        <v>16</v>
      </c>
    </row>
    <row r="496" spans="1:15" x14ac:dyDescent="0.3">
      <c r="A496" s="1">
        <v>43919.708333333336</v>
      </c>
      <c r="B496">
        <v>14</v>
      </c>
      <c r="C496" s="2" t="s">
        <v>27</v>
      </c>
      <c r="D496">
        <v>25</v>
      </c>
      <c r="E496">
        <v>9</v>
      </c>
      <c r="F496">
        <v>34</v>
      </c>
      <c r="G496">
        <v>66</v>
      </c>
      <c r="H496">
        <v>100</v>
      </c>
      <c r="I496">
        <v>2</v>
      </c>
      <c r="J496">
        <v>4</v>
      </c>
      <c r="K496">
        <v>18</v>
      </c>
      <c r="L496">
        <v>9</v>
      </c>
      <c r="M496">
        <v>127</v>
      </c>
      <c r="N496">
        <v>918</v>
      </c>
      <c r="O496" s="2" t="s">
        <v>16</v>
      </c>
    </row>
    <row r="497" spans="1:15" x14ac:dyDescent="0.3">
      <c r="A497" s="1">
        <v>43920.708333333336</v>
      </c>
      <c r="B497">
        <v>14</v>
      </c>
      <c r="C497" s="2" t="s">
        <v>27</v>
      </c>
      <c r="D497">
        <v>27</v>
      </c>
      <c r="E497">
        <v>8</v>
      </c>
      <c r="F497">
        <v>35</v>
      </c>
      <c r="G497">
        <v>72</v>
      </c>
      <c r="H497">
        <v>107</v>
      </c>
      <c r="I497">
        <v>7</v>
      </c>
      <c r="J497">
        <v>7</v>
      </c>
      <c r="K497">
        <v>18</v>
      </c>
      <c r="L497">
        <v>9</v>
      </c>
      <c r="M497">
        <v>134</v>
      </c>
      <c r="N497">
        <v>955</v>
      </c>
      <c r="O497" s="2" t="s">
        <v>16</v>
      </c>
    </row>
    <row r="498" spans="1:15" x14ac:dyDescent="0.3">
      <c r="A498" s="1">
        <v>43921.708333333336</v>
      </c>
      <c r="B498">
        <v>14</v>
      </c>
      <c r="C498" s="2" t="s">
        <v>27</v>
      </c>
      <c r="D498">
        <v>29</v>
      </c>
      <c r="E498">
        <v>8</v>
      </c>
      <c r="F498">
        <v>37</v>
      </c>
      <c r="G498">
        <v>80</v>
      </c>
      <c r="H498">
        <v>117</v>
      </c>
      <c r="I498">
        <v>10</v>
      </c>
      <c r="J498">
        <v>10</v>
      </c>
      <c r="K498">
        <v>18</v>
      </c>
      <c r="L498">
        <v>9</v>
      </c>
      <c r="M498">
        <v>144</v>
      </c>
      <c r="N498">
        <v>1049</v>
      </c>
      <c r="O498" s="2" t="s">
        <v>16</v>
      </c>
    </row>
    <row r="499" spans="1:15" x14ac:dyDescent="0.3">
      <c r="A499" s="1">
        <v>43922.708333333336</v>
      </c>
      <c r="B499">
        <v>14</v>
      </c>
      <c r="C499" s="2" t="s">
        <v>27</v>
      </c>
      <c r="D499">
        <v>32</v>
      </c>
      <c r="E499">
        <v>8</v>
      </c>
      <c r="F499">
        <v>40</v>
      </c>
      <c r="G499">
        <v>91</v>
      </c>
      <c r="H499">
        <v>131</v>
      </c>
      <c r="I499">
        <v>14</v>
      </c>
      <c r="J499">
        <v>16</v>
      </c>
      <c r="K499">
        <v>19</v>
      </c>
      <c r="L499">
        <v>10</v>
      </c>
      <c r="M499">
        <v>160</v>
      </c>
      <c r="N499">
        <v>1157</v>
      </c>
      <c r="O499" s="2" t="s">
        <v>16</v>
      </c>
    </row>
    <row r="500" spans="1:15" x14ac:dyDescent="0.3">
      <c r="A500" s="1">
        <v>43923.708333333336</v>
      </c>
      <c r="B500">
        <v>14</v>
      </c>
      <c r="C500" s="2" t="s">
        <v>27</v>
      </c>
      <c r="D500">
        <v>30</v>
      </c>
      <c r="E500">
        <v>8</v>
      </c>
      <c r="F500">
        <v>38</v>
      </c>
      <c r="G500">
        <v>95</v>
      </c>
      <c r="H500">
        <v>133</v>
      </c>
      <c r="I500">
        <v>2</v>
      </c>
      <c r="J500">
        <v>5</v>
      </c>
      <c r="K500">
        <v>21</v>
      </c>
      <c r="L500">
        <v>11</v>
      </c>
      <c r="M500">
        <v>165</v>
      </c>
      <c r="N500">
        <v>1229</v>
      </c>
      <c r="O500" s="2" t="s">
        <v>16</v>
      </c>
    </row>
    <row r="501" spans="1:15" x14ac:dyDescent="0.3">
      <c r="A501" s="1">
        <v>43924.708333333336</v>
      </c>
      <c r="B501">
        <v>14</v>
      </c>
      <c r="C501" s="2" t="s">
        <v>27</v>
      </c>
      <c r="D501">
        <v>31</v>
      </c>
      <c r="E501">
        <v>8</v>
      </c>
      <c r="F501">
        <v>39</v>
      </c>
      <c r="G501">
        <v>105</v>
      </c>
      <c r="H501">
        <v>144</v>
      </c>
      <c r="I501">
        <v>11</v>
      </c>
      <c r="J501">
        <v>11</v>
      </c>
      <c r="K501">
        <v>21</v>
      </c>
      <c r="L501">
        <v>11</v>
      </c>
      <c r="M501">
        <v>176</v>
      </c>
      <c r="N501">
        <v>1378</v>
      </c>
      <c r="O501" s="2" t="s">
        <v>16</v>
      </c>
    </row>
    <row r="502" spans="1:15" x14ac:dyDescent="0.3">
      <c r="A502" s="1">
        <v>43925.708333333336</v>
      </c>
      <c r="B502">
        <v>14</v>
      </c>
      <c r="C502" s="2" t="s">
        <v>27</v>
      </c>
      <c r="D502">
        <v>31</v>
      </c>
      <c r="E502">
        <v>6</v>
      </c>
      <c r="F502">
        <v>37</v>
      </c>
      <c r="G502">
        <v>134</v>
      </c>
      <c r="H502">
        <v>171</v>
      </c>
      <c r="I502">
        <v>27</v>
      </c>
      <c r="J502">
        <v>30</v>
      </c>
      <c r="K502">
        <v>24</v>
      </c>
      <c r="L502">
        <v>11</v>
      </c>
      <c r="M502">
        <v>206</v>
      </c>
      <c r="N502">
        <v>1504</v>
      </c>
      <c r="O502" s="2" t="s">
        <v>16</v>
      </c>
    </row>
    <row r="503" spans="1:15" x14ac:dyDescent="0.3">
      <c r="A503" s="1">
        <v>43926.708333333336</v>
      </c>
      <c r="B503">
        <v>14</v>
      </c>
      <c r="C503" s="2" t="s">
        <v>27</v>
      </c>
      <c r="D503">
        <v>33</v>
      </c>
      <c r="E503">
        <v>6</v>
      </c>
      <c r="F503">
        <v>39</v>
      </c>
      <c r="G503">
        <v>148</v>
      </c>
      <c r="H503">
        <v>187</v>
      </c>
      <c r="I503">
        <v>16</v>
      </c>
      <c r="J503">
        <v>18</v>
      </c>
      <c r="K503">
        <v>24</v>
      </c>
      <c r="L503">
        <v>13</v>
      </c>
      <c r="M503">
        <v>224</v>
      </c>
      <c r="N503">
        <v>1504</v>
      </c>
      <c r="O503" s="2" t="s">
        <v>16</v>
      </c>
    </row>
    <row r="504" spans="1:15" x14ac:dyDescent="0.3">
      <c r="A504" s="1">
        <v>43927.708333333336</v>
      </c>
      <c r="B504">
        <v>14</v>
      </c>
      <c r="C504" s="2" t="s">
        <v>27</v>
      </c>
      <c r="D504">
        <v>34</v>
      </c>
      <c r="E504">
        <v>5</v>
      </c>
      <c r="F504">
        <v>39</v>
      </c>
      <c r="G504">
        <v>148</v>
      </c>
      <c r="H504">
        <v>187</v>
      </c>
      <c r="I504">
        <v>0</v>
      </c>
      <c r="J504">
        <v>0</v>
      </c>
      <c r="K504">
        <v>24</v>
      </c>
      <c r="L504">
        <v>13</v>
      </c>
      <c r="M504">
        <v>224</v>
      </c>
      <c r="N504">
        <v>1546</v>
      </c>
      <c r="O504" s="2" t="s">
        <v>16</v>
      </c>
    </row>
    <row r="505" spans="1:15" x14ac:dyDescent="0.3">
      <c r="A505" s="1">
        <v>43928.708333333336</v>
      </c>
      <c r="B505">
        <v>14</v>
      </c>
      <c r="C505" s="2" t="s">
        <v>27</v>
      </c>
      <c r="D505">
        <v>35</v>
      </c>
      <c r="E505">
        <v>5</v>
      </c>
      <c r="F505">
        <v>40</v>
      </c>
      <c r="G505">
        <v>145</v>
      </c>
      <c r="H505">
        <v>185</v>
      </c>
      <c r="I505">
        <v>-2</v>
      </c>
      <c r="J505">
        <v>0</v>
      </c>
      <c r="K505">
        <v>26</v>
      </c>
      <c r="L505">
        <v>13</v>
      </c>
      <c r="M505">
        <v>224</v>
      </c>
      <c r="N505">
        <v>1581</v>
      </c>
      <c r="O505" s="2" t="s">
        <v>16</v>
      </c>
    </row>
    <row r="506" spans="1:15" x14ac:dyDescent="0.3">
      <c r="A506" s="1">
        <v>43929.708333333336</v>
      </c>
      <c r="B506">
        <v>14</v>
      </c>
      <c r="C506" s="2" t="s">
        <v>27</v>
      </c>
      <c r="D506">
        <v>30</v>
      </c>
      <c r="E506">
        <v>4</v>
      </c>
      <c r="F506">
        <v>34</v>
      </c>
      <c r="G506">
        <v>147</v>
      </c>
      <c r="H506">
        <v>181</v>
      </c>
      <c r="I506">
        <v>-4</v>
      </c>
      <c r="J506">
        <v>2</v>
      </c>
      <c r="K506">
        <v>32</v>
      </c>
      <c r="L506">
        <v>13</v>
      </c>
      <c r="M506">
        <v>226</v>
      </c>
      <c r="N506">
        <v>2002</v>
      </c>
      <c r="O506" s="2" t="s">
        <v>16</v>
      </c>
    </row>
    <row r="507" spans="1:15" x14ac:dyDescent="0.3">
      <c r="A507" s="1">
        <v>43930.708333333336</v>
      </c>
      <c r="B507">
        <v>14</v>
      </c>
      <c r="C507" s="2" t="s">
        <v>27</v>
      </c>
      <c r="D507">
        <v>30</v>
      </c>
      <c r="E507">
        <v>4</v>
      </c>
      <c r="F507">
        <v>34</v>
      </c>
      <c r="G507">
        <v>155</v>
      </c>
      <c r="H507">
        <v>189</v>
      </c>
      <c r="I507">
        <v>8</v>
      </c>
      <c r="J507">
        <v>8</v>
      </c>
      <c r="K507">
        <v>32</v>
      </c>
      <c r="L507">
        <v>13</v>
      </c>
      <c r="M507">
        <v>234</v>
      </c>
      <c r="N507">
        <v>2069</v>
      </c>
      <c r="O507" s="2" t="s">
        <v>16</v>
      </c>
    </row>
    <row r="508" spans="1:15" x14ac:dyDescent="0.3">
      <c r="A508" s="1">
        <v>43885.75</v>
      </c>
      <c r="B508">
        <v>4</v>
      </c>
      <c r="C508" s="2" t="s">
        <v>18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 s="2" t="s">
        <v>16</v>
      </c>
    </row>
    <row r="509" spans="1:15" x14ac:dyDescent="0.3">
      <c r="A509" s="1">
        <v>43886.75</v>
      </c>
      <c r="B509">
        <v>4</v>
      </c>
      <c r="C509" s="2" t="s">
        <v>18</v>
      </c>
      <c r="D509">
        <v>1</v>
      </c>
      <c r="E509">
        <v>0</v>
      </c>
      <c r="F509">
        <v>1</v>
      </c>
      <c r="G509">
        <v>0</v>
      </c>
      <c r="H509">
        <v>1</v>
      </c>
      <c r="I509">
        <v>1</v>
      </c>
      <c r="J509">
        <v>1</v>
      </c>
      <c r="K509">
        <v>0</v>
      </c>
      <c r="L509">
        <v>0</v>
      </c>
      <c r="M509">
        <v>1</v>
      </c>
      <c r="N509">
        <v>1</v>
      </c>
      <c r="O509" s="2" t="s">
        <v>16</v>
      </c>
    </row>
    <row r="510" spans="1:15" x14ac:dyDescent="0.3">
      <c r="A510" s="1">
        <v>43887.75</v>
      </c>
      <c r="B510">
        <v>4</v>
      </c>
      <c r="C510" s="2" t="s">
        <v>18</v>
      </c>
      <c r="D510">
        <v>1</v>
      </c>
      <c r="E510">
        <v>0</v>
      </c>
      <c r="F510">
        <v>1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1</v>
      </c>
      <c r="O510" s="2" t="s">
        <v>16</v>
      </c>
    </row>
    <row r="511" spans="1:15" x14ac:dyDescent="0.3">
      <c r="A511" s="1">
        <v>43888.75</v>
      </c>
      <c r="B511">
        <v>4</v>
      </c>
      <c r="C511" s="2" t="s">
        <v>18</v>
      </c>
      <c r="D511">
        <v>1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2</v>
      </c>
      <c r="O511" s="2" t="s">
        <v>16</v>
      </c>
    </row>
    <row r="512" spans="1:15" x14ac:dyDescent="0.3">
      <c r="A512" s="1">
        <v>43889.75</v>
      </c>
      <c r="B512">
        <v>4</v>
      </c>
      <c r="C512" s="2" t="s">
        <v>18</v>
      </c>
      <c r="D512">
        <v>1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2</v>
      </c>
      <c r="O512" s="2" t="s">
        <v>16</v>
      </c>
    </row>
    <row r="513" spans="1:15" x14ac:dyDescent="0.3">
      <c r="A513" s="1">
        <v>43890.708333333336</v>
      </c>
      <c r="B513">
        <v>4</v>
      </c>
      <c r="C513" s="2" t="s">
        <v>18</v>
      </c>
      <c r="D513">
        <v>1</v>
      </c>
      <c r="E513">
        <v>0</v>
      </c>
      <c r="F513">
        <v>1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16</v>
      </c>
      <c r="O513" s="2" t="s">
        <v>16</v>
      </c>
    </row>
    <row r="514" spans="1:15" x14ac:dyDescent="0.3">
      <c r="A514" s="1">
        <v>43891.708333333336</v>
      </c>
      <c r="B514">
        <v>4</v>
      </c>
      <c r="C514" s="2" t="s">
        <v>18</v>
      </c>
      <c r="D514">
        <v>1</v>
      </c>
      <c r="E514">
        <v>0</v>
      </c>
      <c r="F514">
        <v>1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20</v>
      </c>
      <c r="O514" s="2" t="s">
        <v>16</v>
      </c>
    </row>
    <row r="515" spans="1:15" x14ac:dyDescent="0.3">
      <c r="A515" s="1">
        <v>43892.75</v>
      </c>
      <c r="B515">
        <v>4</v>
      </c>
      <c r="C515" s="2" t="s">
        <v>18</v>
      </c>
      <c r="D515">
        <v>1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20</v>
      </c>
      <c r="O515" s="2" t="s">
        <v>16</v>
      </c>
    </row>
    <row r="516" spans="1:15" x14ac:dyDescent="0.3">
      <c r="A516" s="1">
        <v>43893.75</v>
      </c>
      <c r="B516">
        <v>4</v>
      </c>
      <c r="C516" s="2" t="s">
        <v>18</v>
      </c>
      <c r="D516">
        <v>1</v>
      </c>
      <c r="E516">
        <v>0</v>
      </c>
      <c r="F516">
        <v>1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20</v>
      </c>
      <c r="O516" s="2" t="s">
        <v>16</v>
      </c>
    </row>
    <row r="517" spans="1:15" x14ac:dyDescent="0.3">
      <c r="A517" s="1">
        <v>43894.708333333336</v>
      </c>
      <c r="B517">
        <v>4</v>
      </c>
      <c r="C517" s="2" t="s">
        <v>18</v>
      </c>
      <c r="D517">
        <v>1</v>
      </c>
      <c r="E517">
        <v>0</v>
      </c>
      <c r="F517">
        <v>1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20</v>
      </c>
      <c r="O517" s="2" t="s">
        <v>16</v>
      </c>
    </row>
    <row r="518" spans="1:15" x14ac:dyDescent="0.3">
      <c r="A518" s="1">
        <v>43895.708333333336</v>
      </c>
      <c r="B518">
        <v>4</v>
      </c>
      <c r="C518" s="2" t="s">
        <v>18</v>
      </c>
      <c r="D518">
        <v>1</v>
      </c>
      <c r="E518">
        <v>0</v>
      </c>
      <c r="F518">
        <v>1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20</v>
      </c>
      <c r="O518" s="2" t="s">
        <v>16</v>
      </c>
    </row>
    <row r="519" spans="1:15" x14ac:dyDescent="0.3">
      <c r="A519" s="1">
        <v>43896.708333333336</v>
      </c>
      <c r="B519">
        <v>4</v>
      </c>
      <c r="C519" s="2" t="s">
        <v>18</v>
      </c>
      <c r="D519">
        <v>4</v>
      </c>
      <c r="E519">
        <v>0</v>
      </c>
      <c r="F519">
        <v>4</v>
      </c>
      <c r="G519">
        <v>0</v>
      </c>
      <c r="H519">
        <v>4</v>
      </c>
      <c r="I519">
        <v>3</v>
      </c>
      <c r="J519">
        <v>3</v>
      </c>
      <c r="K519">
        <v>0</v>
      </c>
      <c r="L519">
        <v>0</v>
      </c>
      <c r="M519">
        <v>4</v>
      </c>
      <c r="N519">
        <v>36</v>
      </c>
      <c r="O519" s="2" t="s">
        <v>16</v>
      </c>
    </row>
    <row r="520" spans="1:15" x14ac:dyDescent="0.3">
      <c r="A520" s="1">
        <v>43897.75</v>
      </c>
      <c r="B520">
        <v>4</v>
      </c>
      <c r="C520" s="2" t="s">
        <v>18</v>
      </c>
      <c r="D520">
        <v>8</v>
      </c>
      <c r="E520">
        <v>0</v>
      </c>
      <c r="F520">
        <v>8</v>
      </c>
      <c r="G520">
        <v>1</v>
      </c>
      <c r="H520">
        <v>9</v>
      </c>
      <c r="I520">
        <v>5</v>
      </c>
      <c r="J520">
        <v>5</v>
      </c>
      <c r="K520">
        <v>0</v>
      </c>
      <c r="L520">
        <v>0</v>
      </c>
      <c r="M520">
        <v>9</v>
      </c>
      <c r="N520">
        <v>36</v>
      </c>
      <c r="O520" s="2" t="s">
        <v>16</v>
      </c>
    </row>
    <row r="521" spans="1:15" x14ac:dyDescent="0.3">
      <c r="A521" s="1">
        <v>43898.75</v>
      </c>
      <c r="B521">
        <v>4</v>
      </c>
      <c r="C521" s="2" t="s">
        <v>18</v>
      </c>
      <c r="D521">
        <v>8</v>
      </c>
      <c r="E521">
        <v>0</v>
      </c>
      <c r="F521">
        <v>8</v>
      </c>
      <c r="G521">
        <v>1</v>
      </c>
      <c r="H521">
        <v>9</v>
      </c>
      <c r="I521">
        <v>0</v>
      </c>
      <c r="J521">
        <v>0</v>
      </c>
      <c r="K521">
        <v>0</v>
      </c>
      <c r="L521">
        <v>0</v>
      </c>
      <c r="M521">
        <v>9</v>
      </c>
      <c r="N521">
        <v>36</v>
      </c>
      <c r="O521" s="2" t="s">
        <v>16</v>
      </c>
    </row>
    <row r="522" spans="1:15" x14ac:dyDescent="0.3">
      <c r="A522" s="1">
        <v>43899.75</v>
      </c>
      <c r="B522">
        <v>4</v>
      </c>
      <c r="C522" s="2" t="s">
        <v>18</v>
      </c>
      <c r="D522">
        <v>8</v>
      </c>
      <c r="E522">
        <v>0</v>
      </c>
      <c r="F522">
        <v>8</v>
      </c>
      <c r="G522">
        <v>1</v>
      </c>
      <c r="H522">
        <v>9</v>
      </c>
      <c r="I522">
        <v>0</v>
      </c>
      <c r="J522">
        <v>0</v>
      </c>
      <c r="K522">
        <v>0</v>
      </c>
      <c r="L522">
        <v>0</v>
      </c>
      <c r="M522">
        <v>9</v>
      </c>
      <c r="N522">
        <v>36</v>
      </c>
      <c r="O522" s="2" t="s">
        <v>16</v>
      </c>
    </row>
    <row r="523" spans="1:15" x14ac:dyDescent="0.3">
      <c r="A523" s="1">
        <v>43900.75</v>
      </c>
      <c r="B523">
        <v>4</v>
      </c>
      <c r="C523" s="2" t="s">
        <v>18</v>
      </c>
      <c r="D523">
        <v>17</v>
      </c>
      <c r="E523">
        <v>1</v>
      </c>
      <c r="F523">
        <v>18</v>
      </c>
      <c r="G523">
        <v>20</v>
      </c>
      <c r="H523">
        <v>38</v>
      </c>
      <c r="I523">
        <v>29</v>
      </c>
      <c r="J523">
        <v>29</v>
      </c>
      <c r="K523">
        <v>0</v>
      </c>
      <c r="L523">
        <v>0</v>
      </c>
      <c r="M523">
        <v>38</v>
      </c>
      <c r="N523">
        <v>36</v>
      </c>
      <c r="O523" s="2" t="s">
        <v>16</v>
      </c>
    </row>
    <row r="524" spans="1:15" x14ac:dyDescent="0.3">
      <c r="A524" s="1">
        <v>43901.708333333336</v>
      </c>
      <c r="B524">
        <v>4</v>
      </c>
      <c r="C524" s="2" t="s">
        <v>18</v>
      </c>
      <c r="D524">
        <v>8</v>
      </c>
      <c r="E524">
        <v>4</v>
      </c>
      <c r="F524">
        <v>12</v>
      </c>
      <c r="G524">
        <v>63</v>
      </c>
      <c r="H524">
        <v>75</v>
      </c>
      <c r="I524">
        <v>37</v>
      </c>
      <c r="J524">
        <v>37</v>
      </c>
      <c r="K524">
        <v>0</v>
      </c>
      <c r="L524">
        <v>0</v>
      </c>
      <c r="M524">
        <v>75</v>
      </c>
      <c r="N524">
        <v>75</v>
      </c>
      <c r="O524" s="2" t="s">
        <v>16</v>
      </c>
    </row>
    <row r="525" spans="1:15" x14ac:dyDescent="0.3">
      <c r="A525" s="1">
        <v>43902.708333333336</v>
      </c>
      <c r="B525">
        <v>4</v>
      </c>
      <c r="C525" s="2" t="s">
        <v>18</v>
      </c>
      <c r="D525">
        <v>21</v>
      </c>
      <c r="E525">
        <v>4</v>
      </c>
      <c r="F525">
        <v>25</v>
      </c>
      <c r="G525">
        <v>78</v>
      </c>
      <c r="H525">
        <v>103</v>
      </c>
      <c r="I525">
        <v>28</v>
      </c>
      <c r="J525">
        <v>29</v>
      </c>
      <c r="K525">
        <v>0</v>
      </c>
      <c r="L525">
        <v>1</v>
      </c>
      <c r="M525">
        <v>104</v>
      </c>
      <c r="N525">
        <v>607</v>
      </c>
      <c r="O525" s="2" t="s">
        <v>16</v>
      </c>
    </row>
    <row r="526" spans="1:15" x14ac:dyDescent="0.3">
      <c r="A526" s="1">
        <v>43903.708333333336</v>
      </c>
      <c r="B526">
        <v>4</v>
      </c>
      <c r="C526" s="2" t="s">
        <v>18</v>
      </c>
      <c r="D526">
        <v>20</v>
      </c>
      <c r="E526">
        <v>5</v>
      </c>
      <c r="F526">
        <v>25</v>
      </c>
      <c r="G526">
        <v>98</v>
      </c>
      <c r="H526">
        <v>123</v>
      </c>
      <c r="I526">
        <v>20</v>
      </c>
      <c r="J526">
        <v>21</v>
      </c>
      <c r="K526">
        <v>0</v>
      </c>
      <c r="L526">
        <v>2</v>
      </c>
      <c r="M526">
        <v>125</v>
      </c>
      <c r="N526">
        <v>811</v>
      </c>
      <c r="O526" s="2" t="s">
        <v>16</v>
      </c>
    </row>
    <row r="527" spans="1:15" x14ac:dyDescent="0.3">
      <c r="A527" s="1">
        <v>43904.708333333336</v>
      </c>
      <c r="B527">
        <v>4</v>
      </c>
      <c r="C527" s="2" t="s">
        <v>18</v>
      </c>
      <c r="D527">
        <v>26</v>
      </c>
      <c r="E527">
        <v>7</v>
      </c>
      <c r="F527">
        <v>33</v>
      </c>
      <c r="G527">
        <v>137</v>
      </c>
      <c r="H527">
        <v>170</v>
      </c>
      <c r="I527">
        <v>47</v>
      </c>
      <c r="J527">
        <v>48</v>
      </c>
      <c r="K527">
        <v>0</v>
      </c>
      <c r="L527">
        <v>3</v>
      </c>
      <c r="M527">
        <v>173</v>
      </c>
      <c r="N527">
        <v>1135</v>
      </c>
      <c r="O527" s="2" t="s">
        <v>16</v>
      </c>
    </row>
    <row r="528" spans="1:15" x14ac:dyDescent="0.3">
      <c r="A528" s="1">
        <v>43905.708333333336</v>
      </c>
      <c r="B528">
        <v>4</v>
      </c>
      <c r="C528" s="2" t="s">
        <v>18</v>
      </c>
      <c r="D528">
        <v>50</v>
      </c>
      <c r="E528">
        <v>4</v>
      </c>
      <c r="F528">
        <v>54</v>
      </c>
      <c r="G528">
        <v>145</v>
      </c>
      <c r="H528">
        <v>199</v>
      </c>
      <c r="I528">
        <v>29</v>
      </c>
      <c r="J528">
        <v>31</v>
      </c>
      <c r="K528">
        <v>0</v>
      </c>
      <c r="L528">
        <v>5</v>
      </c>
      <c r="M528">
        <v>204</v>
      </c>
      <c r="N528">
        <v>1497</v>
      </c>
      <c r="O528" s="2" t="s">
        <v>16</v>
      </c>
    </row>
    <row r="529" spans="1:15" x14ac:dyDescent="0.3">
      <c r="A529" s="1">
        <v>43906.708333333336</v>
      </c>
      <c r="B529">
        <v>4</v>
      </c>
      <c r="C529" s="2" t="s">
        <v>18</v>
      </c>
      <c r="D529">
        <v>53</v>
      </c>
      <c r="E529">
        <v>11</v>
      </c>
      <c r="F529">
        <v>64</v>
      </c>
      <c r="G529">
        <v>171</v>
      </c>
      <c r="H529">
        <v>235</v>
      </c>
      <c r="I529">
        <v>36</v>
      </c>
      <c r="J529">
        <v>37</v>
      </c>
      <c r="K529">
        <v>0</v>
      </c>
      <c r="L529">
        <v>6</v>
      </c>
      <c r="M529">
        <v>241</v>
      </c>
      <c r="N529">
        <v>1740</v>
      </c>
      <c r="O529" s="2" t="s">
        <v>16</v>
      </c>
    </row>
    <row r="530" spans="1:15" x14ac:dyDescent="0.3">
      <c r="A530" s="1">
        <v>43907.708333333336</v>
      </c>
      <c r="B530">
        <v>4</v>
      </c>
      <c r="C530" s="2" t="s">
        <v>18</v>
      </c>
      <c r="D530">
        <v>71</v>
      </c>
      <c r="E530">
        <v>11</v>
      </c>
      <c r="F530">
        <v>82</v>
      </c>
      <c r="G530">
        <v>200</v>
      </c>
      <c r="H530">
        <v>282</v>
      </c>
      <c r="I530">
        <v>47</v>
      </c>
      <c r="J530">
        <v>50</v>
      </c>
      <c r="K530">
        <v>1</v>
      </c>
      <c r="L530">
        <v>8</v>
      </c>
      <c r="M530">
        <v>291</v>
      </c>
      <c r="N530">
        <v>2149</v>
      </c>
      <c r="O530" s="2" t="s">
        <v>16</v>
      </c>
    </row>
    <row r="531" spans="1:15" x14ac:dyDescent="0.3">
      <c r="A531" s="1">
        <v>43908.708333333336</v>
      </c>
      <c r="B531">
        <v>4</v>
      </c>
      <c r="C531" s="2" t="s">
        <v>18</v>
      </c>
      <c r="D531">
        <v>79</v>
      </c>
      <c r="E531">
        <v>18</v>
      </c>
      <c r="F531">
        <v>97</v>
      </c>
      <c r="G531">
        <v>269</v>
      </c>
      <c r="H531">
        <v>366</v>
      </c>
      <c r="I531">
        <v>84</v>
      </c>
      <c r="J531">
        <v>85</v>
      </c>
      <c r="K531">
        <v>1</v>
      </c>
      <c r="L531">
        <v>9</v>
      </c>
      <c r="M531">
        <v>376</v>
      </c>
      <c r="N531">
        <v>2844</v>
      </c>
      <c r="O531" s="2" t="s">
        <v>16</v>
      </c>
    </row>
    <row r="532" spans="1:15" x14ac:dyDescent="0.3">
      <c r="A532" s="1">
        <v>43909.708333333336</v>
      </c>
      <c r="B532">
        <v>4</v>
      </c>
      <c r="C532" s="2" t="s">
        <v>18</v>
      </c>
      <c r="D532">
        <v>87</v>
      </c>
      <c r="E532">
        <v>18</v>
      </c>
      <c r="F532">
        <v>105</v>
      </c>
      <c r="G532">
        <v>316</v>
      </c>
      <c r="H532">
        <v>421</v>
      </c>
      <c r="I532">
        <v>55</v>
      </c>
      <c r="J532">
        <v>60</v>
      </c>
      <c r="K532">
        <v>1</v>
      </c>
      <c r="L532">
        <v>14</v>
      </c>
      <c r="M532">
        <v>436</v>
      </c>
      <c r="N532">
        <v>3568</v>
      </c>
      <c r="O532" s="2" t="s">
        <v>16</v>
      </c>
    </row>
    <row r="533" spans="1:15" x14ac:dyDescent="0.3">
      <c r="A533" s="1">
        <v>43910.708333333336</v>
      </c>
      <c r="B533">
        <v>4</v>
      </c>
      <c r="C533" s="2" t="s">
        <v>18</v>
      </c>
      <c r="D533">
        <v>99</v>
      </c>
      <c r="E533">
        <v>24</v>
      </c>
      <c r="F533">
        <v>123</v>
      </c>
      <c r="G533">
        <v>407</v>
      </c>
      <c r="H533">
        <v>530</v>
      </c>
      <c r="I533">
        <v>109</v>
      </c>
      <c r="J533">
        <v>112</v>
      </c>
      <c r="K533">
        <v>1</v>
      </c>
      <c r="L533">
        <v>17</v>
      </c>
      <c r="M533">
        <v>548</v>
      </c>
      <c r="N533">
        <v>4433</v>
      </c>
      <c r="O533" s="2" t="s">
        <v>16</v>
      </c>
    </row>
    <row r="534" spans="1:15" x14ac:dyDescent="0.3">
      <c r="A534" s="1">
        <v>43911.708333333336</v>
      </c>
      <c r="B534">
        <v>4</v>
      </c>
      <c r="C534" s="2" t="s">
        <v>18</v>
      </c>
      <c r="D534">
        <v>127</v>
      </c>
      <c r="E534">
        <v>30</v>
      </c>
      <c r="F534">
        <v>157</v>
      </c>
      <c r="G534">
        <v>443</v>
      </c>
      <c r="H534">
        <v>600</v>
      </c>
      <c r="I534">
        <v>70</v>
      </c>
      <c r="J534">
        <v>73</v>
      </c>
      <c r="K534">
        <v>1</v>
      </c>
      <c r="L534">
        <v>20</v>
      </c>
      <c r="M534">
        <v>621</v>
      </c>
      <c r="N534">
        <v>5179</v>
      </c>
      <c r="O534" s="2" t="s">
        <v>16</v>
      </c>
    </row>
    <row r="535" spans="1:15" x14ac:dyDescent="0.3">
      <c r="A535" s="1">
        <v>43912.708333333336</v>
      </c>
      <c r="B535">
        <v>4</v>
      </c>
      <c r="C535" s="2" t="s">
        <v>18</v>
      </c>
      <c r="D535">
        <v>146</v>
      </c>
      <c r="E535">
        <v>32</v>
      </c>
      <c r="F535">
        <v>178</v>
      </c>
      <c r="G535">
        <v>470</v>
      </c>
      <c r="H535">
        <v>648</v>
      </c>
      <c r="I535">
        <v>48</v>
      </c>
      <c r="J535">
        <v>57</v>
      </c>
      <c r="K535">
        <v>7</v>
      </c>
      <c r="L535">
        <v>23</v>
      </c>
      <c r="M535">
        <v>678</v>
      </c>
      <c r="N535">
        <v>5718</v>
      </c>
      <c r="O535" s="2" t="s">
        <v>16</v>
      </c>
    </row>
    <row r="536" spans="1:15" x14ac:dyDescent="0.3">
      <c r="A536" s="1">
        <v>43913.708333333336</v>
      </c>
      <c r="B536">
        <v>4</v>
      </c>
      <c r="C536" s="2" t="s">
        <v>18</v>
      </c>
      <c r="D536">
        <v>145</v>
      </c>
      <c r="E536">
        <v>33</v>
      </c>
      <c r="F536">
        <v>178</v>
      </c>
      <c r="G536">
        <v>510</v>
      </c>
      <c r="H536">
        <v>688</v>
      </c>
      <c r="I536">
        <v>40</v>
      </c>
      <c r="J536">
        <v>46</v>
      </c>
      <c r="K536">
        <v>7</v>
      </c>
      <c r="L536">
        <v>29</v>
      </c>
      <c r="M536">
        <v>724</v>
      </c>
      <c r="N536">
        <v>6084</v>
      </c>
      <c r="O536" s="2" t="s">
        <v>16</v>
      </c>
    </row>
    <row r="537" spans="1:15" x14ac:dyDescent="0.3">
      <c r="A537" s="1">
        <v>43914.708333333336</v>
      </c>
      <c r="B537">
        <v>4</v>
      </c>
      <c r="C537" s="2" t="s">
        <v>18</v>
      </c>
      <c r="D537">
        <v>166</v>
      </c>
      <c r="E537">
        <v>38</v>
      </c>
      <c r="F537">
        <v>204</v>
      </c>
      <c r="G537">
        <v>495</v>
      </c>
      <c r="H537">
        <v>699</v>
      </c>
      <c r="I537">
        <v>11</v>
      </c>
      <c r="J537">
        <v>57</v>
      </c>
      <c r="K537">
        <v>44</v>
      </c>
      <c r="L537">
        <v>38</v>
      </c>
      <c r="M537">
        <v>781</v>
      </c>
      <c r="N537">
        <v>6509</v>
      </c>
      <c r="O537" s="2" t="s">
        <v>16</v>
      </c>
    </row>
    <row r="538" spans="1:15" x14ac:dyDescent="0.3">
      <c r="A538" s="1">
        <v>43915.708333333336</v>
      </c>
      <c r="B538">
        <v>4</v>
      </c>
      <c r="C538" s="2" t="s">
        <v>18</v>
      </c>
      <c r="D538">
        <v>190</v>
      </c>
      <c r="E538">
        <v>40</v>
      </c>
      <c r="F538">
        <v>230</v>
      </c>
      <c r="G538">
        <v>518</v>
      </c>
      <c r="H538">
        <v>748</v>
      </c>
      <c r="I538">
        <v>49</v>
      </c>
      <c r="J538">
        <v>77</v>
      </c>
      <c r="K538">
        <v>67</v>
      </c>
      <c r="L538">
        <v>43</v>
      </c>
      <c r="M538">
        <v>858</v>
      </c>
      <c r="N538">
        <v>6649</v>
      </c>
      <c r="O538" s="2" t="s">
        <v>16</v>
      </c>
    </row>
    <row r="539" spans="1:15" x14ac:dyDescent="0.3">
      <c r="A539" s="1">
        <v>43916.708333333336</v>
      </c>
      <c r="B539">
        <v>4</v>
      </c>
      <c r="C539" s="2" t="s">
        <v>18</v>
      </c>
      <c r="D539">
        <v>223</v>
      </c>
      <c r="E539">
        <v>43</v>
      </c>
      <c r="F539">
        <v>266</v>
      </c>
      <c r="G539">
        <v>525</v>
      </c>
      <c r="H539">
        <v>791</v>
      </c>
      <c r="I539">
        <v>43</v>
      </c>
      <c r="J539">
        <v>48</v>
      </c>
      <c r="K539">
        <v>67</v>
      </c>
      <c r="L539">
        <v>48</v>
      </c>
      <c r="M539">
        <v>906</v>
      </c>
      <c r="N539">
        <v>7744</v>
      </c>
      <c r="O539" s="2" t="s">
        <v>16</v>
      </c>
    </row>
    <row r="540" spans="1:15" x14ac:dyDescent="0.3">
      <c r="A540" s="1">
        <v>43917.708333333336</v>
      </c>
      <c r="B540">
        <v>4</v>
      </c>
      <c r="C540" s="2" t="s">
        <v>18</v>
      </c>
      <c r="D540">
        <v>249</v>
      </c>
      <c r="E540">
        <v>45</v>
      </c>
      <c r="F540">
        <v>294</v>
      </c>
      <c r="G540">
        <v>539</v>
      </c>
      <c r="H540">
        <v>833</v>
      </c>
      <c r="I540">
        <v>42</v>
      </c>
      <c r="J540">
        <v>97</v>
      </c>
      <c r="K540">
        <v>110</v>
      </c>
      <c r="L540">
        <v>60</v>
      </c>
      <c r="M540">
        <v>1003</v>
      </c>
      <c r="N540">
        <v>8520</v>
      </c>
      <c r="O540" s="2" t="s">
        <v>16</v>
      </c>
    </row>
    <row r="541" spans="1:15" x14ac:dyDescent="0.3">
      <c r="A541" s="1">
        <v>43918.708333333336</v>
      </c>
      <c r="B541">
        <v>4</v>
      </c>
      <c r="C541" s="2" t="s">
        <v>18</v>
      </c>
      <c r="D541">
        <v>225</v>
      </c>
      <c r="E541">
        <v>51</v>
      </c>
      <c r="F541">
        <v>276</v>
      </c>
      <c r="G541">
        <v>653</v>
      </c>
      <c r="H541">
        <v>929</v>
      </c>
      <c r="I541">
        <v>96</v>
      </c>
      <c r="J541">
        <v>106</v>
      </c>
      <c r="K541">
        <v>116</v>
      </c>
      <c r="L541">
        <v>64</v>
      </c>
      <c r="M541">
        <v>1109</v>
      </c>
      <c r="N541">
        <v>9168</v>
      </c>
      <c r="O541" s="2" t="s">
        <v>16</v>
      </c>
    </row>
    <row r="542" spans="1:15" x14ac:dyDescent="0.3">
      <c r="A542" s="1">
        <v>43919.708333333336</v>
      </c>
      <c r="B542">
        <v>4</v>
      </c>
      <c r="C542" s="2" t="s">
        <v>18</v>
      </c>
      <c r="D542">
        <v>234</v>
      </c>
      <c r="E542">
        <v>56</v>
      </c>
      <c r="F542">
        <v>290</v>
      </c>
      <c r="G542">
        <v>744</v>
      </c>
      <c r="H542">
        <v>1034</v>
      </c>
      <c r="I542">
        <v>105</v>
      </c>
      <c r="J542">
        <v>105</v>
      </c>
      <c r="K542">
        <v>116</v>
      </c>
      <c r="L542">
        <v>64</v>
      </c>
      <c r="M542">
        <v>1214</v>
      </c>
      <c r="N542">
        <v>10137</v>
      </c>
      <c r="O542" s="2" t="s">
        <v>16</v>
      </c>
    </row>
    <row r="543" spans="1:15" x14ac:dyDescent="0.3">
      <c r="A543" s="1">
        <v>43920.708333333336</v>
      </c>
      <c r="B543">
        <v>4</v>
      </c>
      <c r="C543" s="2" t="s">
        <v>18</v>
      </c>
      <c r="D543">
        <v>231</v>
      </c>
      <c r="E543">
        <v>62</v>
      </c>
      <c r="F543">
        <v>293</v>
      </c>
      <c r="G543">
        <v>805</v>
      </c>
      <c r="H543">
        <v>1098</v>
      </c>
      <c r="I543">
        <v>64</v>
      </c>
      <c r="J543">
        <v>111</v>
      </c>
      <c r="K543">
        <v>153</v>
      </c>
      <c r="L543">
        <v>74</v>
      </c>
      <c r="M543">
        <v>1325</v>
      </c>
      <c r="N543">
        <v>10640</v>
      </c>
      <c r="O543" s="2" t="s">
        <v>16</v>
      </c>
    </row>
    <row r="544" spans="1:15" x14ac:dyDescent="0.3">
      <c r="A544" s="1">
        <v>43921.708333333336</v>
      </c>
      <c r="B544">
        <v>4</v>
      </c>
      <c r="C544" s="2" t="s">
        <v>18</v>
      </c>
      <c r="D544">
        <v>249</v>
      </c>
      <c r="E544">
        <v>62</v>
      </c>
      <c r="F544">
        <v>311</v>
      </c>
      <c r="G544">
        <v>831</v>
      </c>
      <c r="H544">
        <v>1142</v>
      </c>
      <c r="I544">
        <v>44</v>
      </c>
      <c r="J544">
        <v>46</v>
      </c>
      <c r="K544">
        <v>153</v>
      </c>
      <c r="L544">
        <v>76</v>
      </c>
      <c r="M544">
        <v>1371</v>
      </c>
      <c r="N544">
        <v>11275</v>
      </c>
      <c r="O544" s="2" t="s">
        <v>16</v>
      </c>
    </row>
    <row r="545" spans="1:15" x14ac:dyDescent="0.3">
      <c r="A545" s="1">
        <v>43922.708333333336</v>
      </c>
      <c r="B545">
        <v>4</v>
      </c>
      <c r="C545" s="2" t="s">
        <v>18</v>
      </c>
      <c r="D545">
        <v>269</v>
      </c>
      <c r="E545">
        <v>57</v>
      </c>
      <c r="F545">
        <v>326</v>
      </c>
      <c r="G545">
        <v>786</v>
      </c>
      <c r="H545">
        <v>1112</v>
      </c>
      <c r="I545">
        <v>-30</v>
      </c>
      <c r="J545">
        <v>47</v>
      </c>
      <c r="K545">
        <v>190</v>
      </c>
      <c r="L545">
        <v>116</v>
      </c>
      <c r="M545">
        <v>1418</v>
      </c>
      <c r="N545">
        <v>11951</v>
      </c>
      <c r="O545" s="2" t="s">
        <v>16</v>
      </c>
    </row>
    <row r="546" spans="1:15" x14ac:dyDescent="0.3">
      <c r="A546" s="1">
        <v>43923.708333333336</v>
      </c>
      <c r="B546">
        <v>4</v>
      </c>
      <c r="C546" s="2" t="s">
        <v>18</v>
      </c>
      <c r="D546">
        <v>279</v>
      </c>
      <c r="E546">
        <v>60</v>
      </c>
      <c r="F546">
        <v>339</v>
      </c>
      <c r="G546">
        <v>821</v>
      </c>
      <c r="H546">
        <v>1160</v>
      </c>
      <c r="I546">
        <v>48</v>
      </c>
      <c r="J546">
        <v>61</v>
      </c>
      <c r="K546">
        <v>190</v>
      </c>
      <c r="L546">
        <v>129</v>
      </c>
      <c r="M546">
        <v>1479</v>
      </c>
      <c r="N546">
        <v>12677</v>
      </c>
      <c r="O546" s="2" t="s">
        <v>16</v>
      </c>
    </row>
    <row r="547" spans="1:15" x14ac:dyDescent="0.3">
      <c r="A547" s="1">
        <v>43924.708333333336</v>
      </c>
      <c r="B547">
        <v>4</v>
      </c>
      <c r="C547" s="2" t="s">
        <v>18</v>
      </c>
      <c r="D547">
        <v>291</v>
      </c>
      <c r="E547">
        <v>60</v>
      </c>
      <c r="F547">
        <v>351</v>
      </c>
      <c r="G547">
        <v>858</v>
      </c>
      <c r="H547">
        <v>1209</v>
      </c>
      <c r="I547">
        <v>49</v>
      </c>
      <c r="J547">
        <v>80</v>
      </c>
      <c r="K547">
        <v>211</v>
      </c>
      <c r="L547">
        <v>139</v>
      </c>
      <c r="M547">
        <v>1559</v>
      </c>
      <c r="N547">
        <v>13976</v>
      </c>
      <c r="O547" s="2" t="s">
        <v>16</v>
      </c>
    </row>
    <row r="548" spans="1:15" x14ac:dyDescent="0.3">
      <c r="A548" s="1">
        <v>43925.708333333336</v>
      </c>
      <c r="B548">
        <v>4</v>
      </c>
      <c r="C548" s="2" t="s">
        <v>18</v>
      </c>
      <c r="D548">
        <v>291</v>
      </c>
      <c r="E548">
        <v>61</v>
      </c>
      <c r="F548">
        <v>352</v>
      </c>
      <c r="G548">
        <v>849</v>
      </c>
      <c r="H548">
        <v>1201</v>
      </c>
      <c r="I548">
        <v>-8</v>
      </c>
      <c r="J548">
        <v>33</v>
      </c>
      <c r="K548">
        <v>245</v>
      </c>
      <c r="L548">
        <v>146</v>
      </c>
      <c r="M548">
        <v>1592</v>
      </c>
      <c r="N548">
        <v>15045</v>
      </c>
      <c r="O548" s="2" t="s">
        <v>16</v>
      </c>
    </row>
    <row r="549" spans="1:15" x14ac:dyDescent="0.3">
      <c r="A549" s="1">
        <v>43926.708333333336</v>
      </c>
      <c r="B549">
        <v>4</v>
      </c>
      <c r="C549" s="2" t="s">
        <v>18</v>
      </c>
      <c r="D549">
        <v>239</v>
      </c>
      <c r="E549">
        <v>53</v>
      </c>
      <c r="F549">
        <v>292</v>
      </c>
      <c r="G549">
        <v>934</v>
      </c>
      <c r="H549">
        <v>1226</v>
      </c>
      <c r="I549">
        <v>25</v>
      </c>
      <c r="J549">
        <v>52</v>
      </c>
      <c r="K549">
        <v>260</v>
      </c>
      <c r="L549">
        <v>158</v>
      </c>
      <c r="M549">
        <v>1644</v>
      </c>
      <c r="N549">
        <v>15723</v>
      </c>
      <c r="O549" s="2" t="s">
        <v>16</v>
      </c>
    </row>
    <row r="550" spans="1:15" x14ac:dyDescent="0.3">
      <c r="A550" s="1">
        <v>43927.708333333336</v>
      </c>
      <c r="B550">
        <v>4</v>
      </c>
      <c r="C550" s="2" t="s">
        <v>18</v>
      </c>
      <c r="D550">
        <v>245</v>
      </c>
      <c r="E550">
        <v>52</v>
      </c>
      <c r="F550">
        <v>297</v>
      </c>
      <c r="G550">
        <v>963</v>
      </c>
      <c r="H550">
        <v>1260</v>
      </c>
      <c r="I550">
        <v>34</v>
      </c>
      <c r="J550">
        <v>78</v>
      </c>
      <c r="K550">
        <v>298</v>
      </c>
      <c r="L550">
        <v>164</v>
      </c>
      <c r="M550">
        <v>1722</v>
      </c>
      <c r="N550">
        <v>16825</v>
      </c>
      <c r="O550" s="2" t="s">
        <v>16</v>
      </c>
    </row>
    <row r="551" spans="1:15" x14ac:dyDescent="0.3">
      <c r="A551" s="1">
        <v>43928.708333333336</v>
      </c>
      <c r="B551">
        <v>4</v>
      </c>
      <c r="C551" s="2" t="s">
        <v>18</v>
      </c>
      <c r="D551">
        <v>325</v>
      </c>
      <c r="E551">
        <v>64</v>
      </c>
      <c r="F551">
        <v>389</v>
      </c>
      <c r="G551">
        <v>912</v>
      </c>
      <c r="H551">
        <v>1301</v>
      </c>
      <c r="I551">
        <v>41</v>
      </c>
      <c r="J551">
        <v>89</v>
      </c>
      <c r="K551">
        <v>336</v>
      </c>
      <c r="L551">
        <v>174</v>
      </c>
      <c r="M551">
        <v>1811</v>
      </c>
      <c r="N551">
        <v>17761</v>
      </c>
      <c r="O551" s="2" t="s">
        <v>16</v>
      </c>
    </row>
    <row r="552" spans="1:15" x14ac:dyDescent="0.3">
      <c r="A552" s="1">
        <v>43929.708333333336</v>
      </c>
      <c r="B552">
        <v>4</v>
      </c>
      <c r="C552" s="2" t="s">
        <v>18</v>
      </c>
      <c r="D552">
        <v>268</v>
      </c>
      <c r="E552">
        <v>65</v>
      </c>
      <c r="F552">
        <v>333</v>
      </c>
      <c r="G552">
        <v>948</v>
      </c>
      <c r="H552">
        <v>1281</v>
      </c>
      <c r="I552">
        <v>-20</v>
      </c>
      <c r="J552">
        <v>24</v>
      </c>
      <c r="K552">
        <v>371</v>
      </c>
      <c r="L552">
        <v>183</v>
      </c>
      <c r="M552">
        <v>1835</v>
      </c>
      <c r="N552">
        <v>18865</v>
      </c>
      <c r="O552" s="2" t="s">
        <v>16</v>
      </c>
    </row>
    <row r="553" spans="1:15" x14ac:dyDescent="0.3">
      <c r="A553" s="1">
        <v>43930.708333333336</v>
      </c>
      <c r="B553">
        <v>4</v>
      </c>
      <c r="C553" s="2" t="s">
        <v>18</v>
      </c>
      <c r="D553">
        <v>263</v>
      </c>
      <c r="E553">
        <v>64</v>
      </c>
      <c r="F553">
        <v>327</v>
      </c>
      <c r="G553">
        <v>988</v>
      </c>
      <c r="H553">
        <v>1315</v>
      </c>
      <c r="I553">
        <v>34</v>
      </c>
      <c r="J553">
        <v>68</v>
      </c>
      <c r="K553">
        <v>401</v>
      </c>
      <c r="L553">
        <v>187</v>
      </c>
      <c r="M553">
        <v>1903</v>
      </c>
      <c r="N553">
        <v>19875</v>
      </c>
      <c r="O553" s="2" t="s">
        <v>16</v>
      </c>
    </row>
    <row r="554" spans="1:15" x14ac:dyDescent="0.3">
      <c r="A554" s="1">
        <v>43885.75</v>
      </c>
      <c r="B554">
        <v>4</v>
      </c>
      <c r="C554" s="2" t="s">
        <v>33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3</v>
      </c>
      <c r="O554" s="2" t="s">
        <v>16</v>
      </c>
    </row>
    <row r="555" spans="1:15" x14ac:dyDescent="0.3">
      <c r="A555" s="1">
        <v>43886.75</v>
      </c>
      <c r="B555">
        <v>4</v>
      </c>
      <c r="C555" s="2" t="s">
        <v>33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3</v>
      </c>
      <c r="O555" s="2" t="s">
        <v>16</v>
      </c>
    </row>
    <row r="556" spans="1:15" x14ac:dyDescent="0.3">
      <c r="A556" s="1">
        <v>43887.75</v>
      </c>
      <c r="B556">
        <v>4</v>
      </c>
      <c r="C556" s="2" t="s">
        <v>33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3</v>
      </c>
      <c r="O556" s="2" t="s">
        <v>16</v>
      </c>
    </row>
    <row r="557" spans="1:15" x14ac:dyDescent="0.3">
      <c r="A557" s="1">
        <v>43888.75</v>
      </c>
      <c r="B557">
        <v>4</v>
      </c>
      <c r="C557" s="2" t="s">
        <v>33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32</v>
      </c>
      <c r="O557" s="2" t="s">
        <v>16</v>
      </c>
    </row>
    <row r="558" spans="1:15" x14ac:dyDescent="0.3">
      <c r="A558" s="1">
        <v>43889.75</v>
      </c>
      <c r="B558">
        <v>4</v>
      </c>
      <c r="C558" s="2" t="s">
        <v>33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32</v>
      </c>
      <c r="O558" s="2" t="s">
        <v>16</v>
      </c>
    </row>
    <row r="559" spans="1:15" x14ac:dyDescent="0.3">
      <c r="A559" s="1">
        <v>43890.708333333336</v>
      </c>
      <c r="B559">
        <v>4</v>
      </c>
      <c r="C559" s="2" t="s">
        <v>33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43</v>
      </c>
      <c r="O559" s="2" t="s">
        <v>16</v>
      </c>
    </row>
    <row r="560" spans="1:15" x14ac:dyDescent="0.3">
      <c r="A560" s="1">
        <v>43891.708333333336</v>
      </c>
      <c r="B560">
        <v>4</v>
      </c>
      <c r="C560" s="2" t="s">
        <v>33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122</v>
      </c>
      <c r="O560" s="2" t="s">
        <v>16</v>
      </c>
    </row>
    <row r="561" spans="1:15" x14ac:dyDescent="0.3">
      <c r="A561" s="1">
        <v>43892.75</v>
      </c>
      <c r="B561">
        <v>4</v>
      </c>
      <c r="C561" s="2" t="s">
        <v>33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122</v>
      </c>
      <c r="O561" s="2" t="s">
        <v>16</v>
      </c>
    </row>
    <row r="562" spans="1:15" x14ac:dyDescent="0.3">
      <c r="A562" s="1">
        <v>43893.75</v>
      </c>
      <c r="B562">
        <v>4</v>
      </c>
      <c r="C562" s="2" t="s">
        <v>33</v>
      </c>
      <c r="D562">
        <v>1</v>
      </c>
      <c r="E562">
        <v>0</v>
      </c>
      <c r="F562">
        <v>1</v>
      </c>
      <c r="G562">
        <v>3</v>
      </c>
      <c r="H562">
        <v>4</v>
      </c>
      <c r="I562">
        <v>4</v>
      </c>
      <c r="J562">
        <v>4</v>
      </c>
      <c r="K562">
        <v>0</v>
      </c>
      <c r="L562">
        <v>0</v>
      </c>
      <c r="M562">
        <v>4</v>
      </c>
      <c r="N562">
        <v>122</v>
      </c>
      <c r="O562" s="2" t="s">
        <v>16</v>
      </c>
    </row>
    <row r="563" spans="1:15" x14ac:dyDescent="0.3">
      <c r="A563" s="1">
        <v>43894.708333333336</v>
      </c>
      <c r="B563">
        <v>4</v>
      </c>
      <c r="C563" s="2" t="s">
        <v>33</v>
      </c>
      <c r="D563">
        <v>1</v>
      </c>
      <c r="E563">
        <v>0</v>
      </c>
      <c r="F563">
        <v>1</v>
      </c>
      <c r="G563">
        <v>4</v>
      </c>
      <c r="H563">
        <v>5</v>
      </c>
      <c r="I563">
        <v>1</v>
      </c>
      <c r="J563">
        <v>1</v>
      </c>
      <c r="K563">
        <v>0</v>
      </c>
      <c r="L563">
        <v>0</v>
      </c>
      <c r="M563">
        <v>5</v>
      </c>
      <c r="N563">
        <v>122</v>
      </c>
      <c r="O563" s="2" t="s">
        <v>16</v>
      </c>
    </row>
    <row r="564" spans="1:15" x14ac:dyDescent="0.3">
      <c r="A564" s="1">
        <v>43895.708333333336</v>
      </c>
      <c r="B564">
        <v>4</v>
      </c>
      <c r="C564" s="2" t="s">
        <v>33</v>
      </c>
      <c r="D564">
        <v>2</v>
      </c>
      <c r="E564">
        <v>0</v>
      </c>
      <c r="F564">
        <v>2</v>
      </c>
      <c r="G564">
        <v>5</v>
      </c>
      <c r="H564">
        <v>7</v>
      </c>
      <c r="I564">
        <v>2</v>
      </c>
      <c r="J564">
        <v>2</v>
      </c>
      <c r="K564">
        <v>0</v>
      </c>
      <c r="L564">
        <v>0</v>
      </c>
      <c r="M564">
        <v>7</v>
      </c>
      <c r="N564">
        <v>122</v>
      </c>
      <c r="O564" s="2" t="s">
        <v>16</v>
      </c>
    </row>
    <row r="565" spans="1:15" x14ac:dyDescent="0.3">
      <c r="A565" s="1">
        <v>43896.708333333336</v>
      </c>
      <c r="B565">
        <v>4</v>
      </c>
      <c r="C565" s="2" t="s">
        <v>33</v>
      </c>
      <c r="D565">
        <v>4</v>
      </c>
      <c r="E565">
        <v>0</v>
      </c>
      <c r="F565">
        <v>4</v>
      </c>
      <c r="G565">
        <v>6</v>
      </c>
      <c r="H565">
        <v>10</v>
      </c>
      <c r="I565">
        <v>3</v>
      </c>
      <c r="J565">
        <v>3</v>
      </c>
      <c r="K565">
        <v>0</v>
      </c>
      <c r="L565">
        <v>0</v>
      </c>
      <c r="M565">
        <v>10</v>
      </c>
      <c r="N565">
        <v>122</v>
      </c>
      <c r="O565" s="2" t="s">
        <v>16</v>
      </c>
    </row>
    <row r="566" spans="1:15" x14ac:dyDescent="0.3">
      <c r="A566" s="1">
        <v>43897.75</v>
      </c>
      <c r="B566">
        <v>4</v>
      </c>
      <c r="C566" s="2" t="s">
        <v>33</v>
      </c>
      <c r="D566">
        <v>6</v>
      </c>
      <c r="E566">
        <v>1</v>
      </c>
      <c r="F566">
        <v>7</v>
      </c>
      <c r="G566">
        <v>7</v>
      </c>
      <c r="H566">
        <v>14</v>
      </c>
      <c r="I566">
        <v>4</v>
      </c>
      <c r="J566">
        <v>4</v>
      </c>
      <c r="K566">
        <v>0</v>
      </c>
      <c r="L566">
        <v>0</v>
      </c>
      <c r="M566">
        <v>14</v>
      </c>
      <c r="N566">
        <v>194</v>
      </c>
      <c r="O566" s="2" t="s">
        <v>16</v>
      </c>
    </row>
    <row r="567" spans="1:15" x14ac:dyDescent="0.3">
      <c r="A567" s="1">
        <v>43898.75</v>
      </c>
      <c r="B567">
        <v>4</v>
      </c>
      <c r="C567" s="2" t="s">
        <v>33</v>
      </c>
      <c r="D567">
        <v>7</v>
      </c>
      <c r="E567">
        <v>2</v>
      </c>
      <c r="F567">
        <v>9</v>
      </c>
      <c r="G567">
        <v>14</v>
      </c>
      <c r="H567">
        <v>23</v>
      </c>
      <c r="I567">
        <v>9</v>
      </c>
      <c r="J567">
        <v>9</v>
      </c>
      <c r="K567">
        <v>0</v>
      </c>
      <c r="L567">
        <v>0</v>
      </c>
      <c r="M567">
        <v>23</v>
      </c>
      <c r="N567">
        <v>228</v>
      </c>
      <c r="O567" s="2" t="s">
        <v>16</v>
      </c>
    </row>
    <row r="568" spans="1:15" x14ac:dyDescent="0.3">
      <c r="A568" s="1">
        <v>43899.75</v>
      </c>
      <c r="B568">
        <v>4</v>
      </c>
      <c r="C568" s="2" t="s">
        <v>33</v>
      </c>
      <c r="D568">
        <v>10</v>
      </c>
      <c r="E568">
        <v>2</v>
      </c>
      <c r="F568">
        <v>12</v>
      </c>
      <c r="G568">
        <v>21</v>
      </c>
      <c r="H568">
        <v>33</v>
      </c>
      <c r="I568">
        <v>10</v>
      </c>
      <c r="J568">
        <v>10</v>
      </c>
      <c r="K568">
        <v>0</v>
      </c>
      <c r="L568">
        <v>0</v>
      </c>
      <c r="M568">
        <v>33</v>
      </c>
      <c r="N568">
        <v>267</v>
      </c>
      <c r="O568" s="2" t="s">
        <v>16</v>
      </c>
    </row>
    <row r="569" spans="1:15" x14ac:dyDescent="0.3">
      <c r="A569" s="1">
        <v>43900.75</v>
      </c>
      <c r="B569">
        <v>4</v>
      </c>
      <c r="C569" s="2" t="s">
        <v>33</v>
      </c>
      <c r="D569">
        <v>19</v>
      </c>
      <c r="E569">
        <v>3</v>
      </c>
      <c r="F569">
        <v>22</v>
      </c>
      <c r="G569">
        <v>28</v>
      </c>
      <c r="H569">
        <v>50</v>
      </c>
      <c r="I569">
        <v>17</v>
      </c>
      <c r="J569">
        <v>19</v>
      </c>
      <c r="K569">
        <v>2</v>
      </c>
      <c r="L569">
        <v>0</v>
      </c>
      <c r="M569">
        <v>52</v>
      </c>
      <c r="N569">
        <v>399</v>
      </c>
      <c r="O569" s="2" t="s">
        <v>16</v>
      </c>
    </row>
    <row r="570" spans="1:15" x14ac:dyDescent="0.3">
      <c r="A570" s="1">
        <v>43901.708333333336</v>
      </c>
      <c r="B570">
        <v>4</v>
      </c>
      <c r="C570" s="2" t="s">
        <v>33</v>
      </c>
      <c r="D570">
        <v>28</v>
      </c>
      <c r="E570">
        <v>4</v>
      </c>
      <c r="F570">
        <v>32</v>
      </c>
      <c r="G570">
        <v>42</v>
      </c>
      <c r="H570">
        <v>74</v>
      </c>
      <c r="I570">
        <v>24</v>
      </c>
      <c r="J570">
        <v>25</v>
      </c>
      <c r="K570">
        <v>3</v>
      </c>
      <c r="L570">
        <v>0</v>
      </c>
      <c r="M570">
        <v>77</v>
      </c>
      <c r="N570">
        <v>527</v>
      </c>
      <c r="O570" s="2" t="s">
        <v>16</v>
      </c>
    </row>
    <row r="571" spans="1:15" x14ac:dyDescent="0.3">
      <c r="A571" s="1">
        <v>43902.708333333336</v>
      </c>
      <c r="B571">
        <v>4</v>
      </c>
      <c r="C571" s="2" t="s">
        <v>33</v>
      </c>
      <c r="D571">
        <v>43</v>
      </c>
      <c r="E571">
        <v>5</v>
      </c>
      <c r="F571">
        <v>48</v>
      </c>
      <c r="G571">
        <v>54</v>
      </c>
      <c r="H571">
        <v>102</v>
      </c>
      <c r="I571">
        <v>28</v>
      </c>
      <c r="J571">
        <v>30</v>
      </c>
      <c r="K571">
        <v>4</v>
      </c>
      <c r="L571">
        <v>1</v>
      </c>
      <c r="M571">
        <v>107</v>
      </c>
      <c r="N571">
        <v>593</v>
      </c>
      <c r="O571" s="2" t="s">
        <v>16</v>
      </c>
    </row>
    <row r="572" spans="1:15" x14ac:dyDescent="0.3">
      <c r="A572" s="1">
        <v>43903.708333333336</v>
      </c>
      <c r="B572">
        <v>4</v>
      </c>
      <c r="C572" s="2" t="s">
        <v>33</v>
      </c>
      <c r="D572">
        <v>58</v>
      </c>
      <c r="E572">
        <v>6</v>
      </c>
      <c r="F572">
        <v>64</v>
      </c>
      <c r="G572">
        <v>93</v>
      </c>
      <c r="H572">
        <v>157</v>
      </c>
      <c r="I572">
        <v>55</v>
      </c>
      <c r="J572">
        <v>56</v>
      </c>
      <c r="K572">
        <v>4</v>
      </c>
      <c r="L572">
        <v>2</v>
      </c>
      <c r="M572">
        <v>163</v>
      </c>
      <c r="N572">
        <v>846</v>
      </c>
      <c r="O572" s="2" t="s">
        <v>16</v>
      </c>
    </row>
    <row r="573" spans="1:15" x14ac:dyDescent="0.3">
      <c r="A573" s="1">
        <v>43904.708333333336</v>
      </c>
      <c r="B573">
        <v>4</v>
      </c>
      <c r="C573" s="2" t="s">
        <v>33</v>
      </c>
      <c r="D573">
        <v>68</v>
      </c>
      <c r="E573">
        <v>12</v>
      </c>
      <c r="F573">
        <v>80</v>
      </c>
      <c r="G573">
        <v>119</v>
      </c>
      <c r="H573">
        <v>199</v>
      </c>
      <c r="I573">
        <v>42</v>
      </c>
      <c r="J573">
        <v>43</v>
      </c>
      <c r="K573">
        <v>5</v>
      </c>
      <c r="L573">
        <v>2</v>
      </c>
      <c r="M573">
        <v>206</v>
      </c>
      <c r="N573">
        <v>1006</v>
      </c>
      <c r="O573" s="2" t="s">
        <v>16</v>
      </c>
    </row>
    <row r="574" spans="1:15" x14ac:dyDescent="0.3">
      <c r="A574" s="1">
        <v>43905.708333333336</v>
      </c>
      <c r="B574">
        <v>4</v>
      </c>
      <c r="C574" s="2" t="s">
        <v>33</v>
      </c>
      <c r="D574">
        <v>73</v>
      </c>
      <c r="E574">
        <v>19</v>
      </c>
      <c r="F574">
        <v>92</v>
      </c>
      <c r="G574">
        <v>275</v>
      </c>
      <c r="H574">
        <v>367</v>
      </c>
      <c r="I574">
        <v>168</v>
      </c>
      <c r="J574">
        <v>172</v>
      </c>
      <c r="K574">
        <v>5</v>
      </c>
      <c r="L574">
        <v>6</v>
      </c>
      <c r="M574">
        <v>378</v>
      </c>
      <c r="N574">
        <v>1006</v>
      </c>
      <c r="O574" s="2" t="s">
        <v>16</v>
      </c>
    </row>
    <row r="575" spans="1:15" x14ac:dyDescent="0.3">
      <c r="A575" s="1">
        <v>43906.708333333336</v>
      </c>
      <c r="B575">
        <v>4</v>
      </c>
      <c r="C575" s="2" t="s">
        <v>33</v>
      </c>
      <c r="D575">
        <v>73</v>
      </c>
      <c r="E575">
        <v>19</v>
      </c>
      <c r="F575">
        <v>92</v>
      </c>
      <c r="G575">
        <v>275</v>
      </c>
      <c r="H575">
        <v>367</v>
      </c>
      <c r="I575">
        <v>0</v>
      </c>
      <c r="J575">
        <v>0</v>
      </c>
      <c r="K575">
        <v>5</v>
      </c>
      <c r="L575">
        <v>6</v>
      </c>
      <c r="M575">
        <v>378</v>
      </c>
      <c r="N575">
        <v>1006</v>
      </c>
      <c r="O575" s="2" t="s">
        <v>41</v>
      </c>
    </row>
    <row r="576" spans="1:15" x14ac:dyDescent="0.3">
      <c r="A576" s="1">
        <v>43907.708333333336</v>
      </c>
      <c r="B576">
        <v>4</v>
      </c>
      <c r="C576" s="2" t="s">
        <v>33</v>
      </c>
      <c r="D576">
        <v>107</v>
      </c>
      <c r="E576">
        <v>22</v>
      </c>
      <c r="F576">
        <v>129</v>
      </c>
      <c r="G576">
        <v>239</v>
      </c>
      <c r="H576">
        <v>368</v>
      </c>
      <c r="I576">
        <v>1</v>
      </c>
      <c r="J576">
        <v>7</v>
      </c>
      <c r="K576">
        <v>10</v>
      </c>
      <c r="L576">
        <v>7</v>
      </c>
      <c r="M576">
        <v>385</v>
      </c>
      <c r="N576">
        <v>1727</v>
      </c>
      <c r="O576" s="2" t="s">
        <v>16</v>
      </c>
    </row>
    <row r="577" spans="1:15" x14ac:dyDescent="0.3">
      <c r="A577" s="1">
        <v>43908.708333333336</v>
      </c>
      <c r="B577">
        <v>4</v>
      </c>
      <c r="C577" s="2" t="s">
        <v>33</v>
      </c>
      <c r="D577">
        <v>141</v>
      </c>
      <c r="E577">
        <v>22</v>
      </c>
      <c r="F577">
        <v>163</v>
      </c>
      <c r="G577">
        <v>273</v>
      </c>
      <c r="H577">
        <v>436</v>
      </c>
      <c r="I577">
        <v>68</v>
      </c>
      <c r="J577">
        <v>70</v>
      </c>
      <c r="K577">
        <v>12</v>
      </c>
      <c r="L577">
        <v>7</v>
      </c>
      <c r="M577">
        <v>455</v>
      </c>
      <c r="N577">
        <v>2187</v>
      </c>
      <c r="O577" s="2" t="s">
        <v>16</v>
      </c>
    </row>
    <row r="578" spans="1:15" x14ac:dyDescent="0.3">
      <c r="A578" s="1">
        <v>43909.708333333336</v>
      </c>
      <c r="B578">
        <v>4</v>
      </c>
      <c r="C578" s="2" t="s">
        <v>33</v>
      </c>
      <c r="D578">
        <v>169</v>
      </c>
      <c r="E578">
        <v>30</v>
      </c>
      <c r="F578">
        <v>199</v>
      </c>
      <c r="G578">
        <v>292</v>
      </c>
      <c r="H578">
        <v>491</v>
      </c>
      <c r="I578">
        <v>55</v>
      </c>
      <c r="J578">
        <v>68</v>
      </c>
      <c r="K578">
        <v>20</v>
      </c>
      <c r="L578">
        <v>12</v>
      </c>
      <c r="M578">
        <v>523</v>
      </c>
      <c r="N578">
        <v>2203</v>
      </c>
      <c r="O578" s="2" t="s">
        <v>16</v>
      </c>
    </row>
    <row r="579" spans="1:15" x14ac:dyDescent="0.3">
      <c r="A579" s="1">
        <v>43910.708333333336</v>
      </c>
      <c r="B579">
        <v>4</v>
      </c>
      <c r="C579" s="2" t="s">
        <v>33</v>
      </c>
      <c r="D579">
        <v>198</v>
      </c>
      <c r="E579">
        <v>34</v>
      </c>
      <c r="F579">
        <v>232</v>
      </c>
      <c r="G579">
        <v>368</v>
      </c>
      <c r="H579">
        <v>600</v>
      </c>
      <c r="I579">
        <v>109</v>
      </c>
      <c r="J579">
        <v>119</v>
      </c>
      <c r="K579">
        <v>29</v>
      </c>
      <c r="L579">
        <v>13</v>
      </c>
      <c r="M579">
        <v>642</v>
      </c>
      <c r="N579">
        <v>2656</v>
      </c>
      <c r="O579" s="2" t="s">
        <v>16</v>
      </c>
    </row>
    <row r="580" spans="1:15" x14ac:dyDescent="0.3">
      <c r="A580" s="1">
        <v>43911.708333333336</v>
      </c>
      <c r="B580">
        <v>4</v>
      </c>
      <c r="C580" s="2" t="s">
        <v>33</v>
      </c>
      <c r="D580">
        <v>233</v>
      </c>
      <c r="E580">
        <v>39</v>
      </c>
      <c r="F580">
        <v>272</v>
      </c>
      <c r="G580">
        <v>448</v>
      </c>
      <c r="H580">
        <v>720</v>
      </c>
      <c r="I580">
        <v>120</v>
      </c>
      <c r="J580">
        <v>140</v>
      </c>
      <c r="K580">
        <v>34</v>
      </c>
      <c r="L580">
        <v>28</v>
      </c>
      <c r="M580">
        <v>782</v>
      </c>
      <c r="N580">
        <v>2656</v>
      </c>
      <c r="O580" s="2" t="s">
        <v>16</v>
      </c>
    </row>
    <row r="581" spans="1:15" x14ac:dyDescent="0.3">
      <c r="A581" s="1">
        <v>43912.708333333336</v>
      </c>
      <c r="B581">
        <v>4</v>
      </c>
      <c r="C581" s="2" t="s">
        <v>33</v>
      </c>
      <c r="D581">
        <v>235</v>
      </c>
      <c r="E581">
        <v>46</v>
      </c>
      <c r="F581">
        <v>281</v>
      </c>
      <c r="G581">
        <v>604</v>
      </c>
      <c r="H581">
        <v>885</v>
      </c>
      <c r="I581">
        <v>165</v>
      </c>
      <c r="J581">
        <v>172</v>
      </c>
      <c r="K581">
        <v>34</v>
      </c>
      <c r="L581">
        <v>35</v>
      </c>
      <c r="M581">
        <v>954</v>
      </c>
      <c r="N581">
        <v>3050</v>
      </c>
      <c r="O581" s="2" t="s">
        <v>16</v>
      </c>
    </row>
    <row r="582" spans="1:15" x14ac:dyDescent="0.3">
      <c r="A582" s="1">
        <v>43913.708333333336</v>
      </c>
      <c r="B582">
        <v>4</v>
      </c>
      <c r="C582" s="2" t="s">
        <v>33</v>
      </c>
      <c r="D582">
        <v>249</v>
      </c>
      <c r="E582">
        <v>46</v>
      </c>
      <c r="F582">
        <v>295</v>
      </c>
      <c r="G582">
        <v>619</v>
      </c>
      <c r="H582">
        <v>914</v>
      </c>
      <c r="I582">
        <v>29</v>
      </c>
      <c r="J582">
        <v>69</v>
      </c>
      <c r="K582">
        <v>68</v>
      </c>
      <c r="L582">
        <v>41</v>
      </c>
      <c r="M582">
        <v>1023</v>
      </c>
      <c r="N582">
        <v>3150</v>
      </c>
      <c r="O582" s="2" t="s">
        <v>16</v>
      </c>
    </row>
    <row r="583" spans="1:15" x14ac:dyDescent="0.3">
      <c r="A583" s="1">
        <v>43914.708333333336</v>
      </c>
      <c r="B583">
        <v>4</v>
      </c>
      <c r="C583" s="2" t="s">
        <v>33</v>
      </c>
      <c r="D583">
        <v>308</v>
      </c>
      <c r="E583">
        <v>49</v>
      </c>
      <c r="F583">
        <v>357</v>
      </c>
      <c r="G583">
        <v>618</v>
      </c>
      <c r="H583">
        <v>975</v>
      </c>
      <c r="I583">
        <v>61</v>
      </c>
      <c r="J583">
        <v>87</v>
      </c>
      <c r="K583">
        <v>79</v>
      </c>
      <c r="L583">
        <v>56</v>
      </c>
      <c r="M583">
        <v>1110</v>
      </c>
      <c r="N583">
        <v>3712</v>
      </c>
      <c r="O583" s="2" t="s">
        <v>16</v>
      </c>
    </row>
    <row r="584" spans="1:15" x14ac:dyDescent="0.3">
      <c r="A584" s="1">
        <v>43915.708333333336</v>
      </c>
      <c r="B584">
        <v>4</v>
      </c>
      <c r="C584" s="2" t="s">
        <v>33</v>
      </c>
      <c r="D584">
        <v>308</v>
      </c>
      <c r="E584">
        <v>65</v>
      </c>
      <c r="F584">
        <v>373</v>
      </c>
      <c r="G584">
        <v>685</v>
      </c>
      <c r="H584">
        <v>1058</v>
      </c>
      <c r="I584">
        <v>83</v>
      </c>
      <c r="J584">
        <v>112</v>
      </c>
      <c r="K584">
        <v>90</v>
      </c>
      <c r="L584">
        <v>74</v>
      </c>
      <c r="M584">
        <v>1222</v>
      </c>
      <c r="N584">
        <v>4114</v>
      </c>
      <c r="O584" s="2" t="s">
        <v>16</v>
      </c>
    </row>
    <row r="585" spans="1:15" x14ac:dyDescent="0.3">
      <c r="A585" s="1">
        <v>43916.708333333336</v>
      </c>
      <c r="B585">
        <v>4</v>
      </c>
      <c r="C585" s="2" t="s">
        <v>33</v>
      </c>
      <c r="D585">
        <v>300</v>
      </c>
      <c r="E585">
        <v>66</v>
      </c>
      <c r="F585">
        <v>366</v>
      </c>
      <c r="G585">
        <v>728</v>
      </c>
      <c r="H585">
        <v>1094</v>
      </c>
      <c r="I585">
        <v>36</v>
      </c>
      <c r="J585">
        <v>75</v>
      </c>
      <c r="K585">
        <v>117</v>
      </c>
      <c r="L585">
        <v>86</v>
      </c>
      <c r="M585">
        <v>1297</v>
      </c>
      <c r="N585">
        <v>4600</v>
      </c>
      <c r="O585" s="2" t="s">
        <v>16</v>
      </c>
    </row>
    <row r="586" spans="1:15" x14ac:dyDescent="0.3">
      <c r="A586" s="1">
        <v>43917.708333333336</v>
      </c>
      <c r="B586">
        <v>4</v>
      </c>
      <c r="C586" s="2" t="s">
        <v>33</v>
      </c>
      <c r="D586">
        <v>341</v>
      </c>
      <c r="E586">
        <v>66</v>
      </c>
      <c r="F586">
        <v>407</v>
      </c>
      <c r="G586">
        <v>757</v>
      </c>
      <c r="H586">
        <v>1164</v>
      </c>
      <c r="I586">
        <v>70</v>
      </c>
      <c r="J586">
        <v>94</v>
      </c>
      <c r="K586">
        <v>125</v>
      </c>
      <c r="L586">
        <v>102</v>
      </c>
      <c r="M586">
        <v>1391</v>
      </c>
      <c r="N586">
        <v>4923</v>
      </c>
      <c r="O586" s="2" t="s">
        <v>16</v>
      </c>
    </row>
    <row r="587" spans="1:15" x14ac:dyDescent="0.3">
      <c r="A587" s="1">
        <v>43918.708333333336</v>
      </c>
      <c r="B587">
        <v>4</v>
      </c>
      <c r="C587" s="2" t="s">
        <v>33</v>
      </c>
      <c r="D587">
        <v>351</v>
      </c>
      <c r="E587">
        <v>72</v>
      </c>
      <c r="F587">
        <v>423</v>
      </c>
      <c r="G587">
        <v>811</v>
      </c>
      <c r="H587">
        <v>1234</v>
      </c>
      <c r="I587">
        <v>70</v>
      </c>
      <c r="J587">
        <v>114</v>
      </c>
      <c r="K587">
        <v>151</v>
      </c>
      <c r="L587">
        <v>120</v>
      </c>
      <c r="M587">
        <v>1505</v>
      </c>
      <c r="N587">
        <v>5561</v>
      </c>
      <c r="O587" s="2" t="s">
        <v>16</v>
      </c>
    </row>
    <row r="588" spans="1:15" x14ac:dyDescent="0.3">
      <c r="A588" s="1">
        <v>43919.708333333336</v>
      </c>
      <c r="B588">
        <v>4</v>
      </c>
      <c r="C588" s="2" t="s">
        <v>33</v>
      </c>
      <c r="D588">
        <v>356</v>
      </c>
      <c r="E588">
        <v>75</v>
      </c>
      <c r="F588">
        <v>431</v>
      </c>
      <c r="G588">
        <v>862</v>
      </c>
      <c r="H588">
        <v>1293</v>
      </c>
      <c r="I588">
        <v>59</v>
      </c>
      <c r="J588">
        <v>89</v>
      </c>
      <c r="K588">
        <v>172</v>
      </c>
      <c r="L588">
        <v>129</v>
      </c>
      <c r="M588">
        <v>1594</v>
      </c>
      <c r="N588">
        <v>5950</v>
      </c>
      <c r="O588" s="2" t="s">
        <v>16</v>
      </c>
    </row>
    <row r="589" spans="1:15" x14ac:dyDescent="0.3">
      <c r="A589" s="1">
        <v>43920.708333333336</v>
      </c>
      <c r="B589">
        <v>4</v>
      </c>
      <c r="C589" s="2" t="s">
        <v>33</v>
      </c>
      <c r="D589">
        <v>353</v>
      </c>
      <c r="E589">
        <v>78</v>
      </c>
      <c r="F589">
        <v>431</v>
      </c>
      <c r="G589">
        <v>926</v>
      </c>
      <c r="H589">
        <v>1357</v>
      </c>
      <c r="I589">
        <v>64</v>
      </c>
      <c r="J589">
        <v>88</v>
      </c>
      <c r="K589">
        <v>178</v>
      </c>
      <c r="L589">
        <v>147</v>
      </c>
      <c r="M589">
        <v>1682</v>
      </c>
      <c r="N589">
        <v>6377</v>
      </c>
      <c r="O589" s="2" t="s">
        <v>16</v>
      </c>
    </row>
    <row r="590" spans="1:15" x14ac:dyDescent="0.3">
      <c r="A590" s="1">
        <v>43921.708333333336</v>
      </c>
      <c r="B590">
        <v>4</v>
      </c>
      <c r="C590" s="2" t="s">
        <v>33</v>
      </c>
      <c r="D590">
        <v>354</v>
      </c>
      <c r="E590">
        <v>80</v>
      </c>
      <c r="F590">
        <v>434</v>
      </c>
      <c r="G590">
        <v>955</v>
      </c>
      <c r="H590">
        <v>1389</v>
      </c>
      <c r="I590">
        <v>32</v>
      </c>
      <c r="J590">
        <v>64</v>
      </c>
      <c r="K590">
        <v>193</v>
      </c>
      <c r="L590">
        <v>164</v>
      </c>
      <c r="M590">
        <v>1746</v>
      </c>
      <c r="N590">
        <v>6973</v>
      </c>
      <c r="O590" s="2" t="s">
        <v>16</v>
      </c>
    </row>
    <row r="591" spans="1:15" x14ac:dyDescent="0.3">
      <c r="A591" s="1">
        <v>43922.708333333336</v>
      </c>
      <c r="B591">
        <v>4</v>
      </c>
      <c r="C591" s="2" t="s">
        <v>33</v>
      </c>
      <c r="D591">
        <v>345</v>
      </c>
      <c r="E591">
        <v>76</v>
      </c>
      <c r="F591">
        <v>421</v>
      </c>
      <c r="G591">
        <v>1062</v>
      </c>
      <c r="H591">
        <v>1483</v>
      </c>
      <c r="I591">
        <v>94</v>
      </c>
      <c r="J591">
        <v>124</v>
      </c>
      <c r="K591">
        <v>214</v>
      </c>
      <c r="L591">
        <v>173</v>
      </c>
      <c r="M591">
        <v>1870</v>
      </c>
      <c r="N591">
        <v>7675</v>
      </c>
      <c r="O591" s="2" t="s">
        <v>16</v>
      </c>
    </row>
    <row r="592" spans="1:15" x14ac:dyDescent="0.3">
      <c r="A592" s="1">
        <v>43923.708333333336</v>
      </c>
      <c r="B592">
        <v>4</v>
      </c>
      <c r="C592" s="2" t="s">
        <v>33</v>
      </c>
      <c r="D592">
        <v>339</v>
      </c>
      <c r="E592">
        <v>78</v>
      </c>
      <c r="F592">
        <v>417</v>
      </c>
      <c r="G592">
        <v>1170</v>
      </c>
      <c r="H592">
        <v>1587</v>
      </c>
      <c r="I592">
        <v>104</v>
      </c>
      <c r="J592">
        <v>133</v>
      </c>
      <c r="K592">
        <v>229</v>
      </c>
      <c r="L592">
        <v>187</v>
      </c>
      <c r="M592">
        <v>2003</v>
      </c>
      <c r="N592">
        <v>8496</v>
      </c>
      <c r="O592" s="2" t="s">
        <v>16</v>
      </c>
    </row>
    <row r="593" spans="1:15" x14ac:dyDescent="0.3">
      <c r="A593" s="1">
        <v>43924.708333333336</v>
      </c>
      <c r="B593">
        <v>4</v>
      </c>
      <c r="C593" s="2" t="s">
        <v>33</v>
      </c>
      <c r="D593">
        <v>343</v>
      </c>
      <c r="E593">
        <v>80</v>
      </c>
      <c r="F593">
        <v>423</v>
      </c>
      <c r="G593">
        <v>1236</v>
      </c>
      <c r="H593">
        <v>1659</v>
      </c>
      <c r="I593">
        <v>72</v>
      </c>
      <c r="J593">
        <v>106</v>
      </c>
      <c r="K593">
        <v>246</v>
      </c>
      <c r="L593">
        <v>204</v>
      </c>
      <c r="M593">
        <v>2109</v>
      </c>
      <c r="N593">
        <v>8993</v>
      </c>
      <c r="O593" s="2" t="s">
        <v>16</v>
      </c>
    </row>
    <row r="594" spans="1:15" x14ac:dyDescent="0.3">
      <c r="A594" s="1">
        <v>43925.708333333336</v>
      </c>
      <c r="B594">
        <v>4</v>
      </c>
      <c r="C594" s="2" t="s">
        <v>33</v>
      </c>
      <c r="D594">
        <v>353</v>
      </c>
      <c r="E594">
        <v>81</v>
      </c>
      <c r="F594">
        <v>434</v>
      </c>
      <c r="G594">
        <v>1319</v>
      </c>
      <c r="H594">
        <v>1753</v>
      </c>
      <c r="I594">
        <v>94</v>
      </c>
      <c r="J594">
        <v>111</v>
      </c>
      <c r="K594">
        <v>257</v>
      </c>
      <c r="L594">
        <v>210</v>
      </c>
      <c r="M594">
        <v>2220</v>
      </c>
      <c r="N594">
        <v>9863</v>
      </c>
      <c r="O594" s="2" t="s">
        <v>16</v>
      </c>
    </row>
    <row r="595" spans="1:15" x14ac:dyDescent="0.3">
      <c r="A595" s="1">
        <v>43926.708333333336</v>
      </c>
      <c r="B595">
        <v>4</v>
      </c>
      <c r="C595" s="2" t="s">
        <v>33</v>
      </c>
      <c r="D595">
        <v>352</v>
      </c>
      <c r="E595">
        <v>80</v>
      </c>
      <c r="F595">
        <v>432</v>
      </c>
      <c r="G595">
        <v>1363</v>
      </c>
      <c r="H595">
        <v>1795</v>
      </c>
      <c r="I595">
        <v>42</v>
      </c>
      <c r="J595">
        <v>65</v>
      </c>
      <c r="K595">
        <v>273</v>
      </c>
      <c r="L595">
        <v>217</v>
      </c>
      <c r="M595">
        <v>2285</v>
      </c>
      <c r="N595">
        <v>10476</v>
      </c>
      <c r="O595" s="2" t="s">
        <v>16</v>
      </c>
    </row>
    <row r="596" spans="1:15" x14ac:dyDescent="0.3">
      <c r="A596" s="1">
        <v>43927.708333333336</v>
      </c>
      <c r="B596">
        <v>4</v>
      </c>
      <c r="C596" s="2" t="s">
        <v>33</v>
      </c>
      <c r="D596">
        <v>354</v>
      </c>
      <c r="E596">
        <v>79</v>
      </c>
      <c r="F596">
        <v>433</v>
      </c>
      <c r="G596">
        <v>1405</v>
      </c>
      <c r="H596">
        <v>1838</v>
      </c>
      <c r="I596">
        <v>43</v>
      </c>
      <c r="J596">
        <v>63</v>
      </c>
      <c r="K596">
        <v>280</v>
      </c>
      <c r="L596">
        <v>230</v>
      </c>
      <c r="M596">
        <v>2348</v>
      </c>
      <c r="N596">
        <v>11130</v>
      </c>
      <c r="O596" s="2" t="s">
        <v>16</v>
      </c>
    </row>
    <row r="597" spans="1:15" x14ac:dyDescent="0.3">
      <c r="A597" s="1">
        <v>43928.708333333336</v>
      </c>
      <c r="B597">
        <v>4</v>
      </c>
      <c r="C597" s="2" t="s">
        <v>33</v>
      </c>
      <c r="D597">
        <v>360</v>
      </c>
      <c r="E597">
        <v>78</v>
      </c>
      <c r="F597">
        <v>438</v>
      </c>
      <c r="G597">
        <v>1452</v>
      </c>
      <c r="H597">
        <v>1890</v>
      </c>
      <c r="I597">
        <v>52</v>
      </c>
      <c r="J597">
        <v>128</v>
      </c>
      <c r="K597">
        <v>342</v>
      </c>
      <c r="L597">
        <v>244</v>
      </c>
      <c r="M597">
        <v>2476</v>
      </c>
      <c r="N597">
        <v>12030</v>
      </c>
      <c r="O597" s="2" t="s">
        <v>16</v>
      </c>
    </row>
    <row r="598" spans="1:15" x14ac:dyDescent="0.3">
      <c r="A598" s="1">
        <v>43929.708333333336</v>
      </c>
      <c r="B598">
        <v>4</v>
      </c>
      <c r="C598" s="2" t="s">
        <v>33</v>
      </c>
      <c r="D598">
        <v>354</v>
      </c>
      <c r="E598">
        <v>77</v>
      </c>
      <c r="F598">
        <v>431</v>
      </c>
      <c r="G598">
        <v>1509</v>
      </c>
      <c r="H598">
        <v>1940</v>
      </c>
      <c r="I598">
        <v>50</v>
      </c>
      <c r="J598">
        <v>126</v>
      </c>
      <c r="K598">
        <v>407</v>
      </c>
      <c r="L598">
        <v>255</v>
      </c>
      <c r="M598">
        <v>2602</v>
      </c>
      <c r="N598">
        <v>13258</v>
      </c>
      <c r="O598" s="2" t="s">
        <v>16</v>
      </c>
    </row>
    <row r="599" spans="1:15" x14ac:dyDescent="0.3">
      <c r="A599" s="1">
        <v>43930.708333333336</v>
      </c>
      <c r="B599">
        <v>4</v>
      </c>
      <c r="C599" s="2" t="s">
        <v>33</v>
      </c>
      <c r="D599">
        <v>345</v>
      </c>
      <c r="E599">
        <v>69</v>
      </c>
      <c r="F599">
        <v>414</v>
      </c>
      <c r="G599">
        <v>1564</v>
      </c>
      <c r="H599">
        <v>1978</v>
      </c>
      <c r="I599">
        <v>38</v>
      </c>
      <c r="J599">
        <v>106</v>
      </c>
      <c r="K599">
        <v>462</v>
      </c>
      <c r="L599">
        <v>268</v>
      </c>
      <c r="M599">
        <v>2708</v>
      </c>
      <c r="N599">
        <v>14338</v>
      </c>
      <c r="O599" s="2" t="s">
        <v>16</v>
      </c>
    </row>
    <row r="600" spans="1:15" x14ac:dyDescent="0.3">
      <c r="A600" s="1">
        <v>43885.75</v>
      </c>
      <c r="B600">
        <v>1</v>
      </c>
      <c r="C600" s="2" t="s">
        <v>28</v>
      </c>
      <c r="D600">
        <v>2</v>
      </c>
      <c r="E600">
        <v>0</v>
      </c>
      <c r="F600">
        <v>2</v>
      </c>
      <c r="G600">
        <v>1</v>
      </c>
      <c r="H600">
        <v>3</v>
      </c>
      <c r="I600">
        <v>0</v>
      </c>
      <c r="J600">
        <v>3</v>
      </c>
      <c r="K600">
        <v>0</v>
      </c>
      <c r="L600">
        <v>0</v>
      </c>
      <c r="M600">
        <v>3</v>
      </c>
      <c r="N600">
        <v>141</v>
      </c>
      <c r="O600" s="2" t="s">
        <v>16</v>
      </c>
    </row>
    <row r="601" spans="1:15" x14ac:dyDescent="0.3">
      <c r="A601" s="1">
        <v>43886.75</v>
      </c>
      <c r="B601">
        <v>1</v>
      </c>
      <c r="C601" s="2" t="s">
        <v>28</v>
      </c>
      <c r="D601">
        <v>2</v>
      </c>
      <c r="E601">
        <v>0</v>
      </c>
      <c r="F601">
        <v>2</v>
      </c>
      <c r="G601">
        <v>1</v>
      </c>
      <c r="H601">
        <v>3</v>
      </c>
      <c r="I601">
        <v>0</v>
      </c>
      <c r="J601">
        <v>0</v>
      </c>
      <c r="K601">
        <v>0</v>
      </c>
      <c r="L601">
        <v>0</v>
      </c>
      <c r="M601">
        <v>3</v>
      </c>
      <c r="N601">
        <v>141</v>
      </c>
      <c r="O601" s="2" t="s">
        <v>16</v>
      </c>
    </row>
    <row r="602" spans="1:15" x14ac:dyDescent="0.3">
      <c r="A602" s="1">
        <v>43887.75</v>
      </c>
      <c r="B602">
        <v>1</v>
      </c>
      <c r="C602" s="2" t="s">
        <v>28</v>
      </c>
      <c r="D602">
        <v>2</v>
      </c>
      <c r="E602">
        <v>0</v>
      </c>
      <c r="F602">
        <v>2</v>
      </c>
      <c r="G602">
        <v>1</v>
      </c>
      <c r="H602">
        <v>3</v>
      </c>
      <c r="I602">
        <v>0</v>
      </c>
      <c r="J602">
        <v>0</v>
      </c>
      <c r="K602">
        <v>0</v>
      </c>
      <c r="L602">
        <v>0</v>
      </c>
      <c r="M602">
        <v>3</v>
      </c>
      <c r="N602">
        <v>156</v>
      </c>
      <c r="O602" s="2" t="s">
        <v>16</v>
      </c>
    </row>
    <row r="603" spans="1:15" x14ac:dyDescent="0.3">
      <c r="A603" s="1">
        <v>43888.75</v>
      </c>
      <c r="B603">
        <v>1</v>
      </c>
      <c r="C603" s="2" t="s">
        <v>28</v>
      </c>
      <c r="D603">
        <v>2</v>
      </c>
      <c r="E603">
        <v>0</v>
      </c>
      <c r="F603">
        <v>2</v>
      </c>
      <c r="G603">
        <v>0</v>
      </c>
      <c r="H603">
        <v>2</v>
      </c>
      <c r="I603">
        <v>-1</v>
      </c>
      <c r="J603">
        <v>-1</v>
      </c>
      <c r="K603">
        <v>0</v>
      </c>
      <c r="L603">
        <v>0</v>
      </c>
      <c r="M603">
        <v>2</v>
      </c>
      <c r="N603">
        <v>156</v>
      </c>
      <c r="O603" s="2" t="s">
        <v>16</v>
      </c>
    </row>
    <row r="604" spans="1:15" x14ac:dyDescent="0.3">
      <c r="A604" s="1">
        <v>43889.75</v>
      </c>
      <c r="B604">
        <v>1</v>
      </c>
      <c r="C604" s="2" t="s">
        <v>28</v>
      </c>
      <c r="D604">
        <v>7</v>
      </c>
      <c r="E604">
        <v>0</v>
      </c>
      <c r="F604">
        <v>7</v>
      </c>
      <c r="G604">
        <v>4</v>
      </c>
      <c r="H604">
        <v>11</v>
      </c>
      <c r="I604">
        <v>9</v>
      </c>
      <c r="J604">
        <v>9</v>
      </c>
      <c r="K604">
        <v>0</v>
      </c>
      <c r="L604">
        <v>0</v>
      </c>
      <c r="M604">
        <v>11</v>
      </c>
      <c r="N604">
        <v>227</v>
      </c>
      <c r="O604" s="2" t="s">
        <v>16</v>
      </c>
    </row>
    <row r="605" spans="1:15" x14ac:dyDescent="0.3">
      <c r="A605" s="1">
        <v>43890.708333333336</v>
      </c>
      <c r="B605">
        <v>1</v>
      </c>
      <c r="C605" s="2" t="s">
        <v>28</v>
      </c>
      <c r="D605">
        <v>7</v>
      </c>
      <c r="E605">
        <v>0</v>
      </c>
      <c r="F605">
        <v>7</v>
      </c>
      <c r="G605">
        <v>4</v>
      </c>
      <c r="H605">
        <v>11</v>
      </c>
      <c r="I605">
        <v>0</v>
      </c>
      <c r="J605">
        <v>0</v>
      </c>
      <c r="K605">
        <v>0</v>
      </c>
      <c r="L605">
        <v>0</v>
      </c>
      <c r="M605">
        <v>11</v>
      </c>
      <c r="N605">
        <v>308</v>
      </c>
      <c r="O605" s="2" t="s">
        <v>16</v>
      </c>
    </row>
    <row r="606" spans="1:15" x14ac:dyDescent="0.3">
      <c r="A606" s="1">
        <v>43891.708333333336</v>
      </c>
      <c r="B606">
        <v>1</v>
      </c>
      <c r="C606" s="2" t="s">
        <v>28</v>
      </c>
      <c r="D606">
        <v>11</v>
      </c>
      <c r="E606">
        <v>2</v>
      </c>
      <c r="F606">
        <v>13</v>
      </c>
      <c r="G606">
        <v>36</v>
      </c>
      <c r="H606">
        <v>49</v>
      </c>
      <c r="I606">
        <v>38</v>
      </c>
      <c r="J606">
        <v>38</v>
      </c>
      <c r="K606">
        <v>0</v>
      </c>
      <c r="L606">
        <v>0</v>
      </c>
      <c r="M606">
        <v>49</v>
      </c>
      <c r="N606">
        <v>362</v>
      </c>
      <c r="O606" s="2" t="s">
        <v>16</v>
      </c>
    </row>
    <row r="607" spans="1:15" x14ac:dyDescent="0.3">
      <c r="A607" s="1">
        <v>43892.75</v>
      </c>
      <c r="B607">
        <v>1</v>
      </c>
      <c r="C607" s="2" t="s">
        <v>28</v>
      </c>
      <c r="D607">
        <v>12</v>
      </c>
      <c r="E607">
        <v>2</v>
      </c>
      <c r="F607">
        <v>14</v>
      </c>
      <c r="G607">
        <v>37</v>
      </c>
      <c r="H607">
        <v>51</v>
      </c>
      <c r="I607">
        <v>2</v>
      </c>
      <c r="J607">
        <v>2</v>
      </c>
      <c r="K607">
        <v>0</v>
      </c>
      <c r="L607">
        <v>0</v>
      </c>
      <c r="M607">
        <v>51</v>
      </c>
      <c r="N607">
        <v>434</v>
      </c>
      <c r="O607" s="2" t="s">
        <v>16</v>
      </c>
    </row>
    <row r="608" spans="1:15" x14ac:dyDescent="0.3">
      <c r="A608" s="1">
        <v>43893.75</v>
      </c>
      <c r="B608">
        <v>1</v>
      </c>
      <c r="C608" s="2" t="s">
        <v>28</v>
      </c>
      <c r="D608">
        <v>13</v>
      </c>
      <c r="E608">
        <v>3</v>
      </c>
      <c r="F608">
        <v>16</v>
      </c>
      <c r="G608">
        <v>40</v>
      </c>
      <c r="H608">
        <v>56</v>
      </c>
      <c r="I608">
        <v>5</v>
      </c>
      <c r="J608">
        <v>5</v>
      </c>
      <c r="K608">
        <v>0</v>
      </c>
      <c r="L608">
        <v>0</v>
      </c>
      <c r="M608">
        <v>56</v>
      </c>
      <c r="N608">
        <v>458</v>
      </c>
      <c r="O608" s="2" t="s">
        <v>16</v>
      </c>
    </row>
    <row r="609" spans="1:15" x14ac:dyDescent="0.3">
      <c r="A609" s="1">
        <v>43894.708333333336</v>
      </c>
      <c r="B609">
        <v>1</v>
      </c>
      <c r="C609" s="2" t="s">
        <v>28</v>
      </c>
      <c r="D609">
        <v>26</v>
      </c>
      <c r="E609">
        <v>13</v>
      </c>
      <c r="F609">
        <v>39</v>
      </c>
      <c r="G609">
        <v>43</v>
      </c>
      <c r="H609">
        <v>82</v>
      </c>
      <c r="I609">
        <v>26</v>
      </c>
      <c r="J609">
        <v>26</v>
      </c>
      <c r="K609">
        <v>0</v>
      </c>
      <c r="L609">
        <v>0</v>
      </c>
      <c r="M609">
        <v>82</v>
      </c>
      <c r="N609">
        <v>543</v>
      </c>
      <c r="O609" s="2" t="s">
        <v>16</v>
      </c>
    </row>
    <row r="610" spans="1:15" x14ac:dyDescent="0.3">
      <c r="A610" s="1">
        <v>43895.708333333336</v>
      </c>
      <c r="B610">
        <v>1</v>
      </c>
      <c r="C610" s="2" t="s">
        <v>28</v>
      </c>
      <c r="D610">
        <v>43</v>
      </c>
      <c r="E610">
        <v>17</v>
      </c>
      <c r="F610">
        <v>60</v>
      </c>
      <c r="G610">
        <v>46</v>
      </c>
      <c r="H610">
        <v>106</v>
      </c>
      <c r="I610">
        <v>24</v>
      </c>
      <c r="J610">
        <v>26</v>
      </c>
      <c r="K610">
        <v>0</v>
      </c>
      <c r="L610">
        <v>2</v>
      </c>
      <c r="M610">
        <v>108</v>
      </c>
      <c r="N610">
        <v>543</v>
      </c>
      <c r="O610" s="2" t="s">
        <v>16</v>
      </c>
    </row>
    <row r="611" spans="1:15" x14ac:dyDescent="0.3">
      <c r="A611" s="1">
        <v>43896.708333333336</v>
      </c>
      <c r="B611">
        <v>1</v>
      </c>
      <c r="C611" s="2" t="s">
        <v>28</v>
      </c>
      <c r="D611">
        <v>57</v>
      </c>
      <c r="E611">
        <v>30</v>
      </c>
      <c r="F611">
        <v>87</v>
      </c>
      <c r="G611">
        <v>52</v>
      </c>
      <c r="H611">
        <v>139</v>
      </c>
      <c r="I611">
        <v>33</v>
      </c>
      <c r="J611">
        <v>35</v>
      </c>
      <c r="K611">
        <v>0</v>
      </c>
      <c r="L611">
        <v>4</v>
      </c>
      <c r="M611">
        <v>143</v>
      </c>
      <c r="N611">
        <v>793</v>
      </c>
      <c r="O611" s="2" t="s">
        <v>16</v>
      </c>
    </row>
    <row r="612" spans="1:15" x14ac:dyDescent="0.3">
      <c r="A612" s="1">
        <v>43897.75</v>
      </c>
      <c r="B612">
        <v>1</v>
      </c>
      <c r="C612" s="2" t="s">
        <v>28</v>
      </c>
      <c r="D612">
        <v>110</v>
      </c>
      <c r="E612">
        <v>38</v>
      </c>
      <c r="F612">
        <v>148</v>
      </c>
      <c r="G612">
        <v>54</v>
      </c>
      <c r="H612">
        <v>202</v>
      </c>
      <c r="I612">
        <v>63</v>
      </c>
      <c r="J612">
        <v>64</v>
      </c>
      <c r="K612">
        <v>0</v>
      </c>
      <c r="L612">
        <v>5</v>
      </c>
      <c r="M612">
        <v>207</v>
      </c>
      <c r="N612">
        <v>1046</v>
      </c>
      <c r="O612" s="2" t="s">
        <v>16</v>
      </c>
    </row>
    <row r="613" spans="1:15" x14ac:dyDescent="0.3">
      <c r="A613" s="1">
        <v>43898.75</v>
      </c>
      <c r="B613">
        <v>1</v>
      </c>
      <c r="C613" s="2" t="s">
        <v>28</v>
      </c>
      <c r="D613">
        <v>245</v>
      </c>
      <c r="E613">
        <v>45</v>
      </c>
      <c r="F613">
        <v>290</v>
      </c>
      <c r="G613">
        <v>65</v>
      </c>
      <c r="H613">
        <v>355</v>
      </c>
      <c r="I613">
        <v>153</v>
      </c>
      <c r="J613">
        <v>153</v>
      </c>
      <c r="K613">
        <v>0</v>
      </c>
      <c r="L613">
        <v>5</v>
      </c>
      <c r="M613">
        <v>360</v>
      </c>
      <c r="N613">
        <v>1636</v>
      </c>
      <c r="O613" s="2" t="s">
        <v>16</v>
      </c>
    </row>
    <row r="614" spans="1:15" x14ac:dyDescent="0.3">
      <c r="A614" s="1">
        <v>43899.75</v>
      </c>
      <c r="B614">
        <v>1</v>
      </c>
      <c r="C614" s="2" t="s">
        <v>28</v>
      </c>
      <c r="D614">
        <v>222</v>
      </c>
      <c r="E614">
        <v>50</v>
      </c>
      <c r="F614">
        <v>272</v>
      </c>
      <c r="G614">
        <v>65</v>
      </c>
      <c r="H614">
        <v>337</v>
      </c>
      <c r="I614">
        <v>-18</v>
      </c>
      <c r="J614">
        <v>-10</v>
      </c>
      <c r="K614">
        <v>0</v>
      </c>
      <c r="L614">
        <v>13</v>
      </c>
      <c r="M614">
        <v>350</v>
      </c>
      <c r="N614">
        <v>1681</v>
      </c>
      <c r="O614" s="2" t="s">
        <v>16</v>
      </c>
    </row>
    <row r="615" spans="1:15" x14ac:dyDescent="0.3">
      <c r="A615" s="1">
        <v>43900.75</v>
      </c>
      <c r="B615">
        <v>1</v>
      </c>
      <c r="C615" s="2" t="s">
        <v>28</v>
      </c>
      <c r="D615">
        <v>306</v>
      </c>
      <c r="E615">
        <v>66</v>
      </c>
      <c r="F615">
        <v>372</v>
      </c>
      <c r="G615">
        <v>64</v>
      </c>
      <c r="H615">
        <v>436</v>
      </c>
      <c r="I615">
        <v>99</v>
      </c>
      <c r="J615">
        <v>103</v>
      </c>
      <c r="K615">
        <v>0</v>
      </c>
      <c r="L615">
        <v>17</v>
      </c>
      <c r="M615">
        <v>453</v>
      </c>
      <c r="N615">
        <v>2374</v>
      </c>
      <c r="O615" s="2" t="s">
        <v>16</v>
      </c>
    </row>
    <row r="616" spans="1:15" x14ac:dyDescent="0.3">
      <c r="A616" s="1">
        <v>43901.708333333336</v>
      </c>
      <c r="B616">
        <v>1</v>
      </c>
      <c r="C616" s="2" t="s">
        <v>28</v>
      </c>
      <c r="D616">
        <v>319</v>
      </c>
      <c r="E616">
        <v>75</v>
      </c>
      <c r="F616">
        <v>394</v>
      </c>
      <c r="G616">
        <v>86</v>
      </c>
      <c r="H616">
        <v>480</v>
      </c>
      <c r="I616">
        <v>44</v>
      </c>
      <c r="J616">
        <v>48</v>
      </c>
      <c r="K616">
        <v>0</v>
      </c>
      <c r="L616">
        <v>21</v>
      </c>
      <c r="M616">
        <v>501</v>
      </c>
      <c r="N616">
        <v>2431</v>
      </c>
      <c r="O616" s="2" t="s">
        <v>16</v>
      </c>
    </row>
    <row r="617" spans="1:15" x14ac:dyDescent="0.3">
      <c r="A617" s="1">
        <v>43902.708333333336</v>
      </c>
      <c r="B617">
        <v>1</v>
      </c>
      <c r="C617" s="2" t="s">
        <v>28</v>
      </c>
      <c r="D617">
        <v>368</v>
      </c>
      <c r="E617">
        <v>97</v>
      </c>
      <c r="F617">
        <v>465</v>
      </c>
      <c r="G617">
        <v>89</v>
      </c>
      <c r="H617">
        <v>554</v>
      </c>
      <c r="I617">
        <v>74</v>
      </c>
      <c r="J617">
        <v>79</v>
      </c>
      <c r="K617">
        <v>0</v>
      </c>
      <c r="L617">
        <v>26</v>
      </c>
      <c r="M617">
        <v>580</v>
      </c>
      <c r="N617">
        <v>2879</v>
      </c>
      <c r="O617" s="2" t="s">
        <v>16</v>
      </c>
    </row>
    <row r="618" spans="1:15" x14ac:dyDescent="0.3">
      <c r="A618" s="1">
        <v>43903.708333333336</v>
      </c>
      <c r="B618">
        <v>1</v>
      </c>
      <c r="C618" s="2" t="s">
        <v>28</v>
      </c>
      <c r="D618">
        <v>556</v>
      </c>
      <c r="E618">
        <v>135</v>
      </c>
      <c r="F618">
        <v>691</v>
      </c>
      <c r="G618">
        <v>103</v>
      </c>
      <c r="H618">
        <v>794</v>
      </c>
      <c r="I618">
        <v>240</v>
      </c>
      <c r="J618">
        <v>260</v>
      </c>
      <c r="K618">
        <v>0</v>
      </c>
      <c r="L618">
        <v>46</v>
      </c>
      <c r="M618">
        <v>840</v>
      </c>
      <c r="N618">
        <v>3105</v>
      </c>
      <c r="O618" s="2" t="s">
        <v>16</v>
      </c>
    </row>
    <row r="619" spans="1:15" x14ac:dyDescent="0.3">
      <c r="A619" s="1">
        <v>43904.708333333336</v>
      </c>
      <c r="B619">
        <v>1</v>
      </c>
      <c r="C619" s="2" t="s">
        <v>28</v>
      </c>
      <c r="D619">
        <v>538</v>
      </c>
      <c r="E619">
        <v>150</v>
      </c>
      <c r="F619">
        <v>688</v>
      </c>
      <c r="G619">
        <v>126</v>
      </c>
      <c r="H619">
        <v>814</v>
      </c>
      <c r="I619">
        <v>20</v>
      </c>
      <c r="J619">
        <v>33</v>
      </c>
      <c r="K619">
        <v>0</v>
      </c>
      <c r="L619">
        <v>59</v>
      </c>
      <c r="M619">
        <v>873</v>
      </c>
      <c r="N619">
        <v>3680</v>
      </c>
      <c r="O619" s="2" t="s">
        <v>16</v>
      </c>
    </row>
    <row r="620" spans="1:15" x14ac:dyDescent="0.3">
      <c r="A620" s="1">
        <v>43905.708333333336</v>
      </c>
      <c r="B620">
        <v>1</v>
      </c>
      <c r="C620" s="2" t="s">
        <v>28</v>
      </c>
      <c r="D620">
        <v>726</v>
      </c>
      <c r="E620">
        <v>171</v>
      </c>
      <c r="F620">
        <v>897</v>
      </c>
      <c r="G620">
        <v>133</v>
      </c>
      <c r="H620">
        <v>1030</v>
      </c>
      <c r="I620">
        <v>216</v>
      </c>
      <c r="J620">
        <v>238</v>
      </c>
      <c r="K620">
        <v>0</v>
      </c>
      <c r="L620">
        <v>81</v>
      </c>
      <c r="M620">
        <v>1111</v>
      </c>
      <c r="N620">
        <v>4375</v>
      </c>
      <c r="O620" s="2" t="s">
        <v>16</v>
      </c>
    </row>
    <row r="621" spans="1:15" x14ac:dyDescent="0.3">
      <c r="A621" s="1">
        <v>43906.708333333336</v>
      </c>
      <c r="B621">
        <v>1</v>
      </c>
      <c r="C621" s="2" t="s">
        <v>28</v>
      </c>
      <c r="D621">
        <v>1045</v>
      </c>
      <c r="E621">
        <v>186</v>
      </c>
      <c r="F621">
        <v>1231</v>
      </c>
      <c r="G621">
        <v>174</v>
      </c>
      <c r="H621">
        <v>1405</v>
      </c>
      <c r="I621">
        <v>375</v>
      </c>
      <c r="J621">
        <v>405</v>
      </c>
      <c r="K621">
        <v>0</v>
      </c>
      <c r="L621">
        <v>111</v>
      </c>
      <c r="M621">
        <v>1516</v>
      </c>
      <c r="N621">
        <v>5588</v>
      </c>
      <c r="O621" s="2" t="s">
        <v>16</v>
      </c>
    </row>
    <row r="622" spans="1:15" x14ac:dyDescent="0.3">
      <c r="A622" s="1">
        <v>43907.708333333336</v>
      </c>
      <c r="B622">
        <v>1</v>
      </c>
      <c r="C622" s="2" t="s">
        <v>28</v>
      </c>
      <c r="D622">
        <v>1378</v>
      </c>
      <c r="E622">
        <v>206</v>
      </c>
      <c r="F622">
        <v>1584</v>
      </c>
      <c r="G622">
        <v>180</v>
      </c>
      <c r="H622">
        <v>1764</v>
      </c>
      <c r="I622">
        <v>359</v>
      </c>
      <c r="J622">
        <v>381</v>
      </c>
      <c r="K622">
        <v>0</v>
      </c>
      <c r="L622">
        <v>133</v>
      </c>
      <c r="M622">
        <v>1897</v>
      </c>
      <c r="N622">
        <v>6543</v>
      </c>
      <c r="O622" s="2" t="s">
        <v>16</v>
      </c>
    </row>
    <row r="623" spans="1:15" x14ac:dyDescent="0.3">
      <c r="A623" s="1">
        <v>43908.708333333336</v>
      </c>
      <c r="B623">
        <v>1</v>
      </c>
      <c r="C623" s="2" t="s">
        <v>28</v>
      </c>
      <c r="D623">
        <v>1780</v>
      </c>
      <c r="E623">
        <v>227</v>
      </c>
      <c r="F623">
        <v>2007</v>
      </c>
      <c r="G623">
        <v>180</v>
      </c>
      <c r="H623">
        <v>2187</v>
      </c>
      <c r="I623">
        <v>423</v>
      </c>
      <c r="J623">
        <v>444</v>
      </c>
      <c r="K623">
        <v>0</v>
      </c>
      <c r="L623">
        <v>154</v>
      </c>
      <c r="M623">
        <v>2341</v>
      </c>
      <c r="N623">
        <v>7516</v>
      </c>
      <c r="O623" s="2" t="s">
        <v>16</v>
      </c>
    </row>
    <row r="624" spans="1:15" x14ac:dyDescent="0.3">
      <c r="A624" s="1">
        <v>43909.708333333336</v>
      </c>
      <c r="B624">
        <v>1</v>
      </c>
      <c r="C624" s="2" t="s">
        <v>28</v>
      </c>
      <c r="D624">
        <v>2279</v>
      </c>
      <c r="E624">
        <v>257</v>
      </c>
      <c r="F624">
        <v>2536</v>
      </c>
      <c r="G624">
        <v>218</v>
      </c>
      <c r="H624">
        <v>2754</v>
      </c>
      <c r="I624">
        <v>567</v>
      </c>
      <c r="J624">
        <v>591</v>
      </c>
      <c r="K624">
        <v>3</v>
      </c>
      <c r="L624">
        <v>175</v>
      </c>
      <c r="M624">
        <v>2932</v>
      </c>
      <c r="N624">
        <v>8853</v>
      </c>
      <c r="O624" s="2" t="s">
        <v>16</v>
      </c>
    </row>
    <row r="625" spans="1:15" x14ac:dyDescent="0.3">
      <c r="A625" s="1">
        <v>43910.708333333336</v>
      </c>
      <c r="B625">
        <v>1</v>
      </c>
      <c r="C625" s="2" t="s">
        <v>28</v>
      </c>
      <c r="D625">
        <v>1541</v>
      </c>
      <c r="E625">
        <v>280</v>
      </c>
      <c r="F625">
        <v>1821</v>
      </c>
      <c r="G625">
        <v>1423</v>
      </c>
      <c r="H625">
        <v>3244</v>
      </c>
      <c r="I625">
        <v>490</v>
      </c>
      <c r="J625">
        <v>529</v>
      </c>
      <c r="K625">
        <v>8</v>
      </c>
      <c r="L625">
        <v>209</v>
      </c>
      <c r="M625">
        <v>3461</v>
      </c>
      <c r="N625">
        <v>9975</v>
      </c>
      <c r="O625" s="2" t="s">
        <v>16</v>
      </c>
    </row>
    <row r="626" spans="1:15" x14ac:dyDescent="0.3">
      <c r="A626" s="1">
        <v>43911.708333333336</v>
      </c>
      <c r="B626">
        <v>1</v>
      </c>
      <c r="C626" s="2" t="s">
        <v>28</v>
      </c>
      <c r="D626">
        <v>1976</v>
      </c>
      <c r="E626">
        <v>301</v>
      </c>
      <c r="F626">
        <v>2277</v>
      </c>
      <c r="G626">
        <v>1229</v>
      </c>
      <c r="H626">
        <v>3506</v>
      </c>
      <c r="I626">
        <v>262</v>
      </c>
      <c r="J626">
        <v>291</v>
      </c>
      <c r="K626">
        <v>8</v>
      </c>
      <c r="L626">
        <v>238</v>
      </c>
      <c r="M626">
        <v>3752</v>
      </c>
      <c r="N626">
        <v>10701</v>
      </c>
      <c r="O626" s="2" t="s">
        <v>16</v>
      </c>
    </row>
    <row r="627" spans="1:15" x14ac:dyDescent="0.3">
      <c r="A627" s="1">
        <v>43912.708333333336</v>
      </c>
      <c r="B627">
        <v>1</v>
      </c>
      <c r="C627" s="2" t="s">
        <v>28</v>
      </c>
      <c r="D627">
        <v>2118</v>
      </c>
      <c r="E627">
        <v>308</v>
      </c>
      <c r="F627">
        <v>2426</v>
      </c>
      <c r="G627">
        <v>1701</v>
      </c>
      <c r="H627">
        <v>4127</v>
      </c>
      <c r="I627">
        <v>621</v>
      </c>
      <c r="J627">
        <v>668</v>
      </c>
      <c r="K627">
        <v>10</v>
      </c>
      <c r="L627">
        <v>283</v>
      </c>
      <c r="M627">
        <v>4420</v>
      </c>
      <c r="N627">
        <v>12701</v>
      </c>
      <c r="O627" s="2" t="s">
        <v>16</v>
      </c>
    </row>
    <row r="628" spans="1:15" x14ac:dyDescent="0.3">
      <c r="A628" s="1">
        <v>43913.708333333336</v>
      </c>
      <c r="B628">
        <v>1</v>
      </c>
      <c r="C628" s="2" t="s">
        <v>28</v>
      </c>
      <c r="D628">
        <v>2194</v>
      </c>
      <c r="E628">
        <v>343</v>
      </c>
      <c r="F628">
        <v>2537</v>
      </c>
      <c r="G628">
        <v>1992</v>
      </c>
      <c r="H628">
        <v>4529</v>
      </c>
      <c r="I628">
        <v>402</v>
      </c>
      <c r="J628">
        <v>441</v>
      </c>
      <c r="K628">
        <v>17</v>
      </c>
      <c r="L628">
        <v>315</v>
      </c>
      <c r="M628">
        <v>4861</v>
      </c>
      <c r="N628">
        <v>13560</v>
      </c>
      <c r="O628" s="2" t="s">
        <v>16</v>
      </c>
    </row>
    <row r="629" spans="1:15" x14ac:dyDescent="0.3">
      <c r="A629" s="1">
        <v>43914.708333333336</v>
      </c>
      <c r="B629">
        <v>1</v>
      </c>
      <c r="C629" s="2" t="s">
        <v>28</v>
      </c>
      <c r="D629">
        <v>2404</v>
      </c>
      <c r="E629">
        <v>360</v>
      </c>
      <c r="F629">
        <v>2764</v>
      </c>
      <c r="G629">
        <v>2360</v>
      </c>
      <c r="H629">
        <v>5124</v>
      </c>
      <c r="I629">
        <v>595</v>
      </c>
      <c r="J629">
        <v>654</v>
      </c>
      <c r="K629">
        <v>17</v>
      </c>
      <c r="L629">
        <v>374</v>
      </c>
      <c r="M629">
        <v>5515</v>
      </c>
      <c r="N629">
        <v>15469</v>
      </c>
      <c r="O629" s="2" t="s">
        <v>16</v>
      </c>
    </row>
    <row r="630" spans="1:15" x14ac:dyDescent="0.3">
      <c r="A630" s="1">
        <v>43915.708333333336</v>
      </c>
      <c r="B630">
        <v>1</v>
      </c>
      <c r="C630" s="2" t="s">
        <v>28</v>
      </c>
      <c r="D630">
        <v>2544</v>
      </c>
      <c r="E630">
        <v>381</v>
      </c>
      <c r="F630">
        <v>2925</v>
      </c>
      <c r="G630">
        <v>2631</v>
      </c>
      <c r="H630">
        <v>5556</v>
      </c>
      <c r="I630">
        <v>432</v>
      </c>
      <c r="J630">
        <v>509</v>
      </c>
      <c r="K630">
        <v>19</v>
      </c>
      <c r="L630">
        <v>449</v>
      </c>
      <c r="M630">
        <v>6024</v>
      </c>
      <c r="N630">
        <v>16655</v>
      </c>
      <c r="O630" s="2" t="s">
        <v>16</v>
      </c>
    </row>
    <row r="631" spans="1:15" x14ac:dyDescent="0.3">
      <c r="A631" s="1">
        <v>43916.708333333336</v>
      </c>
      <c r="B631">
        <v>1</v>
      </c>
      <c r="C631" s="2" t="s">
        <v>28</v>
      </c>
      <c r="D631">
        <v>2633</v>
      </c>
      <c r="E631">
        <v>408</v>
      </c>
      <c r="F631">
        <v>3041</v>
      </c>
      <c r="G631">
        <v>2909</v>
      </c>
      <c r="H631">
        <v>5950</v>
      </c>
      <c r="I631">
        <v>394</v>
      </c>
      <c r="J631">
        <v>510</v>
      </c>
      <c r="K631">
        <v>135</v>
      </c>
      <c r="L631">
        <v>449</v>
      </c>
      <c r="M631">
        <v>6534</v>
      </c>
      <c r="N631">
        <v>18054</v>
      </c>
      <c r="O631" s="2" t="s">
        <v>45</v>
      </c>
    </row>
    <row r="632" spans="1:15" x14ac:dyDescent="0.3">
      <c r="A632" s="1">
        <v>43917.708333333336</v>
      </c>
      <c r="B632">
        <v>1</v>
      </c>
      <c r="C632" s="2" t="s">
        <v>28</v>
      </c>
      <c r="D632">
        <v>2852</v>
      </c>
      <c r="E632">
        <v>431</v>
      </c>
      <c r="F632">
        <v>3283</v>
      </c>
      <c r="G632">
        <v>3064</v>
      </c>
      <c r="H632">
        <v>6347</v>
      </c>
      <c r="I632">
        <v>397</v>
      </c>
      <c r="J632">
        <v>558</v>
      </c>
      <c r="K632">
        <v>176</v>
      </c>
      <c r="L632">
        <v>569</v>
      </c>
      <c r="M632">
        <v>7092</v>
      </c>
      <c r="N632">
        <v>19705</v>
      </c>
      <c r="O632" s="2" t="s">
        <v>16</v>
      </c>
    </row>
    <row r="633" spans="1:15" x14ac:dyDescent="0.3">
      <c r="A633" s="1">
        <v>43918.708333333336</v>
      </c>
      <c r="B633">
        <v>1</v>
      </c>
      <c r="C633" s="2" t="s">
        <v>28</v>
      </c>
      <c r="D633">
        <v>3094</v>
      </c>
      <c r="E633">
        <v>439</v>
      </c>
      <c r="F633">
        <v>3533</v>
      </c>
      <c r="G633">
        <v>3318</v>
      </c>
      <c r="H633">
        <v>6851</v>
      </c>
      <c r="I633">
        <v>504</v>
      </c>
      <c r="J633">
        <v>579</v>
      </c>
      <c r="K633">
        <v>203</v>
      </c>
      <c r="L633">
        <v>617</v>
      </c>
      <c r="M633">
        <v>7671</v>
      </c>
      <c r="N633">
        <v>21511</v>
      </c>
      <c r="O633" s="2" t="s">
        <v>16</v>
      </c>
    </row>
    <row r="634" spans="1:15" x14ac:dyDescent="0.3">
      <c r="A634" s="1">
        <v>43919.708333333336</v>
      </c>
      <c r="B634">
        <v>1</v>
      </c>
      <c r="C634" s="2" t="s">
        <v>28</v>
      </c>
      <c r="D634">
        <v>2985</v>
      </c>
      <c r="E634">
        <v>443</v>
      </c>
      <c r="F634">
        <v>3428</v>
      </c>
      <c r="G634">
        <v>3840</v>
      </c>
      <c r="H634">
        <v>7268</v>
      </c>
      <c r="I634">
        <v>417</v>
      </c>
      <c r="J634">
        <v>535</v>
      </c>
      <c r="K634">
        <v>254</v>
      </c>
      <c r="L634">
        <v>684</v>
      </c>
      <c r="M634">
        <v>8206</v>
      </c>
      <c r="N634">
        <v>24058</v>
      </c>
      <c r="O634" s="2" t="s">
        <v>16</v>
      </c>
    </row>
    <row r="635" spans="1:15" x14ac:dyDescent="0.3">
      <c r="A635" s="1">
        <v>43920.708333333336</v>
      </c>
      <c r="B635">
        <v>1</v>
      </c>
      <c r="C635" s="2" t="s">
        <v>28</v>
      </c>
      <c r="D635">
        <v>2985</v>
      </c>
      <c r="E635">
        <v>452</v>
      </c>
      <c r="F635">
        <v>3437</v>
      </c>
      <c r="G635">
        <v>4218</v>
      </c>
      <c r="H635">
        <v>7655</v>
      </c>
      <c r="I635">
        <v>387</v>
      </c>
      <c r="J635">
        <v>506</v>
      </c>
      <c r="K635">
        <v>308</v>
      </c>
      <c r="L635">
        <v>749</v>
      </c>
      <c r="M635">
        <v>8712</v>
      </c>
      <c r="N635">
        <v>25478</v>
      </c>
      <c r="O635" s="2" t="s">
        <v>16</v>
      </c>
    </row>
    <row r="636" spans="1:15" x14ac:dyDescent="0.3">
      <c r="A636" s="1">
        <v>43921.708333333336</v>
      </c>
      <c r="B636">
        <v>1</v>
      </c>
      <c r="C636" s="2" t="s">
        <v>28</v>
      </c>
      <c r="D636">
        <v>3174</v>
      </c>
      <c r="E636">
        <v>452</v>
      </c>
      <c r="F636">
        <v>3626</v>
      </c>
      <c r="G636">
        <v>4456</v>
      </c>
      <c r="H636">
        <v>8082</v>
      </c>
      <c r="I636">
        <v>427</v>
      </c>
      <c r="J636">
        <v>589</v>
      </c>
      <c r="K636">
        <v>365</v>
      </c>
      <c r="L636">
        <v>854</v>
      </c>
      <c r="M636">
        <v>9301</v>
      </c>
      <c r="N636">
        <v>27658</v>
      </c>
      <c r="O636" s="2" t="s">
        <v>16</v>
      </c>
    </row>
    <row r="637" spans="1:15" x14ac:dyDescent="0.3">
      <c r="A637" s="1">
        <v>43922.708333333336</v>
      </c>
      <c r="B637">
        <v>1</v>
      </c>
      <c r="C637" s="2" t="s">
        <v>28</v>
      </c>
      <c r="D637">
        <v>3146</v>
      </c>
      <c r="E637">
        <v>453</v>
      </c>
      <c r="F637">
        <v>3599</v>
      </c>
      <c r="G637">
        <v>4871</v>
      </c>
      <c r="H637">
        <v>8470</v>
      </c>
      <c r="I637">
        <v>388</v>
      </c>
      <c r="J637">
        <v>494</v>
      </c>
      <c r="K637">
        <v>439</v>
      </c>
      <c r="L637">
        <v>886</v>
      </c>
      <c r="M637">
        <v>9795</v>
      </c>
      <c r="N637">
        <v>30060</v>
      </c>
      <c r="O637" s="2" t="s">
        <v>16</v>
      </c>
    </row>
    <row r="638" spans="1:15" x14ac:dyDescent="0.3">
      <c r="A638" s="1">
        <v>43923.708333333336</v>
      </c>
      <c r="B638">
        <v>1</v>
      </c>
      <c r="C638" s="2" t="s">
        <v>28</v>
      </c>
      <c r="D638">
        <v>3341</v>
      </c>
      <c r="E638">
        <v>453</v>
      </c>
      <c r="F638">
        <v>3794</v>
      </c>
      <c r="G638">
        <v>5005</v>
      </c>
      <c r="H638">
        <v>8799</v>
      </c>
      <c r="I638">
        <v>329</v>
      </c>
      <c r="J638">
        <v>558</v>
      </c>
      <c r="K638">
        <v>571</v>
      </c>
      <c r="L638">
        <v>983</v>
      </c>
      <c r="M638">
        <v>10353</v>
      </c>
      <c r="N638">
        <v>32100</v>
      </c>
      <c r="O638" s="2" t="s">
        <v>16</v>
      </c>
    </row>
    <row r="639" spans="1:15" x14ac:dyDescent="0.3">
      <c r="A639" s="1">
        <v>43924.708333333336</v>
      </c>
      <c r="B639">
        <v>1</v>
      </c>
      <c r="C639" s="2" t="s">
        <v>28</v>
      </c>
      <c r="D639">
        <v>3300</v>
      </c>
      <c r="E639">
        <v>452</v>
      </c>
      <c r="F639">
        <v>3752</v>
      </c>
      <c r="G639">
        <v>5378</v>
      </c>
      <c r="H639">
        <v>9130</v>
      </c>
      <c r="I639">
        <v>331</v>
      </c>
      <c r="J639">
        <v>543</v>
      </c>
      <c r="K639">
        <v>723</v>
      </c>
      <c r="L639">
        <v>1043</v>
      </c>
      <c r="M639">
        <v>10896</v>
      </c>
      <c r="N639">
        <v>34281</v>
      </c>
      <c r="O639" s="2" t="s">
        <v>16</v>
      </c>
    </row>
    <row r="640" spans="1:15" x14ac:dyDescent="0.3">
      <c r="A640" s="1">
        <v>43925.708333333336</v>
      </c>
      <c r="B640">
        <v>1</v>
      </c>
      <c r="C640" s="2" t="s">
        <v>28</v>
      </c>
      <c r="D640">
        <v>3441</v>
      </c>
      <c r="E640">
        <v>450</v>
      </c>
      <c r="F640">
        <v>3891</v>
      </c>
      <c r="G640">
        <v>5802</v>
      </c>
      <c r="H640">
        <v>9693</v>
      </c>
      <c r="I640">
        <v>563</v>
      </c>
      <c r="J640">
        <v>813</v>
      </c>
      <c r="K640">
        <v>888</v>
      </c>
      <c r="L640">
        <v>1128</v>
      </c>
      <c r="M640">
        <v>11709</v>
      </c>
      <c r="N640">
        <v>37181</v>
      </c>
      <c r="O640" s="2" t="s">
        <v>16</v>
      </c>
    </row>
    <row r="641" spans="1:15" x14ac:dyDescent="0.3">
      <c r="A641" s="1">
        <v>43926.708333333336</v>
      </c>
      <c r="B641">
        <v>1</v>
      </c>
      <c r="C641" s="2" t="s">
        <v>28</v>
      </c>
      <c r="D641">
        <v>3472</v>
      </c>
      <c r="E641">
        <v>444</v>
      </c>
      <c r="F641">
        <v>3916</v>
      </c>
      <c r="G641">
        <v>6261</v>
      </c>
      <c r="H641">
        <v>10177</v>
      </c>
      <c r="I641">
        <v>484</v>
      </c>
      <c r="J641">
        <v>653</v>
      </c>
      <c r="K641">
        <v>1017</v>
      </c>
      <c r="L641">
        <v>1168</v>
      </c>
      <c r="M641">
        <v>12362</v>
      </c>
      <c r="N641">
        <v>38539</v>
      </c>
      <c r="O641" s="2" t="s">
        <v>16</v>
      </c>
    </row>
    <row r="642" spans="1:15" x14ac:dyDescent="0.3">
      <c r="A642" s="1">
        <v>43927.708333333336</v>
      </c>
      <c r="B642">
        <v>1</v>
      </c>
      <c r="C642" s="2" t="s">
        <v>28</v>
      </c>
      <c r="D642">
        <v>3484</v>
      </c>
      <c r="E642">
        <v>438</v>
      </c>
      <c r="F642">
        <v>3922</v>
      </c>
      <c r="G642">
        <v>6623</v>
      </c>
      <c r="H642">
        <v>10545</v>
      </c>
      <c r="I642">
        <v>368</v>
      </c>
      <c r="J642">
        <v>562</v>
      </c>
      <c r="K642">
        <v>1128</v>
      </c>
      <c r="L642">
        <v>1251</v>
      </c>
      <c r="M642">
        <v>12924</v>
      </c>
      <c r="N642">
        <v>41123</v>
      </c>
      <c r="O642" s="2" t="s">
        <v>16</v>
      </c>
    </row>
    <row r="643" spans="1:15" x14ac:dyDescent="0.3">
      <c r="A643" s="1">
        <v>43928.708333333336</v>
      </c>
      <c r="B643">
        <v>1</v>
      </c>
      <c r="C643" s="2" t="s">
        <v>28</v>
      </c>
      <c r="D643">
        <v>3553</v>
      </c>
      <c r="E643">
        <v>432</v>
      </c>
      <c r="F643">
        <v>3985</v>
      </c>
      <c r="G643">
        <v>6719</v>
      </c>
      <c r="H643">
        <v>10704</v>
      </c>
      <c r="I643">
        <v>159</v>
      </c>
      <c r="J643">
        <v>419</v>
      </c>
      <c r="K643">
        <v>1320</v>
      </c>
      <c r="L643">
        <v>1319</v>
      </c>
      <c r="M643">
        <v>13343</v>
      </c>
      <c r="N643">
        <v>44121</v>
      </c>
      <c r="O643" s="2" t="s">
        <v>16</v>
      </c>
    </row>
    <row r="644" spans="1:15" x14ac:dyDescent="0.3">
      <c r="A644" s="1">
        <v>43929.708333333336</v>
      </c>
      <c r="B644">
        <v>1</v>
      </c>
      <c r="C644" s="2" t="s">
        <v>28</v>
      </c>
      <c r="D644">
        <v>3493</v>
      </c>
      <c r="E644">
        <v>423</v>
      </c>
      <c r="F644">
        <v>3916</v>
      </c>
      <c r="G644">
        <v>7073</v>
      </c>
      <c r="H644">
        <v>10989</v>
      </c>
      <c r="I644">
        <v>285</v>
      </c>
      <c r="J644">
        <v>540</v>
      </c>
      <c r="K644">
        <v>1516</v>
      </c>
      <c r="L644">
        <v>1378</v>
      </c>
      <c r="M644">
        <v>13883</v>
      </c>
      <c r="N644">
        <v>48495</v>
      </c>
      <c r="O644" s="2" t="s">
        <v>16</v>
      </c>
    </row>
    <row r="645" spans="1:15" x14ac:dyDescent="0.3">
      <c r="A645" s="1">
        <v>43930.708333333336</v>
      </c>
      <c r="B645">
        <v>1</v>
      </c>
      <c r="C645" s="2" t="s">
        <v>28</v>
      </c>
      <c r="D645">
        <v>3514</v>
      </c>
      <c r="E645">
        <v>412</v>
      </c>
      <c r="F645">
        <v>3926</v>
      </c>
      <c r="G645">
        <v>7410</v>
      </c>
      <c r="H645">
        <v>11336</v>
      </c>
      <c r="I645">
        <v>347</v>
      </c>
      <c r="J645">
        <v>639</v>
      </c>
      <c r="K645">
        <v>1732</v>
      </c>
      <c r="L645">
        <v>1454</v>
      </c>
      <c r="M645">
        <v>14522</v>
      </c>
      <c r="N645">
        <v>52807</v>
      </c>
      <c r="O645" s="2" t="s">
        <v>16</v>
      </c>
    </row>
    <row r="646" spans="1:15" x14ac:dyDescent="0.3">
      <c r="A646" s="1">
        <v>43885.75</v>
      </c>
      <c r="B646">
        <v>16</v>
      </c>
      <c r="C646" s="2" t="s">
        <v>29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 s="2" t="s">
        <v>16</v>
      </c>
    </row>
    <row r="647" spans="1:15" x14ac:dyDescent="0.3">
      <c r="A647" s="1">
        <v>43886.75</v>
      </c>
      <c r="B647">
        <v>16</v>
      </c>
      <c r="C647" s="2" t="s">
        <v>29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 s="2" t="s">
        <v>16</v>
      </c>
    </row>
    <row r="648" spans="1:15" x14ac:dyDescent="0.3">
      <c r="A648" s="1">
        <v>43887.75</v>
      </c>
      <c r="B648">
        <v>16</v>
      </c>
      <c r="C648" s="2" t="s">
        <v>29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s="2" t="s">
        <v>16</v>
      </c>
    </row>
    <row r="649" spans="1:15" x14ac:dyDescent="0.3">
      <c r="A649" s="1">
        <v>43888.75</v>
      </c>
      <c r="B649">
        <v>16</v>
      </c>
      <c r="C649" s="2" t="s">
        <v>29</v>
      </c>
      <c r="D649">
        <v>1</v>
      </c>
      <c r="E649">
        <v>0</v>
      </c>
      <c r="F649">
        <v>1</v>
      </c>
      <c r="G649">
        <v>0</v>
      </c>
      <c r="H649">
        <v>1</v>
      </c>
      <c r="I649">
        <v>1</v>
      </c>
      <c r="J649">
        <v>1</v>
      </c>
      <c r="K649">
        <v>0</v>
      </c>
      <c r="L649">
        <v>0</v>
      </c>
      <c r="M649">
        <v>1</v>
      </c>
      <c r="N649">
        <v>0</v>
      </c>
      <c r="O649" s="2" t="s">
        <v>16</v>
      </c>
    </row>
    <row r="650" spans="1:15" x14ac:dyDescent="0.3">
      <c r="A650" s="1">
        <v>43889.75</v>
      </c>
      <c r="B650">
        <v>16</v>
      </c>
      <c r="C650" s="2" t="s">
        <v>29</v>
      </c>
      <c r="D650">
        <v>1</v>
      </c>
      <c r="E650">
        <v>0</v>
      </c>
      <c r="F650">
        <v>1</v>
      </c>
      <c r="G650">
        <v>2</v>
      </c>
      <c r="H650">
        <v>3</v>
      </c>
      <c r="I650">
        <v>2</v>
      </c>
      <c r="J650">
        <v>2</v>
      </c>
      <c r="K650">
        <v>0</v>
      </c>
      <c r="L650">
        <v>0</v>
      </c>
      <c r="M650">
        <v>3</v>
      </c>
      <c r="N650">
        <v>242</v>
      </c>
      <c r="O650" s="2" t="s">
        <v>16</v>
      </c>
    </row>
    <row r="651" spans="1:15" x14ac:dyDescent="0.3">
      <c r="A651" s="1">
        <v>43890.708333333336</v>
      </c>
      <c r="B651">
        <v>16</v>
      </c>
      <c r="C651" s="2" t="s">
        <v>29</v>
      </c>
      <c r="D651">
        <v>1</v>
      </c>
      <c r="E651">
        <v>0</v>
      </c>
      <c r="F651">
        <v>1</v>
      </c>
      <c r="G651">
        <v>2</v>
      </c>
      <c r="H651">
        <v>3</v>
      </c>
      <c r="I651">
        <v>0</v>
      </c>
      <c r="J651">
        <v>0</v>
      </c>
      <c r="K651">
        <v>0</v>
      </c>
      <c r="L651">
        <v>0</v>
      </c>
      <c r="M651">
        <v>3</v>
      </c>
      <c r="N651">
        <v>252</v>
      </c>
      <c r="O651" s="2" t="s">
        <v>16</v>
      </c>
    </row>
    <row r="652" spans="1:15" x14ac:dyDescent="0.3">
      <c r="A652" s="1">
        <v>43891.708333333336</v>
      </c>
      <c r="B652">
        <v>16</v>
      </c>
      <c r="C652" s="2" t="s">
        <v>29</v>
      </c>
      <c r="D652">
        <v>1</v>
      </c>
      <c r="E652">
        <v>0</v>
      </c>
      <c r="F652">
        <v>1</v>
      </c>
      <c r="G652">
        <v>2</v>
      </c>
      <c r="H652">
        <v>3</v>
      </c>
      <c r="I652">
        <v>0</v>
      </c>
      <c r="J652">
        <v>0</v>
      </c>
      <c r="K652">
        <v>0</v>
      </c>
      <c r="L652">
        <v>0</v>
      </c>
      <c r="M652">
        <v>3</v>
      </c>
      <c r="N652">
        <v>262</v>
      </c>
      <c r="O652" s="2" t="s">
        <v>16</v>
      </c>
    </row>
    <row r="653" spans="1:15" x14ac:dyDescent="0.3">
      <c r="A653" s="1">
        <v>43892.75</v>
      </c>
      <c r="B653">
        <v>16</v>
      </c>
      <c r="C653" s="2" t="s">
        <v>29</v>
      </c>
      <c r="D653">
        <v>2</v>
      </c>
      <c r="E653">
        <v>0</v>
      </c>
      <c r="F653">
        <v>2</v>
      </c>
      <c r="G653">
        <v>2</v>
      </c>
      <c r="H653">
        <v>4</v>
      </c>
      <c r="I653">
        <v>1</v>
      </c>
      <c r="J653">
        <v>1</v>
      </c>
      <c r="K653">
        <v>0</v>
      </c>
      <c r="L653">
        <v>0</v>
      </c>
      <c r="M653">
        <v>4</v>
      </c>
      <c r="N653">
        <v>278</v>
      </c>
      <c r="O653" s="2" t="s">
        <v>16</v>
      </c>
    </row>
    <row r="654" spans="1:15" x14ac:dyDescent="0.3">
      <c r="A654" s="1">
        <v>43893.75</v>
      </c>
      <c r="B654">
        <v>16</v>
      </c>
      <c r="C654" s="2" t="s">
        <v>29</v>
      </c>
      <c r="D654">
        <v>2</v>
      </c>
      <c r="E654">
        <v>0</v>
      </c>
      <c r="F654">
        <v>2</v>
      </c>
      <c r="G654">
        <v>4</v>
      </c>
      <c r="H654">
        <v>6</v>
      </c>
      <c r="I654">
        <v>2</v>
      </c>
      <c r="J654">
        <v>2</v>
      </c>
      <c r="K654">
        <v>0</v>
      </c>
      <c r="L654">
        <v>0</v>
      </c>
      <c r="M654">
        <v>6</v>
      </c>
      <c r="N654">
        <v>298</v>
      </c>
      <c r="O654" s="2" t="s">
        <v>16</v>
      </c>
    </row>
    <row r="655" spans="1:15" x14ac:dyDescent="0.3">
      <c r="A655" s="1">
        <v>43894.708333333336</v>
      </c>
      <c r="B655">
        <v>16</v>
      </c>
      <c r="C655" s="2" t="s">
        <v>29</v>
      </c>
      <c r="D655">
        <v>4</v>
      </c>
      <c r="E655">
        <v>0</v>
      </c>
      <c r="F655">
        <v>4</v>
      </c>
      <c r="G655">
        <v>3</v>
      </c>
      <c r="H655">
        <v>7</v>
      </c>
      <c r="I655">
        <v>1</v>
      </c>
      <c r="J655">
        <v>3</v>
      </c>
      <c r="K655">
        <v>1</v>
      </c>
      <c r="L655">
        <v>1</v>
      </c>
      <c r="M655">
        <v>9</v>
      </c>
      <c r="N655">
        <v>322</v>
      </c>
      <c r="O655" s="2" t="s">
        <v>16</v>
      </c>
    </row>
    <row r="656" spans="1:15" x14ac:dyDescent="0.3">
      <c r="A656" s="1">
        <v>43895.708333333336</v>
      </c>
      <c r="B656">
        <v>16</v>
      </c>
      <c r="C656" s="2" t="s">
        <v>29</v>
      </c>
      <c r="D656">
        <v>5</v>
      </c>
      <c r="E656">
        <v>1</v>
      </c>
      <c r="F656">
        <v>6</v>
      </c>
      <c r="G656">
        <v>6</v>
      </c>
      <c r="H656">
        <v>12</v>
      </c>
      <c r="I656">
        <v>5</v>
      </c>
      <c r="J656">
        <v>5</v>
      </c>
      <c r="K656">
        <v>1</v>
      </c>
      <c r="L656">
        <v>1</v>
      </c>
      <c r="M656">
        <v>14</v>
      </c>
      <c r="N656">
        <v>359</v>
      </c>
      <c r="O656" s="2" t="s">
        <v>16</v>
      </c>
    </row>
    <row r="657" spans="1:15" x14ac:dyDescent="0.3">
      <c r="A657" s="1">
        <v>43896.708333333336</v>
      </c>
      <c r="B657">
        <v>16</v>
      </c>
      <c r="C657" s="2" t="s">
        <v>29</v>
      </c>
      <c r="D657">
        <v>5</v>
      </c>
      <c r="E657">
        <v>1</v>
      </c>
      <c r="F657">
        <v>6</v>
      </c>
      <c r="G657">
        <v>9</v>
      </c>
      <c r="H657">
        <v>15</v>
      </c>
      <c r="I657">
        <v>3</v>
      </c>
      <c r="J657">
        <v>3</v>
      </c>
      <c r="K657">
        <v>1</v>
      </c>
      <c r="L657">
        <v>1</v>
      </c>
      <c r="M657">
        <v>17</v>
      </c>
      <c r="N657">
        <v>395</v>
      </c>
      <c r="O657" s="2" t="s">
        <v>16</v>
      </c>
    </row>
    <row r="658" spans="1:15" x14ac:dyDescent="0.3">
      <c r="A658" s="1">
        <v>43897.75</v>
      </c>
      <c r="B658">
        <v>16</v>
      </c>
      <c r="C658" s="2" t="s">
        <v>29</v>
      </c>
      <c r="D658">
        <v>9</v>
      </c>
      <c r="E658">
        <v>2</v>
      </c>
      <c r="F658">
        <v>11</v>
      </c>
      <c r="G658">
        <v>12</v>
      </c>
      <c r="H658">
        <v>23</v>
      </c>
      <c r="I658">
        <v>8</v>
      </c>
      <c r="J658">
        <v>9</v>
      </c>
      <c r="K658">
        <v>1</v>
      </c>
      <c r="L658">
        <v>2</v>
      </c>
      <c r="M658">
        <v>26</v>
      </c>
      <c r="N658">
        <v>395</v>
      </c>
      <c r="O658" s="2" t="s">
        <v>16</v>
      </c>
    </row>
    <row r="659" spans="1:15" x14ac:dyDescent="0.3">
      <c r="A659" s="1">
        <v>43898.75</v>
      </c>
      <c r="B659">
        <v>16</v>
      </c>
      <c r="C659" s="2" t="s">
        <v>29</v>
      </c>
      <c r="D659">
        <v>17</v>
      </c>
      <c r="E659">
        <v>3</v>
      </c>
      <c r="F659">
        <v>20</v>
      </c>
      <c r="G659">
        <v>16</v>
      </c>
      <c r="H659">
        <v>36</v>
      </c>
      <c r="I659">
        <v>13</v>
      </c>
      <c r="J659">
        <v>14</v>
      </c>
      <c r="K659">
        <v>1</v>
      </c>
      <c r="L659">
        <v>3</v>
      </c>
      <c r="M659">
        <v>40</v>
      </c>
      <c r="N659">
        <v>627</v>
      </c>
      <c r="O659" s="2" t="s">
        <v>16</v>
      </c>
    </row>
    <row r="660" spans="1:15" x14ac:dyDescent="0.3">
      <c r="A660" s="1">
        <v>43899.75</v>
      </c>
      <c r="B660">
        <v>16</v>
      </c>
      <c r="C660" s="2" t="s">
        <v>29</v>
      </c>
      <c r="D660">
        <v>20</v>
      </c>
      <c r="E660">
        <v>6</v>
      </c>
      <c r="F660">
        <v>26</v>
      </c>
      <c r="G660">
        <v>20</v>
      </c>
      <c r="H660">
        <v>46</v>
      </c>
      <c r="I660">
        <v>10</v>
      </c>
      <c r="J660">
        <v>10</v>
      </c>
      <c r="K660">
        <v>1</v>
      </c>
      <c r="L660">
        <v>3</v>
      </c>
      <c r="M660">
        <v>50</v>
      </c>
      <c r="N660">
        <v>685</v>
      </c>
      <c r="O660" s="2" t="s">
        <v>16</v>
      </c>
    </row>
    <row r="661" spans="1:15" x14ac:dyDescent="0.3">
      <c r="A661" s="1">
        <v>43900.75</v>
      </c>
      <c r="B661">
        <v>16</v>
      </c>
      <c r="C661" s="2" t="s">
        <v>29</v>
      </c>
      <c r="D661">
        <v>28</v>
      </c>
      <c r="E661">
        <v>6</v>
      </c>
      <c r="F661">
        <v>34</v>
      </c>
      <c r="G661">
        <v>21</v>
      </c>
      <c r="H661">
        <v>55</v>
      </c>
      <c r="I661">
        <v>9</v>
      </c>
      <c r="J661">
        <v>9</v>
      </c>
      <c r="K661">
        <v>1</v>
      </c>
      <c r="L661">
        <v>3</v>
      </c>
      <c r="M661">
        <v>59</v>
      </c>
      <c r="N661">
        <v>747</v>
      </c>
      <c r="O661" s="2" t="s">
        <v>16</v>
      </c>
    </row>
    <row r="662" spans="1:15" x14ac:dyDescent="0.3">
      <c r="A662" s="1">
        <v>43901.708333333336</v>
      </c>
      <c r="B662">
        <v>16</v>
      </c>
      <c r="C662" s="2" t="s">
        <v>29</v>
      </c>
      <c r="D662">
        <v>38</v>
      </c>
      <c r="E662">
        <v>4</v>
      </c>
      <c r="F662">
        <v>42</v>
      </c>
      <c r="G662">
        <v>29</v>
      </c>
      <c r="H662">
        <v>71</v>
      </c>
      <c r="I662">
        <v>16</v>
      </c>
      <c r="J662">
        <v>18</v>
      </c>
      <c r="K662">
        <v>1</v>
      </c>
      <c r="L662">
        <v>5</v>
      </c>
      <c r="M662">
        <v>77</v>
      </c>
      <c r="N662">
        <v>909</v>
      </c>
      <c r="O662" s="2" t="s">
        <v>16</v>
      </c>
    </row>
    <row r="663" spans="1:15" x14ac:dyDescent="0.3">
      <c r="A663" s="1">
        <v>43902.708333333336</v>
      </c>
      <c r="B663">
        <v>16</v>
      </c>
      <c r="C663" s="2" t="s">
        <v>29</v>
      </c>
      <c r="D663">
        <v>58</v>
      </c>
      <c r="E663">
        <v>2</v>
      </c>
      <c r="F663">
        <v>60</v>
      </c>
      <c r="G663">
        <v>38</v>
      </c>
      <c r="H663">
        <v>98</v>
      </c>
      <c r="I663">
        <v>27</v>
      </c>
      <c r="J663">
        <v>27</v>
      </c>
      <c r="K663">
        <v>1</v>
      </c>
      <c r="L663">
        <v>5</v>
      </c>
      <c r="M663">
        <v>104</v>
      </c>
      <c r="N663">
        <v>1269</v>
      </c>
      <c r="O663" s="2" t="s">
        <v>16</v>
      </c>
    </row>
    <row r="664" spans="1:15" x14ac:dyDescent="0.3">
      <c r="A664" s="1">
        <v>43903.708333333336</v>
      </c>
      <c r="B664">
        <v>16</v>
      </c>
      <c r="C664" s="2" t="s">
        <v>29</v>
      </c>
      <c r="D664">
        <v>77</v>
      </c>
      <c r="E664">
        <v>2</v>
      </c>
      <c r="F664">
        <v>79</v>
      </c>
      <c r="G664">
        <v>42</v>
      </c>
      <c r="H664">
        <v>121</v>
      </c>
      <c r="I664">
        <v>23</v>
      </c>
      <c r="J664">
        <v>25</v>
      </c>
      <c r="K664">
        <v>3</v>
      </c>
      <c r="L664">
        <v>5</v>
      </c>
      <c r="M664">
        <v>129</v>
      </c>
      <c r="N664">
        <v>1449</v>
      </c>
      <c r="O664" s="2" t="s">
        <v>16</v>
      </c>
    </row>
    <row r="665" spans="1:15" x14ac:dyDescent="0.3">
      <c r="A665" s="1">
        <v>43904.708333333336</v>
      </c>
      <c r="B665">
        <v>16</v>
      </c>
      <c r="C665" s="2" t="s">
        <v>29</v>
      </c>
      <c r="D665">
        <v>91</v>
      </c>
      <c r="E665">
        <v>6</v>
      </c>
      <c r="F665">
        <v>97</v>
      </c>
      <c r="G665">
        <v>59</v>
      </c>
      <c r="H665">
        <v>156</v>
      </c>
      <c r="I665">
        <v>35</v>
      </c>
      <c r="J665">
        <v>37</v>
      </c>
      <c r="K665">
        <v>2</v>
      </c>
      <c r="L665">
        <v>8</v>
      </c>
      <c r="M665">
        <v>166</v>
      </c>
      <c r="N665">
        <v>1681</v>
      </c>
      <c r="O665" s="2" t="s">
        <v>16</v>
      </c>
    </row>
    <row r="666" spans="1:15" x14ac:dyDescent="0.3">
      <c r="A666" s="1">
        <v>43905.708333333336</v>
      </c>
      <c r="B666">
        <v>16</v>
      </c>
      <c r="C666" s="2" t="s">
        <v>29</v>
      </c>
      <c r="D666">
        <v>116</v>
      </c>
      <c r="E666">
        <v>6</v>
      </c>
      <c r="F666">
        <v>122</v>
      </c>
      <c r="G666">
        <v>90</v>
      </c>
      <c r="H666">
        <v>212</v>
      </c>
      <c r="I666">
        <v>56</v>
      </c>
      <c r="J666">
        <v>64</v>
      </c>
      <c r="K666">
        <v>2</v>
      </c>
      <c r="L666">
        <v>16</v>
      </c>
      <c r="M666">
        <v>230</v>
      </c>
      <c r="N666">
        <v>2017</v>
      </c>
      <c r="O666" s="2" t="s">
        <v>16</v>
      </c>
    </row>
    <row r="667" spans="1:15" x14ac:dyDescent="0.3">
      <c r="A667" s="1">
        <v>43906.708333333336</v>
      </c>
      <c r="B667">
        <v>16</v>
      </c>
      <c r="C667" s="2" t="s">
        <v>29</v>
      </c>
      <c r="D667">
        <v>116</v>
      </c>
      <c r="E667">
        <v>6</v>
      </c>
      <c r="F667">
        <v>122</v>
      </c>
      <c r="G667">
        <v>90</v>
      </c>
      <c r="H667">
        <v>212</v>
      </c>
      <c r="I667">
        <v>0</v>
      </c>
      <c r="J667">
        <v>0</v>
      </c>
      <c r="K667">
        <v>2</v>
      </c>
      <c r="L667">
        <v>16</v>
      </c>
      <c r="M667">
        <v>230</v>
      </c>
      <c r="N667">
        <v>2017</v>
      </c>
      <c r="O667" s="2" t="s">
        <v>40</v>
      </c>
    </row>
    <row r="668" spans="1:15" x14ac:dyDescent="0.3">
      <c r="A668" s="1">
        <v>43907.708333333336</v>
      </c>
      <c r="B668">
        <v>16</v>
      </c>
      <c r="C668" s="2" t="s">
        <v>29</v>
      </c>
      <c r="D668">
        <v>155</v>
      </c>
      <c r="E668">
        <v>14</v>
      </c>
      <c r="F668">
        <v>169</v>
      </c>
      <c r="G668">
        <v>151</v>
      </c>
      <c r="H668">
        <v>320</v>
      </c>
      <c r="I668">
        <v>108</v>
      </c>
      <c r="J668">
        <v>110</v>
      </c>
      <c r="K668">
        <v>2</v>
      </c>
      <c r="L668">
        <v>18</v>
      </c>
      <c r="M668">
        <v>340</v>
      </c>
      <c r="N668">
        <v>3077</v>
      </c>
      <c r="O668" s="2" t="s">
        <v>16</v>
      </c>
    </row>
    <row r="669" spans="1:15" x14ac:dyDescent="0.3">
      <c r="A669" s="1">
        <v>43908.708333333336</v>
      </c>
      <c r="B669">
        <v>16</v>
      </c>
      <c r="C669" s="2" t="s">
        <v>29</v>
      </c>
      <c r="D669">
        <v>156</v>
      </c>
      <c r="E669">
        <v>30</v>
      </c>
      <c r="F669">
        <v>186</v>
      </c>
      <c r="G669">
        <v>176</v>
      </c>
      <c r="H669">
        <v>362</v>
      </c>
      <c r="I669">
        <v>42</v>
      </c>
      <c r="J669">
        <v>43</v>
      </c>
      <c r="K669">
        <v>2</v>
      </c>
      <c r="L669">
        <v>19</v>
      </c>
      <c r="M669">
        <v>383</v>
      </c>
      <c r="N669">
        <v>3433</v>
      </c>
      <c r="O669" s="2" t="s">
        <v>16</v>
      </c>
    </row>
    <row r="670" spans="1:15" x14ac:dyDescent="0.3">
      <c r="A670" s="1">
        <v>43909.708333333336</v>
      </c>
      <c r="B670">
        <v>16</v>
      </c>
      <c r="C670" s="2" t="s">
        <v>29</v>
      </c>
      <c r="D670">
        <v>173</v>
      </c>
      <c r="E670">
        <v>31</v>
      </c>
      <c r="F670">
        <v>204</v>
      </c>
      <c r="G670">
        <v>245</v>
      </c>
      <c r="H670">
        <v>449</v>
      </c>
      <c r="I670">
        <v>87</v>
      </c>
      <c r="J670">
        <v>95</v>
      </c>
      <c r="K670">
        <v>4</v>
      </c>
      <c r="L670">
        <v>25</v>
      </c>
      <c r="M670">
        <v>478</v>
      </c>
      <c r="N670">
        <v>4046</v>
      </c>
      <c r="O670" s="2" t="s">
        <v>16</v>
      </c>
    </row>
    <row r="671" spans="1:15" x14ac:dyDescent="0.3">
      <c r="A671" s="1">
        <v>43910.708333333336</v>
      </c>
      <c r="B671">
        <v>16</v>
      </c>
      <c r="C671" s="2" t="s">
        <v>29</v>
      </c>
      <c r="D671">
        <v>191</v>
      </c>
      <c r="E671">
        <v>31</v>
      </c>
      <c r="F671">
        <v>222</v>
      </c>
      <c r="G671">
        <v>329</v>
      </c>
      <c r="H671">
        <v>551</v>
      </c>
      <c r="I671">
        <v>102</v>
      </c>
      <c r="J671">
        <v>103</v>
      </c>
      <c r="K671">
        <v>4</v>
      </c>
      <c r="L671">
        <v>26</v>
      </c>
      <c r="M671">
        <v>581</v>
      </c>
      <c r="N671">
        <v>4789</v>
      </c>
      <c r="O671" s="2" t="s">
        <v>16</v>
      </c>
    </row>
    <row r="672" spans="1:15" x14ac:dyDescent="0.3">
      <c r="A672" s="1">
        <v>43911.708333333336</v>
      </c>
      <c r="B672">
        <v>16</v>
      </c>
      <c r="C672" s="2" t="s">
        <v>29</v>
      </c>
      <c r="D672">
        <v>209</v>
      </c>
      <c r="E672">
        <v>33</v>
      </c>
      <c r="F672">
        <v>242</v>
      </c>
      <c r="G672">
        <v>400</v>
      </c>
      <c r="H672">
        <v>642</v>
      </c>
      <c r="I672">
        <v>91</v>
      </c>
      <c r="J672">
        <v>94</v>
      </c>
      <c r="K672">
        <v>4</v>
      </c>
      <c r="L672">
        <v>29</v>
      </c>
      <c r="M672">
        <v>675</v>
      </c>
      <c r="N672">
        <v>5617</v>
      </c>
      <c r="O672" s="2" t="s">
        <v>16</v>
      </c>
    </row>
    <row r="673" spans="1:15" x14ac:dyDescent="0.3">
      <c r="A673" s="1">
        <v>43912.708333333336</v>
      </c>
      <c r="B673">
        <v>16</v>
      </c>
      <c r="C673" s="2" t="s">
        <v>29</v>
      </c>
      <c r="D673">
        <v>252</v>
      </c>
      <c r="E673">
        <v>37</v>
      </c>
      <c r="F673">
        <v>289</v>
      </c>
      <c r="G673">
        <v>459</v>
      </c>
      <c r="H673">
        <v>748</v>
      </c>
      <c r="I673">
        <v>106</v>
      </c>
      <c r="J673">
        <v>111</v>
      </c>
      <c r="K673">
        <v>7</v>
      </c>
      <c r="L673">
        <v>31</v>
      </c>
      <c r="M673">
        <v>786</v>
      </c>
      <c r="N673">
        <v>6160</v>
      </c>
      <c r="O673" s="2" t="s">
        <v>16</v>
      </c>
    </row>
    <row r="674" spans="1:15" x14ac:dyDescent="0.3">
      <c r="A674" s="1">
        <v>43913.708333333336</v>
      </c>
      <c r="B674">
        <v>16</v>
      </c>
      <c r="C674" s="2" t="s">
        <v>29</v>
      </c>
      <c r="D674">
        <v>285</v>
      </c>
      <c r="E674">
        <v>45</v>
      </c>
      <c r="F674">
        <v>330</v>
      </c>
      <c r="G674">
        <v>532</v>
      </c>
      <c r="H674">
        <v>862</v>
      </c>
      <c r="I674">
        <v>114</v>
      </c>
      <c r="J674">
        <v>120</v>
      </c>
      <c r="K674">
        <v>7</v>
      </c>
      <c r="L674">
        <v>37</v>
      </c>
      <c r="M674">
        <v>906</v>
      </c>
      <c r="N674">
        <v>6761</v>
      </c>
      <c r="O674" s="2" t="s">
        <v>16</v>
      </c>
    </row>
    <row r="675" spans="1:15" x14ac:dyDescent="0.3">
      <c r="A675" s="1">
        <v>43914.708333333336</v>
      </c>
      <c r="B675">
        <v>16</v>
      </c>
      <c r="C675" s="2" t="s">
        <v>29</v>
      </c>
      <c r="D675">
        <v>317</v>
      </c>
      <c r="E675">
        <v>57</v>
      </c>
      <c r="F675">
        <v>374</v>
      </c>
      <c r="G675">
        <v>566</v>
      </c>
      <c r="H675">
        <v>940</v>
      </c>
      <c r="I675">
        <v>78</v>
      </c>
      <c r="J675">
        <v>99</v>
      </c>
      <c r="K675">
        <v>21</v>
      </c>
      <c r="L675">
        <v>44</v>
      </c>
      <c r="M675">
        <v>1005</v>
      </c>
      <c r="N675">
        <v>7345</v>
      </c>
      <c r="O675" s="2" t="s">
        <v>16</v>
      </c>
    </row>
    <row r="676" spans="1:15" x14ac:dyDescent="0.3">
      <c r="A676" s="1">
        <v>43915.708333333336</v>
      </c>
      <c r="B676">
        <v>16</v>
      </c>
      <c r="C676" s="2" t="s">
        <v>29</v>
      </c>
      <c r="D676">
        <v>349</v>
      </c>
      <c r="E676">
        <v>64</v>
      </c>
      <c r="F676">
        <v>413</v>
      </c>
      <c r="G676">
        <v>610</v>
      </c>
      <c r="H676">
        <v>1023</v>
      </c>
      <c r="I676">
        <v>83</v>
      </c>
      <c r="J676">
        <v>88</v>
      </c>
      <c r="K676">
        <v>22</v>
      </c>
      <c r="L676">
        <v>48</v>
      </c>
      <c r="M676">
        <v>1093</v>
      </c>
      <c r="N676">
        <v>8223</v>
      </c>
      <c r="O676" s="2" t="s">
        <v>16</v>
      </c>
    </row>
    <row r="677" spans="1:15" x14ac:dyDescent="0.3">
      <c r="A677" s="1">
        <v>43916.708333333336</v>
      </c>
      <c r="B677">
        <v>16</v>
      </c>
      <c r="C677" s="2" t="s">
        <v>29</v>
      </c>
      <c r="D677">
        <v>480</v>
      </c>
      <c r="E677">
        <v>76</v>
      </c>
      <c r="F677">
        <v>556</v>
      </c>
      <c r="G677">
        <v>539</v>
      </c>
      <c r="H677">
        <v>1095</v>
      </c>
      <c r="I677">
        <v>72</v>
      </c>
      <c r="J677">
        <v>89</v>
      </c>
      <c r="K677">
        <v>22</v>
      </c>
      <c r="L677">
        <v>65</v>
      </c>
      <c r="M677">
        <v>1182</v>
      </c>
      <c r="N677">
        <v>9191</v>
      </c>
      <c r="O677" s="2" t="s">
        <v>16</v>
      </c>
    </row>
    <row r="678" spans="1:15" x14ac:dyDescent="0.3">
      <c r="A678" s="1">
        <v>43917.708333333336</v>
      </c>
      <c r="B678">
        <v>16</v>
      </c>
      <c r="C678" s="2" t="s">
        <v>29</v>
      </c>
      <c r="D678">
        <v>530</v>
      </c>
      <c r="E678">
        <v>82</v>
      </c>
      <c r="F678">
        <v>612</v>
      </c>
      <c r="G678">
        <v>624</v>
      </c>
      <c r="H678">
        <v>1236</v>
      </c>
      <c r="I678">
        <v>141</v>
      </c>
      <c r="J678">
        <v>152</v>
      </c>
      <c r="K678">
        <v>29</v>
      </c>
      <c r="L678">
        <v>69</v>
      </c>
      <c r="M678">
        <v>1334</v>
      </c>
      <c r="N678">
        <v>10233</v>
      </c>
      <c r="O678" s="2" t="s">
        <v>16</v>
      </c>
    </row>
    <row r="679" spans="1:15" x14ac:dyDescent="0.3">
      <c r="A679" s="1">
        <v>43918.708333333336</v>
      </c>
      <c r="B679">
        <v>16</v>
      </c>
      <c r="C679" s="2" t="s">
        <v>29</v>
      </c>
      <c r="D679">
        <v>563</v>
      </c>
      <c r="E679">
        <v>98</v>
      </c>
      <c r="F679">
        <v>661</v>
      </c>
      <c r="G679">
        <v>697</v>
      </c>
      <c r="H679">
        <v>1358</v>
      </c>
      <c r="I679">
        <v>122</v>
      </c>
      <c r="J679">
        <v>124</v>
      </c>
      <c r="K679">
        <v>29</v>
      </c>
      <c r="L679">
        <v>71</v>
      </c>
      <c r="M679">
        <v>1458</v>
      </c>
      <c r="N679">
        <v>11500</v>
      </c>
      <c r="O679" s="2" t="s">
        <v>16</v>
      </c>
    </row>
    <row r="680" spans="1:15" x14ac:dyDescent="0.3">
      <c r="A680" s="1">
        <v>43919.708333333336</v>
      </c>
      <c r="B680">
        <v>16</v>
      </c>
      <c r="C680" s="2" t="s">
        <v>29</v>
      </c>
      <c r="D680">
        <v>559</v>
      </c>
      <c r="E680">
        <v>99</v>
      </c>
      <c r="F680">
        <v>658</v>
      </c>
      <c r="G680">
        <v>774</v>
      </c>
      <c r="H680">
        <v>1432</v>
      </c>
      <c r="I680">
        <v>74</v>
      </c>
      <c r="J680">
        <v>91</v>
      </c>
      <c r="K680">
        <v>31</v>
      </c>
      <c r="L680">
        <v>86</v>
      </c>
      <c r="M680">
        <v>1549</v>
      </c>
      <c r="N680">
        <v>12361</v>
      </c>
      <c r="O680" s="2" t="s">
        <v>16</v>
      </c>
    </row>
    <row r="681" spans="1:15" x14ac:dyDescent="0.3">
      <c r="A681" s="1">
        <v>43920.708333333336</v>
      </c>
      <c r="B681">
        <v>16</v>
      </c>
      <c r="C681" s="2" t="s">
        <v>29</v>
      </c>
      <c r="D681">
        <v>590</v>
      </c>
      <c r="E681">
        <v>106</v>
      </c>
      <c r="F681">
        <v>696</v>
      </c>
      <c r="G681">
        <v>889</v>
      </c>
      <c r="H681">
        <v>1585</v>
      </c>
      <c r="I681">
        <v>153</v>
      </c>
      <c r="J681">
        <v>163</v>
      </c>
      <c r="K681">
        <v>36</v>
      </c>
      <c r="L681">
        <v>91</v>
      </c>
      <c r="M681">
        <v>1712</v>
      </c>
      <c r="N681">
        <v>13117</v>
      </c>
      <c r="O681" s="2" t="s">
        <v>16</v>
      </c>
    </row>
    <row r="682" spans="1:15" x14ac:dyDescent="0.3">
      <c r="A682" s="1">
        <v>43921.708333333336</v>
      </c>
      <c r="B682">
        <v>16</v>
      </c>
      <c r="C682" s="2" t="s">
        <v>29</v>
      </c>
      <c r="D682">
        <v>609</v>
      </c>
      <c r="E682">
        <v>105</v>
      </c>
      <c r="F682">
        <v>714</v>
      </c>
      <c r="G682">
        <v>940</v>
      </c>
      <c r="H682">
        <v>1654</v>
      </c>
      <c r="I682">
        <v>69</v>
      </c>
      <c r="J682">
        <v>91</v>
      </c>
      <c r="K682">
        <v>39</v>
      </c>
      <c r="L682">
        <v>110</v>
      </c>
      <c r="M682">
        <v>1803</v>
      </c>
      <c r="N682">
        <v>14073</v>
      </c>
      <c r="O682" s="2" t="s">
        <v>16</v>
      </c>
    </row>
    <row r="683" spans="1:15" x14ac:dyDescent="0.3">
      <c r="A683" s="1">
        <v>43922.708333333336</v>
      </c>
      <c r="B683">
        <v>16</v>
      </c>
      <c r="C683" s="2" t="s">
        <v>29</v>
      </c>
      <c r="D683">
        <v>637</v>
      </c>
      <c r="E683">
        <v>107</v>
      </c>
      <c r="F683">
        <v>744</v>
      </c>
      <c r="G683">
        <v>1012</v>
      </c>
      <c r="H683">
        <v>1756</v>
      </c>
      <c r="I683">
        <v>102</v>
      </c>
      <c r="J683">
        <v>143</v>
      </c>
      <c r="K683">
        <v>61</v>
      </c>
      <c r="L683">
        <v>129</v>
      </c>
      <c r="M683">
        <v>1946</v>
      </c>
      <c r="N683">
        <v>15209</v>
      </c>
      <c r="O683" s="2" t="s">
        <v>16</v>
      </c>
    </row>
    <row r="684" spans="1:15" x14ac:dyDescent="0.3">
      <c r="A684" s="1">
        <v>43923.708333333336</v>
      </c>
      <c r="B684">
        <v>16</v>
      </c>
      <c r="C684" s="2" t="s">
        <v>29</v>
      </c>
      <c r="D684">
        <v>645</v>
      </c>
      <c r="E684">
        <v>118</v>
      </c>
      <c r="F684">
        <v>763</v>
      </c>
      <c r="G684">
        <v>1101</v>
      </c>
      <c r="H684">
        <v>1864</v>
      </c>
      <c r="I684">
        <v>108</v>
      </c>
      <c r="J684">
        <v>131</v>
      </c>
      <c r="K684">
        <v>69</v>
      </c>
      <c r="L684">
        <v>144</v>
      </c>
      <c r="M684">
        <v>2077</v>
      </c>
      <c r="N684">
        <v>16554</v>
      </c>
      <c r="O684" s="2" t="s">
        <v>16</v>
      </c>
    </row>
    <row r="685" spans="1:15" x14ac:dyDescent="0.3">
      <c r="A685" s="1">
        <v>43924.708333333336</v>
      </c>
      <c r="B685">
        <v>16</v>
      </c>
      <c r="C685" s="2" t="s">
        <v>29</v>
      </c>
      <c r="D685">
        <v>648</v>
      </c>
      <c r="E685">
        <v>123</v>
      </c>
      <c r="F685">
        <v>771</v>
      </c>
      <c r="G685">
        <v>1178</v>
      </c>
      <c r="H685">
        <v>1949</v>
      </c>
      <c r="I685">
        <v>85</v>
      </c>
      <c r="J685">
        <v>105</v>
      </c>
      <c r="K685">
        <v>69</v>
      </c>
      <c r="L685">
        <v>164</v>
      </c>
      <c r="M685">
        <v>2182</v>
      </c>
      <c r="N685">
        <v>17924</v>
      </c>
      <c r="O685" s="2" t="s">
        <v>16</v>
      </c>
    </row>
    <row r="686" spans="1:15" x14ac:dyDescent="0.3">
      <c r="A686" s="1">
        <v>43925.708333333336</v>
      </c>
      <c r="B686">
        <v>16</v>
      </c>
      <c r="C686" s="2" t="s">
        <v>29</v>
      </c>
      <c r="D686">
        <v>627</v>
      </c>
      <c r="E686">
        <v>153</v>
      </c>
      <c r="F686">
        <v>780</v>
      </c>
      <c r="G686">
        <v>1193</v>
      </c>
      <c r="H686">
        <v>1973</v>
      </c>
      <c r="I686">
        <v>24</v>
      </c>
      <c r="J686">
        <v>58</v>
      </c>
      <c r="K686">
        <v>94</v>
      </c>
      <c r="L686">
        <v>173</v>
      </c>
      <c r="M686">
        <v>2240</v>
      </c>
      <c r="N686">
        <v>18977</v>
      </c>
      <c r="O686" s="2" t="s">
        <v>16</v>
      </c>
    </row>
    <row r="687" spans="1:15" x14ac:dyDescent="0.3">
      <c r="A687" s="1">
        <v>43926.708333333336</v>
      </c>
      <c r="B687">
        <v>16</v>
      </c>
      <c r="C687" s="2" t="s">
        <v>29</v>
      </c>
      <c r="D687">
        <v>574</v>
      </c>
      <c r="E687">
        <v>159</v>
      </c>
      <c r="F687">
        <v>733</v>
      </c>
      <c r="G687">
        <v>1289</v>
      </c>
      <c r="H687">
        <v>2022</v>
      </c>
      <c r="I687">
        <v>49</v>
      </c>
      <c r="J687">
        <v>77</v>
      </c>
      <c r="K687">
        <v>113</v>
      </c>
      <c r="L687">
        <v>182</v>
      </c>
      <c r="M687">
        <v>2317</v>
      </c>
      <c r="N687">
        <v>20080</v>
      </c>
      <c r="O687" s="2" t="s">
        <v>16</v>
      </c>
    </row>
    <row r="688" spans="1:15" x14ac:dyDescent="0.3">
      <c r="A688" s="1">
        <v>43927.708333333336</v>
      </c>
      <c r="B688">
        <v>16</v>
      </c>
      <c r="C688" s="2" t="s">
        <v>29</v>
      </c>
      <c r="D688">
        <v>625</v>
      </c>
      <c r="E688">
        <v>97</v>
      </c>
      <c r="F688">
        <v>722</v>
      </c>
      <c r="G688">
        <v>1393</v>
      </c>
      <c r="H688">
        <v>2115</v>
      </c>
      <c r="I688">
        <v>93</v>
      </c>
      <c r="J688">
        <v>127</v>
      </c>
      <c r="K688">
        <v>134</v>
      </c>
      <c r="L688">
        <v>195</v>
      </c>
      <c r="M688">
        <v>2444</v>
      </c>
      <c r="N688">
        <v>22059</v>
      </c>
      <c r="O688" s="2" t="s">
        <v>16</v>
      </c>
    </row>
    <row r="689" spans="1:15" x14ac:dyDescent="0.3">
      <c r="A689" s="1">
        <v>43928.708333333336</v>
      </c>
      <c r="B689">
        <v>16</v>
      </c>
      <c r="C689" s="2" t="s">
        <v>29</v>
      </c>
      <c r="D689">
        <v>615</v>
      </c>
      <c r="E689">
        <v>93</v>
      </c>
      <c r="F689">
        <v>708</v>
      </c>
      <c r="G689">
        <v>1429</v>
      </c>
      <c r="H689">
        <v>2137</v>
      </c>
      <c r="I689">
        <v>22</v>
      </c>
      <c r="J689">
        <v>70</v>
      </c>
      <c r="K689">
        <v>168</v>
      </c>
      <c r="L689">
        <v>209</v>
      </c>
      <c r="M689">
        <v>2514</v>
      </c>
      <c r="N689">
        <v>23149</v>
      </c>
      <c r="O689" s="2" t="s">
        <v>16</v>
      </c>
    </row>
    <row r="690" spans="1:15" x14ac:dyDescent="0.3">
      <c r="A690" s="1">
        <v>43929.708333333336</v>
      </c>
      <c r="B690">
        <v>16</v>
      </c>
      <c r="C690" s="2" t="s">
        <v>29</v>
      </c>
      <c r="D690">
        <v>639</v>
      </c>
      <c r="E690">
        <v>90</v>
      </c>
      <c r="F690">
        <v>729</v>
      </c>
      <c r="G690">
        <v>1509</v>
      </c>
      <c r="H690">
        <v>2238</v>
      </c>
      <c r="I690">
        <v>101</v>
      </c>
      <c r="J690">
        <v>120</v>
      </c>
      <c r="K690">
        <v>177</v>
      </c>
      <c r="L690">
        <v>219</v>
      </c>
      <c r="M690">
        <v>2634</v>
      </c>
      <c r="N690">
        <v>24493</v>
      </c>
      <c r="O690" s="2" t="s">
        <v>16</v>
      </c>
    </row>
    <row r="691" spans="1:15" x14ac:dyDescent="0.3">
      <c r="A691" s="1">
        <v>43930.708333333336</v>
      </c>
      <c r="B691">
        <v>16</v>
      </c>
      <c r="C691" s="2" t="s">
        <v>29</v>
      </c>
      <c r="D691">
        <v>630</v>
      </c>
      <c r="E691">
        <v>86</v>
      </c>
      <c r="F691">
        <v>716</v>
      </c>
      <c r="G691">
        <v>1585</v>
      </c>
      <c r="H691">
        <v>2301</v>
      </c>
      <c r="I691">
        <v>63</v>
      </c>
      <c r="J691">
        <v>82</v>
      </c>
      <c r="K691">
        <v>190</v>
      </c>
      <c r="L691">
        <v>225</v>
      </c>
      <c r="M691">
        <v>2716</v>
      </c>
      <c r="N691">
        <v>26088</v>
      </c>
      <c r="O691" s="2" t="s">
        <v>16</v>
      </c>
    </row>
    <row r="692" spans="1:15" x14ac:dyDescent="0.3">
      <c r="A692" s="1">
        <v>43885.75</v>
      </c>
      <c r="B692">
        <v>20</v>
      </c>
      <c r="C692" s="2" t="s">
        <v>30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 s="2" t="s">
        <v>16</v>
      </c>
    </row>
    <row r="693" spans="1:15" x14ac:dyDescent="0.3">
      <c r="A693" s="1">
        <v>43886.75</v>
      </c>
      <c r="B693">
        <v>20</v>
      </c>
      <c r="C693" s="2" t="s">
        <v>30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 s="2" t="s">
        <v>16</v>
      </c>
    </row>
    <row r="694" spans="1:15" x14ac:dyDescent="0.3">
      <c r="A694" s="1">
        <v>43887.75</v>
      </c>
      <c r="B694">
        <v>20</v>
      </c>
      <c r="C694" s="2" t="s">
        <v>30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 s="2" t="s">
        <v>16</v>
      </c>
    </row>
    <row r="695" spans="1:15" x14ac:dyDescent="0.3">
      <c r="A695" s="1">
        <v>43888.75</v>
      </c>
      <c r="B695">
        <v>20</v>
      </c>
      <c r="C695" s="2" t="s">
        <v>30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 s="2" t="s">
        <v>16</v>
      </c>
    </row>
    <row r="696" spans="1:15" x14ac:dyDescent="0.3">
      <c r="A696" s="1">
        <v>43889.75</v>
      </c>
      <c r="B696">
        <v>20</v>
      </c>
      <c r="C696" s="2" t="s">
        <v>30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 s="2" t="s">
        <v>16</v>
      </c>
    </row>
    <row r="697" spans="1:15" x14ac:dyDescent="0.3">
      <c r="A697" s="1">
        <v>43890.708333333336</v>
      </c>
      <c r="B697">
        <v>20</v>
      </c>
      <c r="C697" s="2" t="s">
        <v>30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 s="2" t="s">
        <v>16</v>
      </c>
    </row>
    <row r="698" spans="1:15" x14ac:dyDescent="0.3">
      <c r="A698" s="1">
        <v>43891.708333333336</v>
      </c>
      <c r="B698">
        <v>20</v>
      </c>
      <c r="C698" s="2" t="s">
        <v>30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29</v>
      </c>
      <c r="O698" s="2" t="s">
        <v>16</v>
      </c>
    </row>
    <row r="699" spans="1:15" x14ac:dyDescent="0.3">
      <c r="A699" s="1">
        <v>43892.75</v>
      </c>
      <c r="B699">
        <v>20</v>
      </c>
      <c r="C699" s="2" t="s">
        <v>30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29</v>
      </c>
      <c r="O699" s="2" t="s">
        <v>16</v>
      </c>
    </row>
    <row r="700" spans="1:15" x14ac:dyDescent="0.3">
      <c r="A700" s="1">
        <v>43893.75</v>
      </c>
      <c r="B700">
        <v>20</v>
      </c>
      <c r="C700" s="2" t="s">
        <v>30</v>
      </c>
      <c r="D700">
        <v>1</v>
      </c>
      <c r="E700">
        <v>0</v>
      </c>
      <c r="F700">
        <v>1</v>
      </c>
      <c r="G700">
        <v>0</v>
      </c>
      <c r="H700">
        <v>1</v>
      </c>
      <c r="I700">
        <v>1</v>
      </c>
      <c r="J700">
        <v>1</v>
      </c>
      <c r="K700">
        <v>0</v>
      </c>
      <c r="L700">
        <v>0</v>
      </c>
      <c r="M700">
        <v>1</v>
      </c>
      <c r="N700">
        <v>29</v>
      </c>
      <c r="O700" s="2" t="s">
        <v>16</v>
      </c>
    </row>
    <row r="701" spans="1:15" x14ac:dyDescent="0.3">
      <c r="A701" s="1">
        <v>43894.708333333336</v>
      </c>
      <c r="B701">
        <v>20</v>
      </c>
      <c r="C701" s="2" t="s">
        <v>30</v>
      </c>
      <c r="D701">
        <v>1</v>
      </c>
      <c r="E701">
        <v>0</v>
      </c>
      <c r="F701">
        <v>1</v>
      </c>
      <c r="G701">
        <v>1</v>
      </c>
      <c r="H701">
        <v>2</v>
      </c>
      <c r="I701">
        <v>1</v>
      </c>
      <c r="J701">
        <v>1</v>
      </c>
      <c r="K701">
        <v>0</v>
      </c>
      <c r="L701">
        <v>0</v>
      </c>
      <c r="M701">
        <v>2</v>
      </c>
      <c r="N701">
        <v>42</v>
      </c>
      <c r="O701" s="2" t="s">
        <v>16</v>
      </c>
    </row>
    <row r="702" spans="1:15" x14ac:dyDescent="0.3">
      <c r="A702" s="1">
        <v>43895.708333333336</v>
      </c>
      <c r="B702">
        <v>20</v>
      </c>
      <c r="C702" s="2" t="s">
        <v>30</v>
      </c>
      <c r="D702">
        <v>2</v>
      </c>
      <c r="E702">
        <v>0</v>
      </c>
      <c r="F702">
        <v>2</v>
      </c>
      <c r="G702">
        <v>0</v>
      </c>
      <c r="H702">
        <v>2</v>
      </c>
      <c r="I702">
        <v>0</v>
      </c>
      <c r="J702">
        <v>0</v>
      </c>
      <c r="K702">
        <v>0</v>
      </c>
      <c r="L702">
        <v>0</v>
      </c>
      <c r="M702">
        <v>2</v>
      </c>
      <c r="N702">
        <v>50</v>
      </c>
      <c r="O702" s="2" t="s">
        <v>16</v>
      </c>
    </row>
    <row r="703" spans="1:15" x14ac:dyDescent="0.3">
      <c r="A703" s="1">
        <v>43896.708333333336</v>
      </c>
      <c r="B703">
        <v>20</v>
      </c>
      <c r="C703" s="2" t="s">
        <v>30</v>
      </c>
      <c r="D703">
        <v>2</v>
      </c>
      <c r="E703">
        <v>0</v>
      </c>
      <c r="F703">
        <v>2</v>
      </c>
      <c r="G703">
        <v>3</v>
      </c>
      <c r="H703">
        <v>5</v>
      </c>
      <c r="I703">
        <v>3</v>
      </c>
      <c r="J703">
        <v>3</v>
      </c>
      <c r="K703">
        <v>0</v>
      </c>
      <c r="L703">
        <v>0</v>
      </c>
      <c r="M703">
        <v>5</v>
      </c>
      <c r="N703">
        <v>99</v>
      </c>
      <c r="O703" s="2" t="s">
        <v>16</v>
      </c>
    </row>
    <row r="704" spans="1:15" x14ac:dyDescent="0.3">
      <c r="A704" s="1">
        <v>43897.75</v>
      </c>
      <c r="B704">
        <v>20</v>
      </c>
      <c r="C704" s="2" t="s">
        <v>30</v>
      </c>
      <c r="D704">
        <v>2</v>
      </c>
      <c r="E704">
        <v>0</v>
      </c>
      <c r="F704">
        <v>2</v>
      </c>
      <c r="G704">
        <v>3</v>
      </c>
      <c r="H704">
        <v>5</v>
      </c>
      <c r="I704">
        <v>0</v>
      </c>
      <c r="J704">
        <v>0</v>
      </c>
      <c r="K704">
        <v>0</v>
      </c>
      <c r="L704">
        <v>0</v>
      </c>
      <c r="M704">
        <v>5</v>
      </c>
      <c r="N704">
        <v>99</v>
      </c>
      <c r="O704" s="2" t="s">
        <v>16</v>
      </c>
    </row>
    <row r="705" spans="1:15" x14ac:dyDescent="0.3">
      <c r="A705" s="1">
        <v>43898.75</v>
      </c>
      <c r="B705">
        <v>20</v>
      </c>
      <c r="C705" s="2" t="s">
        <v>30</v>
      </c>
      <c r="D705">
        <v>5</v>
      </c>
      <c r="E705">
        <v>0</v>
      </c>
      <c r="F705">
        <v>5</v>
      </c>
      <c r="G705">
        <v>6</v>
      </c>
      <c r="H705">
        <v>11</v>
      </c>
      <c r="I705">
        <v>6</v>
      </c>
      <c r="J705">
        <v>6</v>
      </c>
      <c r="K705">
        <v>0</v>
      </c>
      <c r="L705">
        <v>0</v>
      </c>
      <c r="M705">
        <v>11</v>
      </c>
      <c r="N705">
        <v>149</v>
      </c>
      <c r="O705" s="2" t="s">
        <v>16</v>
      </c>
    </row>
    <row r="706" spans="1:15" x14ac:dyDescent="0.3">
      <c r="A706" s="1">
        <v>43899.75</v>
      </c>
      <c r="B706">
        <v>20</v>
      </c>
      <c r="C706" s="2" t="s">
        <v>30</v>
      </c>
      <c r="D706">
        <v>8</v>
      </c>
      <c r="E706">
        <v>0</v>
      </c>
      <c r="F706">
        <v>8</v>
      </c>
      <c r="G706">
        <v>11</v>
      </c>
      <c r="H706">
        <v>19</v>
      </c>
      <c r="I706">
        <v>8</v>
      </c>
      <c r="J706">
        <v>8</v>
      </c>
      <c r="K706">
        <v>0</v>
      </c>
      <c r="L706">
        <v>0</v>
      </c>
      <c r="M706">
        <v>19</v>
      </c>
      <c r="N706">
        <v>185</v>
      </c>
      <c r="O706" s="2" t="s">
        <v>16</v>
      </c>
    </row>
    <row r="707" spans="1:15" x14ac:dyDescent="0.3">
      <c r="A707" s="1">
        <v>43900.75</v>
      </c>
      <c r="B707">
        <v>20</v>
      </c>
      <c r="C707" s="2" t="s">
        <v>30</v>
      </c>
      <c r="D707">
        <v>9</v>
      </c>
      <c r="E707">
        <v>0</v>
      </c>
      <c r="F707">
        <v>9</v>
      </c>
      <c r="G707">
        <v>11</v>
      </c>
      <c r="H707">
        <v>20</v>
      </c>
      <c r="I707">
        <v>1</v>
      </c>
      <c r="J707">
        <v>1</v>
      </c>
      <c r="K707">
        <v>0</v>
      </c>
      <c r="L707">
        <v>0</v>
      </c>
      <c r="M707">
        <v>20</v>
      </c>
      <c r="N707">
        <v>204</v>
      </c>
      <c r="O707" s="2" t="s">
        <v>16</v>
      </c>
    </row>
    <row r="708" spans="1:15" x14ac:dyDescent="0.3">
      <c r="A708" s="1">
        <v>43901.708333333336</v>
      </c>
      <c r="B708">
        <v>20</v>
      </c>
      <c r="C708" s="2" t="s">
        <v>30</v>
      </c>
      <c r="D708">
        <v>10</v>
      </c>
      <c r="E708">
        <v>0</v>
      </c>
      <c r="F708">
        <v>10</v>
      </c>
      <c r="G708">
        <v>27</v>
      </c>
      <c r="H708">
        <v>37</v>
      </c>
      <c r="I708">
        <v>17</v>
      </c>
      <c r="J708">
        <v>17</v>
      </c>
      <c r="K708">
        <v>0</v>
      </c>
      <c r="L708">
        <v>0</v>
      </c>
      <c r="M708">
        <v>37</v>
      </c>
      <c r="N708">
        <v>283</v>
      </c>
      <c r="O708" s="2" t="s">
        <v>16</v>
      </c>
    </row>
    <row r="709" spans="1:15" x14ac:dyDescent="0.3">
      <c r="A709" s="1">
        <v>43902.708333333336</v>
      </c>
      <c r="B709">
        <v>20</v>
      </c>
      <c r="C709" s="2" t="s">
        <v>30</v>
      </c>
      <c r="D709">
        <v>12</v>
      </c>
      <c r="E709">
        <v>0</v>
      </c>
      <c r="F709">
        <v>12</v>
      </c>
      <c r="G709">
        <v>27</v>
      </c>
      <c r="H709">
        <v>39</v>
      </c>
      <c r="I709">
        <v>2</v>
      </c>
      <c r="J709">
        <v>2</v>
      </c>
      <c r="K709">
        <v>0</v>
      </c>
      <c r="L709">
        <v>0</v>
      </c>
      <c r="M709">
        <v>39</v>
      </c>
      <c r="N709">
        <v>302</v>
      </c>
      <c r="O709" s="2" t="s">
        <v>16</v>
      </c>
    </row>
    <row r="710" spans="1:15" x14ac:dyDescent="0.3">
      <c r="A710" s="1">
        <v>43903.708333333336</v>
      </c>
      <c r="B710">
        <v>20</v>
      </c>
      <c r="C710" s="2" t="s">
        <v>30</v>
      </c>
      <c r="D710">
        <v>12</v>
      </c>
      <c r="E710">
        <v>0</v>
      </c>
      <c r="F710">
        <v>12</v>
      </c>
      <c r="G710">
        <v>31</v>
      </c>
      <c r="H710">
        <v>43</v>
      </c>
      <c r="I710">
        <v>4</v>
      </c>
      <c r="J710">
        <v>4</v>
      </c>
      <c r="K710">
        <v>0</v>
      </c>
      <c r="L710">
        <v>0</v>
      </c>
      <c r="M710">
        <v>43</v>
      </c>
      <c r="N710">
        <v>504</v>
      </c>
      <c r="O710" s="2" t="s">
        <v>16</v>
      </c>
    </row>
    <row r="711" spans="1:15" x14ac:dyDescent="0.3">
      <c r="A711" s="1">
        <v>43904.708333333336</v>
      </c>
      <c r="B711">
        <v>20</v>
      </c>
      <c r="C711" s="2" t="s">
        <v>30</v>
      </c>
      <c r="D711">
        <v>14</v>
      </c>
      <c r="E711">
        <v>0</v>
      </c>
      <c r="F711">
        <v>14</v>
      </c>
      <c r="G711">
        <v>33</v>
      </c>
      <c r="H711">
        <v>47</v>
      </c>
      <c r="I711">
        <v>4</v>
      </c>
      <c r="J711">
        <v>4</v>
      </c>
      <c r="K711">
        <v>0</v>
      </c>
      <c r="L711">
        <v>0</v>
      </c>
      <c r="M711">
        <v>47</v>
      </c>
      <c r="N711">
        <v>530</v>
      </c>
      <c r="O711" s="2" t="s">
        <v>16</v>
      </c>
    </row>
    <row r="712" spans="1:15" x14ac:dyDescent="0.3">
      <c r="A712" s="1">
        <v>43905.708333333336</v>
      </c>
      <c r="B712">
        <v>20</v>
      </c>
      <c r="C712" s="2" t="s">
        <v>30</v>
      </c>
      <c r="D712">
        <v>16</v>
      </c>
      <c r="E712">
        <v>0</v>
      </c>
      <c r="F712">
        <v>16</v>
      </c>
      <c r="G712">
        <v>59</v>
      </c>
      <c r="H712">
        <v>75</v>
      </c>
      <c r="I712">
        <v>28</v>
      </c>
      <c r="J712">
        <v>30</v>
      </c>
      <c r="K712">
        <v>0</v>
      </c>
      <c r="L712">
        <v>2</v>
      </c>
      <c r="M712">
        <v>77</v>
      </c>
      <c r="N712">
        <v>613</v>
      </c>
      <c r="O712" s="2" t="s">
        <v>16</v>
      </c>
    </row>
    <row r="713" spans="1:15" x14ac:dyDescent="0.3">
      <c r="A713" s="1">
        <v>43906.708333333336</v>
      </c>
      <c r="B713">
        <v>20</v>
      </c>
      <c r="C713" s="2" t="s">
        <v>30</v>
      </c>
      <c r="D713">
        <v>39</v>
      </c>
      <c r="E713">
        <v>0</v>
      </c>
      <c r="F713">
        <v>39</v>
      </c>
      <c r="G713">
        <v>66</v>
      </c>
      <c r="H713">
        <v>105</v>
      </c>
      <c r="I713">
        <v>30</v>
      </c>
      <c r="J713">
        <v>30</v>
      </c>
      <c r="K713">
        <v>0</v>
      </c>
      <c r="L713">
        <v>2</v>
      </c>
      <c r="M713">
        <v>107</v>
      </c>
      <c r="N713">
        <v>797</v>
      </c>
      <c r="O713" s="2" t="s">
        <v>16</v>
      </c>
    </row>
    <row r="714" spans="1:15" x14ac:dyDescent="0.3">
      <c r="A714" s="1">
        <v>43907.708333333336</v>
      </c>
      <c r="B714">
        <v>20</v>
      </c>
      <c r="C714" s="2" t="s">
        <v>30</v>
      </c>
      <c r="D714">
        <v>36</v>
      </c>
      <c r="E714">
        <v>4</v>
      </c>
      <c r="F714">
        <v>40</v>
      </c>
      <c r="G714">
        <v>75</v>
      </c>
      <c r="H714">
        <v>115</v>
      </c>
      <c r="I714">
        <v>10</v>
      </c>
      <c r="J714">
        <v>10</v>
      </c>
      <c r="K714">
        <v>0</v>
      </c>
      <c r="L714">
        <v>2</v>
      </c>
      <c r="M714">
        <v>117</v>
      </c>
      <c r="N714">
        <v>1003</v>
      </c>
      <c r="O714" s="2" t="s">
        <v>16</v>
      </c>
    </row>
    <row r="715" spans="1:15" x14ac:dyDescent="0.3">
      <c r="A715" s="1">
        <v>43908.708333333336</v>
      </c>
      <c r="B715">
        <v>20</v>
      </c>
      <c r="C715" s="2" t="s">
        <v>30</v>
      </c>
      <c r="D715">
        <v>42</v>
      </c>
      <c r="E715">
        <v>7</v>
      </c>
      <c r="F715">
        <v>49</v>
      </c>
      <c r="G715">
        <v>83</v>
      </c>
      <c r="H715">
        <v>132</v>
      </c>
      <c r="I715">
        <v>17</v>
      </c>
      <c r="J715">
        <v>17</v>
      </c>
      <c r="K715">
        <v>0</v>
      </c>
      <c r="L715">
        <v>2</v>
      </c>
      <c r="M715">
        <v>134</v>
      </c>
      <c r="N715">
        <v>1135</v>
      </c>
      <c r="O715" s="2" t="s">
        <v>16</v>
      </c>
    </row>
    <row r="716" spans="1:15" x14ac:dyDescent="0.3">
      <c r="A716" s="1">
        <v>43909.708333333336</v>
      </c>
      <c r="B716">
        <v>20</v>
      </c>
      <c r="C716" s="2" t="s">
        <v>30</v>
      </c>
      <c r="D716">
        <v>43</v>
      </c>
      <c r="E716">
        <v>9</v>
      </c>
      <c r="F716">
        <v>52</v>
      </c>
      <c r="G716">
        <v>152</v>
      </c>
      <c r="H716">
        <v>204</v>
      </c>
      <c r="I716">
        <v>72</v>
      </c>
      <c r="J716">
        <v>72</v>
      </c>
      <c r="K716">
        <v>0</v>
      </c>
      <c r="L716">
        <v>2</v>
      </c>
      <c r="M716">
        <v>206</v>
      </c>
      <c r="N716">
        <v>1334</v>
      </c>
      <c r="O716" s="2" t="s">
        <v>16</v>
      </c>
    </row>
    <row r="717" spans="1:15" x14ac:dyDescent="0.3">
      <c r="A717" s="1">
        <v>43910.708333333336</v>
      </c>
      <c r="B717">
        <v>20</v>
      </c>
      <c r="C717" s="2" t="s">
        <v>30</v>
      </c>
      <c r="D717">
        <v>56</v>
      </c>
      <c r="E717">
        <v>15</v>
      </c>
      <c r="F717">
        <v>71</v>
      </c>
      <c r="G717">
        <v>217</v>
      </c>
      <c r="H717">
        <v>288</v>
      </c>
      <c r="I717">
        <v>84</v>
      </c>
      <c r="J717">
        <v>87</v>
      </c>
      <c r="K717">
        <v>3</v>
      </c>
      <c r="L717">
        <v>2</v>
      </c>
      <c r="M717">
        <v>293</v>
      </c>
      <c r="N717">
        <v>1912</v>
      </c>
      <c r="O717" s="2" t="s">
        <v>16</v>
      </c>
    </row>
    <row r="718" spans="1:15" x14ac:dyDescent="0.3">
      <c r="A718" s="1">
        <v>43911.708333333336</v>
      </c>
      <c r="B718">
        <v>20</v>
      </c>
      <c r="C718" s="2" t="s">
        <v>30</v>
      </c>
      <c r="D718">
        <v>65</v>
      </c>
      <c r="E718">
        <v>16</v>
      </c>
      <c r="F718">
        <v>81</v>
      </c>
      <c r="G718">
        <v>240</v>
      </c>
      <c r="H718">
        <v>321</v>
      </c>
      <c r="I718">
        <v>33</v>
      </c>
      <c r="J718">
        <v>37</v>
      </c>
      <c r="K718">
        <v>5</v>
      </c>
      <c r="L718">
        <v>4</v>
      </c>
      <c r="M718">
        <v>330</v>
      </c>
      <c r="N718">
        <v>2297</v>
      </c>
      <c r="O718" s="2" t="s">
        <v>16</v>
      </c>
    </row>
    <row r="719" spans="1:15" x14ac:dyDescent="0.3">
      <c r="A719" s="1">
        <v>43912.708333333336</v>
      </c>
      <c r="B719">
        <v>20</v>
      </c>
      <c r="C719" s="2" t="s">
        <v>30</v>
      </c>
      <c r="D719">
        <v>67</v>
      </c>
      <c r="E719">
        <v>16</v>
      </c>
      <c r="F719">
        <v>83</v>
      </c>
      <c r="G719">
        <v>244</v>
      </c>
      <c r="H719">
        <v>327</v>
      </c>
      <c r="I719">
        <v>6</v>
      </c>
      <c r="J719">
        <v>9</v>
      </c>
      <c r="K719">
        <v>5</v>
      </c>
      <c r="L719">
        <v>7</v>
      </c>
      <c r="M719">
        <v>339</v>
      </c>
      <c r="N719">
        <v>2402</v>
      </c>
      <c r="O719" s="2" t="s">
        <v>16</v>
      </c>
    </row>
    <row r="720" spans="1:15" x14ac:dyDescent="0.3">
      <c r="A720" s="1">
        <v>43913.708333333336</v>
      </c>
      <c r="B720">
        <v>20</v>
      </c>
      <c r="C720" s="2" t="s">
        <v>30</v>
      </c>
      <c r="D720">
        <v>76</v>
      </c>
      <c r="E720">
        <v>18</v>
      </c>
      <c r="F720">
        <v>94</v>
      </c>
      <c r="G720">
        <v>249</v>
      </c>
      <c r="H720">
        <v>343</v>
      </c>
      <c r="I720">
        <v>16</v>
      </c>
      <c r="J720">
        <v>20</v>
      </c>
      <c r="K720">
        <v>5</v>
      </c>
      <c r="L720">
        <v>11</v>
      </c>
      <c r="M720">
        <v>359</v>
      </c>
      <c r="N720">
        <v>2568</v>
      </c>
      <c r="O720" s="2" t="s">
        <v>16</v>
      </c>
    </row>
    <row r="721" spans="1:15" x14ac:dyDescent="0.3">
      <c r="A721" s="1">
        <v>43914.708333333336</v>
      </c>
      <c r="B721">
        <v>20</v>
      </c>
      <c r="C721" s="2" t="s">
        <v>30</v>
      </c>
      <c r="D721">
        <v>80</v>
      </c>
      <c r="E721">
        <v>19</v>
      </c>
      <c r="F721">
        <v>99</v>
      </c>
      <c r="G721">
        <v>296</v>
      </c>
      <c r="H721">
        <v>395</v>
      </c>
      <c r="I721">
        <v>52</v>
      </c>
      <c r="J721">
        <v>62</v>
      </c>
      <c r="K721">
        <v>11</v>
      </c>
      <c r="L721">
        <v>15</v>
      </c>
      <c r="M721">
        <v>421</v>
      </c>
      <c r="N721">
        <v>2859</v>
      </c>
      <c r="O721" s="2" t="s">
        <v>16</v>
      </c>
    </row>
    <row r="722" spans="1:15" x14ac:dyDescent="0.3">
      <c r="A722" s="1">
        <v>43915.708333333336</v>
      </c>
      <c r="B722">
        <v>20</v>
      </c>
      <c r="C722" s="2" t="s">
        <v>30</v>
      </c>
      <c r="D722">
        <v>82</v>
      </c>
      <c r="E722">
        <v>19</v>
      </c>
      <c r="F722">
        <v>101</v>
      </c>
      <c r="G722">
        <v>311</v>
      </c>
      <c r="H722">
        <v>412</v>
      </c>
      <c r="I722">
        <v>17</v>
      </c>
      <c r="J722">
        <v>21</v>
      </c>
      <c r="K722">
        <v>12</v>
      </c>
      <c r="L722">
        <v>18</v>
      </c>
      <c r="M722">
        <v>442</v>
      </c>
      <c r="N722">
        <v>3019</v>
      </c>
      <c r="O722" s="2" t="s">
        <v>16</v>
      </c>
    </row>
    <row r="723" spans="1:15" x14ac:dyDescent="0.3">
      <c r="A723" s="1">
        <v>43916.708333333336</v>
      </c>
      <c r="B723">
        <v>20</v>
      </c>
      <c r="C723" s="2" t="s">
        <v>30</v>
      </c>
      <c r="D723">
        <v>92</v>
      </c>
      <c r="E723">
        <v>20</v>
      </c>
      <c r="F723">
        <v>112</v>
      </c>
      <c r="G723">
        <v>350</v>
      </c>
      <c r="H723">
        <v>462</v>
      </c>
      <c r="I723">
        <v>50</v>
      </c>
      <c r="J723">
        <v>52</v>
      </c>
      <c r="K723">
        <v>13</v>
      </c>
      <c r="L723">
        <v>19</v>
      </c>
      <c r="M723">
        <v>494</v>
      </c>
      <c r="N723">
        <v>3461</v>
      </c>
      <c r="O723" s="2" t="s">
        <v>16</v>
      </c>
    </row>
    <row r="724" spans="1:15" x14ac:dyDescent="0.3">
      <c r="A724" s="1">
        <v>43917.708333333336</v>
      </c>
      <c r="B724">
        <v>20</v>
      </c>
      <c r="C724" s="2" t="s">
        <v>30</v>
      </c>
      <c r="D724">
        <v>93</v>
      </c>
      <c r="E724">
        <v>19</v>
      </c>
      <c r="F724">
        <v>112</v>
      </c>
      <c r="G724">
        <v>384</v>
      </c>
      <c r="H724">
        <v>496</v>
      </c>
      <c r="I724">
        <v>34</v>
      </c>
      <c r="J724">
        <v>36</v>
      </c>
      <c r="K724">
        <v>13</v>
      </c>
      <c r="L724">
        <v>21</v>
      </c>
      <c r="M724">
        <v>530</v>
      </c>
      <c r="N724">
        <v>3801</v>
      </c>
      <c r="O724" s="2" t="s">
        <v>16</v>
      </c>
    </row>
    <row r="725" spans="1:15" x14ac:dyDescent="0.3">
      <c r="A725" s="1">
        <v>43918.708333333336</v>
      </c>
      <c r="B725">
        <v>20</v>
      </c>
      <c r="C725" s="2" t="s">
        <v>30</v>
      </c>
      <c r="D725">
        <v>95</v>
      </c>
      <c r="E725">
        <v>22</v>
      </c>
      <c r="F725">
        <v>117</v>
      </c>
      <c r="G725">
        <v>452</v>
      </c>
      <c r="H725">
        <v>569</v>
      </c>
      <c r="I725">
        <v>73</v>
      </c>
      <c r="J725">
        <v>94</v>
      </c>
      <c r="K725">
        <v>29</v>
      </c>
      <c r="L725">
        <v>26</v>
      </c>
      <c r="M725">
        <v>624</v>
      </c>
      <c r="N725">
        <v>4225</v>
      </c>
      <c r="O725" s="2" t="s">
        <v>16</v>
      </c>
    </row>
    <row r="726" spans="1:15" x14ac:dyDescent="0.3">
      <c r="A726" s="1">
        <v>43919.708333333336</v>
      </c>
      <c r="B726">
        <v>20</v>
      </c>
      <c r="C726" s="2" t="s">
        <v>30</v>
      </c>
      <c r="D726">
        <v>105</v>
      </c>
      <c r="E726">
        <v>23</v>
      </c>
      <c r="F726">
        <v>128</v>
      </c>
      <c r="G726">
        <v>454</v>
      </c>
      <c r="H726">
        <v>582</v>
      </c>
      <c r="I726">
        <v>13</v>
      </c>
      <c r="J726">
        <v>14</v>
      </c>
      <c r="K726">
        <v>29</v>
      </c>
      <c r="L726">
        <v>27</v>
      </c>
      <c r="M726">
        <v>638</v>
      </c>
      <c r="N726">
        <v>4598</v>
      </c>
      <c r="O726" s="2" t="s">
        <v>16</v>
      </c>
    </row>
    <row r="727" spans="1:15" x14ac:dyDescent="0.3">
      <c r="A727" s="1">
        <v>43920.708333333336</v>
      </c>
      <c r="B727">
        <v>20</v>
      </c>
      <c r="C727" s="2" t="s">
        <v>30</v>
      </c>
      <c r="D727">
        <v>113</v>
      </c>
      <c r="E727">
        <v>24</v>
      </c>
      <c r="F727">
        <v>137</v>
      </c>
      <c r="G727">
        <v>485</v>
      </c>
      <c r="H727">
        <v>622</v>
      </c>
      <c r="I727">
        <v>40</v>
      </c>
      <c r="J727">
        <v>44</v>
      </c>
      <c r="K727">
        <v>32</v>
      </c>
      <c r="L727">
        <v>28</v>
      </c>
      <c r="M727">
        <v>682</v>
      </c>
      <c r="N727">
        <v>4993</v>
      </c>
      <c r="O727" s="2" t="s">
        <v>16</v>
      </c>
    </row>
    <row r="728" spans="1:15" x14ac:dyDescent="0.3">
      <c r="A728" s="1">
        <v>43921.708333333336</v>
      </c>
      <c r="B728">
        <v>20</v>
      </c>
      <c r="C728" s="2" t="s">
        <v>30</v>
      </c>
      <c r="D728">
        <v>113</v>
      </c>
      <c r="E728">
        <v>28</v>
      </c>
      <c r="F728">
        <v>141</v>
      </c>
      <c r="G728">
        <v>516</v>
      </c>
      <c r="H728">
        <v>657</v>
      </c>
      <c r="I728">
        <v>35</v>
      </c>
      <c r="J728">
        <v>40</v>
      </c>
      <c r="K728">
        <v>34</v>
      </c>
      <c r="L728">
        <v>31</v>
      </c>
      <c r="M728">
        <v>722</v>
      </c>
      <c r="N728">
        <v>5257</v>
      </c>
      <c r="O728" s="2" t="s">
        <v>16</v>
      </c>
    </row>
    <row r="729" spans="1:15" x14ac:dyDescent="0.3">
      <c r="A729" s="1">
        <v>43922.708333333336</v>
      </c>
      <c r="B729">
        <v>20</v>
      </c>
      <c r="C729" s="2" t="s">
        <v>30</v>
      </c>
      <c r="D729">
        <v>119</v>
      </c>
      <c r="E729">
        <v>27</v>
      </c>
      <c r="F729">
        <v>146</v>
      </c>
      <c r="G729">
        <v>529</v>
      </c>
      <c r="H729">
        <v>675</v>
      </c>
      <c r="I729">
        <v>18</v>
      </c>
      <c r="J729">
        <v>23</v>
      </c>
      <c r="K729">
        <v>36</v>
      </c>
      <c r="L729">
        <v>34</v>
      </c>
      <c r="M729">
        <v>745</v>
      </c>
      <c r="N729">
        <v>5501</v>
      </c>
      <c r="O729" s="2" t="s">
        <v>16</v>
      </c>
    </row>
    <row r="730" spans="1:15" x14ac:dyDescent="0.3">
      <c r="A730" s="1">
        <v>43923.708333333336</v>
      </c>
      <c r="B730">
        <v>20</v>
      </c>
      <c r="C730" s="2" t="s">
        <v>30</v>
      </c>
      <c r="D730">
        <v>117</v>
      </c>
      <c r="E730">
        <v>24</v>
      </c>
      <c r="F730">
        <v>141</v>
      </c>
      <c r="G730">
        <v>577</v>
      </c>
      <c r="H730">
        <v>718</v>
      </c>
      <c r="I730">
        <v>43</v>
      </c>
      <c r="J730">
        <v>49</v>
      </c>
      <c r="K730">
        <v>36</v>
      </c>
      <c r="L730">
        <v>40</v>
      </c>
      <c r="M730">
        <v>794</v>
      </c>
      <c r="N730">
        <v>5970</v>
      </c>
      <c r="O730" s="2" t="s">
        <v>16</v>
      </c>
    </row>
    <row r="731" spans="1:15" x14ac:dyDescent="0.3">
      <c r="A731" s="1">
        <v>43924.708333333336</v>
      </c>
      <c r="B731">
        <v>20</v>
      </c>
      <c r="C731" s="2" t="s">
        <v>30</v>
      </c>
      <c r="D731">
        <v>122</v>
      </c>
      <c r="E731">
        <v>24</v>
      </c>
      <c r="F731">
        <v>146</v>
      </c>
      <c r="G731">
        <v>598</v>
      </c>
      <c r="H731">
        <v>744</v>
      </c>
      <c r="I731">
        <v>26</v>
      </c>
      <c r="J731">
        <v>31</v>
      </c>
      <c r="K731">
        <v>40</v>
      </c>
      <c r="L731">
        <v>41</v>
      </c>
      <c r="M731">
        <v>825</v>
      </c>
      <c r="N731">
        <v>6478</v>
      </c>
      <c r="O731" s="2" t="s">
        <v>16</v>
      </c>
    </row>
    <row r="732" spans="1:15" x14ac:dyDescent="0.3">
      <c r="A732" s="1">
        <v>43925.708333333336</v>
      </c>
      <c r="B732">
        <v>20</v>
      </c>
      <c r="C732" s="2" t="s">
        <v>30</v>
      </c>
      <c r="D732">
        <v>123</v>
      </c>
      <c r="E732">
        <v>24</v>
      </c>
      <c r="F732">
        <v>147</v>
      </c>
      <c r="G732">
        <v>642</v>
      </c>
      <c r="H732">
        <v>789</v>
      </c>
      <c r="I732">
        <v>45</v>
      </c>
      <c r="J732">
        <v>49</v>
      </c>
      <c r="K732">
        <v>44</v>
      </c>
      <c r="L732">
        <v>41</v>
      </c>
      <c r="M732">
        <v>874</v>
      </c>
      <c r="N732">
        <v>6789</v>
      </c>
      <c r="O732" s="2" t="s">
        <v>16</v>
      </c>
    </row>
    <row r="733" spans="1:15" x14ac:dyDescent="0.3">
      <c r="A733" s="1">
        <v>43926.708333333336</v>
      </c>
      <c r="B733">
        <v>20</v>
      </c>
      <c r="C733" s="2" t="s">
        <v>30</v>
      </c>
      <c r="D733">
        <v>126</v>
      </c>
      <c r="E733">
        <v>25</v>
      </c>
      <c r="F733">
        <v>151</v>
      </c>
      <c r="G733">
        <v>664</v>
      </c>
      <c r="H733">
        <v>815</v>
      </c>
      <c r="I733">
        <v>26</v>
      </c>
      <c r="J733">
        <v>33</v>
      </c>
      <c r="K733">
        <v>49</v>
      </c>
      <c r="L733">
        <v>43</v>
      </c>
      <c r="M733">
        <v>907</v>
      </c>
      <c r="N733">
        <v>7157</v>
      </c>
      <c r="O733" s="2" t="s">
        <v>16</v>
      </c>
    </row>
    <row r="734" spans="1:15" x14ac:dyDescent="0.3">
      <c r="A734" s="1">
        <v>43927.708333333336</v>
      </c>
      <c r="B734">
        <v>20</v>
      </c>
      <c r="C734" s="2" t="s">
        <v>30</v>
      </c>
      <c r="D734">
        <v>123</v>
      </c>
      <c r="E734">
        <v>26</v>
      </c>
      <c r="F734">
        <v>149</v>
      </c>
      <c r="G734">
        <v>670</v>
      </c>
      <c r="H734">
        <v>819</v>
      </c>
      <c r="I734">
        <v>4</v>
      </c>
      <c r="J734">
        <v>15</v>
      </c>
      <c r="K734">
        <v>56</v>
      </c>
      <c r="L734">
        <v>47</v>
      </c>
      <c r="M734">
        <v>922</v>
      </c>
      <c r="N734">
        <v>7521</v>
      </c>
      <c r="O734" s="2" t="s">
        <v>16</v>
      </c>
    </row>
    <row r="735" spans="1:15" x14ac:dyDescent="0.3">
      <c r="A735" s="1">
        <v>43928.708333333336</v>
      </c>
      <c r="B735">
        <v>20</v>
      </c>
      <c r="C735" s="2" t="s">
        <v>30</v>
      </c>
      <c r="D735">
        <v>122</v>
      </c>
      <c r="E735">
        <v>26</v>
      </c>
      <c r="F735">
        <v>148</v>
      </c>
      <c r="G735">
        <v>673</v>
      </c>
      <c r="H735">
        <v>821</v>
      </c>
      <c r="I735">
        <v>2</v>
      </c>
      <c r="J735">
        <v>13</v>
      </c>
      <c r="K735">
        <v>62</v>
      </c>
      <c r="L735">
        <v>52</v>
      </c>
      <c r="M735">
        <v>935</v>
      </c>
      <c r="N735">
        <v>7680</v>
      </c>
      <c r="O735" s="2" t="s">
        <v>16</v>
      </c>
    </row>
    <row r="736" spans="1:15" x14ac:dyDescent="0.3">
      <c r="A736" s="1">
        <v>43929.708333333336</v>
      </c>
      <c r="B736">
        <v>20</v>
      </c>
      <c r="C736" s="2" t="s">
        <v>30</v>
      </c>
      <c r="D736">
        <v>112</v>
      </c>
      <c r="E736">
        <v>31</v>
      </c>
      <c r="F736">
        <v>143</v>
      </c>
      <c r="G736">
        <v>697</v>
      </c>
      <c r="H736">
        <v>840</v>
      </c>
      <c r="I736">
        <v>19</v>
      </c>
      <c r="J736">
        <v>40</v>
      </c>
      <c r="K736">
        <v>76</v>
      </c>
      <c r="L736">
        <v>59</v>
      </c>
      <c r="M736">
        <v>975</v>
      </c>
      <c r="N736">
        <v>8493</v>
      </c>
      <c r="O736" s="2" t="s">
        <v>16</v>
      </c>
    </row>
    <row r="737" spans="1:15" x14ac:dyDescent="0.3">
      <c r="A737" s="1">
        <v>43930.708333333336</v>
      </c>
      <c r="B737">
        <v>20</v>
      </c>
      <c r="C737" s="2" t="s">
        <v>30</v>
      </c>
      <c r="D737">
        <v>106</v>
      </c>
      <c r="E737">
        <v>25</v>
      </c>
      <c r="F737">
        <v>131</v>
      </c>
      <c r="G737">
        <v>745</v>
      </c>
      <c r="H737">
        <v>876</v>
      </c>
      <c r="I737">
        <v>36</v>
      </c>
      <c r="J737">
        <v>51</v>
      </c>
      <c r="K737">
        <v>86</v>
      </c>
      <c r="L737">
        <v>64</v>
      </c>
      <c r="M737">
        <v>1026</v>
      </c>
      <c r="N737">
        <v>8918</v>
      </c>
      <c r="O737" s="2" t="s">
        <v>16</v>
      </c>
    </row>
    <row r="738" spans="1:15" x14ac:dyDescent="0.3">
      <c r="A738" s="1">
        <v>43885.75</v>
      </c>
      <c r="B738">
        <v>19</v>
      </c>
      <c r="C738" s="2" t="s">
        <v>31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5</v>
      </c>
      <c r="O738" s="2" t="s">
        <v>16</v>
      </c>
    </row>
    <row r="739" spans="1:15" x14ac:dyDescent="0.3">
      <c r="A739" s="1">
        <v>43886.75</v>
      </c>
      <c r="B739">
        <v>19</v>
      </c>
      <c r="C739" s="2" t="s">
        <v>31</v>
      </c>
      <c r="D739">
        <v>1</v>
      </c>
      <c r="E739">
        <v>0</v>
      </c>
      <c r="F739">
        <v>1</v>
      </c>
      <c r="G739">
        <v>2</v>
      </c>
      <c r="H739">
        <v>3</v>
      </c>
      <c r="I739">
        <v>3</v>
      </c>
      <c r="J739">
        <v>3</v>
      </c>
      <c r="K739">
        <v>0</v>
      </c>
      <c r="L739">
        <v>0</v>
      </c>
      <c r="M739">
        <v>3</v>
      </c>
      <c r="N739">
        <v>5</v>
      </c>
      <c r="O739" s="2" t="s">
        <v>16</v>
      </c>
    </row>
    <row r="740" spans="1:15" x14ac:dyDescent="0.3">
      <c r="A740" s="1">
        <v>43887.75</v>
      </c>
      <c r="B740">
        <v>19</v>
      </c>
      <c r="C740" s="2" t="s">
        <v>31</v>
      </c>
      <c r="D740">
        <v>1</v>
      </c>
      <c r="E740">
        <v>0</v>
      </c>
      <c r="F740">
        <v>1</v>
      </c>
      <c r="G740">
        <v>2</v>
      </c>
      <c r="H740">
        <v>3</v>
      </c>
      <c r="I740">
        <v>0</v>
      </c>
      <c r="J740">
        <v>0</v>
      </c>
      <c r="K740">
        <v>0</v>
      </c>
      <c r="L740">
        <v>0</v>
      </c>
      <c r="M740">
        <v>3</v>
      </c>
      <c r="N740">
        <v>5</v>
      </c>
      <c r="O740" s="2" t="s">
        <v>16</v>
      </c>
    </row>
    <row r="741" spans="1:15" x14ac:dyDescent="0.3">
      <c r="A741" s="1">
        <v>43888.75</v>
      </c>
      <c r="B741">
        <v>19</v>
      </c>
      <c r="C741" s="2" t="s">
        <v>31</v>
      </c>
      <c r="D741">
        <v>1</v>
      </c>
      <c r="E741">
        <v>0</v>
      </c>
      <c r="F741">
        <v>1</v>
      </c>
      <c r="G741">
        <v>1</v>
      </c>
      <c r="H741">
        <v>2</v>
      </c>
      <c r="I741">
        <v>-1</v>
      </c>
      <c r="J741">
        <v>1</v>
      </c>
      <c r="K741">
        <v>2</v>
      </c>
      <c r="L741">
        <v>0</v>
      </c>
      <c r="M741">
        <v>4</v>
      </c>
      <c r="N741">
        <v>5</v>
      </c>
      <c r="O741" s="2" t="s">
        <v>16</v>
      </c>
    </row>
    <row r="742" spans="1:15" x14ac:dyDescent="0.3">
      <c r="A742" s="1">
        <v>43889.75</v>
      </c>
      <c r="B742">
        <v>19</v>
      </c>
      <c r="C742" s="2" t="s">
        <v>31</v>
      </c>
      <c r="D742">
        <v>1</v>
      </c>
      <c r="E742">
        <v>0</v>
      </c>
      <c r="F742">
        <v>1</v>
      </c>
      <c r="G742">
        <v>1</v>
      </c>
      <c r="H742">
        <v>2</v>
      </c>
      <c r="I742">
        <v>0</v>
      </c>
      <c r="J742">
        <v>0</v>
      </c>
      <c r="K742">
        <v>2</v>
      </c>
      <c r="L742">
        <v>0</v>
      </c>
      <c r="M742">
        <v>4</v>
      </c>
      <c r="N742">
        <v>5</v>
      </c>
      <c r="O742" s="2" t="s">
        <v>16</v>
      </c>
    </row>
    <row r="743" spans="1:15" x14ac:dyDescent="0.3">
      <c r="A743" s="1">
        <v>43890.708333333336</v>
      </c>
      <c r="B743">
        <v>19</v>
      </c>
      <c r="C743" s="2" t="s">
        <v>31</v>
      </c>
      <c r="D743">
        <v>1</v>
      </c>
      <c r="E743">
        <v>0</v>
      </c>
      <c r="F743">
        <v>1</v>
      </c>
      <c r="G743">
        <v>1</v>
      </c>
      <c r="H743">
        <v>2</v>
      </c>
      <c r="I743">
        <v>0</v>
      </c>
      <c r="J743">
        <v>0</v>
      </c>
      <c r="K743">
        <v>2</v>
      </c>
      <c r="L743">
        <v>0</v>
      </c>
      <c r="M743">
        <v>4</v>
      </c>
      <c r="N743">
        <v>6</v>
      </c>
      <c r="O743" s="2" t="s">
        <v>16</v>
      </c>
    </row>
    <row r="744" spans="1:15" x14ac:dyDescent="0.3">
      <c r="A744" s="1">
        <v>43891.708333333336</v>
      </c>
      <c r="B744">
        <v>19</v>
      </c>
      <c r="C744" s="2" t="s">
        <v>31</v>
      </c>
      <c r="D744">
        <v>1</v>
      </c>
      <c r="E744">
        <v>0</v>
      </c>
      <c r="F744">
        <v>1</v>
      </c>
      <c r="G744">
        <v>6</v>
      </c>
      <c r="H744">
        <v>7</v>
      </c>
      <c r="I744">
        <v>5</v>
      </c>
      <c r="J744">
        <v>5</v>
      </c>
      <c r="K744">
        <v>2</v>
      </c>
      <c r="L744">
        <v>0</v>
      </c>
      <c r="M744">
        <v>9</v>
      </c>
      <c r="N744">
        <v>291</v>
      </c>
      <c r="O744" s="2" t="s">
        <v>16</v>
      </c>
    </row>
    <row r="745" spans="1:15" x14ac:dyDescent="0.3">
      <c r="A745" s="1">
        <v>43892.75</v>
      </c>
      <c r="B745">
        <v>19</v>
      </c>
      <c r="C745" s="2" t="s">
        <v>31</v>
      </c>
      <c r="D745">
        <v>2</v>
      </c>
      <c r="E745">
        <v>0</v>
      </c>
      <c r="F745">
        <v>2</v>
      </c>
      <c r="G745">
        <v>3</v>
      </c>
      <c r="H745">
        <v>5</v>
      </c>
      <c r="I745">
        <v>-2</v>
      </c>
      <c r="J745">
        <v>-2</v>
      </c>
      <c r="K745">
        <v>2</v>
      </c>
      <c r="L745">
        <v>0</v>
      </c>
      <c r="M745">
        <v>7</v>
      </c>
      <c r="N745">
        <v>307</v>
      </c>
      <c r="O745" s="2" t="s">
        <v>16</v>
      </c>
    </row>
    <row r="746" spans="1:15" x14ac:dyDescent="0.3">
      <c r="A746" s="1">
        <v>43893.75</v>
      </c>
      <c r="B746">
        <v>19</v>
      </c>
      <c r="C746" s="2" t="s">
        <v>31</v>
      </c>
      <c r="D746">
        <v>2</v>
      </c>
      <c r="E746">
        <v>0</v>
      </c>
      <c r="F746">
        <v>2</v>
      </c>
      <c r="G746">
        <v>3</v>
      </c>
      <c r="H746">
        <v>5</v>
      </c>
      <c r="I746">
        <v>0</v>
      </c>
      <c r="J746">
        <v>0</v>
      </c>
      <c r="K746">
        <v>2</v>
      </c>
      <c r="L746">
        <v>0</v>
      </c>
      <c r="M746">
        <v>7</v>
      </c>
      <c r="N746">
        <v>307</v>
      </c>
      <c r="O746" s="2" t="s">
        <v>16</v>
      </c>
    </row>
    <row r="747" spans="1:15" x14ac:dyDescent="0.3">
      <c r="A747" s="1">
        <v>43894.708333333336</v>
      </c>
      <c r="B747">
        <v>19</v>
      </c>
      <c r="C747" s="2" t="s">
        <v>31</v>
      </c>
      <c r="D747">
        <v>5</v>
      </c>
      <c r="E747">
        <v>0</v>
      </c>
      <c r="F747">
        <v>5</v>
      </c>
      <c r="G747">
        <v>11</v>
      </c>
      <c r="H747">
        <v>16</v>
      </c>
      <c r="I747">
        <v>11</v>
      </c>
      <c r="J747">
        <v>11</v>
      </c>
      <c r="K747">
        <v>2</v>
      </c>
      <c r="L747">
        <v>0</v>
      </c>
      <c r="M747">
        <v>18</v>
      </c>
      <c r="N747">
        <v>367</v>
      </c>
      <c r="O747" s="2" t="s">
        <v>16</v>
      </c>
    </row>
    <row r="748" spans="1:15" x14ac:dyDescent="0.3">
      <c r="A748" s="1">
        <v>43895.708333333336</v>
      </c>
      <c r="B748">
        <v>19</v>
      </c>
      <c r="C748" s="2" t="s">
        <v>31</v>
      </c>
      <c r="D748">
        <v>5</v>
      </c>
      <c r="E748">
        <v>0</v>
      </c>
      <c r="F748">
        <v>5</v>
      </c>
      <c r="G748">
        <v>11</v>
      </c>
      <c r="H748">
        <v>16</v>
      </c>
      <c r="I748">
        <v>0</v>
      </c>
      <c r="J748">
        <v>0</v>
      </c>
      <c r="K748">
        <v>2</v>
      </c>
      <c r="L748">
        <v>0</v>
      </c>
      <c r="M748">
        <v>18</v>
      </c>
      <c r="N748">
        <v>367</v>
      </c>
      <c r="O748" s="2" t="s">
        <v>16</v>
      </c>
    </row>
    <row r="749" spans="1:15" x14ac:dyDescent="0.3">
      <c r="A749" s="1">
        <v>43896.708333333336</v>
      </c>
      <c r="B749">
        <v>19</v>
      </c>
      <c r="C749" s="2" t="s">
        <v>31</v>
      </c>
      <c r="D749">
        <v>7</v>
      </c>
      <c r="E749">
        <v>0</v>
      </c>
      <c r="F749">
        <v>7</v>
      </c>
      <c r="G749">
        <v>15</v>
      </c>
      <c r="H749">
        <v>22</v>
      </c>
      <c r="I749">
        <v>6</v>
      </c>
      <c r="J749">
        <v>6</v>
      </c>
      <c r="K749">
        <v>2</v>
      </c>
      <c r="L749">
        <v>0</v>
      </c>
      <c r="M749">
        <v>24</v>
      </c>
      <c r="N749">
        <v>367</v>
      </c>
      <c r="O749" s="2" t="s">
        <v>16</v>
      </c>
    </row>
    <row r="750" spans="1:15" x14ac:dyDescent="0.3">
      <c r="A750" s="1">
        <v>43897.75</v>
      </c>
      <c r="B750">
        <v>19</v>
      </c>
      <c r="C750" s="2" t="s">
        <v>31</v>
      </c>
      <c r="D750">
        <v>8</v>
      </c>
      <c r="E750">
        <v>0</v>
      </c>
      <c r="F750">
        <v>8</v>
      </c>
      <c r="G750">
        <v>25</v>
      </c>
      <c r="H750">
        <v>33</v>
      </c>
      <c r="I750">
        <v>11</v>
      </c>
      <c r="J750">
        <v>11</v>
      </c>
      <c r="K750">
        <v>2</v>
      </c>
      <c r="L750">
        <v>0</v>
      </c>
      <c r="M750">
        <v>35</v>
      </c>
      <c r="N750">
        <v>643</v>
      </c>
      <c r="O750" s="2" t="s">
        <v>16</v>
      </c>
    </row>
    <row r="751" spans="1:15" x14ac:dyDescent="0.3">
      <c r="A751" s="1">
        <v>43898.75</v>
      </c>
      <c r="B751">
        <v>19</v>
      </c>
      <c r="C751" s="2" t="s">
        <v>31</v>
      </c>
      <c r="D751">
        <v>18</v>
      </c>
      <c r="E751">
        <v>0</v>
      </c>
      <c r="F751">
        <v>18</v>
      </c>
      <c r="G751">
        <v>33</v>
      </c>
      <c r="H751">
        <v>51</v>
      </c>
      <c r="I751">
        <v>18</v>
      </c>
      <c r="J751">
        <v>18</v>
      </c>
      <c r="K751">
        <v>2</v>
      </c>
      <c r="L751">
        <v>0</v>
      </c>
      <c r="M751">
        <v>53</v>
      </c>
      <c r="N751">
        <v>791</v>
      </c>
      <c r="O751" s="2" t="s">
        <v>16</v>
      </c>
    </row>
    <row r="752" spans="1:15" x14ac:dyDescent="0.3">
      <c r="A752" s="1">
        <v>43899.75</v>
      </c>
      <c r="B752">
        <v>19</v>
      </c>
      <c r="C752" s="2" t="s">
        <v>31</v>
      </c>
      <c r="D752">
        <v>19</v>
      </c>
      <c r="E752">
        <v>0</v>
      </c>
      <c r="F752">
        <v>19</v>
      </c>
      <c r="G752">
        <v>33</v>
      </c>
      <c r="H752">
        <v>52</v>
      </c>
      <c r="I752">
        <v>1</v>
      </c>
      <c r="J752">
        <v>1</v>
      </c>
      <c r="K752">
        <v>2</v>
      </c>
      <c r="L752">
        <v>0</v>
      </c>
      <c r="M752">
        <v>54</v>
      </c>
      <c r="N752">
        <v>836</v>
      </c>
      <c r="O752" s="2" t="s">
        <v>16</v>
      </c>
    </row>
    <row r="753" spans="1:15" x14ac:dyDescent="0.3">
      <c r="A753" s="1">
        <v>43900.75</v>
      </c>
      <c r="B753">
        <v>19</v>
      </c>
      <c r="C753" s="2" t="s">
        <v>31</v>
      </c>
      <c r="D753">
        <v>17</v>
      </c>
      <c r="E753">
        <v>2</v>
      </c>
      <c r="F753">
        <v>19</v>
      </c>
      <c r="G753">
        <v>41</v>
      </c>
      <c r="H753">
        <v>60</v>
      </c>
      <c r="I753">
        <v>8</v>
      </c>
      <c r="J753">
        <v>8</v>
      </c>
      <c r="K753">
        <v>2</v>
      </c>
      <c r="L753">
        <v>0</v>
      </c>
      <c r="M753">
        <v>62</v>
      </c>
      <c r="N753">
        <v>955</v>
      </c>
      <c r="O753" s="2" t="s">
        <v>16</v>
      </c>
    </row>
    <row r="754" spans="1:15" x14ac:dyDescent="0.3">
      <c r="A754" s="1">
        <v>43901.708333333336</v>
      </c>
      <c r="B754">
        <v>19</v>
      </c>
      <c r="C754" s="2" t="s">
        <v>31</v>
      </c>
      <c r="D754">
        <v>23</v>
      </c>
      <c r="E754">
        <v>1</v>
      </c>
      <c r="F754">
        <v>24</v>
      </c>
      <c r="G754">
        <v>57</v>
      </c>
      <c r="H754">
        <v>81</v>
      </c>
      <c r="I754">
        <v>21</v>
      </c>
      <c r="J754">
        <v>21</v>
      </c>
      <c r="K754">
        <v>2</v>
      </c>
      <c r="L754">
        <v>0</v>
      </c>
      <c r="M754">
        <v>83</v>
      </c>
      <c r="N754">
        <v>1194</v>
      </c>
      <c r="O754" s="2" t="s">
        <v>16</v>
      </c>
    </row>
    <row r="755" spans="1:15" x14ac:dyDescent="0.3">
      <c r="A755" s="1">
        <v>43902.708333333336</v>
      </c>
      <c r="B755">
        <v>19</v>
      </c>
      <c r="C755" s="2" t="s">
        <v>31</v>
      </c>
      <c r="D755">
        <v>28</v>
      </c>
      <c r="E755">
        <v>5</v>
      </c>
      <c r="F755">
        <v>33</v>
      </c>
      <c r="G755">
        <v>78</v>
      </c>
      <c r="H755">
        <v>111</v>
      </c>
      <c r="I755">
        <v>30</v>
      </c>
      <c r="J755">
        <v>32</v>
      </c>
      <c r="K755">
        <v>2</v>
      </c>
      <c r="L755">
        <v>2</v>
      </c>
      <c r="M755">
        <v>115</v>
      </c>
      <c r="N755">
        <v>1477</v>
      </c>
      <c r="O755" s="2" t="s">
        <v>16</v>
      </c>
    </row>
    <row r="756" spans="1:15" x14ac:dyDescent="0.3">
      <c r="A756" s="1">
        <v>43903.708333333336</v>
      </c>
      <c r="B756">
        <v>19</v>
      </c>
      <c r="C756" s="2" t="s">
        <v>31</v>
      </c>
      <c r="D756">
        <v>37</v>
      </c>
      <c r="E756">
        <v>7</v>
      </c>
      <c r="F756">
        <v>44</v>
      </c>
      <c r="G756">
        <v>82</v>
      </c>
      <c r="H756">
        <v>126</v>
      </c>
      <c r="I756">
        <v>15</v>
      </c>
      <c r="J756">
        <v>15</v>
      </c>
      <c r="K756">
        <v>2</v>
      </c>
      <c r="L756">
        <v>2</v>
      </c>
      <c r="M756">
        <v>130</v>
      </c>
      <c r="N756">
        <v>1950</v>
      </c>
      <c r="O756" s="2" t="s">
        <v>16</v>
      </c>
    </row>
    <row r="757" spans="1:15" x14ac:dyDescent="0.3">
      <c r="A757" s="1">
        <v>43904.708333333336</v>
      </c>
      <c r="B757">
        <v>19</v>
      </c>
      <c r="C757" s="2" t="s">
        <v>31</v>
      </c>
      <c r="D757">
        <v>42</v>
      </c>
      <c r="E757">
        <v>11</v>
      </c>
      <c r="F757">
        <v>53</v>
      </c>
      <c r="G757">
        <v>97</v>
      </c>
      <c r="H757">
        <v>150</v>
      </c>
      <c r="I757">
        <v>24</v>
      </c>
      <c r="J757">
        <v>26</v>
      </c>
      <c r="K757">
        <v>4</v>
      </c>
      <c r="L757">
        <v>2</v>
      </c>
      <c r="M757">
        <v>156</v>
      </c>
      <c r="N757">
        <v>2100</v>
      </c>
      <c r="O757" s="2" t="s">
        <v>16</v>
      </c>
    </row>
    <row r="758" spans="1:15" x14ac:dyDescent="0.3">
      <c r="A758" s="1">
        <v>43905.708333333336</v>
      </c>
      <c r="B758">
        <v>19</v>
      </c>
      <c r="C758" s="2" t="s">
        <v>31</v>
      </c>
      <c r="D758">
        <v>56</v>
      </c>
      <c r="E758">
        <v>15</v>
      </c>
      <c r="F758">
        <v>71</v>
      </c>
      <c r="G758">
        <v>108</v>
      </c>
      <c r="H758">
        <v>179</v>
      </c>
      <c r="I758">
        <v>29</v>
      </c>
      <c r="J758">
        <v>32</v>
      </c>
      <c r="K758">
        <v>7</v>
      </c>
      <c r="L758">
        <v>2</v>
      </c>
      <c r="M758">
        <v>188</v>
      </c>
      <c r="N758">
        <v>2452</v>
      </c>
      <c r="O758" s="2" t="s">
        <v>16</v>
      </c>
    </row>
    <row r="759" spans="1:15" x14ac:dyDescent="0.3">
      <c r="A759" s="1">
        <v>43906.708333333336</v>
      </c>
      <c r="B759">
        <v>19</v>
      </c>
      <c r="C759" s="2" t="s">
        <v>31</v>
      </c>
      <c r="D759">
        <v>75</v>
      </c>
      <c r="E759">
        <v>20</v>
      </c>
      <c r="F759">
        <v>95</v>
      </c>
      <c r="G759">
        <v>108</v>
      </c>
      <c r="H759">
        <v>203</v>
      </c>
      <c r="I759">
        <v>24</v>
      </c>
      <c r="J759">
        <v>25</v>
      </c>
      <c r="K759">
        <v>8</v>
      </c>
      <c r="L759">
        <v>2</v>
      </c>
      <c r="M759">
        <v>213</v>
      </c>
      <c r="N759">
        <v>2653</v>
      </c>
      <c r="O759" s="2" t="s">
        <v>16</v>
      </c>
    </row>
    <row r="760" spans="1:15" x14ac:dyDescent="0.3">
      <c r="A760" s="1">
        <v>43907.708333333336</v>
      </c>
      <c r="B760">
        <v>19</v>
      </c>
      <c r="C760" s="2" t="s">
        <v>31</v>
      </c>
      <c r="D760">
        <v>86</v>
      </c>
      <c r="E760">
        <v>28</v>
      </c>
      <c r="F760">
        <v>114</v>
      </c>
      <c r="G760">
        <v>112</v>
      </c>
      <c r="H760">
        <v>226</v>
      </c>
      <c r="I760">
        <v>23</v>
      </c>
      <c r="J760">
        <v>24</v>
      </c>
      <c r="K760">
        <v>8</v>
      </c>
      <c r="L760">
        <v>3</v>
      </c>
      <c r="M760">
        <v>237</v>
      </c>
      <c r="N760">
        <v>2916</v>
      </c>
      <c r="O760" s="2" t="s">
        <v>16</v>
      </c>
    </row>
    <row r="761" spans="1:15" x14ac:dyDescent="0.3">
      <c r="A761" s="1">
        <v>43908.708333333336</v>
      </c>
      <c r="B761">
        <v>19</v>
      </c>
      <c r="C761" s="2" t="s">
        <v>31</v>
      </c>
      <c r="D761">
        <v>100</v>
      </c>
      <c r="E761">
        <v>29</v>
      </c>
      <c r="F761">
        <v>129</v>
      </c>
      <c r="G761">
        <v>138</v>
      </c>
      <c r="H761">
        <v>267</v>
      </c>
      <c r="I761">
        <v>41</v>
      </c>
      <c r="J761">
        <v>45</v>
      </c>
      <c r="K761">
        <v>12</v>
      </c>
      <c r="L761">
        <v>3</v>
      </c>
      <c r="M761">
        <v>282</v>
      </c>
      <c r="N761">
        <v>3294</v>
      </c>
      <c r="O761" s="2" t="s">
        <v>16</v>
      </c>
    </row>
    <row r="762" spans="1:15" x14ac:dyDescent="0.3">
      <c r="A762" s="1">
        <v>43909.708333333336</v>
      </c>
      <c r="B762">
        <v>19</v>
      </c>
      <c r="C762" s="2" t="s">
        <v>31</v>
      </c>
      <c r="D762">
        <v>143</v>
      </c>
      <c r="E762">
        <v>36</v>
      </c>
      <c r="F762">
        <v>179</v>
      </c>
      <c r="G762">
        <v>142</v>
      </c>
      <c r="H762">
        <v>321</v>
      </c>
      <c r="I762">
        <v>54</v>
      </c>
      <c r="J762">
        <v>58</v>
      </c>
      <c r="K762">
        <v>15</v>
      </c>
      <c r="L762">
        <v>4</v>
      </c>
      <c r="M762">
        <v>340</v>
      </c>
      <c r="N762">
        <v>3961</v>
      </c>
      <c r="O762" s="2" t="s">
        <v>16</v>
      </c>
    </row>
    <row r="763" spans="1:15" x14ac:dyDescent="0.3">
      <c r="A763" s="1">
        <v>43910.708333333336</v>
      </c>
      <c r="B763">
        <v>19</v>
      </c>
      <c r="C763" s="2" t="s">
        <v>31</v>
      </c>
      <c r="D763">
        <v>168</v>
      </c>
      <c r="E763">
        <v>42</v>
      </c>
      <c r="F763">
        <v>210</v>
      </c>
      <c r="G763">
        <v>169</v>
      </c>
      <c r="H763">
        <v>379</v>
      </c>
      <c r="I763">
        <v>58</v>
      </c>
      <c r="J763">
        <v>68</v>
      </c>
      <c r="K763">
        <v>25</v>
      </c>
      <c r="L763">
        <v>4</v>
      </c>
      <c r="M763">
        <v>408</v>
      </c>
      <c r="N763">
        <v>4468</v>
      </c>
      <c r="O763" s="2" t="s">
        <v>16</v>
      </c>
    </row>
    <row r="764" spans="1:15" x14ac:dyDescent="0.3">
      <c r="A764" s="1">
        <v>43911.708333333336</v>
      </c>
      <c r="B764">
        <v>19</v>
      </c>
      <c r="C764" s="2" t="s">
        <v>31</v>
      </c>
      <c r="D764">
        <v>206</v>
      </c>
      <c r="E764">
        <v>48</v>
      </c>
      <c r="F764">
        <v>254</v>
      </c>
      <c r="G764">
        <v>204</v>
      </c>
      <c r="H764">
        <v>458</v>
      </c>
      <c r="I764">
        <v>79</v>
      </c>
      <c r="J764">
        <v>82</v>
      </c>
      <c r="K764">
        <v>26</v>
      </c>
      <c r="L764">
        <v>6</v>
      </c>
      <c r="M764">
        <v>490</v>
      </c>
      <c r="N764">
        <v>4883</v>
      </c>
      <c r="O764" s="2" t="s">
        <v>16</v>
      </c>
    </row>
    <row r="765" spans="1:15" x14ac:dyDescent="0.3">
      <c r="A765" s="1">
        <v>43912.708333333336</v>
      </c>
      <c r="B765">
        <v>19</v>
      </c>
      <c r="C765" s="2" t="s">
        <v>31</v>
      </c>
      <c r="D765">
        <v>220</v>
      </c>
      <c r="E765">
        <v>55</v>
      </c>
      <c r="F765">
        <v>275</v>
      </c>
      <c r="G765">
        <v>321</v>
      </c>
      <c r="H765">
        <v>596</v>
      </c>
      <c r="I765">
        <v>138</v>
      </c>
      <c r="J765">
        <v>140</v>
      </c>
      <c r="K765">
        <v>26</v>
      </c>
      <c r="L765">
        <v>8</v>
      </c>
      <c r="M765">
        <v>630</v>
      </c>
      <c r="N765">
        <v>5580</v>
      </c>
      <c r="O765" s="2" t="s">
        <v>16</v>
      </c>
    </row>
    <row r="766" spans="1:15" x14ac:dyDescent="0.3">
      <c r="A766" s="1">
        <v>43913.708333333336</v>
      </c>
      <c r="B766">
        <v>19</v>
      </c>
      <c r="C766" s="2" t="s">
        <v>31</v>
      </c>
      <c r="D766">
        <v>250</v>
      </c>
      <c r="E766">
        <v>60</v>
      </c>
      <c r="F766">
        <v>310</v>
      </c>
      <c r="G766">
        <v>371</v>
      </c>
      <c r="H766">
        <v>681</v>
      </c>
      <c r="I766">
        <v>85</v>
      </c>
      <c r="J766">
        <v>91</v>
      </c>
      <c r="K766">
        <v>27</v>
      </c>
      <c r="L766">
        <v>13</v>
      </c>
      <c r="M766">
        <v>721</v>
      </c>
      <c r="N766">
        <v>6375</v>
      </c>
      <c r="O766" s="2" t="s">
        <v>16</v>
      </c>
    </row>
    <row r="767" spans="1:15" x14ac:dyDescent="0.3">
      <c r="A767" s="1">
        <v>43914.708333333336</v>
      </c>
      <c r="B767">
        <v>19</v>
      </c>
      <c r="C767" s="2" t="s">
        <v>31</v>
      </c>
      <c r="D767">
        <v>250</v>
      </c>
      <c r="E767">
        <v>60</v>
      </c>
      <c r="F767">
        <v>310</v>
      </c>
      <c r="G767">
        <v>489</v>
      </c>
      <c r="H767">
        <v>799</v>
      </c>
      <c r="I767">
        <v>118</v>
      </c>
      <c r="J767">
        <v>125</v>
      </c>
      <c r="K767">
        <v>27</v>
      </c>
      <c r="L767">
        <v>20</v>
      </c>
      <c r="M767">
        <v>846</v>
      </c>
      <c r="N767">
        <v>7170</v>
      </c>
      <c r="O767" s="2" t="s">
        <v>16</v>
      </c>
    </row>
    <row r="768" spans="1:15" x14ac:dyDescent="0.3">
      <c r="A768" s="1">
        <v>43915.708333333336</v>
      </c>
      <c r="B768">
        <v>19</v>
      </c>
      <c r="C768" s="2" t="s">
        <v>31</v>
      </c>
      <c r="D768">
        <v>259</v>
      </c>
      <c r="E768">
        <v>80</v>
      </c>
      <c r="F768">
        <v>339</v>
      </c>
      <c r="G768">
        <v>597</v>
      </c>
      <c r="H768">
        <v>936</v>
      </c>
      <c r="I768">
        <v>137</v>
      </c>
      <c r="J768">
        <v>148</v>
      </c>
      <c r="K768">
        <v>33</v>
      </c>
      <c r="L768">
        <v>25</v>
      </c>
      <c r="M768">
        <v>994</v>
      </c>
      <c r="N768">
        <v>8312</v>
      </c>
      <c r="O768" s="2" t="s">
        <v>16</v>
      </c>
    </row>
    <row r="769" spans="1:15" x14ac:dyDescent="0.3">
      <c r="A769" s="1">
        <v>43916.708333333336</v>
      </c>
      <c r="B769">
        <v>19</v>
      </c>
      <c r="C769" s="2" t="s">
        <v>31</v>
      </c>
      <c r="D769">
        <v>346</v>
      </c>
      <c r="E769">
        <v>68</v>
      </c>
      <c r="F769">
        <v>414</v>
      </c>
      <c r="G769">
        <v>681</v>
      </c>
      <c r="H769">
        <v>1095</v>
      </c>
      <c r="I769">
        <v>159</v>
      </c>
      <c r="J769">
        <v>170</v>
      </c>
      <c r="K769">
        <v>36</v>
      </c>
      <c r="L769">
        <v>33</v>
      </c>
      <c r="M769">
        <v>1164</v>
      </c>
      <c r="N769">
        <v>9658</v>
      </c>
      <c r="O769" s="2" t="s">
        <v>16</v>
      </c>
    </row>
    <row r="770" spans="1:15" x14ac:dyDescent="0.3">
      <c r="A770" s="1">
        <v>43917.708333333336</v>
      </c>
      <c r="B770">
        <v>19</v>
      </c>
      <c r="C770" s="2" t="s">
        <v>31</v>
      </c>
      <c r="D770">
        <v>425</v>
      </c>
      <c r="E770">
        <v>75</v>
      </c>
      <c r="F770">
        <v>500</v>
      </c>
      <c r="G770">
        <v>658</v>
      </c>
      <c r="H770">
        <v>1158</v>
      </c>
      <c r="I770">
        <v>63</v>
      </c>
      <c r="J770">
        <v>86</v>
      </c>
      <c r="K770">
        <v>53</v>
      </c>
      <c r="L770">
        <v>39</v>
      </c>
      <c r="M770">
        <v>1250</v>
      </c>
      <c r="N770">
        <v>11079</v>
      </c>
      <c r="O770" s="2" t="s">
        <v>16</v>
      </c>
    </row>
    <row r="771" spans="1:15" x14ac:dyDescent="0.3">
      <c r="A771" s="1">
        <v>43918.708333333336</v>
      </c>
      <c r="B771">
        <v>19</v>
      </c>
      <c r="C771" s="2" t="s">
        <v>31</v>
      </c>
      <c r="D771">
        <v>441</v>
      </c>
      <c r="E771">
        <v>71</v>
      </c>
      <c r="F771">
        <v>512</v>
      </c>
      <c r="G771">
        <v>730</v>
      </c>
      <c r="H771">
        <v>1242</v>
      </c>
      <c r="I771">
        <v>84</v>
      </c>
      <c r="J771">
        <v>109</v>
      </c>
      <c r="K771">
        <v>60</v>
      </c>
      <c r="L771">
        <v>57</v>
      </c>
      <c r="M771">
        <v>1359</v>
      </c>
      <c r="N771">
        <v>13096</v>
      </c>
      <c r="O771" s="2" t="s">
        <v>16</v>
      </c>
    </row>
    <row r="772" spans="1:15" x14ac:dyDescent="0.3">
      <c r="A772" s="1">
        <v>43919.708333333336</v>
      </c>
      <c r="B772">
        <v>19</v>
      </c>
      <c r="C772" s="2" t="s">
        <v>31</v>
      </c>
      <c r="D772">
        <v>451</v>
      </c>
      <c r="E772">
        <v>71</v>
      </c>
      <c r="F772">
        <v>522</v>
      </c>
      <c r="G772">
        <v>808</v>
      </c>
      <c r="H772">
        <v>1330</v>
      </c>
      <c r="I772">
        <v>88</v>
      </c>
      <c r="J772">
        <v>101</v>
      </c>
      <c r="K772">
        <v>65</v>
      </c>
      <c r="L772">
        <v>65</v>
      </c>
      <c r="M772">
        <v>1460</v>
      </c>
      <c r="N772">
        <v>13814</v>
      </c>
      <c r="O772" s="2" t="s">
        <v>16</v>
      </c>
    </row>
    <row r="773" spans="1:15" x14ac:dyDescent="0.3">
      <c r="A773" s="1">
        <v>43920.708333333336</v>
      </c>
      <c r="B773">
        <v>19</v>
      </c>
      <c r="C773" s="2" t="s">
        <v>31</v>
      </c>
      <c r="D773">
        <v>484</v>
      </c>
      <c r="E773">
        <v>75</v>
      </c>
      <c r="F773">
        <v>559</v>
      </c>
      <c r="G773">
        <v>849</v>
      </c>
      <c r="H773">
        <v>1408</v>
      </c>
      <c r="I773">
        <v>78</v>
      </c>
      <c r="J773">
        <v>95</v>
      </c>
      <c r="K773">
        <v>71</v>
      </c>
      <c r="L773">
        <v>76</v>
      </c>
      <c r="M773">
        <v>1555</v>
      </c>
      <c r="N773">
        <v>14758</v>
      </c>
      <c r="O773" s="2" t="s">
        <v>16</v>
      </c>
    </row>
    <row r="774" spans="1:15" x14ac:dyDescent="0.3">
      <c r="A774" s="1">
        <v>43921.708333333336</v>
      </c>
      <c r="B774">
        <v>19</v>
      </c>
      <c r="C774" s="2" t="s">
        <v>31</v>
      </c>
      <c r="D774">
        <v>503</v>
      </c>
      <c r="E774">
        <v>72</v>
      </c>
      <c r="F774">
        <v>575</v>
      </c>
      <c r="G774">
        <v>917</v>
      </c>
      <c r="H774">
        <v>1492</v>
      </c>
      <c r="I774">
        <v>84</v>
      </c>
      <c r="J774">
        <v>92</v>
      </c>
      <c r="K774">
        <v>74</v>
      </c>
      <c r="L774">
        <v>81</v>
      </c>
      <c r="M774">
        <v>1647</v>
      </c>
      <c r="N774">
        <v>15634</v>
      </c>
      <c r="O774" s="2" t="s">
        <v>16</v>
      </c>
    </row>
    <row r="775" spans="1:15" x14ac:dyDescent="0.3">
      <c r="A775" s="1">
        <v>43922.708333333336</v>
      </c>
      <c r="B775">
        <v>19</v>
      </c>
      <c r="C775" s="2" t="s">
        <v>31</v>
      </c>
      <c r="D775">
        <v>496</v>
      </c>
      <c r="E775">
        <v>72</v>
      </c>
      <c r="F775">
        <v>568</v>
      </c>
      <c r="G775">
        <v>976</v>
      </c>
      <c r="H775">
        <v>1544</v>
      </c>
      <c r="I775">
        <v>52</v>
      </c>
      <c r="J775">
        <v>71</v>
      </c>
      <c r="K775">
        <v>86</v>
      </c>
      <c r="L775">
        <v>88</v>
      </c>
      <c r="M775">
        <v>1718</v>
      </c>
      <c r="N775">
        <v>16836</v>
      </c>
      <c r="O775" s="2" t="s">
        <v>16</v>
      </c>
    </row>
    <row r="776" spans="1:15" x14ac:dyDescent="0.3">
      <c r="A776" s="1">
        <v>43923.708333333336</v>
      </c>
      <c r="B776">
        <v>19</v>
      </c>
      <c r="C776" s="2" t="s">
        <v>31</v>
      </c>
      <c r="D776">
        <v>503</v>
      </c>
      <c r="E776">
        <v>73</v>
      </c>
      <c r="F776">
        <v>576</v>
      </c>
      <c r="G776">
        <v>1030</v>
      </c>
      <c r="H776">
        <v>1606</v>
      </c>
      <c r="I776">
        <v>62</v>
      </c>
      <c r="J776">
        <v>73</v>
      </c>
      <c r="K776">
        <v>92</v>
      </c>
      <c r="L776">
        <v>93</v>
      </c>
      <c r="M776">
        <v>1791</v>
      </c>
      <c r="N776">
        <v>17833</v>
      </c>
      <c r="O776" s="2" t="s">
        <v>16</v>
      </c>
    </row>
    <row r="777" spans="1:15" x14ac:dyDescent="0.3">
      <c r="A777" s="1">
        <v>43924.708333333336</v>
      </c>
      <c r="B777">
        <v>19</v>
      </c>
      <c r="C777" s="2" t="s">
        <v>31</v>
      </c>
      <c r="D777">
        <v>535</v>
      </c>
      <c r="E777">
        <v>73</v>
      </c>
      <c r="F777">
        <v>608</v>
      </c>
      <c r="G777">
        <v>1056</v>
      </c>
      <c r="H777">
        <v>1664</v>
      </c>
      <c r="I777">
        <v>58</v>
      </c>
      <c r="J777">
        <v>68</v>
      </c>
      <c r="K777">
        <v>94</v>
      </c>
      <c r="L777">
        <v>101</v>
      </c>
      <c r="M777">
        <v>1859</v>
      </c>
      <c r="N777">
        <v>18686</v>
      </c>
      <c r="O777" s="2" t="s">
        <v>16</v>
      </c>
    </row>
    <row r="778" spans="1:15" x14ac:dyDescent="0.3">
      <c r="A778" s="1">
        <v>43925.708333333336</v>
      </c>
      <c r="B778">
        <v>19</v>
      </c>
      <c r="C778" s="2" t="s">
        <v>31</v>
      </c>
      <c r="D778">
        <v>553</v>
      </c>
      <c r="E778">
        <v>74</v>
      </c>
      <c r="F778">
        <v>627</v>
      </c>
      <c r="G778">
        <v>1099</v>
      </c>
      <c r="H778">
        <v>1726</v>
      </c>
      <c r="I778">
        <v>62</v>
      </c>
      <c r="J778">
        <v>73</v>
      </c>
      <c r="K778">
        <v>95</v>
      </c>
      <c r="L778">
        <v>111</v>
      </c>
      <c r="M778">
        <v>1932</v>
      </c>
      <c r="N778">
        <v>19896</v>
      </c>
      <c r="O778" s="2" t="s">
        <v>16</v>
      </c>
    </row>
    <row r="779" spans="1:15" x14ac:dyDescent="0.3">
      <c r="A779" s="1">
        <v>43926.708333333336</v>
      </c>
      <c r="B779">
        <v>19</v>
      </c>
      <c r="C779" s="2" t="s">
        <v>31</v>
      </c>
      <c r="D779">
        <v>556</v>
      </c>
      <c r="E779">
        <v>76</v>
      </c>
      <c r="F779">
        <v>632</v>
      </c>
      <c r="G779">
        <v>1142</v>
      </c>
      <c r="H779">
        <v>1774</v>
      </c>
      <c r="I779">
        <v>48</v>
      </c>
      <c r="J779">
        <v>62</v>
      </c>
      <c r="K779">
        <v>104</v>
      </c>
      <c r="L779">
        <v>116</v>
      </c>
      <c r="M779">
        <v>1994</v>
      </c>
      <c r="N779">
        <v>21904</v>
      </c>
      <c r="O779" s="2" t="s">
        <v>16</v>
      </c>
    </row>
    <row r="780" spans="1:15" x14ac:dyDescent="0.3">
      <c r="A780" s="1">
        <v>43927.708333333336</v>
      </c>
      <c r="B780">
        <v>19</v>
      </c>
      <c r="C780" s="2" t="s">
        <v>31</v>
      </c>
      <c r="D780">
        <v>563</v>
      </c>
      <c r="E780">
        <v>74</v>
      </c>
      <c r="F780">
        <v>637</v>
      </c>
      <c r="G780">
        <v>1178</v>
      </c>
      <c r="H780">
        <v>1815</v>
      </c>
      <c r="I780">
        <v>41</v>
      </c>
      <c r="J780">
        <v>52</v>
      </c>
      <c r="K780">
        <v>108</v>
      </c>
      <c r="L780">
        <v>123</v>
      </c>
      <c r="M780">
        <v>2046</v>
      </c>
      <c r="N780">
        <v>23464</v>
      </c>
      <c r="O780" s="2" t="s">
        <v>16</v>
      </c>
    </row>
    <row r="781" spans="1:15" x14ac:dyDescent="0.3">
      <c r="A781" s="1">
        <v>43928.708333333336</v>
      </c>
      <c r="B781">
        <v>19</v>
      </c>
      <c r="C781" s="2" t="s">
        <v>31</v>
      </c>
      <c r="D781">
        <v>562</v>
      </c>
      <c r="E781">
        <v>73</v>
      </c>
      <c r="F781">
        <v>635</v>
      </c>
      <c r="G781">
        <v>1224</v>
      </c>
      <c r="H781">
        <v>1859</v>
      </c>
      <c r="I781">
        <v>44</v>
      </c>
      <c r="J781">
        <v>51</v>
      </c>
      <c r="K781">
        <v>113</v>
      </c>
      <c r="L781">
        <v>125</v>
      </c>
      <c r="M781">
        <v>2097</v>
      </c>
      <c r="N781">
        <v>24857</v>
      </c>
      <c r="O781" s="2" t="s">
        <v>16</v>
      </c>
    </row>
    <row r="782" spans="1:15" x14ac:dyDescent="0.3">
      <c r="A782" s="1">
        <v>43929.708333333336</v>
      </c>
      <c r="B782">
        <v>19</v>
      </c>
      <c r="C782" s="2" t="s">
        <v>31</v>
      </c>
      <c r="D782">
        <v>563</v>
      </c>
      <c r="E782">
        <v>65</v>
      </c>
      <c r="F782">
        <v>628</v>
      </c>
      <c r="G782">
        <v>1265</v>
      </c>
      <c r="H782">
        <v>1893</v>
      </c>
      <c r="I782">
        <v>34</v>
      </c>
      <c r="J782">
        <v>62</v>
      </c>
      <c r="K782">
        <v>133</v>
      </c>
      <c r="L782">
        <v>133</v>
      </c>
      <c r="M782">
        <v>2159</v>
      </c>
      <c r="N782">
        <v>27438</v>
      </c>
      <c r="O782" s="2" t="s">
        <v>16</v>
      </c>
    </row>
    <row r="783" spans="1:15" x14ac:dyDescent="0.3">
      <c r="A783" s="1">
        <v>43930.708333333336</v>
      </c>
      <c r="B783">
        <v>19</v>
      </c>
      <c r="C783" s="2" t="s">
        <v>31</v>
      </c>
      <c r="D783">
        <v>566</v>
      </c>
      <c r="E783">
        <v>63</v>
      </c>
      <c r="F783">
        <v>629</v>
      </c>
      <c r="G783">
        <v>1313</v>
      </c>
      <c r="H783">
        <v>1942</v>
      </c>
      <c r="I783">
        <v>49</v>
      </c>
      <c r="J783">
        <v>73</v>
      </c>
      <c r="K783">
        <v>152</v>
      </c>
      <c r="L783">
        <v>138</v>
      </c>
      <c r="M783">
        <v>2232</v>
      </c>
      <c r="N783">
        <v>28742</v>
      </c>
      <c r="O783" s="2" t="s">
        <v>16</v>
      </c>
    </row>
    <row r="784" spans="1:15" x14ac:dyDescent="0.3">
      <c r="A784" s="1">
        <v>43885.75</v>
      </c>
      <c r="B784">
        <v>9</v>
      </c>
      <c r="C784" s="2" t="s">
        <v>32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140</v>
      </c>
      <c r="O784" s="2" t="s">
        <v>16</v>
      </c>
    </row>
    <row r="785" spans="1:15" x14ac:dyDescent="0.3">
      <c r="A785" s="1">
        <v>43886.75</v>
      </c>
      <c r="B785">
        <v>9</v>
      </c>
      <c r="C785" s="2" t="s">
        <v>32</v>
      </c>
      <c r="D785">
        <v>2</v>
      </c>
      <c r="E785">
        <v>0</v>
      </c>
      <c r="F785">
        <v>2</v>
      </c>
      <c r="G785">
        <v>0</v>
      </c>
      <c r="H785">
        <v>2</v>
      </c>
      <c r="I785">
        <v>2</v>
      </c>
      <c r="J785">
        <v>2</v>
      </c>
      <c r="K785">
        <v>0</v>
      </c>
      <c r="L785">
        <v>0</v>
      </c>
      <c r="M785">
        <v>2</v>
      </c>
      <c r="N785">
        <v>296</v>
      </c>
      <c r="O785" s="2" t="s">
        <v>16</v>
      </c>
    </row>
    <row r="786" spans="1:15" x14ac:dyDescent="0.3">
      <c r="A786" s="1">
        <v>43887.75</v>
      </c>
      <c r="B786">
        <v>9</v>
      </c>
      <c r="C786" s="2" t="s">
        <v>32</v>
      </c>
      <c r="D786">
        <v>2</v>
      </c>
      <c r="E786">
        <v>0</v>
      </c>
      <c r="F786">
        <v>2</v>
      </c>
      <c r="G786">
        <v>0</v>
      </c>
      <c r="H786">
        <v>2</v>
      </c>
      <c r="I786">
        <v>0</v>
      </c>
      <c r="J786">
        <v>0</v>
      </c>
      <c r="K786">
        <v>0</v>
      </c>
      <c r="L786">
        <v>0</v>
      </c>
      <c r="M786">
        <v>2</v>
      </c>
      <c r="N786">
        <v>363</v>
      </c>
      <c r="O786" s="2" t="s">
        <v>16</v>
      </c>
    </row>
    <row r="787" spans="1:15" x14ac:dyDescent="0.3">
      <c r="A787" s="1">
        <v>43888.75</v>
      </c>
      <c r="B787">
        <v>9</v>
      </c>
      <c r="C787" s="2" t="s">
        <v>32</v>
      </c>
      <c r="D787">
        <v>2</v>
      </c>
      <c r="E787">
        <v>0</v>
      </c>
      <c r="F787">
        <v>2</v>
      </c>
      <c r="G787">
        <v>0</v>
      </c>
      <c r="H787">
        <v>2</v>
      </c>
      <c r="I787">
        <v>0</v>
      </c>
      <c r="J787">
        <v>0</v>
      </c>
      <c r="K787">
        <v>0</v>
      </c>
      <c r="L787">
        <v>0</v>
      </c>
      <c r="M787">
        <v>2</v>
      </c>
      <c r="N787">
        <v>410</v>
      </c>
      <c r="O787" s="2" t="s">
        <v>16</v>
      </c>
    </row>
    <row r="788" spans="1:15" x14ac:dyDescent="0.3">
      <c r="A788" s="1">
        <v>43889.75</v>
      </c>
      <c r="B788">
        <v>9</v>
      </c>
      <c r="C788" s="2" t="s">
        <v>32</v>
      </c>
      <c r="D788">
        <v>5</v>
      </c>
      <c r="E788">
        <v>0</v>
      </c>
      <c r="F788">
        <v>5</v>
      </c>
      <c r="G788">
        <v>2</v>
      </c>
      <c r="H788">
        <v>7</v>
      </c>
      <c r="I788">
        <v>5</v>
      </c>
      <c r="J788">
        <v>6</v>
      </c>
      <c r="K788">
        <v>1</v>
      </c>
      <c r="L788">
        <v>0</v>
      </c>
      <c r="M788">
        <v>8</v>
      </c>
      <c r="N788">
        <v>437</v>
      </c>
      <c r="O788" s="2" t="s">
        <v>16</v>
      </c>
    </row>
    <row r="789" spans="1:15" x14ac:dyDescent="0.3">
      <c r="A789" s="1">
        <v>43890.708333333336</v>
      </c>
      <c r="B789">
        <v>9</v>
      </c>
      <c r="C789" s="2" t="s">
        <v>32</v>
      </c>
      <c r="D789">
        <v>7</v>
      </c>
      <c r="E789">
        <v>0</v>
      </c>
      <c r="F789">
        <v>7</v>
      </c>
      <c r="G789">
        <v>3</v>
      </c>
      <c r="H789">
        <v>10</v>
      </c>
      <c r="I789">
        <v>3</v>
      </c>
      <c r="J789">
        <v>3</v>
      </c>
      <c r="K789">
        <v>1</v>
      </c>
      <c r="L789">
        <v>0</v>
      </c>
      <c r="M789">
        <v>11</v>
      </c>
      <c r="N789">
        <v>531</v>
      </c>
      <c r="O789" s="2" t="s">
        <v>16</v>
      </c>
    </row>
    <row r="790" spans="1:15" x14ac:dyDescent="0.3">
      <c r="A790" s="1">
        <v>43891.708333333336</v>
      </c>
      <c r="B790">
        <v>9</v>
      </c>
      <c r="C790" s="2" t="s">
        <v>32</v>
      </c>
      <c r="D790">
        <v>7</v>
      </c>
      <c r="E790">
        <v>0</v>
      </c>
      <c r="F790">
        <v>7</v>
      </c>
      <c r="G790">
        <v>5</v>
      </c>
      <c r="H790">
        <v>12</v>
      </c>
      <c r="I790">
        <v>2</v>
      </c>
      <c r="J790">
        <v>2</v>
      </c>
      <c r="K790">
        <v>1</v>
      </c>
      <c r="L790">
        <v>0</v>
      </c>
      <c r="M790">
        <v>13</v>
      </c>
      <c r="N790">
        <v>572</v>
      </c>
      <c r="O790" s="2" t="s">
        <v>16</v>
      </c>
    </row>
    <row r="791" spans="1:15" x14ac:dyDescent="0.3">
      <c r="A791" s="1">
        <v>43892.75</v>
      </c>
      <c r="B791">
        <v>9</v>
      </c>
      <c r="C791" s="2" t="s">
        <v>32</v>
      </c>
      <c r="D791">
        <v>7</v>
      </c>
      <c r="E791">
        <v>0</v>
      </c>
      <c r="F791">
        <v>7</v>
      </c>
      <c r="G791">
        <v>5</v>
      </c>
      <c r="H791">
        <v>12</v>
      </c>
      <c r="I791">
        <v>0</v>
      </c>
      <c r="J791">
        <v>0</v>
      </c>
      <c r="K791">
        <v>1</v>
      </c>
      <c r="L791">
        <v>0</v>
      </c>
      <c r="M791">
        <v>13</v>
      </c>
      <c r="N791">
        <v>613</v>
      </c>
      <c r="O791" s="2" t="s">
        <v>16</v>
      </c>
    </row>
    <row r="792" spans="1:15" x14ac:dyDescent="0.3">
      <c r="A792" s="1">
        <v>43893.75</v>
      </c>
      <c r="B792">
        <v>9</v>
      </c>
      <c r="C792" s="2" t="s">
        <v>32</v>
      </c>
      <c r="D792">
        <v>10</v>
      </c>
      <c r="E792">
        <v>0</v>
      </c>
      <c r="F792">
        <v>10</v>
      </c>
      <c r="G792">
        <v>8</v>
      </c>
      <c r="H792">
        <v>18</v>
      </c>
      <c r="I792">
        <v>6</v>
      </c>
      <c r="J792">
        <v>6</v>
      </c>
      <c r="K792">
        <v>1</v>
      </c>
      <c r="L792">
        <v>0</v>
      </c>
      <c r="M792">
        <v>19</v>
      </c>
      <c r="N792">
        <v>697</v>
      </c>
      <c r="O792" s="2" t="s">
        <v>16</v>
      </c>
    </row>
    <row r="793" spans="1:15" x14ac:dyDescent="0.3">
      <c r="A793" s="1">
        <v>43894.708333333336</v>
      </c>
      <c r="B793">
        <v>9</v>
      </c>
      <c r="C793" s="2" t="s">
        <v>32</v>
      </c>
      <c r="D793">
        <v>15</v>
      </c>
      <c r="E793">
        <v>2</v>
      </c>
      <c r="F793">
        <v>17</v>
      </c>
      <c r="G793">
        <v>20</v>
      </c>
      <c r="H793">
        <v>37</v>
      </c>
      <c r="I793">
        <v>19</v>
      </c>
      <c r="J793">
        <v>19</v>
      </c>
      <c r="K793">
        <v>1</v>
      </c>
      <c r="L793">
        <v>0</v>
      </c>
      <c r="M793">
        <v>38</v>
      </c>
      <c r="N793">
        <v>776</v>
      </c>
      <c r="O793" s="2" t="s">
        <v>16</v>
      </c>
    </row>
    <row r="794" spans="1:15" x14ac:dyDescent="0.3">
      <c r="A794" s="1">
        <v>43895.708333333336</v>
      </c>
      <c r="B794">
        <v>9</v>
      </c>
      <c r="C794" s="2" t="s">
        <v>32</v>
      </c>
      <c r="D794">
        <v>26</v>
      </c>
      <c r="E794">
        <v>3</v>
      </c>
      <c r="F794">
        <v>29</v>
      </c>
      <c r="G794">
        <v>31</v>
      </c>
      <c r="H794">
        <v>60</v>
      </c>
      <c r="I794">
        <v>23</v>
      </c>
      <c r="J794">
        <v>23</v>
      </c>
      <c r="K794">
        <v>1</v>
      </c>
      <c r="L794">
        <v>0</v>
      </c>
      <c r="M794">
        <v>61</v>
      </c>
      <c r="N794">
        <v>776</v>
      </c>
      <c r="O794" s="2" t="s">
        <v>16</v>
      </c>
    </row>
    <row r="795" spans="1:15" x14ac:dyDescent="0.3">
      <c r="A795" s="1">
        <v>43896.708333333336</v>
      </c>
      <c r="B795">
        <v>9</v>
      </c>
      <c r="C795" s="2" t="s">
        <v>32</v>
      </c>
      <c r="D795">
        <v>35</v>
      </c>
      <c r="E795">
        <v>5</v>
      </c>
      <c r="F795">
        <v>40</v>
      </c>
      <c r="G795">
        <v>38</v>
      </c>
      <c r="H795">
        <v>78</v>
      </c>
      <c r="I795">
        <v>18</v>
      </c>
      <c r="J795">
        <v>18</v>
      </c>
      <c r="K795">
        <v>1</v>
      </c>
      <c r="L795">
        <v>0</v>
      </c>
      <c r="M795">
        <v>79</v>
      </c>
      <c r="N795">
        <v>1097</v>
      </c>
      <c r="O795" s="2" t="s">
        <v>16</v>
      </c>
    </row>
    <row r="796" spans="1:15" x14ac:dyDescent="0.3">
      <c r="A796" s="1">
        <v>43897.75</v>
      </c>
      <c r="B796">
        <v>9</v>
      </c>
      <c r="C796" s="2" t="s">
        <v>32</v>
      </c>
      <c r="D796">
        <v>54</v>
      </c>
      <c r="E796">
        <v>7</v>
      </c>
      <c r="F796">
        <v>61</v>
      </c>
      <c r="G796">
        <v>51</v>
      </c>
      <c r="H796">
        <v>112</v>
      </c>
      <c r="I796">
        <v>34</v>
      </c>
      <c r="J796">
        <v>34</v>
      </c>
      <c r="K796">
        <v>1</v>
      </c>
      <c r="L796">
        <v>0</v>
      </c>
      <c r="M796">
        <v>113</v>
      </c>
      <c r="N796">
        <v>1331</v>
      </c>
      <c r="O796" s="2" t="s">
        <v>16</v>
      </c>
    </row>
    <row r="797" spans="1:15" x14ac:dyDescent="0.3">
      <c r="A797" s="1">
        <v>43898.75</v>
      </c>
      <c r="B797">
        <v>9</v>
      </c>
      <c r="C797" s="2" t="s">
        <v>32</v>
      </c>
      <c r="D797">
        <v>91</v>
      </c>
      <c r="E797">
        <v>7</v>
      </c>
      <c r="F797">
        <v>98</v>
      </c>
      <c r="G797">
        <v>67</v>
      </c>
      <c r="H797">
        <v>165</v>
      </c>
      <c r="I797">
        <v>53</v>
      </c>
      <c r="J797">
        <v>53</v>
      </c>
      <c r="K797">
        <v>1</v>
      </c>
      <c r="L797">
        <v>0</v>
      </c>
      <c r="M797">
        <v>166</v>
      </c>
      <c r="N797">
        <v>1618</v>
      </c>
      <c r="O797" s="2" t="s">
        <v>16</v>
      </c>
    </row>
    <row r="798" spans="1:15" x14ac:dyDescent="0.3">
      <c r="A798" s="1">
        <v>43899.75</v>
      </c>
      <c r="B798">
        <v>9</v>
      </c>
      <c r="C798" s="2" t="s">
        <v>32</v>
      </c>
      <c r="D798">
        <v>107</v>
      </c>
      <c r="E798">
        <v>9</v>
      </c>
      <c r="F798">
        <v>116</v>
      </c>
      <c r="G798">
        <v>90</v>
      </c>
      <c r="H798">
        <v>206</v>
      </c>
      <c r="I798">
        <v>41</v>
      </c>
      <c r="J798">
        <v>42</v>
      </c>
      <c r="K798">
        <v>1</v>
      </c>
      <c r="L798">
        <v>1</v>
      </c>
      <c r="M798">
        <v>208</v>
      </c>
      <c r="N798">
        <v>2018</v>
      </c>
      <c r="O798" s="2" t="s">
        <v>16</v>
      </c>
    </row>
    <row r="799" spans="1:15" x14ac:dyDescent="0.3">
      <c r="A799" s="1">
        <v>43900.75</v>
      </c>
      <c r="B799">
        <v>9</v>
      </c>
      <c r="C799" s="2" t="s">
        <v>32</v>
      </c>
      <c r="D799">
        <v>91</v>
      </c>
      <c r="E799">
        <v>40</v>
      </c>
      <c r="F799">
        <v>131</v>
      </c>
      <c r="G799">
        <v>129</v>
      </c>
      <c r="H799">
        <v>260</v>
      </c>
      <c r="I799">
        <v>54</v>
      </c>
      <c r="J799">
        <v>56</v>
      </c>
      <c r="K799">
        <v>3</v>
      </c>
      <c r="L799">
        <v>1</v>
      </c>
      <c r="M799">
        <v>264</v>
      </c>
      <c r="N799">
        <v>2573</v>
      </c>
      <c r="O799" s="2" t="s">
        <v>16</v>
      </c>
    </row>
    <row r="800" spans="1:15" x14ac:dyDescent="0.3">
      <c r="A800" s="1">
        <v>43901.708333333336</v>
      </c>
      <c r="B800">
        <v>9</v>
      </c>
      <c r="C800" s="2" t="s">
        <v>32</v>
      </c>
      <c r="D800">
        <v>87</v>
      </c>
      <c r="E800">
        <v>54</v>
      </c>
      <c r="F800">
        <v>141</v>
      </c>
      <c r="G800">
        <v>173</v>
      </c>
      <c r="H800">
        <v>314</v>
      </c>
      <c r="I800">
        <v>54</v>
      </c>
      <c r="J800">
        <v>56</v>
      </c>
      <c r="K800">
        <v>5</v>
      </c>
      <c r="L800">
        <v>1</v>
      </c>
      <c r="M800">
        <v>320</v>
      </c>
      <c r="N800">
        <v>2804</v>
      </c>
      <c r="O800" s="2" t="s">
        <v>16</v>
      </c>
    </row>
    <row r="801" spans="1:15" x14ac:dyDescent="0.3">
      <c r="A801" s="1">
        <v>43902.708333333336</v>
      </c>
      <c r="B801">
        <v>9</v>
      </c>
      <c r="C801" s="2" t="s">
        <v>32</v>
      </c>
      <c r="D801">
        <v>100</v>
      </c>
      <c r="E801">
        <v>59</v>
      </c>
      <c r="F801">
        <v>159</v>
      </c>
      <c r="G801">
        <v>193</v>
      </c>
      <c r="H801">
        <v>352</v>
      </c>
      <c r="I801">
        <v>38</v>
      </c>
      <c r="J801">
        <v>44</v>
      </c>
      <c r="K801">
        <v>7</v>
      </c>
      <c r="L801">
        <v>5</v>
      </c>
      <c r="M801">
        <v>364</v>
      </c>
      <c r="N801">
        <v>3165</v>
      </c>
      <c r="O801" s="2" t="s">
        <v>16</v>
      </c>
    </row>
    <row r="802" spans="1:15" x14ac:dyDescent="0.3">
      <c r="A802" s="1">
        <v>43903.708333333336</v>
      </c>
      <c r="B802">
        <v>9</v>
      </c>
      <c r="C802" s="2" t="s">
        <v>32</v>
      </c>
      <c r="D802">
        <v>134</v>
      </c>
      <c r="E802">
        <v>77</v>
      </c>
      <c r="F802">
        <v>211</v>
      </c>
      <c r="G802">
        <v>244</v>
      </c>
      <c r="H802">
        <v>455</v>
      </c>
      <c r="I802">
        <v>103</v>
      </c>
      <c r="J802">
        <v>106</v>
      </c>
      <c r="K802">
        <v>10</v>
      </c>
      <c r="L802">
        <v>5</v>
      </c>
      <c r="M802">
        <v>470</v>
      </c>
      <c r="N802">
        <v>4049</v>
      </c>
      <c r="O802" s="2" t="s">
        <v>16</v>
      </c>
    </row>
    <row r="803" spans="1:15" x14ac:dyDescent="0.3">
      <c r="A803" s="1">
        <v>43904.708333333336</v>
      </c>
      <c r="B803">
        <v>9</v>
      </c>
      <c r="C803" s="2" t="s">
        <v>32</v>
      </c>
      <c r="D803">
        <v>160</v>
      </c>
      <c r="E803">
        <v>87</v>
      </c>
      <c r="F803">
        <v>247</v>
      </c>
      <c r="G803">
        <v>367</v>
      </c>
      <c r="H803">
        <v>614</v>
      </c>
      <c r="I803">
        <v>159</v>
      </c>
      <c r="J803">
        <v>160</v>
      </c>
      <c r="K803">
        <v>10</v>
      </c>
      <c r="L803">
        <v>6</v>
      </c>
      <c r="M803">
        <v>630</v>
      </c>
      <c r="N803">
        <v>4595</v>
      </c>
      <c r="O803" s="2" t="s">
        <v>16</v>
      </c>
    </row>
    <row r="804" spans="1:15" x14ac:dyDescent="0.3">
      <c r="A804" s="1">
        <v>43905.708333333336</v>
      </c>
      <c r="B804">
        <v>9</v>
      </c>
      <c r="C804" s="2" t="s">
        <v>32</v>
      </c>
      <c r="D804">
        <v>175</v>
      </c>
      <c r="E804">
        <v>107</v>
      </c>
      <c r="F804">
        <v>282</v>
      </c>
      <c r="G804">
        <v>481</v>
      </c>
      <c r="H804">
        <v>763</v>
      </c>
      <c r="I804">
        <v>149</v>
      </c>
      <c r="J804">
        <v>151</v>
      </c>
      <c r="K804">
        <v>10</v>
      </c>
      <c r="L804">
        <v>8</v>
      </c>
      <c r="M804">
        <v>781</v>
      </c>
      <c r="N804">
        <v>5132</v>
      </c>
      <c r="O804" s="2" t="s">
        <v>16</v>
      </c>
    </row>
    <row r="805" spans="1:15" x14ac:dyDescent="0.3">
      <c r="A805" s="1">
        <v>43906.708333333336</v>
      </c>
      <c r="B805">
        <v>9</v>
      </c>
      <c r="C805" s="2" t="s">
        <v>32</v>
      </c>
      <c r="D805">
        <v>175</v>
      </c>
      <c r="E805">
        <v>107</v>
      </c>
      <c r="F805">
        <v>282</v>
      </c>
      <c r="G805">
        <v>559</v>
      </c>
      <c r="H805">
        <v>841</v>
      </c>
      <c r="I805">
        <v>78</v>
      </c>
      <c r="J805">
        <v>85</v>
      </c>
      <c r="K805">
        <v>11</v>
      </c>
      <c r="L805">
        <v>14</v>
      </c>
      <c r="M805">
        <v>866</v>
      </c>
      <c r="N805">
        <v>5910</v>
      </c>
      <c r="O805" s="2" t="s">
        <v>16</v>
      </c>
    </row>
    <row r="806" spans="1:15" x14ac:dyDescent="0.3">
      <c r="A806" s="1">
        <v>43907.708333333336</v>
      </c>
      <c r="B806">
        <v>9</v>
      </c>
      <c r="C806" s="2" t="s">
        <v>32</v>
      </c>
      <c r="D806">
        <v>329</v>
      </c>
      <c r="E806">
        <v>143</v>
      </c>
      <c r="F806">
        <v>472</v>
      </c>
      <c r="G806">
        <v>552</v>
      </c>
      <c r="H806">
        <v>1024</v>
      </c>
      <c r="I806">
        <v>183</v>
      </c>
      <c r="J806">
        <v>187</v>
      </c>
      <c r="K806">
        <v>12</v>
      </c>
      <c r="L806">
        <v>17</v>
      </c>
      <c r="M806">
        <v>1053</v>
      </c>
      <c r="N806">
        <v>6727</v>
      </c>
      <c r="O806" s="2" t="s">
        <v>16</v>
      </c>
    </row>
    <row r="807" spans="1:15" x14ac:dyDescent="0.3">
      <c r="A807" s="1">
        <v>43908.708333333336</v>
      </c>
      <c r="B807">
        <v>9</v>
      </c>
      <c r="C807" s="2" t="s">
        <v>32</v>
      </c>
      <c r="D807">
        <v>427</v>
      </c>
      <c r="E807">
        <v>160</v>
      </c>
      <c r="F807">
        <v>587</v>
      </c>
      <c r="G807">
        <v>704</v>
      </c>
      <c r="H807">
        <v>1291</v>
      </c>
      <c r="I807">
        <v>267</v>
      </c>
      <c r="J807">
        <v>277</v>
      </c>
      <c r="K807">
        <v>17</v>
      </c>
      <c r="L807">
        <v>22</v>
      </c>
      <c r="M807">
        <v>1330</v>
      </c>
      <c r="N807">
        <v>7606</v>
      </c>
      <c r="O807" s="2" t="s">
        <v>16</v>
      </c>
    </row>
    <row r="808" spans="1:15" x14ac:dyDescent="0.3">
      <c r="A808" s="1">
        <v>43909.708333333336</v>
      </c>
      <c r="B808">
        <v>9</v>
      </c>
      <c r="C808" s="2" t="s">
        <v>32</v>
      </c>
      <c r="D808">
        <v>501</v>
      </c>
      <c r="E808">
        <v>178</v>
      </c>
      <c r="F808">
        <v>679</v>
      </c>
      <c r="G808">
        <v>743</v>
      </c>
      <c r="H808">
        <v>1422</v>
      </c>
      <c r="I808">
        <v>131</v>
      </c>
      <c r="J808">
        <v>152</v>
      </c>
      <c r="K808">
        <v>22</v>
      </c>
      <c r="L808">
        <v>38</v>
      </c>
      <c r="M808">
        <v>1482</v>
      </c>
      <c r="N808">
        <v>8873</v>
      </c>
      <c r="O808" s="2" t="s">
        <v>16</v>
      </c>
    </row>
    <row r="809" spans="1:15" x14ac:dyDescent="0.3">
      <c r="A809" s="1">
        <v>43910.708333333336</v>
      </c>
      <c r="B809">
        <v>9</v>
      </c>
      <c r="C809" s="2" t="s">
        <v>32</v>
      </c>
      <c r="D809">
        <v>601</v>
      </c>
      <c r="E809">
        <v>189</v>
      </c>
      <c r="F809">
        <v>790</v>
      </c>
      <c r="G809">
        <v>923</v>
      </c>
      <c r="H809">
        <v>1713</v>
      </c>
      <c r="I809">
        <v>291</v>
      </c>
      <c r="J809">
        <v>311</v>
      </c>
      <c r="K809">
        <v>33</v>
      </c>
      <c r="L809">
        <v>47</v>
      </c>
      <c r="M809">
        <v>1793</v>
      </c>
      <c r="N809">
        <v>10405</v>
      </c>
      <c r="O809" s="2" t="s">
        <v>16</v>
      </c>
    </row>
    <row r="810" spans="1:15" x14ac:dyDescent="0.3">
      <c r="A810" s="1">
        <v>43911.708333333336</v>
      </c>
      <c r="B810">
        <v>9</v>
      </c>
      <c r="C810" s="2" t="s">
        <v>32</v>
      </c>
      <c r="D810">
        <v>664</v>
      </c>
      <c r="E810">
        <v>202</v>
      </c>
      <c r="F810">
        <v>866</v>
      </c>
      <c r="G810">
        <v>1039</v>
      </c>
      <c r="H810">
        <v>1905</v>
      </c>
      <c r="I810">
        <v>192</v>
      </c>
      <c r="J810">
        <v>219</v>
      </c>
      <c r="K810">
        <v>35</v>
      </c>
      <c r="L810">
        <v>72</v>
      </c>
      <c r="M810">
        <v>2012</v>
      </c>
      <c r="N810">
        <v>11909</v>
      </c>
      <c r="O810" s="2" t="s">
        <v>16</v>
      </c>
    </row>
    <row r="811" spans="1:15" x14ac:dyDescent="0.3">
      <c r="A811" s="1">
        <v>43912.708333333336</v>
      </c>
      <c r="B811">
        <v>9</v>
      </c>
      <c r="C811" s="2" t="s">
        <v>32</v>
      </c>
      <c r="D811">
        <v>706</v>
      </c>
      <c r="E811">
        <v>215</v>
      </c>
      <c r="F811">
        <v>921</v>
      </c>
      <c r="G811">
        <v>1223</v>
      </c>
      <c r="H811">
        <v>2144</v>
      </c>
      <c r="I811">
        <v>239</v>
      </c>
      <c r="J811">
        <v>265</v>
      </c>
      <c r="K811">
        <v>42</v>
      </c>
      <c r="L811">
        <v>91</v>
      </c>
      <c r="M811">
        <v>2277</v>
      </c>
      <c r="N811">
        <v>13264</v>
      </c>
      <c r="O811" s="2" t="s">
        <v>16</v>
      </c>
    </row>
    <row r="812" spans="1:15" x14ac:dyDescent="0.3">
      <c r="A812" s="1">
        <v>43913.708333333336</v>
      </c>
      <c r="B812">
        <v>9</v>
      </c>
      <c r="C812" s="2" t="s">
        <v>32</v>
      </c>
      <c r="D812">
        <v>838</v>
      </c>
      <c r="E812">
        <v>238</v>
      </c>
      <c r="F812">
        <v>1076</v>
      </c>
      <c r="G812">
        <v>1225</v>
      </c>
      <c r="H812">
        <v>2301</v>
      </c>
      <c r="I812">
        <v>157</v>
      </c>
      <c r="J812">
        <v>184</v>
      </c>
      <c r="K812">
        <v>51</v>
      </c>
      <c r="L812">
        <v>109</v>
      </c>
      <c r="M812">
        <v>2461</v>
      </c>
      <c r="N812">
        <v>13851</v>
      </c>
      <c r="O812" s="2" t="s">
        <v>16</v>
      </c>
    </row>
    <row r="813" spans="1:15" x14ac:dyDescent="0.3">
      <c r="A813" s="1">
        <v>43914.708333333336</v>
      </c>
      <c r="B813">
        <v>9</v>
      </c>
      <c r="C813" s="2" t="s">
        <v>32</v>
      </c>
      <c r="D813">
        <v>918</v>
      </c>
      <c r="E813">
        <v>244</v>
      </c>
      <c r="F813">
        <v>1162</v>
      </c>
      <c r="G813">
        <v>1357</v>
      </c>
      <c r="H813">
        <v>2519</v>
      </c>
      <c r="I813">
        <v>218</v>
      </c>
      <c r="J813">
        <v>238</v>
      </c>
      <c r="K813">
        <v>51</v>
      </c>
      <c r="L813">
        <v>129</v>
      </c>
      <c r="M813">
        <v>2699</v>
      </c>
      <c r="N813">
        <v>15701</v>
      </c>
      <c r="O813" s="2" t="s">
        <v>16</v>
      </c>
    </row>
    <row r="814" spans="1:15" x14ac:dyDescent="0.3">
      <c r="A814" s="1">
        <v>43915.708333333336</v>
      </c>
      <c r="B814">
        <v>9</v>
      </c>
      <c r="C814" s="2" t="s">
        <v>32</v>
      </c>
      <c r="D814">
        <v>999</v>
      </c>
      <c r="E814">
        <v>251</v>
      </c>
      <c r="F814">
        <v>1250</v>
      </c>
      <c r="G814">
        <v>1526</v>
      </c>
      <c r="H814">
        <v>2776</v>
      </c>
      <c r="I814">
        <v>257</v>
      </c>
      <c r="J814">
        <v>273</v>
      </c>
      <c r="K814">
        <v>54</v>
      </c>
      <c r="L814">
        <v>142</v>
      </c>
      <c r="M814">
        <v>2972</v>
      </c>
      <c r="N814">
        <v>17868</v>
      </c>
      <c r="O814" s="2" t="s">
        <v>16</v>
      </c>
    </row>
    <row r="815" spans="1:15" x14ac:dyDescent="0.3">
      <c r="A815" s="1">
        <v>43916.708333333336</v>
      </c>
      <c r="B815">
        <v>9</v>
      </c>
      <c r="C815" s="2" t="s">
        <v>32</v>
      </c>
      <c r="D815">
        <v>1037</v>
      </c>
      <c r="E815">
        <v>259</v>
      </c>
      <c r="F815">
        <v>1296</v>
      </c>
      <c r="G815">
        <v>1677</v>
      </c>
      <c r="H815">
        <v>2973</v>
      </c>
      <c r="I815">
        <v>197</v>
      </c>
      <c r="J815">
        <v>254</v>
      </c>
      <c r="K815">
        <v>95</v>
      </c>
      <c r="L815">
        <v>158</v>
      </c>
      <c r="M815">
        <v>3226</v>
      </c>
      <c r="N815">
        <v>20952</v>
      </c>
      <c r="O815" s="2" t="s">
        <v>16</v>
      </c>
    </row>
    <row r="816" spans="1:15" x14ac:dyDescent="0.3">
      <c r="A816" s="1">
        <v>43917.708333333336</v>
      </c>
      <c r="B816">
        <v>9</v>
      </c>
      <c r="C816" s="2" t="s">
        <v>32</v>
      </c>
      <c r="D816">
        <v>1053</v>
      </c>
      <c r="E816">
        <v>274</v>
      </c>
      <c r="F816">
        <v>1327</v>
      </c>
      <c r="G816">
        <v>1843</v>
      </c>
      <c r="H816">
        <v>3170</v>
      </c>
      <c r="I816">
        <v>197</v>
      </c>
      <c r="J816">
        <v>224</v>
      </c>
      <c r="K816">
        <v>103</v>
      </c>
      <c r="L816">
        <v>177</v>
      </c>
      <c r="M816">
        <v>3450</v>
      </c>
      <c r="N816">
        <v>23746</v>
      </c>
      <c r="O816" s="2" t="s">
        <v>16</v>
      </c>
    </row>
    <row r="817" spans="1:15" x14ac:dyDescent="0.3">
      <c r="A817" s="1">
        <v>43918.708333333336</v>
      </c>
      <c r="B817">
        <v>9</v>
      </c>
      <c r="C817" s="2" t="s">
        <v>32</v>
      </c>
      <c r="D817">
        <v>1093</v>
      </c>
      <c r="E817">
        <v>277</v>
      </c>
      <c r="F817">
        <v>1370</v>
      </c>
      <c r="G817">
        <v>2141</v>
      </c>
      <c r="H817">
        <v>3511</v>
      </c>
      <c r="I817">
        <v>341</v>
      </c>
      <c r="J817">
        <v>367</v>
      </c>
      <c r="K817">
        <v>108</v>
      </c>
      <c r="L817">
        <v>198</v>
      </c>
      <c r="M817">
        <v>3817</v>
      </c>
      <c r="N817">
        <v>25613</v>
      </c>
      <c r="O817" s="2" t="s">
        <v>16</v>
      </c>
    </row>
    <row r="818" spans="1:15" x14ac:dyDescent="0.3">
      <c r="A818" s="1">
        <v>43919.708333333336</v>
      </c>
      <c r="B818">
        <v>9</v>
      </c>
      <c r="C818" s="2" t="s">
        <v>32</v>
      </c>
      <c r="D818">
        <v>1111</v>
      </c>
      <c r="E818">
        <v>275</v>
      </c>
      <c r="F818">
        <v>1386</v>
      </c>
      <c r="G818">
        <v>2400</v>
      </c>
      <c r="H818">
        <v>3786</v>
      </c>
      <c r="I818">
        <v>275</v>
      </c>
      <c r="J818">
        <v>305</v>
      </c>
      <c r="K818">
        <v>121</v>
      </c>
      <c r="L818">
        <v>215</v>
      </c>
      <c r="M818">
        <v>4122</v>
      </c>
      <c r="N818">
        <v>27579</v>
      </c>
      <c r="O818" s="2" t="s">
        <v>16</v>
      </c>
    </row>
    <row r="819" spans="1:15" x14ac:dyDescent="0.3">
      <c r="A819" s="1">
        <v>43920.708333333336</v>
      </c>
      <c r="B819">
        <v>9</v>
      </c>
      <c r="C819" s="2" t="s">
        <v>32</v>
      </c>
      <c r="D819">
        <v>1116</v>
      </c>
      <c r="E819">
        <v>279</v>
      </c>
      <c r="F819">
        <v>1395</v>
      </c>
      <c r="G819">
        <v>2655</v>
      </c>
      <c r="H819">
        <v>4050</v>
      </c>
      <c r="I819">
        <v>264</v>
      </c>
      <c r="J819">
        <v>290</v>
      </c>
      <c r="K819">
        <v>131</v>
      </c>
      <c r="L819">
        <v>231</v>
      </c>
      <c r="M819">
        <v>4412</v>
      </c>
      <c r="N819">
        <v>30099</v>
      </c>
      <c r="O819" s="2" t="s">
        <v>16</v>
      </c>
    </row>
    <row r="820" spans="1:15" x14ac:dyDescent="0.3">
      <c r="A820" s="1">
        <v>43921.708333333336</v>
      </c>
      <c r="B820">
        <v>9</v>
      </c>
      <c r="C820" s="2" t="s">
        <v>32</v>
      </c>
      <c r="D820">
        <v>1120</v>
      </c>
      <c r="E820">
        <v>293</v>
      </c>
      <c r="F820">
        <v>1413</v>
      </c>
      <c r="G820">
        <v>2813</v>
      </c>
      <c r="H820">
        <v>4226</v>
      </c>
      <c r="I820">
        <v>176</v>
      </c>
      <c r="J820">
        <v>196</v>
      </c>
      <c r="K820">
        <v>138</v>
      </c>
      <c r="L820">
        <v>244</v>
      </c>
      <c r="M820">
        <v>4608</v>
      </c>
      <c r="N820">
        <v>33165</v>
      </c>
      <c r="O820" s="2" t="s">
        <v>16</v>
      </c>
    </row>
    <row r="821" spans="1:15" x14ac:dyDescent="0.3">
      <c r="A821" s="1">
        <v>43922.708333333336</v>
      </c>
      <c r="B821">
        <v>9</v>
      </c>
      <c r="C821" s="2" t="s">
        <v>32</v>
      </c>
      <c r="D821">
        <v>1120</v>
      </c>
      <c r="E821">
        <v>297</v>
      </c>
      <c r="F821">
        <v>1417</v>
      </c>
      <c r="G821">
        <v>3015</v>
      </c>
      <c r="H821">
        <v>4432</v>
      </c>
      <c r="I821">
        <v>206</v>
      </c>
      <c r="J821">
        <v>259</v>
      </c>
      <c r="K821">
        <v>182</v>
      </c>
      <c r="L821">
        <v>253</v>
      </c>
      <c r="M821">
        <v>4867</v>
      </c>
      <c r="N821">
        <v>36575</v>
      </c>
      <c r="O821" s="2" t="s">
        <v>16</v>
      </c>
    </row>
    <row r="822" spans="1:15" x14ac:dyDescent="0.3">
      <c r="A822" s="1">
        <v>43923.708333333336</v>
      </c>
      <c r="B822">
        <v>9</v>
      </c>
      <c r="C822" s="2" t="s">
        <v>32</v>
      </c>
      <c r="D822">
        <v>1135</v>
      </c>
      <c r="E822">
        <v>295</v>
      </c>
      <c r="F822">
        <v>1430</v>
      </c>
      <c r="G822">
        <v>3359</v>
      </c>
      <c r="H822">
        <v>4789</v>
      </c>
      <c r="I822">
        <v>357</v>
      </c>
      <c r="J822">
        <v>406</v>
      </c>
      <c r="K822">
        <v>216</v>
      </c>
      <c r="L822">
        <v>268</v>
      </c>
      <c r="M822">
        <v>5273</v>
      </c>
      <c r="N822">
        <v>40724</v>
      </c>
      <c r="O822" s="2" t="s">
        <v>16</v>
      </c>
    </row>
    <row r="823" spans="1:15" x14ac:dyDescent="0.3">
      <c r="A823" s="1">
        <v>43924.708333333336</v>
      </c>
      <c r="B823">
        <v>9</v>
      </c>
      <c r="C823" s="2" t="s">
        <v>32</v>
      </c>
      <c r="D823">
        <v>1149</v>
      </c>
      <c r="E823">
        <v>288</v>
      </c>
      <c r="F823">
        <v>1437</v>
      </c>
      <c r="G823">
        <v>3472</v>
      </c>
      <c r="H823">
        <v>4909</v>
      </c>
      <c r="I823">
        <v>120</v>
      </c>
      <c r="J823">
        <v>226</v>
      </c>
      <c r="K823">
        <v>300</v>
      </c>
      <c r="L823">
        <v>290</v>
      </c>
      <c r="M823">
        <v>5499</v>
      </c>
      <c r="N823">
        <v>44460</v>
      </c>
      <c r="O823" s="2" t="s">
        <v>16</v>
      </c>
    </row>
    <row r="824" spans="1:15" x14ac:dyDescent="0.3">
      <c r="A824" s="1">
        <v>43925.708333333336</v>
      </c>
      <c r="B824">
        <v>9</v>
      </c>
      <c r="C824" s="2" t="s">
        <v>32</v>
      </c>
      <c r="D824">
        <v>1129</v>
      </c>
      <c r="E824">
        <v>286</v>
      </c>
      <c r="F824">
        <v>1415</v>
      </c>
      <c r="G824">
        <v>3639</v>
      </c>
      <c r="H824">
        <v>5054</v>
      </c>
      <c r="I824">
        <v>145</v>
      </c>
      <c r="J824">
        <v>172</v>
      </c>
      <c r="K824">
        <v>310</v>
      </c>
      <c r="L824">
        <v>307</v>
      </c>
      <c r="M824">
        <v>5671</v>
      </c>
      <c r="N824">
        <v>47886</v>
      </c>
      <c r="O824" s="2" t="s">
        <v>16</v>
      </c>
    </row>
    <row r="825" spans="1:15" x14ac:dyDescent="0.3">
      <c r="A825" s="1">
        <v>43926.708333333336</v>
      </c>
      <c r="B825">
        <v>9</v>
      </c>
      <c r="C825" s="2" t="s">
        <v>32</v>
      </c>
      <c r="D825">
        <v>1111</v>
      </c>
      <c r="E825">
        <v>276</v>
      </c>
      <c r="F825">
        <v>1387</v>
      </c>
      <c r="G825">
        <v>3798</v>
      </c>
      <c r="H825">
        <v>5185</v>
      </c>
      <c r="I825">
        <v>131</v>
      </c>
      <c r="J825">
        <v>176</v>
      </c>
      <c r="K825">
        <v>337</v>
      </c>
      <c r="L825">
        <v>325</v>
      </c>
      <c r="M825">
        <v>5847</v>
      </c>
      <c r="N825">
        <v>51006</v>
      </c>
      <c r="O825" s="2" t="s">
        <v>16</v>
      </c>
    </row>
    <row r="826" spans="1:15" x14ac:dyDescent="0.3">
      <c r="A826" s="1">
        <v>43927.708333333336</v>
      </c>
      <c r="B826">
        <v>9</v>
      </c>
      <c r="C826" s="2" t="s">
        <v>32</v>
      </c>
      <c r="D826">
        <v>1116</v>
      </c>
      <c r="E826">
        <v>279</v>
      </c>
      <c r="F826">
        <v>1395</v>
      </c>
      <c r="G826">
        <v>3906</v>
      </c>
      <c r="H826">
        <v>5301</v>
      </c>
      <c r="I826">
        <v>116</v>
      </c>
      <c r="J826">
        <v>154</v>
      </c>
      <c r="K826">
        <v>350</v>
      </c>
      <c r="L826">
        <v>350</v>
      </c>
      <c r="M826">
        <v>6001</v>
      </c>
      <c r="N826">
        <v>52849</v>
      </c>
      <c r="O826" s="2" t="s">
        <v>16</v>
      </c>
    </row>
    <row r="827" spans="1:15" x14ac:dyDescent="0.3">
      <c r="A827" s="1">
        <v>43928.708333333336</v>
      </c>
      <c r="B827">
        <v>9</v>
      </c>
      <c r="C827" s="2" t="s">
        <v>32</v>
      </c>
      <c r="D827">
        <v>1087</v>
      </c>
      <c r="E827">
        <v>263</v>
      </c>
      <c r="F827">
        <v>1350</v>
      </c>
      <c r="G827">
        <v>4077</v>
      </c>
      <c r="H827">
        <v>5427</v>
      </c>
      <c r="I827">
        <v>126</v>
      </c>
      <c r="J827">
        <v>172</v>
      </c>
      <c r="K827">
        <v>377</v>
      </c>
      <c r="L827">
        <v>369</v>
      </c>
      <c r="M827">
        <v>6173</v>
      </c>
      <c r="N827">
        <v>56651</v>
      </c>
      <c r="O827" s="2" t="s">
        <v>16</v>
      </c>
    </row>
    <row r="828" spans="1:15" x14ac:dyDescent="0.3">
      <c r="A828" s="1">
        <v>43929.708333333336</v>
      </c>
      <c r="B828">
        <v>9</v>
      </c>
      <c r="C828" s="2" t="s">
        <v>32</v>
      </c>
      <c r="D828">
        <v>1066</v>
      </c>
      <c r="E828">
        <v>260</v>
      </c>
      <c r="F828">
        <v>1326</v>
      </c>
      <c r="G828">
        <v>4231</v>
      </c>
      <c r="H828">
        <v>5557</v>
      </c>
      <c r="I828">
        <v>130</v>
      </c>
      <c r="J828">
        <v>206</v>
      </c>
      <c r="K828">
        <v>430</v>
      </c>
      <c r="L828">
        <v>392</v>
      </c>
      <c r="M828">
        <v>6379</v>
      </c>
      <c r="N828">
        <v>60985</v>
      </c>
      <c r="O828" s="2" t="s">
        <v>16</v>
      </c>
    </row>
    <row r="829" spans="1:15" x14ac:dyDescent="0.3">
      <c r="A829" s="1">
        <v>43930.708333333336</v>
      </c>
      <c r="B829">
        <v>9</v>
      </c>
      <c r="C829" s="2" t="s">
        <v>32</v>
      </c>
      <c r="D829">
        <v>1038</v>
      </c>
      <c r="E829">
        <v>256</v>
      </c>
      <c r="F829">
        <v>1294</v>
      </c>
      <c r="G829">
        <v>4409</v>
      </c>
      <c r="H829">
        <v>5703</v>
      </c>
      <c r="I829">
        <v>146</v>
      </c>
      <c r="J829">
        <v>173</v>
      </c>
      <c r="K829">
        <v>441</v>
      </c>
      <c r="L829">
        <v>408</v>
      </c>
      <c r="M829">
        <v>6552</v>
      </c>
      <c r="N829">
        <v>65461</v>
      </c>
      <c r="O829" s="2" t="s">
        <v>16</v>
      </c>
    </row>
    <row r="830" spans="1:15" x14ac:dyDescent="0.3">
      <c r="A830" s="1">
        <v>43885.75</v>
      </c>
      <c r="B830">
        <v>10</v>
      </c>
      <c r="C830" s="2" t="s">
        <v>34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 s="2" t="s">
        <v>16</v>
      </c>
    </row>
    <row r="831" spans="1:15" x14ac:dyDescent="0.3">
      <c r="A831" s="1">
        <v>43886.75</v>
      </c>
      <c r="B831">
        <v>10</v>
      </c>
      <c r="C831" s="2" t="s">
        <v>34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8</v>
      </c>
      <c r="O831" s="2" t="s">
        <v>16</v>
      </c>
    </row>
    <row r="832" spans="1:15" x14ac:dyDescent="0.3">
      <c r="A832" s="1">
        <v>43887.75</v>
      </c>
      <c r="B832">
        <v>10</v>
      </c>
      <c r="C832" s="2" t="s">
        <v>34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8</v>
      </c>
      <c r="O832" s="2" t="s">
        <v>16</v>
      </c>
    </row>
    <row r="833" spans="1:15" x14ac:dyDescent="0.3">
      <c r="A833" s="1">
        <v>43888.75</v>
      </c>
      <c r="B833">
        <v>10</v>
      </c>
      <c r="C833" s="2" t="s">
        <v>34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8</v>
      </c>
      <c r="O833" s="2" t="s">
        <v>16</v>
      </c>
    </row>
    <row r="834" spans="1:15" x14ac:dyDescent="0.3">
      <c r="A834" s="1">
        <v>43889.75</v>
      </c>
      <c r="B834">
        <v>10</v>
      </c>
      <c r="C834" s="2" t="s">
        <v>34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8</v>
      </c>
      <c r="O834" s="2" t="s">
        <v>16</v>
      </c>
    </row>
    <row r="835" spans="1:15" x14ac:dyDescent="0.3">
      <c r="A835" s="1">
        <v>43890.708333333336</v>
      </c>
      <c r="B835">
        <v>10</v>
      </c>
      <c r="C835" s="2" t="s">
        <v>34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31</v>
      </c>
      <c r="O835" s="2" t="s">
        <v>16</v>
      </c>
    </row>
    <row r="836" spans="1:15" x14ac:dyDescent="0.3">
      <c r="A836" s="1">
        <v>43891.708333333336</v>
      </c>
      <c r="B836">
        <v>10</v>
      </c>
      <c r="C836" s="2" t="s">
        <v>34</v>
      </c>
      <c r="D836">
        <v>0</v>
      </c>
      <c r="E836">
        <v>0</v>
      </c>
      <c r="F836">
        <v>0</v>
      </c>
      <c r="G836">
        <v>2</v>
      </c>
      <c r="H836">
        <v>2</v>
      </c>
      <c r="I836">
        <v>2</v>
      </c>
      <c r="J836">
        <v>2</v>
      </c>
      <c r="K836">
        <v>0</v>
      </c>
      <c r="L836">
        <v>0</v>
      </c>
      <c r="M836">
        <v>2</v>
      </c>
      <c r="N836">
        <v>35</v>
      </c>
      <c r="O836" s="2" t="s">
        <v>16</v>
      </c>
    </row>
    <row r="837" spans="1:15" x14ac:dyDescent="0.3">
      <c r="A837" s="1">
        <v>43892.75</v>
      </c>
      <c r="B837">
        <v>10</v>
      </c>
      <c r="C837" s="2" t="s">
        <v>34</v>
      </c>
      <c r="D837">
        <v>0</v>
      </c>
      <c r="E837">
        <v>0</v>
      </c>
      <c r="F837">
        <v>0</v>
      </c>
      <c r="G837">
        <v>2</v>
      </c>
      <c r="H837">
        <v>2</v>
      </c>
      <c r="I837">
        <v>0</v>
      </c>
      <c r="J837">
        <v>0</v>
      </c>
      <c r="K837">
        <v>0</v>
      </c>
      <c r="L837">
        <v>0</v>
      </c>
      <c r="M837">
        <v>2</v>
      </c>
      <c r="N837">
        <v>35</v>
      </c>
      <c r="O837" s="2" t="s">
        <v>16</v>
      </c>
    </row>
    <row r="838" spans="1:15" x14ac:dyDescent="0.3">
      <c r="A838" s="1">
        <v>43893.75</v>
      </c>
      <c r="B838">
        <v>10</v>
      </c>
      <c r="C838" s="2" t="s">
        <v>34</v>
      </c>
      <c r="D838">
        <v>1</v>
      </c>
      <c r="E838">
        <v>1</v>
      </c>
      <c r="F838">
        <v>2</v>
      </c>
      <c r="G838">
        <v>6</v>
      </c>
      <c r="H838">
        <v>8</v>
      </c>
      <c r="I838">
        <v>6</v>
      </c>
      <c r="J838">
        <v>6</v>
      </c>
      <c r="K838">
        <v>0</v>
      </c>
      <c r="L838">
        <v>0</v>
      </c>
      <c r="M838">
        <v>8</v>
      </c>
      <c r="N838">
        <v>45</v>
      </c>
      <c r="O838" s="2" t="s">
        <v>16</v>
      </c>
    </row>
    <row r="839" spans="1:15" x14ac:dyDescent="0.3">
      <c r="A839" s="1">
        <v>43894.708333333336</v>
      </c>
      <c r="B839">
        <v>10</v>
      </c>
      <c r="C839" s="2" t="s">
        <v>34</v>
      </c>
      <c r="D839">
        <v>1</v>
      </c>
      <c r="E839">
        <v>1</v>
      </c>
      <c r="F839">
        <v>2</v>
      </c>
      <c r="G839">
        <v>7</v>
      </c>
      <c r="H839">
        <v>9</v>
      </c>
      <c r="I839">
        <v>1</v>
      </c>
      <c r="J839">
        <v>1</v>
      </c>
      <c r="K839">
        <v>0</v>
      </c>
      <c r="L839">
        <v>0</v>
      </c>
      <c r="M839">
        <v>9</v>
      </c>
      <c r="N839">
        <v>58</v>
      </c>
      <c r="O839" s="2" t="s">
        <v>16</v>
      </c>
    </row>
    <row r="840" spans="1:15" x14ac:dyDescent="0.3">
      <c r="A840" s="1">
        <v>43895.708333333336</v>
      </c>
      <c r="B840">
        <v>10</v>
      </c>
      <c r="C840" s="2" t="s">
        <v>34</v>
      </c>
      <c r="D840">
        <v>1</v>
      </c>
      <c r="E840">
        <v>1</v>
      </c>
      <c r="F840">
        <v>2</v>
      </c>
      <c r="G840">
        <v>7</v>
      </c>
      <c r="H840">
        <v>9</v>
      </c>
      <c r="I840">
        <v>0</v>
      </c>
      <c r="J840">
        <v>0</v>
      </c>
      <c r="K840">
        <v>0</v>
      </c>
      <c r="L840">
        <v>0</v>
      </c>
      <c r="M840">
        <v>9</v>
      </c>
      <c r="N840">
        <v>88</v>
      </c>
      <c r="O840" s="2" t="s">
        <v>16</v>
      </c>
    </row>
    <row r="841" spans="1:15" x14ac:dyDescent="0.3">
      <c r="A841" s="1">
        <v>43896.708333333336</v>
      </c>
      <c r="B841">
        <v>10</v>
      </c>
      <c r="C841" s="2" t="s">
        <v>34</v>
      </c>
      <c r="D841">
        <v>2</v>
      </c>
      <c r="E841">
        <v>2</v>
      </c>
      <c r="F841">
        <v>4</v>
      </c>
      <c r="G841">
        <v>12</v>
      </c>
      <c r="H841">
        <v>16</v>
      </c>
      <c r="I841">
        <v>7</v>
      </c>
      <c r="J841">
        <v>7</v>
      </c>
      <c r="K841">
        <v>0</v>
      </c>
      <c r="L841">
        <v>0</v>
      </c>
      <c r="M841">
        <v>16</v>
      </c>
      <c r="N841">
        <v>110</v>
      </c>
      <c r="O841" s="2" t="s">
        <v>16</v>
      </c>
    </row>
    <row r="842" spans="1:15" x14ac:dyDescent="0.3">
      <c r="A842" s="1">
        <v>43897.75</v>
      </c>
      <c r="B842">
        <v>10</v>
      </c>
      <c r="C842" s="2" t="s">
        <v>34</v>
      </c>
      <c r="D842">
        <v>2</v>
      </c>
      <c r="E842">
        <v>2</v>
      </c>
      <c r="F842">
        <v>4</v>
      </c>
      <c r="G842">
        <v>20</v>
      </c>
      <c r="H842">
        <v>24</v>
      </c>
      <c r="I842">
        <v>8</v>
      </c>
      <c r="J842">
        <v>8</v>
      </c>
      <c r="K842">
        <v>0</v>
      </c>
      <c r="L842">
        <v>0</v>
      </c>
      <c r="M842">
        <v>24</v>
      </c>
      <c r="N842">
        <v>134</v>
      </c>
      <c r="O842" s="2" t="s">
        <v>16</v>
      </c>
    </row>
    <row r="843" spans="1:15" x14ac:dyDescent="0.3">
      <c r="A843" s="1">
        <v>43898.75</v>
      </c>
      <c r="B843">
        <v>10</v>
      </c>
      <c r="C843" s="2" t="s">
        <v>34</v>
      </c>
      <c r="D843">
        <v>2</v>
      </c>
      <c r="E843">
        <v>2</v>
      </c>
      <c r="F843">
        <v>4</v>
      </c>
      <c r="G843">
        <v>22</v>
      </c>
      <c r="H843">
        <v>26</v>
      </c>
      <c r="I843">
        <v>2</v>
      </c>
      <c r="J843">
        <v>2</v>
      </c>
      <c r="K843">
        <v>0</v>
      </c>
      <c r="L843">
        <v>0</v>
      </c>
      <c r="M843">
        <v>26</v>
      </c>
      <c r="N843">
        <v>168</v>
      </c>
      <c r="O843" s="2" t="s">
        <v>16</v>
      </c>
    </row>
    <row r="844" spans="1:15" x14ac:dyDescent="0.3">
      <c r="A844" s="1">
        <v>43899.75</v>
      </c>
      <c r="B844">
        <v>10</v>
      </c>
      <c r="C844" s="2" t="s">
        <v>34</v>
      </c>
      <c r="D844">
        <v>4</v>
      </c>
      <c r="E844">
        <v>2</v>
      </c>
      <c r="F844">
        <v>6</v>
      </c>
      <c r="G844">
        <v>22</v>
      </c>
      <c r="H844">
        <v>28</v>
      </c>
      <c r="I844">
        <v>2</v>
      </c>
      <c r="J844">
        <v>2</v>
      </c>
      <c r="K844">
        <v>0</v>
      </c>
      <c r="L844">
        <v>0</v>
      </c>
      <c r="M844">
        <v>28</v>
      </c>
      <c r="N844">
        <v>183</v>
      </c>
      <c r="O844" s="2" t="s">
        <v>16</v>
      </c>
    </row>
    <row r="845" spans="1:15" x14ac:dyDescent="0.3">
      <c r="A845" s="1">
        <v>43900.75</v>
      </c>
      <c r="B845">
        <v>10</v>
      </c>
      <c r="C845" s="2" t="s">
        <v>34</v>
      </c>
      <c r="D845">
        <v>8</v>
      </c>
      <c r="E845">
        <v>2</v>
      </c>
      <c r="F845">
        <v>10</v>
      </c>
      <c r="G845">
        <v>27</v>
      </c>
      <c r="H845">
        <v>37</v>
      </c>
      <c r="I845">
        <v>9</v>
      </c>
      <c r="J845">
        <v>9</v>
      </c>
      <c r="K845">
        <v>0</v>
      </c>
      <c r="L845">
        <v>0</v>
      </c>
      <c r="M845">
        <v>37</v>
      </c>
      <c r="N845">
        <v>260</v>
      </c>
      <c r="O845" s="2" t="s">
        <v>16</v>
      </c>
    </row>
    <row r="846" spans="1:15" x14ac:dyDescent="0.3">
      <c r="A846" s="1">
        <v>43901.708333333336</v>
      </c>
      <c r="B846">
        <v>10</v>
      </c>
      <c r="C846" s="2" t="s">
        <v>34</v>
      </c>
      <c r="D846">
        <v>7</v>
      </c>
      <c r="E846">
        <v>5</v>
      </c>
      <c r="F846">
        <v>12</v>
      </c>
      <c r="G846">
        <v>32</v>
      </c>
      <c r="H846">
        <v>44</v>
      </c>
      <c r="I846">
        <v>7</v>
      </c>
      <c r="J846">
        <v>9</v>
      </c>
      <c r="K846">
        <v>2</v>
      </c>
      <c r="L846">
        <v>0</v>
      </c>
      <c r="M846">
        <v>46</v>
      </c>
      <c r="N846">
        <v>340</v>
      </c>
      <c r="O846" s="2" t="s">
        <v>16</v>
      </c>
    </row>
    <row r="847" spans="1:15" x14ac:dyDescent="0.3">
      <c r="A847" s="1">
        <v>43902.708333333336</v>
      </c>
      <c r="B847">
        <v>10</v>
      </c>
      <c r="C847" s="2" t="s">
        <v>34</v>
      </c>
      <c r="D847">
        <v>8</v>
      </c>
      <c r="E847">
        <v>8</v>
      </c>
      <c r="F847">
        <v>16</v>
      </c>
      <c r="G847">
        <v>46</v>
      </c>
      <c r="H847">
        <v>62</v>
      </c>
      <c r="I847">
        <v>18</v>
      </c>
      <c r="J847">
        <v>18</v>
      </c>
      <c r="K847">
        <v>2</v>
      </c>
      <c r="L847">
        <v>0</v>
      </c>
      <c r="M847">
        <v>64</v>
      </c>
      <c r="N847">
        <v>458</v>
      </c>
      <c r="O847" s="2" t="s">
        <v>16</v>
      </c>
    </row>
    <row r="848" spans="1:15" x14ac:dyDescent="0.3">
      <c r="A848" s="1">
        <v>43903.708333333336</v>
      </c>
      <c r="B848">
        <v>10</v>
      </c>
      <c r="C848" s="2" t="s">
        <v>34</v>
      </c>
      <c r="D848">
        <v>11</v>
      </c>
      <c r="E848">
        <v>10</v>
      </c>
      <c r="F848">
        <v>21</v>
      </c>
      <c r="G848">
        <v>52</v>
      </c>
      <c r="H848">
        <v>73</v>
      </c>
      <c r="I848">
        <v>11</v>
      </c>
      <c r="J848">
        <v>12</v>
      </c>
      <c r="K848">
        <v>2</v>
      </c>
      <c r="L848">
        <v>1</v>
      </c>
      <c r="M848">
        <v>76</v>
      </c>
      <c r="N848">
        <v>576</v>
      </c>
      <c r="O848" s="2" t="s">
        <v>16</v>
      </c>
    </row>
    <row r="849" spans="1:15" x14ac:dyDescent="0.3">
      <c r="A849" s="1">
        <v>43904.708333333336</v>
      </c>
      <c r="B849">
        <v>10</v>
      </c>
      <c r="C849" s="2" t="s">
        <v>34</v>
      </c>
      <c r="D849">
        <v>21</v>
      </c>
      <c r="E849">
        <v>11</v>
      </c>
      <c r="F849">
        <v>32</v>
      </c>
      <c r="G849">
        <v>71</v>
      </c>
      <c r="H849">
        <v>103</v>
      </c>
      <c r="I849">
        <v>30</v>
      </c>
      <c r="J849">
        <v>31</v>
      </c>
      <c r="K849">
        <v>3</v>
      </c>
      <c r="L849">
        <v>1</v>
      </c>
      <c r="M849">
        <v>107</v>
      </c>
      <c r="N849">
        <v>748</v>
      </c>
      <c r="O849" s="2" t="s">
        <v>16</v>
      </c>
    </row>
    <row r="850" spans="1:15" x14ac:dyDescent="0.3">
      <c r="A850" s="1">
        <v>43905.708333333336</v>
      </c>
      <c r="B850">
        <v>10</v>
      </c>
      <c r="C850" s="2" t="s">
        <v>34</v>
      </c>
      <c r="D850">
        <v>25</v>
      </c>
      <c r="E850">
        <v>13</v>
      </c>
      <c r="F850">
        <v>38</v>
      </c>
      <c r="G850">
        <v>101</v>
      </c>
      <c r="H850">
        <v>139</v>
      </c>
      <c r="I850">
        <v>36</v>
      </c>
      <c r="J850">
        <v>36</v>
      </c>
      <c r="K850">
        <v>3</v>
      </c>
      <c r="L850">
        <v>1</v>
      </c>
      <c r="M850">
        <v>143</v>
      </c>
      <c r="N850">
        <v>965</v>
      </c>
      <c r="O850" s="2" t="s">
        <v>16</v>
      </c>
    </row>
    <row r="851" spans="1:15" x14ac:dyDescent="0.3">
      <c r="A851" s="1">
        <v>43906.708333333336</v>
      </c>
      <c r="B851">
        <v>10</v>
      </c>
      <c r="C851" s="2" t="s">
        <v>34</v>
      </c>
      <c r="D851">
        <v>30</v>
      </c>
      <c r="E851">
        <v>15</v>
      </c>
      <c r="F851">
        <v>45</v>
      </c>
      <c r="G851">
        <v>114</v>
      </c>
      <c r="H851">
        <v>159</v>
      </c>
      <c r="I851">
        <v>20</v>
      </c>
      <c r="J851">
        <v>21</v>
      </c>
      <c r="K851">
        <v>4</v>
      </c>
      <c r="L851">
        <v>1</v>
      </c>
      <c r="M851">
        <v>164</v>
      </c>
      <c r="N851">
        <v>1093</v>
      </c>
      <c r="O851" s="2" t="s">
        <v>16</v>
      </c>
    </row>
    <row r="852" spans="1:15" x14ac:dyDescent="0.3">
      <c r="A852" s="1">
        <v>43907.708333333336</v>
      </c>
      <c r="B852">
        <v>10</v>
      </c>
      <c r="C852" s="2" t="s">
        <v>34</v>
      </c>
      <c r="D852">
        <v>36</v>
      </c>
      <c r="E852">
        <v>21</v>
      </c>
      <c r="F852">
        <v>57</v>
      </c>
      <c r="G852">
        <v>135</v>
      </c>
      <c r="H852">
        <v>192</v>
      </c>
      <c r="I852">
        <v>33</v>
      </c>
      <c r="J852">
        <v>33</v>
      </c>
      <c r="K852">
        <v>4</v>
      </c>
      <c r="L852">
        <v>1</v>
      </c>
      <c r="M852">
        <v>197</v>
      </c>
      <c r="N852">
        <v>1323</v>
      </c>
      <c r="O852" s="2" t="s">
        <v>16</v>
      </c>
    </row>
    <row r="853" spans="1:15" x14ac:dyDescent="0.3">
      <c r="A853" s="1">
        <v>43908.708333333336</v>
      </c>
      <c r="B853">
        <v>10</v>
      </c>
      <c r="C853" s="2" t="s">
        <v>34</v>
      </c>
      <c r="D853">
        <v>54</v>
      </c>
      <c r="E853">
        <v>21</v>
      </c>
      <c r="F853">
        <v>75</v>
      </c>
      <c r="G853">
        <v>166</v>
      </c>
      <c r="H853">
        <v>241</v>
      </c>
      <c r="I853">
        <v>49</v>
      </c>
      <c r="J853">
        <v>50</v>
      </c>
      <c r="K853">
        <v>4</v>
      </c>
      <c r="L853">
        <v>2</v>
      </c>
      <c r="M853">
        <v>247</v>
      </c>
      <c r="N853">
        <v>1601</v>
      </c>
      <c r="O853" s="2" t="s">
        <v>16</v>
      </c>
    </row>
    <row r="854" spans="1:15" x14ac:dyDescent="0.3">
      <c r="A854" s="1">
        <v>43909.708333333336</v>
      </c>
      <c r="B854">
        <v>10</v>
      </c>
      <c r="C854" s="2" t="s">
        <v>34</v>
      </c>
      <c r="D854">
        <v>69</v>
      </c>
      <c r="E854">
        <v>21</v>
      </c>
      <c r="F854">
        <v>90</v>
      </c>
      <c r="G854">
        <v>238</v>
      </c>
      <c r="H854">
        <v>328</v>
      </c>
      <c r="I854">
        <v>87</v>
      </c>
      <c r="J854">
        <v>87</v>
      </c>
      <c r="K854">
        <v>4</v>
      </c>
      <c r="L854">
        <v>2</v>
      </c>
      <c r="M854">
        <v>334</v>
      </c>
      <c r="N854">
        <v>1954</v>
      </c>
      <c r="O854" s="2" t="s">
        <v>16</v>
      </c>
    </row>
    <row r="855" spans="1:15" x14ac:dyDescent="0.3">
      <c r="A855" s="1">
        <v>43910.708333333336</v>
      </c>
      <c r="B855">
        <v>10</v>
      </c>
      <c r="C855" s="2" t="s">
        <v>34</v>
      </c>
      <c r="D855">
        <v>75</v>
      </c>
      <c r="E855">
        <v>24</v>
      </c>
      <c r="F855">
        <v>99</v>
      </c>
      <c r="G855">
        <v>285</v>
      </c>
      <c r="H855">
        <v>384</v>
      </c>
      <c r="I855">
        <v>56</v>
      </c>
      <c r="J855">
        <v>61</v>
      </c>
      <c r="K855">
        <v>4</v>
      </c>
      <c r="L855">
        <v>7</v>
      </c>
      <c r="M855">
        <v>395</v>
      </c>
      <c r="N855">
        <v>2303</v>
      </c>
      <c r="O855" s="2" t="s">
        <v>16</v>
      </c>
    </row>
    <row r="856" spans="1:15" x14ac:dyDescent="0.3">
      <c r="A856" s="1">
        <v>43911.708333333336</v>
      </c>
      <c r="B856">
        <v>10</v>
      </c>
      <c r="C856" s="2" t="s">
        <v>34</v>
      </c>
      <c r="D856">
        <v>92</v>
      </c>
      <c r="E856">
        <v>29</v>
      </c>
      <c r="F856">
        <v>121</v>
      </c>
      <c r="G856">
        <v>326</v>
      </c>
      <c r="H856">
        <v>447</v>
      </c>
      <c r="I856">
        <v>63</v>
      </c>
      <c r="J856">
        <v>67</v>
      </c>
      <c r="K856">
        <v>5</v>
      </c>
      <c r="L856">
        <v>10</v>
      </c>
      <c r="M856">
        <v>462</v>
      </c>
      <c r="N856">
        <v>2712</v>
      </c>
      <c r="O856" s="2" t="s">
        <v>16</v>
      </c>
    </row>
    <row r="857" spans="1:15" x14ac:dyDescent="0.3">
      <c r="A857" s="1">
        <v>43912.708333333336</v>
      </c>
      <c r="B857">
        <v>10</v>
      </c>
      <c r="C857" s="2" t="s">
        <v>34</v>
      </c>
      <c r="D857">
        <v>97</v>
      </c>
      <c r="E857">
        <v>35</v>
      </c>
      <c r="F857">
        <v>132</v>
      </c>
      <c r="G857">
        <v>368</v>
      </c>
      <c r="H857">
        <v>500</v>
      </c>
      <c r="I857">
        <v>53</v>
      </c>
      <c r="J857">
        <v>59</v>
      </c>
      <c r="K857">
        <v>5</v>
      </c>
      <c r="L857">
        <v>16</v>
      </c>
      <c r="M857">
        <v>521</v>
      </c>
      <c r="N857">
        <v>3135</v>
      </c>
      <c r="O857" s="2" t="s">
        <v>16</v>
      </c>
    </row>
    <row r="858" spans="1:15" x14ac:dyDescent="0.3">
      <c r="A858" s="1">
        <v>43913.708333333336</v>
      </c>
      <c r="B858">
        <v>10</v>
      </c>
      <c r="C858" s="2" t="s">
        <v>34</v>
      </c>
      <c r="D858">
        <v>106</v>
      </c>
      <c r="E858">
        <v>42</v>
      </c>
      <c r="F858">
        <v>148</v>
      </c>
      <c r="G858">
        <v>408</v>
      </c>
      <c r="H858">
        <v>556</v>
      </c>
      <c r="I858">
        <v>56</v>
      </c>
      <c r="J858">
        <v>56</v>
      </c>
      <c r="K858">
        <v>5</v>
      </c>
      <c r="L858">
        <v>16</v>
      </c>
      <c r="M858">
        <v>577</v>
      </c>
      <c r="N858">
        <v>3561</v>
      </c>
      <c r="O858" s="2" t="s">
        <v>16</v>
      </c>
    </row>
    <row r="859" spans="1:15" x14ac:dyDescent="0.3">
      <c r="A859" s="1">
        <v>43914.708333333336</v>
      </c>
      <c r="B859">
        <v>10</v>
      </c>
      <c r="C859" s="2" t="s">
        <v>34</v>
      </c>
      <c r="D859">
        <v>105</v>
      </c>
      <c r="E859">
        <v>43</v>
      </c>
      <c r="F859">
        <v>148</v>
      </c>
      <c r="G859">
        <v>476</v>
      </c>
      <c r="H859">
        <v>624</v>
      </c>
      <c r="I859">
        <v>68</v>
      </c>
      <c r="J859">
        <v>71</v>
      </c>
      <c r="K859">
        <v>5</v>
      </c>
      <c r="L859">
        <v>19</v>
      </c>
      <c r="M859">
        <v>648</v>
      </c>
      <c r="N859">
        <v>4108</v>
      </c>
      <c r="O859" s="2" t="s">
        <v>16</v>
      </c>
    </row>
    <row r="860" spans="1:15" x14ac:dyDescent="0.3">
      <c r="A860" s="1">
        <v>43915.708333333336</v>
      </c>
      <c r="B860">
        <v>10</v>
      </c>
      <c r="C860" s="2" t="s">
        <v>34</v>
      </c>
      <c r="D860">
        <v>123</v>
      </c>
      <c r="E860">
        <v>44</v>
      </c>
      <c r="F860">
        <v>167</v>
      </c>
      <c r="G860">
        <v>519</v>
      </c>
      <c r="H860">
        <v>686</v>
      </c>
      <c r="I860">
        <v>62</v>
      </c>
      <c r="J860">
        <v>62</v>
      </c>
      <c r="K860">
        <v>5</v>
      </c>
      <c r="L860">
        <v>19</v>
      </c>
      <c r="M860">
        <v>710</v>
      </c>
      <c r="N860">
        <v>4707</v>
      </c>
      <c r="O860" s="2" t="s">
        <v>16</v>
      </c>
    </row>
    <row r="861" spans="1:15" x14ac:dyDescent="0.3">
      <c r="A861" s="1">
        <v>43916.708333333336</v>
      </c>
      <c r="B861">
        <v>10</v>
      </c>
      <c r="C861" s="2" t="s">
        <v>34</v>
      </c>
      <c r="D861">
        <v>144</v>
      </c>
      <c r="E861">
        <v>46</v>
      </c>
      <c r="F861">
        <v>190</v>
      </c>
      <c r="G861">
        <v>580</v>
      </c>
      <c r="H861">
        <v>770</v>
      </c>
      <c r="I861">
        <v>84</v>
      </c>
      <c r="J861">
        <v>92</v>
      </c>
      <c r="K861">
        <v>12</v>
      </c>
      <c r="L861">
        <v>20</v>
      </c>
      <c r="M861">
        <v>802</v>
      </c>
      <c r="N861">
        <v>5428</v>
      </c>
      <c r="O861" s="2" t="s">
        <v>16</v>
      </c>
    </row>
    <row r="862" spans="1:15" x14ac:dyDescent="0.3">
      <c r="A862" s="1">
        <v>43917.708333333336</v>
      </c>
      <c r="B862">
        <v>10</v>
      </c>
      <c r="C862" s="2" t="s">
        <v>34</v>
      </c>
      <c r="D862">
        <v>149</v>
      </c>
      <c r="E862">
        <v>46</v>
      </c>
      <c r="F862">
        <v>195</v>
      </c>
      <c r="G862">
        <v>629</v>
      </c>
      <c r="H862">
        <v>824</v>
      </c>
      <c r="I862">
        <v>54</v>
      </c>
      <c r="J862">
        <v>82</v>
      </c>
      <c r="K862">
        <v>39</v>
      </c>
      <c r="L862">
        <v>21</v>
      </c>
      <c r="M862">
        <v>884</v>
      </c>
      <c r="N862">
        <v>6137</v>
      </c>
      <c r="O862" s="2" t="s">
        <v>16</v>
      </c>
    </row>
    <row r="863" spans="1:15" x14ac:dyDescent="0.3">
      <c r="A863" s="1">
        <v>43918.708333333336</v>
      </c>
      <c r="B863">
        <v>10</v>
      </c>
      <c r="C863" s="2" t="s">
        <v>34</v>
      </c>
      <c r="D863">
        <v>159</v>
      </c>
      <c r="E863">
        <v>44</v>
      </c>
      <c r="F863">
        <v>203</v>
      </c>
      <c r="G863">
        <v>695</v>
      </c>
      <c r="H863">
        <v>898</v>
      </c>
      <c r="I863">
        <v>74</v>
      </c>
      <c r="J863">
        <v>85</v>
      </c>
      <c r="K863">
        <v>43</v>
      </c>
      <c r="L863">
        <v>28</v>
      </c>
      <c r="M863">
        <v>969</v>
      </c>
      <c r="N863">
        <v>7028</v>
      </c>
      <c r="O863" s="2" t="s">
        <v>16</v>
      </c>
    </row>
    <row r="864" spans="1:15" x14ac:dyDescent="0.3">
      <c r="A864" s="1">
        <v>43919.708333333336</v>
      </c>
      <c r="B864">
        <v>10</v>
      </c>
      <c r="C864" s="2" t="s">
        <v>34</v>
      </c>
      <c r="D864">
        <v>166</v>
      </c>
      <c r="E864">
        <v>46</v>
      </c>
      <c r="F864">
        <v>212</v>
      </c>
      <c r="G864">
        <v>685</v>
      </c>
      <c r="H864">
        <v>897</v>
      </c>
      <c r="I864">
        <v>-1</v>
      </c>
      <c r="J864">
        <v>54</v>
      </c>
      <c r="K864">
        <v>95</v>
      </c>
      <c r="L864">
        <v>31</v>
      </c>
      <c r="M864">
        <v>1023</v>
      </c>
      <c r="N864">
        <v>7685</v>
      </c>
      <c r="O864" s="2" t="s">
        <v>16</v>
      </c>
    </row>
    <row r="865" spans="1:15" x14ac:dyDescent="0.3">
      <c r="A865" s="1">
        <v>43920.708333333336</v>
      </c>
      <c r="B865">
        <v>10</v>
      </c>
      <c r="C865" s="2" t="s">
        <v>34</v>
      </c>
      <c r="D865">
        <v>173</v>
      </c>
      <c r="E865">
        <v>47</v>
      </c>
      <c r="F865">
        <v>220</v>
      </c>
      <c r="G865">
        <v>614</v>
      </c>
      <c r="H865">
        <v>834</v>
      </c>
      <c r="I865">
        <v>-63</v>
      </c>
      <c r="J865">
        <v>28</v>
      </c>
      <c r="K865">
        <v>184</v>
      </c>
      <c r="L865">
        <v>33</v>
      </c>
      <c r="M865">
        <v>1051</v>
      </c>
      <c r="N865">
        <v>8150</v>
      </c>
      <c r="O865" s="2" t="s">
        <v>16</v>
      </c>
    </row>
    <row r="866" spans="1:15" x14ac:dyDescent="0.3">
      <c r="A866" s="1">
        <v>43921.708333333336</v>
      </c>
      <c r="B866">
        <v>10</v>
      </c>
      <c r="C866" s="2" t="s">
        <v>34</v>
      </c>
      <c r="D866">
        <v>176</v>
      </c>
      <c r="E866">
        <v>43</v>
      </c>
      <c r="F866">
        <v>219</v>
      </c>
      <c r="G866">
        <v>632</v>
      </c>
      <c r="H866">
        <v>851</v>
      </c>
      <c r="I866">
        <v>17</v>
      </c>
      <c r="J866">
        <v>27</v>
      </c>
      <c r="K866">
        <v>190</v>
      </c>
      <c r="L866">
        <v>37</v>
      </c>
      <c r="M866">
        <v>1078</v>
      </c>
      <c r="N866">
        <v>8685</v>
      </c>
      <c r="O866" s="2" t="s">
        <v>16</v>
      </c>
    </row>
    <row r="867" spans="1:15" x14ac:dyDescent="0.3">
      <c r="A867" s="1">
        <v>43922.708333333336</v>
      </c>
      <c r="B867">
        <v>10</v>
      </c>
      <c r="C867" s="2" t="s">
        <v>34</v>
      </c>
      <c r="D867">
        <v>173</v>
      </c>
      <c r="E867">
        <v>45</v>
      </c>
      <c r="F867">
        <v>218</v>
      </c>
      <c r="G867">
        <v>646</v>
      </c>
      <c r="H867">
        <v>864</v>
      </c>
      <c r="I867">
        <v>13</v>
      </c>
      <c r="J867">
        <v>17</v>
      </c>
      <c r="K867">
        <v>194</v>
      </c>
      <c r="L867">
        <v>37</v>
      </c>
      <c r="M867">
        <v>1095</v>
      </c>
      <c r="N867">
        <v>9080</v>
      </c>
      <c r="O867" s="2" t="s">
        <v>16</v>
      </c>
    </row>
    <row r="868" spans="1:15" x14ac:dyDescent="0.3">
      <c r="A868" s="1">
        <v>43923.708333333336</v>
      </c>
      <c r="B868">
        <v>10</v>
      </c>
      <c r="C868" s="2" t="s">
        <v>34</v>
      </c>
      <c r="D868">
        <v>171</v>
      </c>
      <c r="E868">
        <v>47</v>
      </c>
      <c r="F868">
        <v>218</v>
      </c>
      <c r="G868">
        <v>667</v>
      </c>
      <c r="H868">
        <v>885</v>
      </c>
      <c r="I868">
        <v>21</v>
      </c>
      <c r="J868">
        <v>33</v>
      </c>
      <c r="K868">
        <v>205</v>
      </c>
      <c r="L868">
        <v>38</v>
      </c>
      <c r="M868">
        <v>1128</v>
      </c>
      <c r="N868">
        <v>9737</v>
      </c>
      <c r="O868" s="2" t="s">
        <v>16</v>
      </c>
    </row>
    <row r="869" spans="1:15" x14ac:dyDescent="0.3">
      <c r="A869" s="1">
        <v>43924.708333333336</v>
      </c>
      <c r="B869">
        <v>10</v>
      </c>
      <c r="C869" s="2" t="s">
        <v>34</v>
      </c>
      <c r="D869">
        <v>165</v>
      </c>
      <c r="E869">
        <v>48</v>
      </c>
      <c r="F869">
        <v>213</v>
      </c>
      <c r="G869">
        <v>707</v>
      </c>
      <c r="H869">
        <v>920</v>
      </c>
      <c r="I869">
        <v>35</v>
      </c>
      <c r="J869">
        <v>51</v>
      </c>
      <c r="K869">
        <v>220</v>
      </c>
      <c r="L869">
        <v>39</v>
      </c>
      <c r="M869">
        <v>1179</v>
      </c>
      <c r="N869">
        <v>10614</v>
      </c>
      <c r="O869" s="2" t="s">
        <v>16</v>
      </c>
    </row>
    <row r="870" spans="1:15" x14ac:dyDescent="0.3">
      <c r="A870" s="1">
        <v>43925.708333333336</v>
      </c>
      <c r="B870">
        <v>10</v>
      </c>
      <c r="C870" s="2" t="s">
        <v>34</v>
      </c>
      <c r="D870">
        <v>167</v>
      </c>
      <c r="E870">
        <v>44</v>
      </c>
      <c r="F870">
        <v>211</v>
      </c>
      <c r="G870">
        <v>716</v>
      </c>
      <c r="H870">
        <v>927</v>
      </c>
      <c r="I870">
        <v>7</v>
      </c>
      <c r="J870">
        <v>31</v>
      </c>
      <c r="K870">
        <v>242</v>
      </c>
      <c r="L870">
        <v>41</v>
      </c>
      <c r="M870">
        <v>1210</v>
      </c>
      <c r="N870">
        <v>11809</v>
      </c>
      <c r="O870" s="2" t="s">
        <v>16</v>
      </c>
    </row>
    <row r="871" spans="1:15" x14ac:dyDescent="0.3">
      <c r="A871" s="1">
        <v>43926.708333333336</v>
      </c>
      <c r="B871">
        <v>10</v>
      </c>
      <c r="C871" s="2" t="s">
        <v>34</v>
      </c>
      <c r="D871">
        <v>159</v>
      </c>
      <c r="E871">
        <v>45</v>
      </c>
      <c r="F871">
        <v>204</v>
      </c>
      <c r="G871">
        <v>694</v>
      </c>
      <c r="H871">
        <v>898</v>
      </c>
      <c r="I871">
        <v>-29</v>
      </c>
      <c r="J871">
        <v>29</v>
      </c>
      <c r="K871">
        <v>298</v>
      </c>
      <c r="L871">
        <v>43</v>
      </c>
      <c r="M871">
        <v>1239</v>
      </c>
      <c r="N871">
        <v>12448</v>
      </c>
      <c r="O871" s="2" t="s">
        <v>16</v>
      </c>
    </row>
    <row r="872" spans="1:15" x14ac:dyDescent="0.3">
      <c r="A872" s="1">
        <v>43927.708333333336</v>
      </c>
      <c r="B872">
        <v>10</v>
      </c>
      <c r="C872" s="2" t="s">
        <v>34</v>
      </c>
      <c r="D872">
        <v>159</v>
      </c>
      <c r="E872">
        <v>46</v>
      </c>
      <c r="F872">
        <v>205</v>
      </c>
      <c r="G872">
        <v>667</v>
      </c>
      <c r="H872">
        <v>872</v>
      </c>
      <c r="I872">
        <v>-26</v>
      </c>
      <c r="J872">
        <v>14</v>
      </c>
      <c r="K872">
        <v>337</v>
      </c>
      <c r="L872">
        <v>44</v>
      </c>
      <c r="M872">
        <v>1253</v>
      </c>
      <c r="N872">
        <v>12573</v>
      </c>
      <c r="O872" s="2" t="s">
        <v>16</v>
      </c>
    </row>
    <row r="873" spans="1:15" x14ac:dyDescent="0.3">
      <c r="A873" s="1">
        <v>43928.708333333336</v>
      </c>
      <c r="B873">
        <v>10</v>
      </c>
      <c r="C873" s="2" t="s">
        <v>34</v>
      </c>
      <c r="D873">
        <v>157</v>
      </c>
      <c r="E873">
        <v>41</v>
      </c>
      <c r="F873">
        <v>198</v>
      </c>
      <c r="G873">
        <v>648</v>
      </c>
      <c r="H873">
        <v>846</v>
      </c>
      <c r="I873">
        <v>-26</v>
      </c>
      <c r="J873">
        <v>10</v>
      </c>
      <c r="K873">
        <v>368</v>
      </c>
      <c r="L873">
        <v>49</v>
      </c>
      <c r="M873">
        <v>1263</v>
      </c>
      <c r="N873">
        <v>13274</v>
      </c>
      <c r="O873" s="2" t="s">
        <v>16</v>
      </c>
    </row>
    <row r="874" spans="1:15" x14ac:dyDescent="0.3">
      <c r="A874" s="1">
        <v>43929.708333333336</v>
      </c>
      <c r="B874">
        <v>10</v>
      </c>
      <c r="C874" s="2" t="s">
        <v>34</v>
      </c>
      <c r="D874">
        <v>155</v>
      </c>
      <c r="E874">
        <v>41</v>
      </c>
      <c r="F874">
        <v>196</v>
      </c>
      <c r="G874">
        <v>627</v>
      </c>
      <c r="H874">
        <v>823</v>
      </c>
      <c r="I874">
        <v>-23</v>
      </c>
      <c r="J874">
        <v>26</v>
      </c>
      <c r="K874">
        <v>416</v>
      </c>
      <c r="L874">
        <v>50</v>
      </c>
      <c r="M874">
        <v>1289</v>
      </c>
      <c r="N874">
        <v>14105</v>
      </c>
      <c r="O874" s="2" t="s">
        <v>16</v>
      </c>
    </row>
    <row r="875" spans="1:15" x14ac:dyDescent="0.3">
      <c r="A875" s="1">
        <v>43930.708333333336</v>
      </c>
      <c r="B875">
        <v>10</v>
      </c>
      <c r="C875" s="2" t="s">
        <v>34</v>
      </c>
      <c r="D875">
        <v>154</v>
      </c>
      <c r="E875">
        <v>38</v>
      </c>
      <c r="F875">
        <v>192</v>
      </c>
      <c r="G875">
        <v>600</v>
      </c>
      <c r="H875">
        <v>792</v>
      </c>
      <c r="I875">
        <v>-31</v>
      </c>
      <c r="J875">
        <v>9</v>
      </c>
      <c r="K875">
        <v>455</v>
      </c>
      <c r="L875">
        <v>51</v>
      </c>
      <c r="M875">
        <v>1298</v>
      </c>
      <c r="N875">
        <v>15170</v>
      </c>
      <c r="O875" s="2" t="s">
        <v>16</v>
      </c>
    </row>
    <row r="876" spans="1:15" x14ac:dyDescent="0.3">
      <c r="A876" s="1">
        <v>43885.75</v>
      </c>
      <c r="B876">
        <v>2</v>
      </c>
      <c r="C876" s="2" t="s">
        <v>35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7</v>
      </c>
      <c r="O876" s="2" t="s">
        <v>16</v>
      </c>
    </row>
    <row r="877" spans="1:15" x14ac:dyDescent="0.3">
      <c r="A877" s="1">
        <v>43886.75</v>
      </c>
      <c r="B877">
        <v>2</v>
      </c>
      <c r="C877" s="2" t="s">
        <v>35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7</v>
      </c>
      <c r="O877" s="2" t="s">
        <v>16</v>
      </c>
    </row>
    <row r="878" spans="1:15" x14ac:dyDescent="0.3">
      <c r="A878" s="1">
        <v>43887.75</v>
      </c>
      <c r="B878">
        <v>2</v>
      </c>
      <c r="C878" s="2" t="s">
        <v>35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7</v>
      </c>
      <c r="O878" s="2" t="s">
        <v>16</v>
      </c>
    </row>
    <row r="879" spans="1:15" x14ac:dyDescent="0.3">
      <c r="A879" s="1">
        <v>43888.75</v>
      </c>
      <c r="B879">
        <v>2</v>
      </c>
      <c r="C879" s="2" t="s">
        <v>35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9</v>
      </c>
      <c r="O879" s="2" t="s">
        <v>16</v>
      </c>
    </row>
    <row r="880" spans="1:15" x14ac:dyDescent="0.3">
      <c r="A880" s="1">
        <v>43889.75</v>
      </c>
      <c r="B880">
        <v>2</v>
      </c>
      <c r="C880" s="2" t="s">
        <v>35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9</v>
      </c>
      <c r="O880" s="2" t="s">
        <v>16</v>
      </c>
    </row>
    <row r="881" spans="1:15" x14ac:dyDescent="0.3">
      <c r="A881" s="1">
        <v>43890.708333333336</v>
      </c>
      <c r="B881">
        <v>2</v>
      </c>
      <c r="C881" s="2" t="s">
        <v>35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9</v>
      </c>
      <c r="O881" s="2" t="s">
        <v>16</v>
      </c>
    </row>
    <row r="882" spans="1:15" x14ac:dyDescent="0.3">
      <c r="A882" s="1">
        <v>43891.708333333336</v>
      </c>
      <c r="B882">
        <v>2</v>
      </c>
      <c r="C882" s="2" t="s">
        <v>35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10</v>
      </c>
      <c r="O882" s="2" t="s">
        <v>16</v>
      </c>
    </row>
    <row r="883" spans="1:15" x14ac:dyDescent="0.3">
      <c r="A883" s="1">
        <v>43892.75</v>
      </c>
      <c r="B883">
        <v>2</v>
      </c>
      <c r="C883" s="2" t="s">
        <v>35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11</v>
      </c>
      <c r="O883" s="2" t="s">
        <v>16</v>
      </c>
    </row>
    <row r="884" spans="1:15" x14ac:dyDescent="0.3">
      <c r="A884" s="1">
        <v>43893.75</v>
      </c>
      <c r="B884">
        <v>2</v>
      </c>
      <c r="C884" s="2" t="s">
        <v>35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12</v>
      </c>
      <c r="O884" s="2" t="s">
        <v>16</v>
      </c>
    </row>
    <row r="885" spans="1:15" x14ac:dyDescent="0.3">
      <c r="A885" s="1">
        <v>43894.708333333336</v>
      </c>
      <c r="B885">
        <v>2</v>
      </c>
      <c r="C885" s="2" t="s">
        <v>35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15</v>
      </c>
      <c r="O885" s="2" t="s">
        <v>16</v>
      </c>
    </row>
    <row r="886" spans="1:15" x14ac:dyDescent="0.3">
      <c r="A886" s="1">
        <v>43895.708333333336</v>
      </c>
      <c r="B886">
        <v>2</v>
      </c>
      <c r="C886" s="2" t="s">
        <v>35</v>
      </c>
      <c r="D886">
        <v>0</v>
      </c>
      <c r="E886">
        <v>0</v>
      </c>
      <c r="F886">
        <v>0</v>
      </c>
      <c r="G886">
        <v>2</v>
      </c>
      <c r="H886">
        <v>2</v>
      </c>
      <c r="I886">
        <v>2</v>
      </c>
      <c r="J886">
        <v>2</v>
      </c>
      <c r="K886">
        <v>0</v>
      </c>
      <c r="L886">
        <v>0</v>
      </c>
      <c r="M886">
        <v>2</v>
      </c>
      <c r="N886">
        <v>21</v>
      </c>
      <c r="O886" s="2" t="s">
        <v>16</v>
      </c>
    </row>
    <row r="887" spans="1:15" x14ac:dyDescent="0.3">
      <c r="A887" s="1">
        <v>43896.708333333336</v>
      </c>
      <c r="B887">
        <v>2</v>
      </c>
      <c r="C887" s="2" t="s">
        <v>35</v>
      </c>
      <c r="D887">
        <v>0</v>
      </c>
      <c r="E887">
        <v>0</v>
      </c>
      <c r="F887">
        <v>0</v>
      </c>
      <c r="G887">
        <v>7</v>
      </c>
      <c r="H887">
        <v>7</v>
      </c>
      <c r="I887">
        <v>5</v>
      </c>
      <c r="J887">
        <v>5</v>
      </c>
      <c r="K887">
        <v>0</v>
      </c>
      <c r="L887">
        <v>0</v>
      </c>
      <c r="M887">
        <v>7</v>
      </c>
      <c r="N887">
        <v>28</v>
      </c>
      <c r="O887" s="2" t="s">
        <v>16</v>
      </c>
    </row>
    <row r="888" spans="1:15" x14ac:dyDescent="0.3">
      <c r="A888" s="1">
        <v>43897.75</v>
      </c>
      <c r="B888">
        <v>2</v>
      </c>
      <c r="C888" s="2" t="s">
        <v>35</v>
      </c>
      <c r="D888">
        <v>1</v>
      </c>
      <c r="E888">
        <v>0</v>
      </c>
      <c r="F888">
        <v>1</v>
      </c>
      <c r="G888">
        <v>7</v>
      </c>
      <c r="H888">
        <v>8</v>
      </c>
      <c r="I888">
        <v>1</v>
      </c>
      <c r="J888">
        <v>1</v>
      </c>
      <c r="K888">
        <v>0</v>
      </c>
      <c r="L888">
        <v>0</v>
      </c>
      <c r="M888">
        <v>8</v>
      </c>
      <c r="N888">
        <v>32</v>
      </c>
      <c r="O888" s="2" t="s">
        <v>16</v>
      </c>
    </row>
    <row r="889" spans="1:15" x14ac:dyDescent="0.3">
      <c r="A889" s="1">
        <v>43898.75</v>
      </c>
      <c r="B889">
        <v>2</v>
      </c>
      <c r="C889" s="2" t="s">
        <v>35</v>
      </c>
      <c r="D889">
        <v>1</v>
      </c>
      <c r="E889">
        <v>0</v>
      </c>
      <c r="F889">
        <v>1</v>
      </c>
      <c r="G889">
        <v>8</v>
      </c>
      <c r="H889">
        <v>9</v>
      </c>
      <c r="I889">
        <v>1</v>
      </c>
      <c r="J889">
        <v>1</v>
      </c>
      <c r="K889">
        <v>0</v>
      </c>
      <c r="L889">
        <v>0</v>
      </c>
      <c r="M889">
        <v>9</v>
      </c>
      <c r="N889">
        <v>41</v>
      </c>
      <c r="O889" s="2" t="s">
        <v>16</v>
      </c>
    </row>
    <row r="890" spans="1:15" x14ac:dyDescent="0.3">
      <c r="A890" s="1">
        <v>43899.75</v>
      </c>
      <c r="B890">
        <v>2</v>
      </c>
      <c r="C890" s="2" t="s">
        <v>35</v>
      </c>
      <c r="D890">
        <v>4</v>
      </c>
      <c r="E890">
        <v>0</v>
      </c>
      <c r="F890">
        <v>4</v>
      </c>
      <c r="G890">
        <v>11</v>
      </c>
      <c r="H890">
        <v>15</v>
      </c>
      <c r="I890">
        <v>6</v>
      </c>
      <c r="J890">
        <v>6</v>
      </c>
      <c r="K890">
        <v>0</v>
      </c>
      <c r="L890">
        <v>0</v>
      </c>
      <c r="M890">
        <v>15</v>
      </c>
      <c r="N890">
        <v>67</v>
      </c>
      <c r="O890" s="2" t="s">
        <v>16</v>
      </c>
    </row>
    <row r="891" spans="1:15" x14ac:dyDescent="0.3">
      <c r="A891" s="1">
        <v>43900.75</v>
      </c>
      <c r="B891">
        <v>2</v>
      </c>
      <c r="C891" s="2" t="s">
        <v>35</v>
      </c>
      <c r="D891">
        <v>2</v>
      </c>
      <c r="E891">
        <v>0</v>
      </c>
      <c r="F891">
        <v>2</v>
      </c>
      <c r="G891">
        <v>15</v>
      </c>
      <c r="H891">
        <v>17</v>
      </c>
      <c r="I891">
        <v>2</v>
      </c>
      <c r="J891">
        <v>2</v>
      </c>
      <c r="K891">
        <v>0</v>
      </c>
      <c r="L891">
        <v>0</v>
      </c>
      <c r="M891">
        <v>17</v>
      </c>
      <c r="N891">
        <v>89</v>
      </c>
      <c r="O891" s="2" t="s">
        <v>16</v>
      </c>
    </row>
    <row r="892" spans="1:15" x14ac:dyDescent="0.3">
      <c r="A892" s="1">
        <v>43901.708333333336</v>
      </c>
      <c r="B892">
        <v>2</v>
      </c>
      <c r="C892" s="2" t="s">
        <v>35</v>
      </c>
      <c r="D892">
        <v>2</v>
      </c>
      <c r="E892">
        <v>0</v>
      </c>
      <c r="F892">
        <v>2</v>
      </c>
      <c r="G892">
        <v>17</v>
      </c>
      <c r="H892">
        <v>19</v>
      </c>
      <c r="I892">
        <v>2</v>
      </c>
      <c r="J892">
        <v>3</v>
      </c>
      <c r="K892">
        <v>0</v>
      </c>
      <c r="L892">
        <v>1</v>
      </c>
      <c r="M892">
        <v>20</v>
      </c>
      <c r="N892">
        <v>99</v>
      </c>
      <c r="O892" s="2" t="s">
        <v>16</v>
      </c>
    </row>
    <row r="893" spans="1:15" x14ac:dyDescent="0.3">
      <c r="A893" s="1">
        <v>43902.708333333336</v>
      </c>
      <c r="B893">
        <v>2</v>
      </c>
      <c r="C893" s="2" t="s">
        <v>35</v>
      </c>
      <c r="D893">
        <v>7</v>
      </c>
      <c r="E893">
        <v>0</v>
      </c>
      <c r="F893">
        <v>7</v>
      </c>
      <c r="G893">
        <v>19</v>
      </c>
      <c r="H893">
        <v>26</v>
      </c>
      <c r="I893">
        <v>7</v>
      </c>
      <c r="J893">
        <v>7</v>
      </c>
      <c r="K893">
        <v>0</v>
      </c>
      <c r="L893">
        <v>1</v>
      </c>
      <c r="M893">
        <v>27</v>
      </c>
      <c r="N893">
        <v>118</v>
      </c>
      <c r="O893" s="2" t="s">
        <v>16</v>
      </c>
    </row>
    <row r="894" spans="1:15" x14ac:dyDescent="0.3">
      <c r="A894" s="1">
        <v>43903.708333333336</v>
      </c>
      <c r="B894">
        <v>2</v>
      </c>
      <c r="C894" s="2" t="s">
        <v>35</v>
      </c>
      <c r="D894">
        <v>6</v>
      </c>
      <c r="E894">
        <v>0</v>
      </c>
      <c r="F894">
        <v>6</v>
      </c>
      <c r="G894">
        <v>21</v>
      </c>
      <c r="H894">
        <v>27</v>
      </c>
      <c r="I894">
        <v>1</v>
      </c>
      <c r="J894">
        <v>1</v>
      </c>
      <c r="K894">
        <v>0</v>
      </c>
      <c r="L894">
        <v>1</v>
      </c>
      <c r="M894">
        <v>28</v>
      </c>
      <c r="N894">
        <v>189</v>
      </c>
      <c r="O894" s="2" t="s">
        <v>16</v>
      </c>
    </row>
    <row r="895" spans="1:15" x14ac:dyDescent="0.3">
      <c r="A895" s="1">
        <v>43904.708333333336</v>
      </c>
      <c r="B895">
        <v>2</v>
      </c>
      <c r="C895" s="2" t="s">
        <v>35</v>
      </c>
      <c r="D895">
        <v>12</v>
      </c>
      <c r="E895">
        <v>0</v>
      </c>
      <c r="F895">
        <v>12</v>
      </c>
      <c r="G895">
        <v>29</v>
      </c>
      <c r="H895">
        <v>41</v>
      </c>
      <c r="I895">
        <v>14</v>
      </c>
      <c r="J895">
        <v>14</v>
      </c>
      <c r="K895">
        <v>0</v>
      </c>
      <c r="L895">
        <v>1</v>
      </c>
      <c r="M895">
        <v>42</v>
      </c>
      <c r="N895">
        <v>231</v>
      </c>
      <c r="O895" s="2" t="s">
        <v>16</v>
      </c>
    </row>
    <row r="896" spans="1:15" x14ac:dyDescent="0.3">
      <c r="A896" s="1">
        <v>43905.708333333336</v>
      </c>
      <c r="B896">
        <v>2</v>
      </c>
      <c r="C896" s="2" t="s">
        <v>35</v>
      </c>
      <c r="D896">
        <v>10</v>
      </c>
      <c r="E896">
        <v>3</v>
      </c>
      <c r="F896">
        <v>13</v>
      </c>
      <c r="G896">
        <v>43</v>
      </c>
      <c r="H896">
        <v>56</v>
      </c>
      <c r="I896">
        <v>15</v>
      </c>
      <c r="J896">
        <v>15</v>
      </c>
      <c r="K896">
        <v>0</v>
      </c>
      <c r="L896">
        <v>1</v>
      </c>
      <c r="M896">
        <v>57</v>
      </c>
      <c r="N896">
        <v>230</v>
      </c>
      <c r="O896" s="2" t="s">
        <v>16</v>
      </c>
    </row>
    <row r="897" spans="1:15" x14ac:dyDescent="0.3">
      <c r="A897" s="1">
        <v>43906.708333333336</v>
      </c>
      <c r="B897">
        <v>2</v>
      </c>
      <c r="C897" s="2" t="s">
        <v>35</v>
      </c>
      <c r="D897">
        <v>28</v>
      </c>
      <c r="E897">
        <v>5</v>
      </c>
      <c r="F897">
        <v>33</v>
      </c>
      <c r="G897">
        <v>70</v>
      </c>
      <c r="H897">
        <v>103</v>
      </c>
      <c r="I897">
        <v>47</v>
      </c>
      <c r="J897">
        <v>48</v>
      </c>
      <c r="K897">
        <v>0</v>
      </c>
      <c r="L897">
        <v>2</v>
      </c>
      <c r="M897">
        <v>105</v>
      </c>
      <c r="N897">
        <v>287</v>
      </c>
      <c r="O897" s="2" t="s">
        <v>16</v>
      </c>
    </row>
    <row r="898" spans="1:15" x14ac:dyDescent="0.3">
      <c r="A898" s="1">
        <v>43907.708333333336</v>
      </c>
      <c r="B898">
        <v>2</v>
      </c>
      <c r="C898" s="2" t="s">
        <v>35</v>
      </c>
      <c r="D898">
        <v>35</v>
      </c>
      <c r="E898">
        <v>6</v>
      </c>
      <c r="F898">
        <v>41</v>
      </c>
      <c r="G898">
        <v>93</v>
      </c>
      <c r="H898">
        <v>134</v>
      </c>
      <c r="I898">
        <v>31</v>
      </c>
      <c r="J898">
        <v>31</v>
      </c>
      <c r="K898">
        <v>0</v>
      </c>
      <c r="L898">
        <v>2</v>
      </c>
      <c r="M898">
        <v>136</v>
      </c>
      <c r="N898">
        <v>398</v>
      </c>
      <c r="O898" s="2" t="s">
        <v>16</v>
      </c>
    </row>
    <row r="899" spans="1:15" x14ac:dyDescent="0.3">
      <c r="A899" s="1">
        <v>43908.708333333336</v>
      </c>
      <c r="B899">
        <v>2</v>
      </c>
      <c r="C899" s="2" t="s">
        <v>35</v>
      </c>
      <c r="D899">
        <v>41</v>
      </c>
      <c r="E899">
        <v>3</v>
      </c>
      <c r="F899">
        <v>44</v>
      </c>
      <c r="G899">
        <v>118</v>
      </c>
      <c r="H899">
        <v>162</v>
      </c>
      <c r="I899">
        <v>28</v>
      </c>
      <c r="J899">
        <v>29</v>
      </c>
      <c r="K899">
        <v>0</v>
      </c>
      <c r="L899">
        <v>3</v>
      </c>
      <c r="M899">
        <v>165</v>
      </c>
      <c r="N899">
        <v>486</v>
      </c>
      <c r="O899" s="2" t="s">
        <v>16</v>
      </c>
    </row>
    <row r="900" spans="1:15" x14ac:dyDescent="0.3">
      <c r="A900" s="1">
        <v>43909.708333333336</v>
      </c>
      <c r="B900">
        <v>2</v>
      </c>
      <c r="C900" s="2" t="s">
        <v>35</v>
      </c>
      <c r="D900">
        <v>47</v>
      </c>
      <c r="E900">
        <v>9</v>
      </c>
      <c r="F900">
        <v>56</v>
      </c>
      <c r="G900">
        <v>153</v>
      </c>
      <c r="H900">
        <v>209</v>
      </c>
      <c r="I900">
        <v>47</v>
      </c>
      <c r="J900">
        <v>50</v>
      </c>
      <c r="K900">
        <v>0</v>
      </c>
      <c r="L900">
        <v>6</v>
      </c>
      <c r="M900">
        <v>215</v>
      </c>
      <c r="N900">
        <v>608</v>
      </c>
      <c r="O900" s="2" t="s">
        <v>16</v>
      </c>
    </row>
    <row r="901" spans="1:15" x14ac:dyDescent="0.3">
      <c r="A901" s="1">
        <v>43910.708333333336</v>
      </c>
      <c r="B901">
        <v>2</v>
      </c>
      <c r="C901" s="2" t="s">
        <v>35</v>
      </c>
      <c r="D901">
        <v>54</v>
      </c>
      <c r="E901">
        <v>9</v>
      </c>
      <c r="F901">
        <v>63</v>
      </c>
      <c r="G901">
        <v>194</v>
      </c>
      <c r="H901">
        <v>257</v>
      </c>
      <c r="I901">
        <v>48</v>
      </c>
      <c r="J901">
        <v>49</v>
      </c>
      <c r="K901">
        <v>0</v>
      </c>
      <c r="L901">
        <v>7</v>
      </c>
      <c r="M901">
        <v>264</v>
      </c>
      <c r="N901">
        <v>814</v>
      </c>
      <c r="O901" s="2" t="s">
        <v>16</v>
      </c>
    </row>
    <row r="902" spans="1:15" x14ac:dyDescent="0.3">
      <c r="A902" s="1">
        <v>43911.708333333336</v>
      </c>
      <c r="B902">
        <v>2</v>
      </c>
      <c r="C902" s="2" t="s">
        <v>35</v>
      </c>
      <c r="D902">
        <v>62</v>
      </c>
      <c r="E902">
        <v>15</v>
      </c>
      <c r="F902">
        <v>77</v>
      </c>
      <c r="G902">
        <v>227</v>
      </c>
      <c r="H902">
        <v>304</v>
      </c>
      <c r="I902">
        <v>47</v>
      </c>
      <c r="J902">
        <v>49</v>
      </c>
      <c r="K902">
        <v>1</v>
      </c>
      <c r="L902">
        <v>8</v>
      </c>
      <c r="M902">
        <v>313</v>
      </c>
      <c r="N902">
        <v>884</v>
      </c>
      <c r="O902" s="2" t="s">
        <v>16</v>
      </c>
    </row>
    <row r="903" spans="1:15" x14ac:dyDescent="0.3">
      <c r="A903" s="1">
        <v>43912.708333333336</v>
      </c>
      <c r="B903">
        <v>2</v>
      </c>
      <c r="C903" s="2" t="s">
        <v>35</v>
      </c>
      <c r="D903">
        <v>63</v>
      </c>
      <c r="E903">
        <v>21</v>
      </c>
      <c r="F903">
        <v>84</v>
      </c>
      <c r="G903">
        <v>270</v>
      </c>
      <c r="H903">
        <v>354</v>
      </c>
      <c r="I903">
        <v>50</v>
      </c>
      <c r="J903">
        <v>51</v>
      </c>
      <c r="K903">
        <v>1</v>
      </c>
      <c r="L903">
        <v>9</v>
      </c>
      <c r="M903">
        <v>364</v>
      </c>
      <c r="N903">
        <v>950</v>
      </c>
      <c r="O903" s="2" t="s">
        <v>16</v>
      </c>
    </row>
    <row r="904" spans="1:15" x14ac:dyDescent="0.3">
      <c r="A904" s="1">
        <v>43913.708333333336</v>
      </c>
      <c r="B904">
        <v>2</v>
      </c>
      <c r="C904" s="2" t="s">
        <v>35</v>
      </c>
      <c r="D904">
        <v>69</v>
      </c>
      <c r="E904">
        <v>20</v>
      </c>
      <c r="F904">
        <v>89</v>
      </c>
      <c r="G904">
        <v>290</v>
      </c>
      <c r="H904">
        <v>379</v>
      </c>
      <c r="I904">
        <v>25</v>
      </c>
      <c r="J904">
        <v>29</v>
      </c>
      <c r="K904">
        <v>2</v>
      </c>
      <c r="L904">
        <v>12</v>
      </c>
      <c r="M904">
        <v>393</v>
      </c>
      <c r="N904">
        <v>1098</v>
      </c>
      <c r="O904" s="2" t="s">
        <v>16</v>
      </c>
    </row>
    <row r="905" spans="1:15" x14ac:dyDescent="0.3">
      <c r="A905" s="1">
        <v>43914.708333333336</v>
      </c>
      <c r="B905">
        <v>2</v>
      </c>
      <c r="C905" s="2" t="s">
        <v>35</v>
      </c>
      <c r="D905">
        <v>71</v>
      </c>
      <c r="E905">
        <v>20</v>
      </c>
      <c r="F905">
        <v>91</v>
      </c>
      <c r="G905">
        <v>288</v>
      </c>
      <c r="H905">
        <v>379</v>
      </c>
      <c r="I905">
        <v>0</v>
      </c>
      <c r="J905">
        <v>7</v>
      </c>
      <c r="K905">
        <v>2</v>
      </c>
      <c r="L905">
        <v>19</v>
      </c>
      <c r="M905">
        <v>400</v>
      </c>
      <c r="N905">
        <v>1180</v>
      </c>
      <c r="O905" s="2" t="s">
        <v>16</v>
      </c>
    </row>
    <row r="906" spans="1:15" x14ac:dyDescent="0.3">
      <c r="A906" s="1">
        <v>43915.708333333336</v>
      </c>
      <c r="B906">
        <v>2</v>
      </c>
      <c r="C906" s="2" t="s">
        <v>35</v>
      </c>
      <c r="D906">
        <v>70</v>
      </c>
      <c r="E906">
        <v>25</v>
      </c>
      <c r="F906">
        <v>95</v>
      </c>
      <c r="G906">
        <v>280</v>
      </c>
      <c r="H906">
        <v>375</v>
      </c>
      <c r="I906">
        <v>-4</v>
      </c>
      <c r="J906">
        <v>1</v>
      </c>
      <c r="K906">
        <v>2</v>
      </c>
      <c r="L906">
        <v>24</v>
      </c>
      <c r="M906">
        <v>401</v>
      </c>
      <c r="N906">
        <v>1200</v>
      </c>
      <c r="O906" s="2" t="s">
        <v>16</v>
      </c>
    </row>
    <row r="907" spans="1:15" x14ac:dyDescent="0.3">
      <c r="A907" s="1">
        <v>43916.708333333336</v>
      </c>
      <c r="B907">
        <v>2</v>
      </c>
      <c r="C907" s="2" t="s">
        <v>35</v>
      </c>
      <c r="D907">
        <v>73</v>
      </c>
      <c r="E907">
        <v>24</v>
      </c>
      <c r="F907">
        <v>97</v>
      </c>
      <c r="G907">
        <v>281</v>
      </c>
      <c r="H907">
        <v>378</v>
      </c>
      <c r="I907">
        <v>3</v>
      </c>
      <c r="J907">
        <v>7</v>
      </c>
      <c r="K907">
        <v>2</v>
      </c>
      <c r="L907">
        <v>28</v>
      </c>
      <c r="M907">
        <v>408</v>
      </c>
      <c r="N907">
        <v>1203</v>
      </c>
      <c r="O907" s="2" t="s">
        <v>16</v>
      </c>
    </row>
    <row r="908" spans="1:15" x14ac:dyDescent="0.3">
      <c r="A908" s="1">
        <v>43917.708333333336</v>
      </c>
      <c r="B908">
        <v>2</v>
      </c>
      <c r="C908" s="2" t="s">
        <v>35</v>
      </c>
      <c r="D908">
        <v>91</v>
      </c>
      <c r="E908">
        <v>24</v>
      </c>
      <c r="F908">
        <v>115</v>
      </c>
      <c r="G908">
        <v>298</v>
      </c>
      <c r="H908">
        <v>413</v>
      </c>
      <c r="I908">
        <v>35</v>
      </c>
      <c r="J908">
        <v>44</v>
      </c>
      <c r="K908">
        <v>2</v>
      </c>
      <c r="L908">
        <v>37</v>
      </c>
      <c r="M908">
        <v>452</v>
      </c>
      <c r="N908">
        <v>1252</v>
      </c>
      <c r="O908" s="2" t="s">
        <v>16</v>
      </c>
    </row>
    <row r="909" spans="1:15" x14ac:dyDescent="0.3">
      <c r="A909" s="1">
        <v>43918.708333333336</v>
      </c>
      <c r="B909">
        <v>2</v>
      </c>
      <c r="C909" s="2" t="s">
        <v>35</v>
      </c>
      <c r="D909">
        <v>90</v>
      </c>
      <c r="E909">
        <v>26</v>
      </c>
      <c r="F909">
        <v>116</v>
      </c>
      <c r="G909">
        <v>352</v>
      </c>
      <c r="H909">
        <v>468</v>
      </c>
      <c r="I909">
        <v>55</v>
      </c>
      <c r="J909">
        <v>59</v>
      </c>
      <c r="K909">
        <v>2</v>
      </c>
      <c r="L909">
        <v>41</v>
      </c>
      <c r="M909">
        <v>511</v>
      </c>
      <c r="N909">
        <v>1380</v>
      </c>
      <c r="O909" s="2" t="s">
        <v>16</v>
      </c>
    </row>
    <row r="910" spans="1:15" x14ac:dyDescent="0.3">
      <c r="A910" s="1">
        <v>43919.708333333336</v>
      </c>
      <c r="B910">
        <v>2</v>
      </c>
      <c r="C910" s="2" t="s">
        <v>35</v>
      </c>
      <c r="D910">
        <v>90</v>
      </c>
      <c r="E910">
        <v>26</v>
      </c>
      <c r="F910">
        <v>116</v>
      </c>
      <c r="G910">
        <v>423</v>
      </c>
      <c r="H910">
        <v>539</v>
      </c>
      <c r="I910">
        <v>71</v>
      </c>
      <c r="J910">
        <v>73</v>
      </c>
      <c r="K910">
        <v>2</v>
      </c>
      <c r="L910">
        <v>43</v>
      </c>
      <c r="M910">
        <v>584</v>
      </c>
      <c r="N910">
        <v>1480</v>
      </c>
      <c r="O910" s="2" t="s">
        <v>16</v>
      </c>
    </row>
    <row r="911" spans="1:15" x14ac:dyDescent="0.3">
      <c r="A911" s="1">
        <v>43920.708333333336</v>
      </c>
      <c r="B911">
        <v>2</v>
      </c>
      <c r="C911" s="2" t="s">
        <v>35</v>
      </c>
      <c r="D911">
        <v>92</v>
      </c>
      <c r="E911">
        <v>26</v>
      </c>
      <c r="F911">
        <v>118</v>
      </c>
      <c r="G911">
        <v>400</v>
      </c>
      <c r="H911">
        <v>518</v>
      </c>
      <c r="I911">
        <v>-21</v>
      </c>
      <c r="J911">
        <v>0</v>
      </c>
      <c r="K911">
        <v>16</v>
      </c>
      <c r="L911">
        <v>50</v>
      </c>
      <c r="M911">
        <v>584</v>
      </c>
      <c r="N911">
        <v>1536</v>
      </c>
      <c r="O911" s="2" t="s">
        <v>16</v>
      </c>
    </row>
    <row r="912" spans="1:15" x14ac:dyDescent="0.3">
      <c r="A912" s="1">
        <v>43921.708333333336</v>
      </c>
      <c r="B912">
        <v>2</v>
      </c>
      <c r="C912" s="2" t="s">
        <v>35</v>
      </c>
      <c r="D912">
        <v>91</v>
      </c>
      <c r="E912">
        <v>26</v>
      </c>
      <c r="F912">
        <v>117</v>
      </c>
      <c r="G912">
        <v>435</v>
      </c>
      <c r="H912">
        <v>552</v>
      </c>
      <c r="I912">
        <v>34</v>
      </c>
      <c r="J912">
        <v>44</v>
      </c>
      <c r="K912">
        <v>20</v>
      </c>
      <c r="L912">
        <v>56</v>
      </c>
      <c r="M912">
        <v>628</v>
      </c>
      <c r="N912">
        <v>1582</v>
      </c>
      <c r="O912" s="2" t="s">
        <v>16</v>
      </c>
    </row>
    <row r="913" spans="1:15" x14ac:dyDescent="0.3">
      <c r="A913" s="1">
        <v>43922.708333333336</v>
      </c>
      <c r="B913">
        <v>2</v>
      </c>
      <c r="C913" s="2" t="s">
        <v>35</v>
      </c>
      <c r="D913">
        <v>85</v>
      </c>
      <c r="E913">
        <v>27</v>
      </c>
      <c r="F913">
        <v>112</v>
      </c>
      <c r="G913">
        <v>428</v>
      </c>
      <c r="H913">
        <v>540</v>
      </c>
      <c r="I913">
        <v>-12</v>
      </c>
      <c r="J913">
        <v>3</v>
      </c>
      <c r="K913">
        <v>32</v>
      </c>
      <c r="L913">
        <v>59</v>
      </c>
      <c r="M913">
        <v>631</v>
      </c>
      <c r="N913">
        <v>1717</v>
      </c>
      <c r="O913" s="2" t="s">
        <v>16</v>
      </c>
    </row>
    <row r="914" spans="1:15" x14ac:dyDescent="0.3">
      <c r="A914" s="1">
        <v>43923.708333333336</v>
      </c>
      <c r="B914">
        <v>2</v>
      </c>
      <c r="C914" s="2" t="s">
        <v>35</v>
      </c>
      <c r="D914">
        <v>85</v>
      </c>
      <c r="E914">
        <v>25</v>
      </c>
      <c r="F914">
        <v>110</v>
      </c>
      <c r="G914">
        <v>446</v>
      </c>
      <c r="H914">
        <v>556</v>
      </c>
      <c r="I914">
        <v>16</v>
      </c>
      <c r="J914">
        <v>37</v>
      </c>
      <c r="K914">
        <v>49</v>
      </c>
      <c r="L914">
        <v>63</v>
      </c>
      <c r="M914">
        <v>668</v>
      </c>
      <c r="N914">
        <v>1934</v>
      </c>
      <c r="O914" s="2" t="s">
        <v>16</v>
      </c>
    </row>
    <row r="915" spans="1:15" x14ac:dyDescent="0.3">
      <c r="A915" s="1">
        <v>43924.708333333336</v>
      </c>
      <c r="B915">
        <v>2</v>
      </c>
      <c r="C915" s="2" t="s">
        <v>35</v>
      </c>
      <c r="D915">
        <v>85</v>
      </c>
      <c r="E915">
        <v>25</v>
      </c>
      <c r="F915">
        <v>110</v>
      </c>
      <c r="G915">
        <v>450</v>
      </c>
      <c r="H915">
        <v>560</v>
      </c>
      <c r="I915">
        <v>4</v>
      </c>
      <c r="J915">
        <v>51</v>
      </c>
      <c r="K915">
        <v>89</v>
      </c>
      <c r="L915">
        <v>70</v>
      </c>
      <c r="M915">
        <v>719</v>
      </c>
      <c r="N915">
        <v>2106</v>
      </c>
      <c r="O915" s="2" t="s">
        <v>16</v>
      </c>
    </row>
    <row r="916" spans="1:15" x14ac:dyDescent="0.3">
      <c r="A916" s="1">
        <v>43925.708333333336</v>
      </c>
      <c r="B916">
        <v>2</v>
      </c>
      <c r="C916" s="2" t="s">
        <v>35</v>
      </c>
      <c r="D916">
        <v>63</v>
      </c>
      <c r="E916">
        <v>23</v>
      </c>
      <c r="F916">
        <v>86</v>
      </c>
      <c r="G916">
        <v>474</v>
      </c>
      <c r="H916">
        <v>560</v>
      </c>
      <c r="I916">
        <v>0</v>
      </c>
      <c r="J916">
        <v>29</v>
      </c>
      <c r="K916">
        <v>106</v>
      </c>
      <c r="L916">
        <v>82</v>
      </c>
      <c r="M916">
        <v>748</v>
      </c>
      <c r="N916">
        <v>2274</v>
      </c>
      <c r="O916" s="2" t="s">
        <v>16</v>
      </c>
    </row>
    <row r="917" spans="1:15" x14ac:dyDescent="0.3">
      <c r="A917" s="1">
        <v>43926.708333333336</v>
      </c>
      <c r="B917">
        <v>2</v>
      </c>
      <c r="C917" s="2" t="s">
        <v>35</v>
      </c>
      <c r="D917">
        <v>96</v>
      </c>
      <c r="E917">
        <v>23</v>
      </c>
      <c r="F917">
        <v>119</v>
      </c>
      <c r="G917">
        <v>457</v>
      </c>
      <c r="H917">
        <v>576</v>
      </c>
      <c r="I917">
        <v>16</v>
      </c>
      <c r="J917">
        <v>34</v>
      </c>
      <c r="K917">
        <v>115</v>
      </c>
      <c r="L917">
        <v>91</v>
      </c>
      <c r="M917">
        <v>782</v>
      </c>
      <c r="N917">
        <v>2390</v>
      </c>
      <c r="O917" s="2" t="s">
        <v>16</v>
      </c>
    </row>
    <row r="918" spans="1:15" x14ac:dyDescent="0.3">
      <c r="A918" s="1">
        <v>43927.708333333336</v>
      </c>
      <c r="B918">
        <v>2</v>
      </c>
      <c r="C918" s="2" t="s">
        <v>35</v>
      </c>
      <c r="D918">
        <v>109</v>
      </c>
      <c r="E918">
        <v>21</v>
      </c>
      <c r="F918">
        <v>130</v>
      </c>
      <c r="G918">
        <v>437</v>
      </c>
      <c r="H918">
        <v>567</v>
      </c>
      <c r="I918">
        <v>-9</v>
      </c>
      <c r="J918">
        <v>23</v>
      </c>
      <c r="K918">
        <v>142</v>
      </c>
      <c r="L918">
        <v>96</v>
      </c>
      <c r="M918">
        <v>805</v>
      </c>
      <c r="N918">
        <v>2590</v>
      </c>
      <c r="O918" s="2" t="s">
        <v>16</v>
      </c>
    </row>
    <row r="919" spans="1:15" x14ac:dyDescent="0.3">
      <c r="A919" s="1">
        <v>43928.708333333336</v>
      </c>
      <c r="B919">
        <v>2</v>
      </c>
      <c r="C919" s="2" t="s">
        <v>35</v>
      </c>
      <c r="D919">
        <v>118</v>
      </c>
      <c r="E919">
        <v>17</v>
      </c>
      <c r="F919">
        <v>135</v>
      </c>
      <c r="G919">
        <v>458</v>
      </c>
      <c r="H919">
        <v>593</v>
      </c>
      <c r="I919">
        <v>26</v>
      </c>
      <c r="J919">
        <v>30</v>
      </c>
      <c r="K919">
        <v>142</v>
      </c>
      <c r="L919">
        <v>100</v>
      </c>
      <c r="M919">
        <v>835</v>
      </c>
      <c r="N919">
        <v>2754</v>
      </c>
      <c r="O919" s="2" t="s">
        <v>16</v>
      </c>
    </row>
    <row r="920" spans="1:15" x14ac:dyDescent="0.3">
      <c r="A920" s="1">
        <v>43929.708333333336</v>
      </c>
      <c r="B920">
        <v>2</v>
      </c>
      <c r="C920" s="2" t="s">
        <v>35</v>
      </c>
      <c r="D920">
        <v>120</v>
      </c>
      <c r="E920">
        <v>20</v>
      </c>
      <c r="F920">
        <v>140</v>
      </c>
      <c r="G920">
        <v>466</v>
      </c>
      <c r="H920">
        <v>606</v>
      </c>
      <c r="I920">
        <v>13</v>
      </c>
      <c r="J920">
        <v>15</v>
      </c>
      <c r="K920">
        <v>142</v>
      </c>
      <c r="L920">
        <v>102</v>
      </c>
      <c r="M920">
        <v>850</v>
      </c>
      <c r="N920">
        <v>2953</v>
      </c>
      <c r="O920" s="2" t="s">
        <v>16</v>
      </c>
    </row>
    <row r="921" spans="1:15" x14ac:dyDescent="0.3">
      <c r="A921" s="1">
        <v>43930.708333333336</v>
      </c>
      <c r="B921">
        <v>2</v>
      </c>
      <c r="C921" s="2" t="s">
        <v>35</v>
      </c>
      <c r="D921">
        <v>118</v>
      </c>
      <c r="E921">
        <v>18</v>
      </c>
      <c r="F921">
        <v>136</v>
      </c>
      <c r="G921">
        <v>473</v>
      </c>
      <c r="H921">
        <v>609</v>
      </c>
      <c r="I921">
        <v>3</v>
      </c>
      <c r="J921">
        <v>18</v>
      </c>
      <c r="K921">
        <v>154</v>
      </c>
      <c r="L921">
        <v>105</v>
      </c>
      <c r="M921">
        <v>868</v>
      </c>
      <c r="N921">
        <v>3142</v>
      </c>
      <c r="O921" s="2" t="s">
        <v>16</v>
      </c>
    </row>
    <row r="922" spans="1:15" x14ac:dyDescent="0.3">
      <c r="A922" s="1">
        <v>43885.75</v>
      </c>
      <c r="B922">
        <v>5</v>
      </c>
      <c r="C922" s="2" t="s">
        <v>36</v>
      </c>
      <c r="D922">
        <v>12</v>
      </c>
      <c r="E922">
        <v>4</v>
      </c>
      <c r="F922">
        <v>16</v>
      </c>
      <c r="G922">
        <v>16</v>
      </c>
      <c r="H922">
        <v>32</v>
      </c>
      <c r="I922">
        <v>0</v>
      </c>
      <c r="J922">
        <v>32</v>
      </c>
      <c r="K922">
        <v>0</v>
      </c>
      <c r="L922">
        <v>1</v>
      </c>
      <c r="M922">
        <v>33</v>
      </c>
      <c r="N922">
        <v>2200</v>
      </c>
      <c r="O922" s="2" t="s">
        <v>16</v>
      </c>
    </row>
    <row r="923" spans="1:15" x14ac:dyDescent="0.3">
      <c r="A923" s="1">
        <v>43886.75</v>
      </c>
      <c r="B923">
        <v>5</v>
      </c>
      <c r="C923" s="2" t="s">
        <v>36</v>
      </c>
      <c r="D923">
        <v>12</v>
      </c>
      <c r="E923">
        <v>7</v>
      </c>
      <c r="F923">
        <v>19</v>
      </c>
      <c r="G923">
        <v>23</v>
      </c>
      <c r="H923">
        <v>42</v>
      </c>
      <c r="I923">
        <v>10</v>
      </c>
      <c r="J923">
        <v>10</v>
      </c>
      <c r="K923">
        <v>0</v>
      </c>
      <c r="L923">
        <v>1</v>
      </c>
      <c r="M923">
        <v>43</v>
      </c>
      <c r="N923">
        <v>3780</v>
      </c>
      <c r="O923" s="2" t="s">
        <v>16</v>
      </c>
    </row>
    <row r="924" spans="1:15" x14ac:dyDescent="0.3">
      <c r="A924" s="1">
        <v>43887.75</v>
      </c>
      <c r="B924">
        <v>5</v>
      </c>
      <c r="C924" s="2" t="s">
        <v>36</v>
      </c>
      <c r="D924">
        <v>16</v>
      </c>
      <c r="E924">
        <v>8</v>
      </c>
      <c r="F924">
        <v>24</v>
      </c>
      <c r="G924">
        <v>45</v>
      </c>
      <c r="H924">
        <v>69</v>
      </c>
      <c r="I924">
        <v>27</v>
      </c>
      <c r="J924">
        <v>28</v>
      </c>
      <c r="K924">
        <v>0</v>
      </c>
      <c r="L924">
        <v>2</v>
      </c>
      <c r="M924">
        <v>71</v>
      </c>
      <c r="N924">
        <v>4900</v>
      </c>
      <c r="O924" s="2" t="s">
        <v>16</v>
      </c>
    </row>
    <row r="925" spans="1:15" x14ac:dyDescent="0.3">
      <c r="A925" s="1">
        <v>43888.75</v>
      </c>
      <c r="B925">
        <v>5</v>
      </c>
      <c r="C925" s="2" t="s">
        <v>36</v>
      </c>
      <c r="D925">
        <v>19</v>
      </c>
      <c r="E925">
        <v>8</v>
      </c>
      <c r="F925">
        <v>27</v>
      </c>
      <c r="G925">
        <v>82</v>
      </c>
      <c r="H925">
        <v>109</v>
      </c>
      <c r="I925">
        <v>40</v>
      </c>
      <c r="J925">
        <v>40</v>
      </c>
      <c r="K925">
        <v>0</v>
      </c>
      <c r="L925">
        <v>2</v>
      </c>
      <c r="M925">
        <v>111</v>
      </c>
      <c r="N925">
        <v>6164</v>
      </c>
      <c r="O925" s="2" t="s">
        <v>16</v>
      </c>
    </row>
    <row r="926" spans="1:15" x14ac:dyDescent="0.3">
      <c r="A926" s="1">
        <v>43889.75</v>
      </c>
      <c r="B926">
        <v>5</v>
      </c>
      <c r="C926" s="2" t="s">
        <v>36</v>
      </c>
      <c r="D926">
        <v>24</v>
      </c>
      <c r="E926">
        <v>9</v>
      </c>
      <c r="F926">
        <v>33</v>
      </c>
      <c r="G926">
        <v>116</v>
      </c>
      <c r="H926">
        <v>149</v>
      </c>
      <c r="I926">
        <v>40</v>
      </c>
      <c r="J926">
        <v>40</v>
      </c>
      <c r="K926">
        <v>0</v>
      </c>
      <c r="L926">
        <v>2</v>
      </c>
      <c r="M926">
        <v>151</v>
      </c>
      <c r="N926">
        <v>7414</v>
      </c>
      <c r="O926" s="2" t="s">
        <v>16</v>
      </c>
    </row>
    <row r="927" spans="1:15" x14ac:dyDescent="0.3">
      <c r="A927" s="1">
        <v>43890.708333333336</v>
      </c>
      <c r="B927">
        <v>5</v>
      </c>
      <c r="C927" s="2" t="s">
        <v>36</v>
      </c>
      <c r="D927">
        <v>24</v>
      </c>
      <c r="E927">
        <v>11</v>
      </c>
      <c r="F927">
        <v>35</v>
      </c>
      <c r="G927">
        <v>154</v>
      </c>
      <c r="H927">
        <v>189</v>
      </c>
      <c r="I927">
        <v>40</v>
      </c>
      <c r="J927">
        <v>40</v>
      </c>
      <c r="K927">
        <v>0</v>
      </c>
      <c r="L927">
        <v>2</v>
      </c>
      <c r="M927">
        <v>191</v>
      </c>
      <c r="N927">
        <v>8659</v>
      </c>
      <c r="O927" s="2" t="s">
        <v>16</v>
      </c>
    </row>
    <row r="928" spans="1:15" x14ac:dyDescent="0.3">
      <c r="A928" s="1">
        <v>43891.708333333336</v>
      </c>
      <c r="B928">
        <v>5</v>
      </c>
      <c r="C928" s="2" t="s">
        <v>36</v>
      </c>
      <c r="D928">
        <v>51</v>
      </c>
      <c r="E928">
        <v>13</v>
      </c>
      <c r="F928">
        <v>64</v>
      </c>
      <c r="G928">
        <v>197</v>
      </c>
      <c r="H928">
        <v>261</v>
      </c>
      <c r="I928">
        <v>72</v>
      </c>
      <c r="J928">
        <v>72</v>
      </c>
      <c r="K928">
        <v>0</v>
      </c>
      <c r="L928">
        <v>2</v>
      </c>
      <c r="M928">
        <v>263</v>
      </c>
      <c r="N928">
        <v>9056</v>
      </c>
      <c r="O928" s="2" t="s">
        <v>16</v>
      </c>
    </row>
    <row r="929" spans="1:15" x14ac:dyDescent="0.3">
      <c r="A929" s="1">
        <v>43892.75</v>
      </c>
      <c r="B929">
        <v>5</v>
      </c>
      <c r="C929" s="2" t="s">
        <v>36</v>
      </c>
      <c r="D929">
        <v>53</v>
      </c>
      <c r="E929">
        <v>14</v>
      </c>
      <c r="F929">
        <v>67</v>
      </c>
      <c r="G929">
        <v>204</v>
      </c>
      <c r="H929">
        <v>271</v>
      </c>
      <c r="I929">
        <v>10</v>
      </c>
      <c r="J929">
        <v>10</v>
      </c>
      <c r="K929">
        <v>0</v>
      </c>
      <c r="L929">
        <v>2</v>
      </c>
      <c r="M929">
        <v>273</v>
      </c>
      <c r="N929">
        <v>9782</v>
      </c>
      <c r="O929" s="2" t="s">
        <v>16</v>
      </c>
    </row>
    <row r="930" spans="1:15" x14ac:dyDescent="0.3">
      <c r="A930" s="1">
        <v>43893.75</v>
      </c>
      <c r="B930">
        <v>5</v>
      </c>
      <c r="C930" s="2" t="s">
        <v>36</v>
      </c>
      <c r="D930">
        <v>49</v>
      </c>
      <c r="E930">
        <v>19</v>
      </c>
      <c r="F930">
        <v>68</v>
      </c>
      <c r="G930">
        <v>229</v>
      </c>
      <c r="H930">
        <v>297</v>
      </c>
      <c r="I930">
        <v>26</v>
      </c>
      <c r="J930">
        <v>34</v>
      </c>
      <c r="K930">
        <v>7</v>
      </c>
      <c r="L930">
        <v>3</v>
      </c>
      <c r="M930">
        <v>307</v>
      </c>
      <c r="N930">
        <v>10176</v>
      </c>
      <c r="O930" s="2" t="s">
        <v>16</v>
      </c>
    </row>
    <row r="931" spans="1:15" x14ac:dyDescent="0.3">
      <c r="A931" s="1">
        <v>43894.708333333336</v>
      </c>
      <c r="B931">
        <v>5</v>
      </c>
      <c r="C931" s="2" t="s">
        <v>36</v>
      </c>
      <c r="D931">
        <v>76</v>
      </c>
      <c r="E931">
        <v>23</v>
      </c>
      <c r="F931">
        <v>99</v>
      </c>
      <c r="G931">
        <v>246</v>
      </c>
      <c r="H931">
        <v>345</v>
      </c>
      <c r="I931">
        <v>48</v>
      </c>
      <c r="J931">
        <v>53</v>
      </c>
      <c r="K931">
        <v>9</v>
      </c>
      <c r="L931">
        <v>6</v>
      </c>
      <c r="M931">
        <v>360</v>
      </c>
      <c r="N931">
        <v>10515</v>
      </c>
      <c r="O931" s="2" t="s">
        <v>16</v>
      </c>
    </row>
    <row r="932" spans="1:15" x14ac:dyDescent="0.3">
      <c r="A932" s="1">
        <v>43895.708333333336</v>
      </c>
      <c r="B932">
        <v>5</v>
      </c>
      <c r="C932" s="2" t="s">
        <v>36</v>
      </c>
      <c r="D932">
        <v>92</v>
      </c>
      <c r="E932">
        <v>24</v>
      </c>
      <c r="F932">
        <v>116</v>
      </c>
      <c r="G932">
        <v>264</v>
      </c>
      <c r="H932">
        <v>380</v>
      </c>
      <c r="I932">
        <v>35</v>
      </c>
      <c r="J932">
        <v>47</v>
      </c>
      <c r="K932">
        <v>17</v>
      </c>
      <c r="L932">
        <v>10</v>
      </c>
      <c r="M932">
        <v>407</v>
      </c>
      <c r="N932">
        <v>11949</v>
      </c>
      <c r="O932" s="2" t="s">
        <v>16</v>
      </c>
    </row>
    <row r="933" spans="1:15" x14ac:dyDescent="0.3">
      <c r="A933" s="1">
        <v>43896.708333333336</v>
      </c>
      <c r="B933">
        <v>5</v>
      </c>
      <c r="C933" s="2" t="s">
        <v>36</v>
      </c>
      <c r="D933">
        <v>117</v>
      </c>
      <c r="E933">
        <v>27</v>
      </c>
      <c r="F933">
        <v>144</v>
      </c>
      <c r="G933">
        <v>310</v>
      </c>
      <c r="H933">
        <v>454</v>
      </c>
      <c r="I933">
        <v>74</v>
      </c>
      <c r="J933">
        <v>81</v>
      </c>
      <c r="K933">
        <v>22</v>
      </c>
      <c r="L933">
        <v>12</v>
      </c>
      <c r="M933">
        <v>488</v>
      </c>
      <c r="N933">
        <v>13023</v>
      </c>
      <c r="O933" s="2" t="s">
        <v>16</v>
      </c>
    </row>
    <row r="934" spans="1:15" x14ac:dyDescent="0.3">
      <c r="A934" s="1">
        <v>43897.75</v>
      </c>
      <c r="B934">
        <v>5</v>
      </c>
      <c r="C934" s="2" t="s">
        <v>36</v>
      </c>
      <c r="D934">
        <v>123</v>
      </c>
      <c r="E934">
        <v>41</v>
      </c>
      <c r="F934">
        <v>164</v>
      </c>
      <c r="G934">
        <v>341</v>
      </c>
      <c r="H934">
        <v>505</v>
      </c>
      <c r="I934">
        <v>51</v>
      </c>
      <c r="J934">
        <v>55</v>
      </c>
      <c r="K934">
        <v>25</v>
      </c>
      <c r="L934">
        <v>13</v>
      </c>
      <c r="M934">
        <v>543</v>
      </c>
      <c r="N934">
        <v>14429</v>
      </c>
      <c r="O934" s="2" t="s">
        <v>16</v>
      </c>
    </row>
    <row r="935" spans="1:15" x14ac:dyDescent="0.3">
      <c r="A935" s="1">
        <v>43898.75</v>
      </c>
      <c r="B935">
        <v>5</v>
      </c>
      <c r="C935" s="2" t="s">
        <v>36</v>
      </c>
      <c r="D935">
        <v>146</v>
      </c>
      <c r="E935">
        <v>47</v>
      </c>
      <c r="F935">
        <v>193</v>
      </c>
      <c r="G935">
        <v>430</v>
      </c>
      <c r="H935">
        <v>623</v>
      </c>
      <c r="I935">
        <v>118</v>
      </c>
      <c r="J935">
        <v>127</v>
      </c>
      <c r="K935">
        <v>29</v>
      </c>
      <c r="L935">
        <v>18</v>
      </c>
      <c r="M935">
        <v>670</v>
      </c>
      <c r="N935">
        <v>15918</v>
      </c>
      <c r="O935" s="2" t="s">
        <v>16</v>
      </c>
    </row>
    <row r="936" spans="1:15" x14ac:dyDescent="0.3">
      <c r="A936" s="1">
        <v>43899.75</v>
      </c>
      <c r="B936">
        <v>5</v>
      </c>
      <c r="C936" s="2" t="s">
        <v>36</v>
      </c>
      <c r="D936">
        <v>186</v>
      </c>
      <c r="E936">
        <v>51</v>
      </c>
      <c r="F936">
        <v>237</v>
      </c>
      <c r="G936">
        <v>457</v>
      </c>
      <c r="H936">
        <v>694</v>
      </c>
      <c r="I936">
        <v>71</v>
      </c>
      <c r="J936">
        <v>74</v>
      </c>
      <c r="K936">
        <v>30</v>
      </c>
      <c r="L936">
        <v>20</v>
      </c>
      <c r="M936">
        <v>744</v>
      </c>
      <c r="N936">
        <v>15956</v>
      </c>
      <c r="O936" s="2" t="s">
        <v>16</v>
      </c>
    </row>
    <row r="937" spans="1:15" x14ac:dyDescent="0.3">
      <c r="A937" s="1">
        <v>43900.75</v>
      </c>
      <c r="B937">
        <v>5</v>
      </c>
      <c r="C937" s="2" t="s">
        <v>36</v>
      </c>
      <c r="D937">
        <v>204</v>
      </c>
      <c r="E937">
        <v>67</v>
      </c>
      <c r="F937">
        <v>271</v>
      </c>
      <c r="G937">
        <v>512</v>
      </c>
      <c r="H937">
        <v>783</v>
      </c>
      <c r="I937">
        <v>89</v>
      </c>
      <c r="J937">
        <v>112</v>
      </c>
      <c r="K937">
        <v>47</v>
      </c>
      <c r="L937">
        <v>26</v>
      </c>
      <c r="M937">
        <v>856</v>
      </c>
      <c r="N937">
        <v>16643</v>
      </c>
      <c r="O937" s="2" t="s">
        <v>16</v>
      </c>
    </row>
    <row r="938" spans="1:15" x14ac:dyDescent="0.3">
      <c r="A938" s="1">
        <v>43901.708333333336</v>
      </c>
      <c r="B938">
        <v>5</v>
      </c>
      <c r="C938" s="2" t="s">
        <v>36</v>
      </c>
      <c r="D938">
        <v>262</v>
      </c>
      <c r="E938">
        <v>68</v>
      </c>
      <c r="F938">
        <v>330</v>
      </c>
      <c r="G938">
        <v>610</v>
      </c>
      <c r="H938">
        <v>940</v>
      </c>
      <c r="I938">
        <v>157</v>
      </c>
      <c r="J938">
        <v>167</v>
      </c>
      <c r="K938">
        <v>54</v>
      </c>
      <c r="L938">
        <v>29</v>
      </c>
      <c r="M938">
        <v>1023</v>
      </c>
      <c r="N938">
        <v>21400</v>
      </c>
      <c r="O938" s="2" t="s">
        <v>16</v>
      </c>
    </row>
    <row r="939" spans="1:15" x14ac:dyDescent="0.3">
      <c r="A939" s="1">
        <v>43902.708333333336</v>
      </c>
      <c r="B939">
        <v>5</v>
      </c>
      <c r="C939" s="2" t="s">
        <v>36</v>
      </c>
      <c r="D939">
        <v>360</v>
      </c>
      <c r="E939">
        <v>85</v>
      </c>
      <c r="F939">
        <v>445</v>
      </c>
      <c r="G939">
        <v>852</v>
      </c>
      <c r="H939">
        <v>1297</v>
      </c>
      <c r="I939">
        <v>357</v>
      </c>
      <c r="J939">
        <v>361</v>
      </c>
      <c r="K939">
        <v>55</v>
      </c>
      <c r="L939">
        <v>32</v>
      </c>
      <c r="M939">
        <v>1384</v>
      </c>
      <c r="N939">
        <v>23438</v>
      </c>
      <c r="O939" s="2" t="s">
        <v>16</v>
      </c>
    </row>
    <row r="940" spans="1:15" x14ac:dyDescent="0.3">
      <c r="A940" s="1">
        <v>43903.708333333336</v>
      </c>
      <c r="B940">
        <v>5</v>
      </c>
      <c r="C940" s="2" t="s">
        <v>36</v>
      </c>
      <c r="D940">
        <v>366</v>
      </c>
      <c r="E940">
        <v>107</v>
      </c>
      <c r="F940">
        <v>473</v>
      </c>
      <c r="G940">
        <v>980</v>
      </c>
      <c r="H940">
        <v>1453</v>
      </c>
      <c r="I940">
        <v>156</v>
      </c>
      <c r="J940">
        <v>211</v>
      </c>
      <c r="K940">
        <v>100</v>
      </c>
      <c r="L940">
        <v>42</v>
      </c>
      <c r="M940">
        <v>1595</v>
      </c>
      <c r="N940">
        <v>25691</v>
      </c>
      <c r="O940" s="2" t="s">
        <v>16</v>
      </c>
    </row>
    <row r="941" spans="1:15" x14ac:dyDescent="0.3">
      <c r="A941" s="1">
        <v>43904.708333333336</v>
      </c>
      <c r="B941">
        <v>5</v>
      </c>
      <c r="C941" s="2" t="s">
        <v>36</v>
      </c>
      <c r="D941">
        <v>366</v>
      </c>
      <c r="E941">
        <v>119</v>
      </c>
      <c r="F941">
        <v>485</v>
      </c>
      <c r="G941">
        <v>1290</v>
      </c>
      <c r="H941">
        <v>1775</v>
      </c>
      <c r="I941">
        <v>322</v>
      </c>
      <c r="J941">
        <v>342</v>
      </c>
      <c r="K941">
        <v>107</v>
      </c>
      <c r="L941">
        <v>55</v>
      </c>
      <c r="M941">
        <v>1937</v>
      </c>
      <c r="N941">
        <v>26980</v>
      </c>
      <c r="O941" s="2" t="s">
        <v>16</v>
      </c>
    </row>
    <row r="942" spans="1:15" x14ac:dyDescent="0.3">
      <c r="A942" s="1">
        <v>43905.708333333336</v>
      </c>
      <c r="B942">
        <v>5</v>
      </c>
      <c r="C942" s="2" t="s">
        <v>36</v>
      </c>
      <c r="D942">
        <v>426</v>
      </c>
      <c r="E942">
        <v>129</v>
      </c>
      <c r="F942">
        <v>555</v>
      </c>
      <c r="G942">
        <v>1434</v>
      </c>
      <c r="H942">
        <v>1989</v>
      </c>
      <c r="I942">
        <v>214</v>
      </c>
      <c r="J942">
        <v>235</v>
      </c>
      <c r="K942">
        <v>120</v>
      </c>
      <c r="L942">
        <v>63</v>
      </c>
      <c r="M942">
        <v>2172</v>
      </c>
      <c r="N942">
        <v>32546</v>
      </c>
      <c r="O942" s="2" t="s">
        <v>16</v>
      </c>
    </row>
    <row r="943" spans="1:15" x14ac:dyDescent="0.3">
      <c r="A943" s="1">
        <v>43906.708333333336</v>
      </c>
      <c r="B943">
        <v>5</v>
      </c>
      <c r="C943" s="2" t="s">
        <v>36</v>
      </c>
      <c r="D943">
        <v>498</v>
      </c>
      <c r="E943">
        <v>156</v>
      </c>
      <c r="F943">
        <v>654</v>
      </c>
      <c r="G943">
        <v>1620</v>
      </c>
      <c r="H943">
        <v>2274</v>
      </c>
      <c r="I943">
        <v>285</v>
      </c>
      <c r="J943">
        <v>301</v>
      </c>
      <c r="K943">
        <v>130</v>
      </c>
      <c r="L943">
        <v>69</v>
      </c>
      <c r="M943">
        <v>2473</v>
      </c>
      <c r="N943">
        <v>35052</v>
      </c>
      <c r="O943" s="2" t="s">
        <v>16</v>
      </c>
    </row>
    <row r="944" spans="1:15" x14ac:dyDescent="0.3">
      <c r="A944" s="1">
        <v>43907.708333333336</v>
      </c>
      <c r="B944">
        <v>5</v>
      </c>
      <c r="C944" s="2" t="s">
        <v>36</v>
      </c>
      <c r="D944">
        <v>548</v>
      </c>
      <c r="E944">
        <v>171</v>
      </c>
      <c r="F944">
        <v>719</v>
      </c>
      <c r="G944">
        <v>1769</v>
      </c>
      <c r="H944">
        <v>2488</v>
      </c>
      <c r="I944">
        <v>214</v>
      </c>
      <c r="J944">
        <v>231</v>
      </c>
      <c r="K944">
        <v>136</v>
      </c>
      <c r="L944">
        <v>80</v>
      </c>
      <c r="M944">
        <v>2704</v>
      </c>
      <c r="N944">
        <v>35478</v>
      </c>
      <c r="O944" s="2" t="s">
        <v>16</v>
      </c>
    </row>
    <row r="945" spans="1:15" x14ac:dyDescent="0.3">
      <c r="A945" s="1">
        <v>43908.708333333336</v>
      </c>
      <c r="B945">
        <v>5</v>
      </c>
      <c r="C945" s="2" t="s">
        <v>36</v>
      </c>
      <c r="D945">
        <v>646</v>
      </c>
      <c r="E945">
        <v>195</v>
      </c>
      <c r="F945">
        <v>841</v>
      </c>
      <c r="G945">
        <v>2112</v>
      </c>
      <c r="H945">
        <v>2953</v>
      </c>
      <c r="I945">
        <v>465</v>
      </c>
      <c r="J945">
        <v>510</v>
      </c>
      <c r="K945">
        <v>167</v>
      </c>
      <c r="L945">
        <v>94</v>
      </c>
      <c r="M945">
        <v>3214</v>
      </c>
      <c r="N945">
        <v>40841</v>
      </c>
      <c r="O945" s="2" t="s">
        <v>16</v>
      </c>
    </row>
    <row r="946" spans="1:15" x14ac:dyDescent="0.3">
      <c r="A946" s="1">
        <v>43909.708333333336</v>
      </c>
      <c r="B946">
        <v>5</v>
      </c>
      <c r="C946" s="2" t="s">
        <v>36</v>
      </c>
      <c r="D946">
        <v>771</v>
      </c>
      <c r="E946">
        <v>209</v>
      </c>
      <c r="F946">
        <v>980</v>
      </c>
      <c r="G946">
        <v>2189</v>
      </c>
      <c r="H946">
        <v>3169</v>
      </c>
      <c r="I946">
        <v>216</v>
      </c>
      <c r="J946">
        <v>270</v>
      </c>
      <c r="K946">
        <v>200</v>
      </c>
      <c r="L946">
        <v>115</v>
      </c>
      <c r="M946">
        <v>3484</v>
      </c>
      <c r="N946">
        <v>44658</v>
      </c>
      <c r="O946" s="2" t="s">
        <v>16</v>
      </c>
    </row>
    <row r="947" spans="1:15" x14ac:dyDescent="0.3">
      <c r="A947" s="1">
        <v>43910.708333333336</v>
      </c>
      <c r="B947">
        <v>5</v>
      </c>
      <c r="C947" s="2" t="s">
        <v>36</v>
      </c>
      <c r="D947">
        <v>843</v>
      </c>
      <c r="E947">
        <v>236</v>
      </c>
      <c r="F947">
        <v>1079</v>
      </c>
      <c r="G947">
        <v>2598</v>
      </c>
      <c r="H947">
        <v>3677</v>
      </c>
      <c r="I947">
        <v>508</v>
      </c>
      <c r="J947">
        <v>547</v>
      </c>
      <c r="K947">
        <v>223</v>
      </c>
      <c r="L947">
        <v>131</v>
      </c>
      <c r="M947">
        <v>4031</v>
      </c>
      <c r="N947">
        <v>49288</v>
      </c>
      <c r="O947" s="2" t="s">
        <v>16</v>
      </c>
    </row>
    <row r="948" spans="1:15" x14ac:dyDescent="0.3">
      <c r="A948" s="1">
        <v>43911.708333333336</v>
      </c>
      <c r="B948">
        <v>5</v>
      </c>
      <c r="C948" s="2" t="s">
        <v>36</v>
      </c>
      <c r="D948">
        <v>942</v>
      </c>
      <c r="E948">
        <v>249</v>
      </c>
      <c r="F948">
        <v>1191</v>
      </c>
      <c r="G948">
        <v>3023</v>
      </c>
      <c r="H948">
        <v>4214</v>
      </c>
      <c r="I948">
        <v>537</v>
      </c>
      <c r="J948">
        <v>586</v>
      </c>
      <c r="K948">
        <v>257</v>
      </c>
      <c r="L948">
        <v>146</v>
      </c>
      <c r="M948">
        <v>4617</v>
      </c>
      <c r="N948">
        <v>53642</v>
      </c>
      <c r="O948" s="2" t="s">
        <v>16</v>
      </c>
    </row>
    <row r="949" spans="1:15" x14ac:dyDescent="0.3">
      <c r="A949" s="1">
        <v>43912.708333333336</v>
      </c>
      <c r="B949">
        <v>5</v>
      </c>
      <c r="C949" s="2" t="s">
        <v>36</v>
      </c>
      <c r="D949">
        <v>1113</v>
      </c>
      <c r="E949">
        <v>255</v>
      </c>
      <c r="F949">
        <v>1368</v>
      </c>
      <c r="G949">
        <v>3276</v>
      </c>
      <c r="H949">
        <v>4644</v>
      </c>
      <c r="I949">
        <v>430</v>
      </c>
      <c r="J949">
        <v>505</v>
      </c>
      <c r="K949">
        <v>309</v>
      </c>
      <c r="L949">
        <v>169</v>
      </c>
      <c r="M949">
        <v>5122</v>
      </c>
      <c r="N949">
        <v>57671</v>
      </c>
      <c r="O949" s="2" t="s">
        <v>16</v>
      </c>
    </row>
    <row r="950" spans="1:15" x14ac:dyDescent="0.3">
      <c r="A950" s="1">
        <v>43913.708333333336</v>
      </c>
      <c r="B950">
        <v>5</v>
      </c>
      <c r="C950" s="2" t="s">
        <v>36</v>
      </c>
      <c r="D950">
        <v>1206</v>
      </c>
      <c r="E950">
        <v>281</v>
      </c>
      <c r="F950">
        <v>1487</v>
      </c>
      <c r="G950">
        <v>3499</v>
      </c>
      <c r="H950">
        <v>4986</v>
      </c>
      <c r="I950">
        <v>342</v>
      </c>
      <c r="J950">
        <v>383</v>
      </c>
      <c r="K950">
        <v>327</v>
      </c>
      <c r="L950">
        <v>192</v>
      </c>
      <c r="M950">
        <v>5505</v>
      </c>
      <c r="N950">
        <v>61115</v>
      </c>
      <c r="O950" s="2" t="s">
        <v>16</v>
      </c>
    </row>
    <row r="951" spans="1:15" x14ac:dyDescent="0.3">
      <c r="A951" s="1">
        <v>43914.708333333336</v>
      </c>
      <c r="B951">
        <v>5</v>
      </c>
      <c r="C951" s="2" t="s">
        <v>36</v>
      </c>
      <c r="D951">
        <v>1318</v>
      </c>
      <c r="E951">
        <v>304</v>
      </c>
      <c r="F951">
        <v>1622</v>
      </c>
      <c r="G951">
        <v>3729</v>
      </c>
      <c r="H951">
        <v>5351</v>
      </c>
      <c r="I951">
        <v>365</v>
      </c>
      <c r="J951">
        <v>443</v>
      </c>
      <c r="K951">
        <v>381</v>
      </c>
      <c r="L951">
        <v>216</v>
      </c>
      <c r="M951">
        <v>5948</v>
      </c>
      <c r="N951">
        <v>66178</v>
      </c>
      <c r="O951" s="2" t="s">
        <v>16</v>
      </c>
    </row>
    <row r="952" spans="1:15" x14ac:dyDescent="0.3">
      <c r="A952" s="1">
        <v>43915.708333333336</v>
      </c>
      <c r="B952">
        <v>5</v>
      </c>
      <c r="C952" s="2" t="s">
        <v>36</v>
      </c>
      <c r="D952">
        <v>1407</v>
      </c>
      <c r="E952">
        <v>316</v>
      </c>
      <c r="F952">
        <v>1723</v>
      </c>
      <c r="G952">
        <v>4022</v>
      </c>
      <c r="H952">
        <v>5745</v>
      </c>
      <c r="I952">
        <v>394</v>
      </c>
      <c r="J952">
        <v>494</v>
      </c>
      <c r="K952">
        <v>439</v>
      </c>
      <c r="L952">
        <v>258</v>
      </c>
      <c r="M952">
        <v>6442</v>
      </c>
      <c r="N952">
        <v>70877</v>
      </c>
      <c r="O952" s="2" t="s">
        <v>16</v>
      </c>
    </row>
    <row r="953" spans="1:15" x14ac:dyDescent="0.3">
      <c r="A953" s="1">
        <v>43916.708333333336</v>
      </c>
      <c r="B953">
        <v>5</v>
      </c>
      <c r="C953" s="2" t="s">
        <v>36</v>
      </c>
      <c r="D953">
        <v>1447</v>
      </c>
      <c r="E953">
        <v>326</v>
      </c>
      <c r="F953">
        <v>1773</v>
      </c>
      <c r="G953">
        <v>4367</v>
      </c>
      <c r="H953">
        <v>6140</v>
      </c>
      <c r="I953">
        <v>395</v>
      </c>
      <c r="J953">
        <v>493</v>
      </c>
      <c r="K953">
        <v>508</v>
      </c>
      <c r="L953">
        <v>287</v>
      </c>
      <c r="M953">
        <v>6935</v>
      </c>
      <c r="N953">
        <v>79759</v>
      </c>
      <c r="O953" s="2" t="s">
        <v>16</v>
      </c>
    </row>
    <row r="954" spans="1:15" x14ac:dyDescent="0.3">
      <c r="A954" s="1">
        <v>43917.708333333336</v>
      </c>
      <c r="B954">
        <v>5</v>
      </c>
      <c r="C954" s="2" t="s">
        <v>36</v>
      </c>
      <c r="D954">
        <v>1536</v>
      </c>
      <c r="E954">
        <v>338</v>
      </c>
      <c r="F954">
        <v>1874</v>
      </c>
      <c r="G954">
        <v>4774</v>
      </c>
      <c r="H954">
        <v>6648</v>
      </c>
      <c r="I954">
        <v>508</v>
      </c>
      <c r="J954">
        <v>562</v>
      </c>
      <c r="K954">
        <v>536</v>
      </c>
      <c r="L954">
        <v>313</v>
      </c>
      <c r="M954">
        <v>7497</v>
      </c>
      <c r="N954">
        <v>83627</v>
      </c>
      <c r="O954" s="2" t="s">
        <v>16</v>
      </c>
    </row>
    <row r="955" spans="1:15" x14ac:dyDescent="0.3">
      <c r="A955" s="1">
        <v>43918.708333333336</v>
      </c>
      <c r="B955">
        <v>5</v>
      </c>
      <c r="C955" s="2" t="s">
        <v>36</v>
      </c>
      <c r="D955">
        <v>1559</v>
      </c>
      <c r="E955">
        <v>344</v>
      </c>
      <c r="F955">
        <v>1903</v>
      </c>
      <c r="G955">
        <v>5010</v>
      </c>
      <c r="H955">
        <v>6913</v>
      </c>
      <c r="I955">
        <v>265</v>
      </c>
      <c r="J955">
        <v>433</v>
      </c>
      <c r="K955">
        <v>655</v>
      </c>
      <c r="L955">
        <v>362</v>
      </c>
      <c r="M955">
        <v>7930</v>
      </c>
      <c r="N955">
        <v>89380</v>
      </c>
      <c r="O955" s="2" t="s">
        <v>16</v>
      </c>
    </row>
    <row r="956" spans="1:15" x14ac:dyDescent="0.3">
      <c r="A956" s="1">
        <v>43919.708333333336</v>
      </c>
      <c r="B956">
        <v>5</v>
      </c>
      <c r="C956" s="2" t="s">
        <v>36</v>
      </c>
      <c r="D956">
        <v>1586</v>
      </c>
      <c r="E956">
        <v>355</v>
      </c>
      <c r="F956">
        <v>1941</v>
      </c>
      <c r="G956">
        <v>5310</v>
      </c>
      <c r="H956">
        <v>7251</v>
      </c>
      <c r="I956">
        <v>338</v>
      </c>
      <c r="J956">
        <v>428</v>
      </c>
      <c r="K956">
        <v>715</v>
      </c>
      <c r="L956">
        <v>392</v>
      </c>
      <c r="M956">
        <v>8358</v>
      </c>
      <c r="N956">
        <v>94784</v>
      </c>
      <c r="O956" s="2" t="s">
        <v>16</v>
      </c>
    </row>
    <row r="957" spans="1:15" x14ac:dyDescent="0.3">
      <c r="A957" s="1">
        <v>43920.708333333336</v>
      </c>
      <c r="B957">
        <v>5</v>
      </c>
      <c r="C957" s="2" t="s">
        <v>36</v>
      </c>
      <c r="D957">
        <v>1633</v>
      </c>
      <c r="E957">
        <v>356</v>
      </c>
      <c r="F957">
        <v>1989</v>
      </c>
      <c r="G957">
        <v>5575</v>
      </c>
      <c r="H957">
        <v>7564</v>
      </c>
      <c r="I957">
        <v>313</v>
      </c>
      <c r="J957">
        <v>366</v>
      </c>
      <c r="K957">
        <v>747</v>
      </c>
      <c r="L957">
        <v>413</v>
      </c>
      <c r="M957">
        <v>8724</v>
      </c>
      <c r="N957">
        <v>99941</v>
      </c>
      <c r="O957" s="2" t="s">
        <v>16</v>
      </c>
    </row>
    <row r="958" spans="1:15" x14ac:dyDescent="0.3">
      <c r="A958" s="1">
        <v>43921.708333333336</v>
      </c>
      <c r="B958">
        <v>5</v>
      </c>
      <c r="C958" s="2" t="s">
        <v>36</v>
      </c>
      <c r="D958">
        <v>1680</v>
      </c>
      <c r="E958">
        <v>356</v>
      </c>
      <c r="F958">
        <v>2036</v>
      </c>
      <c r="G958">
        <v>5814</v>
      </c>
      <c r="H958">
        <v>7850</v>
      </c>
      <c r="I958">
        <v>286</v>
      </c>
      <c r="J958">
        <v>431</v>
      </c>
      <c r="K958">
        <v>828</v>
      </c>
      <c r="L958">
        <v>477</v>
      </c>
      <c r="M958">
        <v>9155</v>
      </c>
      <c r="N958">
        <v>106238</v>
      </c>
      <c r="O958" s="2" t="s">
        <v>16</v>
      </c>
    </row>
    <row r="959" spans="1:15" x14ac:dyDescent="0.3">
      <c r="A959" s="1">
        <v>43922.708333333336</v>
      </c>
      <c r="B959">
        <v>5</v>
      </c>
      <c r="C959" s="2" t="s">
        <v>36</v>
      </c>
      <c r="D959">
        <v>1718</v>
      </c>
      <c r="E959">
        <v>350</v>
      </c>
      <c r="F959">
        <v>2068</v>
      </c>
      <c r="G959">
        <v>6156</v>
      </c>
      <c r="H959">
        <v>8224</v>
      </c>
      <c r="I959">
        <v>374</v>
      </c>
      <c r="J959">
        <v>470</v>
      </c>
      <c r="K959">
        <v>902</v>
      </c>
      <c r="L959">
        <v>499</v>
      </c>
      <c r="M959">
        <v>9625</v>
      </c>
      <c r="N959">
        <v>112746</v>
      </c>
      <c r="O959" s="2" t="s">
        <v>16</v>
      </c>
    </row>
    <row r="960" spans="1:15" x14ac:dyDescent="0.3">
      <c r="A960" s="1">
        <v>43923.708333333336</v>
      </c>
      <c r="B960">
        <v>5</v>
      </c>
      <c r="C960" s="2" t="s">
        <v>36</v>
      </c>
      <c r="D960">
        <v>1670</v>
      </c>
      <c r="E960">
        <v>345</v>
      </c>
      <c r="F960">
        <v>2015</v>
      </c>
      <c r="G960">
        <v>6563</v>
      </c>
      <c r="H960">
        <v>8578</v>
      </c>
      <c r="I960">
        <v>354</v>
      </c>
      <c r="J960">
        <v>486</v>
      </c>
      <c r="K960">
        <v>1001</v>
      </c>
      <c r="L960">
        <v>532</v>
      </c>
      <c r="M960">
        <v>10111</v>
      </c>
      <c r="N960">
        <v>120320</v>
      </c>
      <c r="O960" s="2" t="s">
        <v>16</v>
      </c>
    </row>
    <row r="961" spans="1:15" x14ac:dyDescent="0.3">
      <c r="A961" s="1">
        <v>43924.708333333336</v>
      </c>
      <c r="B961">
        <v>5</v>
      </c>
      <c r="C961" s="2" t="s">
        <v>36</v>
      </c>
      <c r="D961">
        <v>1714</v>
      </c>
      <c r="E961">
        <v>335</v>
      </c>
      <c r="F961">
        <v>2049</v>
      </c>
      <c r="G961">
        <v>6812</v>
      </c>
      <c r="H961">
        <v>8861</v>
      </c>
      <c r="I961">
        <v>283</v>
      </c>
      <c r="J961">
        <v>353</v>
      </c>
      <c r="K961">
        <v>1031</v>
      </c>
      <c r="L961">
        <v>572</v>
      </c>
      <c r="M961">
        <v>10464</v>
      </c>
      <c r="N961">
        <v>126490</v>
      </c>
      <c r="O961" s="2" t="s">
        <v>16</v>
      </c>
    </row>
    <row r="962" spans="1:15" x14ac:dyDescent="0.3">
      <c r="A962" s="1">
        <v>43925.708333333336</v>
      </c>
      <c r="B962">
        <v>5</v>
      </c>
      <c r="C962" s="2" t="s">
        <v>36</v>
      </c>
      <c r="D962">
        <v>1691</v>
      </c>
      <c r="E962">
        <v>324</v>
      </c>
      <c r="F962">
        <v>2015</v>
      </c>
      <c r="G962">
        <v>7078</v>
      </c>
      <c r="H962">
        <v>9093</v>
      </c>
      <c r="I962">
        <v>232</v>
      </c>
      <c r="J962">
        <v>360</v>
      </c>
      <c r="K962">
        <v>1124</v>
      </c>
      <c r="L962">
        <v>607</v>
      </c>
      <c r="M962">
        <v>10824</v>
      </c>
      <c r="N962">
        <v>133289</v>
      </c>
      <c r="O962" s="2" t="s">
        <v>16</v>
      </c>
    </row>
    <row r="963" spans="1:15" x14ac:dyDescent="0.3">
      <c r="A963" s="1">
        <v>43926.708333333336</v>
      </c>
      <c r="B963">
        <v>5</v>
      </c>
      <c r="C963" s="2" t="s">
        <v>36</v>
      </c>
      <c r="D963">
        <v>1674</v>
      </c>
      <c r="E963">
        <v>329</v>
      </c>
      <c r="F963">
        <v>2003</v>
      </c>
      <c r="G963">
        <v>7406</v>
      </c>
      <c r="H963">
        <v>9409</v>
      </c>
      <c r="I963">
        <v>316</v>
      </c>
      <c r="J963">
        <v>402</v>
      </c>
      <c r="K963">
        <v>1186</v>
      </c>
      <c r="L963">
        <v>631</v>
      </c>
      <c r="M963">
        <v>11226</v>
      </c>
      <c r="N963">
        <v>140910</v>
      </c>
      <c r="O963" s="2" t="s">
        <v>16</v>
      </c>
    </row>
    <row r="964" spans="1:15" x14ac:dyDescent="0.3">
      <c r="A964" s="1">
        <v>43927.708333333336</v>
      </c>
      <c r="B964">
        <v>5</v>
      </c>
      <c r="C964" s="2" t="s">
        <v>36</v>
      </c>
      <c r="D964">
        <v>1714</v>
      </c>
      <c r="E964">
        <v>322</v>
      </c>
      <c r="F964">
        <v>2036</v>
      </c>
      <c r="G964">
        <v>7686</v>
      </c>
      <c r="H964">
        <v>9722</v>
      </c>
      <c r="I964">
        <v>313</v>
      </c>
      <c r="J964">
        <v>362</v>
      </c>
      <c r="K964">
        <v>1204</v>
      </c>
      <c r="L964">
        <v>662</v>
      </c>
      <c r="M964">
        <v>11588</v>
      </c>
      <c r="N964">
        <v>146288</v>
      </c>
      <c r="O964" s="2" t="s">
        <v>16</v>
      </c>
    </row>
    <row r="965" spans="1:15" x14ac:dyDescent="0.3">
      <c r="A965" s="1">
        <v>43928.708333333336</v>
      </c>
      <c r="B965">
        <v>5</v>
      </c>
      <c r="C965" s="2" t="s">
        <v>36</v>
      </c>
      <c r="D965">
        <v>1579</v>
      </c>
      <c r="E965">
        <v>297</v>
      </c>
      <c r="F965">
        <v>1876</v>
      </c>
      <c r="G965">
        <v>8089</v>
      </c>
      <c r="H965">
        <v>9965</v>
      </c>
      <c r="I965">
        <v>243</v>
      </c>
      <c r="J965">
        <v>337</v>
      </c>
      <c r="K965">
        <v>1265</v>
      </c>
      <c r="L965">
        <v>695</v>
      </c>
      <c r="M965">
        <v>11925</v>
      </c>
      <c r="N965">
        <v>153542</v>
      </c>
      <c r="O965" s="2" t="s">
        <v>16</v>
      </c>
    </row>
    <row r="966" spans="1:15" x14ac:dyDescent="0.3">
      <c r="A966" s="1">
        <v>43929.708333333336</v>
      </c>
      <c r="B966">
        <v>5</v>
      </c>
      <c r="C966" s="2" t="s">
        <v>36</v>
      </c>
      <c r="D966">
        <v>1554</v>
      </c>
      <c r="E966">
        <v>285</v>
      </c>
      <c r="F966">
        <v>1839</v>
      </c>
      <c r="G966">
        <v>8332</v>
      </c>
      <c r="H966">
        <v>10171</v>
      </c>
      <c r="I966">
        <v>206</v>
      </c>
      <c r="J966">
        <v>485</v>
      </c>
      <c r="K966">
        <v>1503</v>
      </c>
      <c r="L966">
        <v>736</v>
      </c>
      <c r="M966">
        <v>12410</v>
      </c>
      <c r="N966">
        <v>163247</v>
      </c>
      <c r="O966" s="2" t="s">
        <v>16</v>
      </c>
    </row>
    <row r="967" spans="1:15" x14ac:dyDescent="0.3">
      <c r="A967" s="1">
        <v>43930.708333333336</v>
      </c>
      <c r="B967">
        <v>5</v>
      </c>
      <c r="C967" s="2" t="s">
        <v>36</v>
      </c>
      <c r="D967">
        <v>1530</v>
      </c>
      <c r="E967">
        <v>274</v>
      </c>
      <c r="F967">
        <v>1804</v>
      </c>
      <c r="G967">
        <v>8645</v>
      </c>
      <c r="H967">
        <v>10449</v>
      </c>
      <c r="I967">
        <v>278</v>
      </c>
      <c r="J967">
        <v>523</v>
      </c>
      <c r="K967">
        <v>1728</v>
      </c>
      <c r="L967">
        <v>756</v>
      </c>
      <c r="M967">
        <v>12933</v>
      </c>
      <c r="N967">
        <v>171456</v>
      </c>
      <c r="O967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9594-D329-4AE1-B615-A631832EDBE1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16</v>
      </c>
      <c r="C2" s="7" t="s">
        <v>29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 t="s">
        <v>16</v>
      </c>
      <c r="P2" s="13">
        <v>4029053</v>
      </c>
      <c r="Q2" s="20">
        <v>306</v>
      </c>
      <c r="S2" s="19" t="e">
        <f>(E2/F2)*100</f>
        <v>#DIV/0!</v>
      </c>
      <c r="T2" s="19" t="e">
        <f>(M2/N2)*100</f>
        <v>#DIV/0!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16</v>
      </c>
      <c r="C3" s="9" t="s">
        <v>29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0" t="s">
        <v>16</v>
      </c>
      <c r="P3" s="13">
        <v>4029053</v>
      </c>
      <c r="Q3" s="20">
        <v>306</v>
      </c>
      <c r="S3" s="19" t="e">
        <f>(E3/F3)*100</f>
        <v>#DIV/0!</v>
      </c>
      <c r="T3" s="19" t="e">
        <f t="shared" ref="T3:T51" si="0">(M3/N3)*100</f>
        <v>#DIV/0!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16</v>
      </c>
      <c r="C4" s="7" t="s">
        <v>29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 t="s">
        <v>16</v>
      </c>
      <c r="P4" s="13">
        <v>4029053</v>
      </c>
      <c r="Q4" s="20">
        <v>306</v>
      </c>
      <c r="S4" s="19" t="e">
        <f t="shared" ref="S4:S51" si="4">(E4/F4)*100</f>
        <v>#DIV/0!</v>
      </c>
      <c r="T4" s="19" t="e">
        <f t="shared" si="0"/>
        <v>#DIV/0!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16</v>
      </c>
      <c r="C5" s="9" t="s">
        <v>29</v>
      </c>
      <c r="D5" s="6">
        <v>1</v>
      </c>
      <c r="E5" s="6">
        <v>0</v>
      </c>
      <c r="F5" s="6">
        <v>1</v>
      </c>
      <c r="G5" s="6">
        <v>0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1</v>
      </c>
      <c r="N5" s="6">
        <v>0</v>
      </c>
      <c r="O5" s="10" t="s">
        <v>16</v>
      </c>
      <c r="P5" s="13">
        <v>4029053</v>
      </c>
      <c r="Q5" s="20">
        <v>306</v>
      </c>
      <c r="S5" s="19">
        <f t="shared" si="4"/>
        <v>0</v>
      </c>
      <c r="T5" s="19" t="e">
        <f t="shared" si="0"/>
        <v>#DIV/0!</v>
      </c>
      <c r="V5" s="18">
        <f t="shared" si="1"/>
        <v>2.4819728109806448E-2</v>
      </c>
      <c r="W5" s="19">
        <f t="shared" si="2"/>
        <v>4029053</v>
      </c>
      <c r="Y5" s="18">
        <f t="shared" si="3"/>
        <v>2</v>
      </c>
      <c r="Z5" s="18">
        <f t="shared" ref="Z5:Z51" si="6">$AE$7*(2*M5-M2)/(M5-M2)</f>
        <v>6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16</v>
      </c>
      <c r="C6" s="7" t="s">
        <v>29</v>
      </c>
      <c r="D6" s="5">
        <v>1</v>
      </c>
      <c r="E6" s="5">
        <v>0</v>
      </c>
      <c r="F6" s="5">
        <v>1</v>
      </c>
      <c r="G6" s="5">
        <v>2</v>
      </c>
      <c r="H6" s="5">
        <v>3</v>
      </c>
      <c r="I6" s="5">
        <v>2</v>
      </c>
      <c r="J6" s="5">
        <v>2</v>
      </c>
      <c r="K6" s="5">
        <v>0</v>
      </c>
      <c r="L6" s="5">
        <v>0</v>
      </c>
      <c r="M6" s="5">
        <v>3</v>
      </c>
      <c r="N6" s="5">
        <v>242</v>
      </c>
      <c r="O6" s="8" t="s">
        <v>16</v>
      </c>
      <c r="P6" s="13">
        <v>4029053</v>
      </c>
      <c r="Q6" s="20">
        <v>306</v>
      </c>
      <c r="S6" s="19">
        <f t="shared" si="4"/>
        <v>0</v>
      </c>
      <c r="T6" s="19">
        <f t="shared" si="0"/>
        <v>1.2396694214876034</v>
      </c>
      <c r="V6" s="18">
        <f t="shared" si="1"/>
        <v>7.4459184329419351E-2</v>
      </c>
      <c r="W6" s="19">
        <f t="shared" si="2"/>
        <v>1343017.6666666665</v>
      </c>
      <c r="Y6" s="18">
        <f t="shared" si="3"/>
        <v>2.5</v>
      </c>
      <c r="Z6" s="18">
        <f t="shared" si="6"/>
        <v>6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16</v>
      </c>
      <c r="C7" s="9" t="s">
        <v>29</v>
      </c>
      <c r="D7" s="6">
        <v>1</v>
      </c>
      <c r="E7" s="6">
        <v>0</v>
      </c>
      <c r="F7" s="6">
        <v>1</v>
      </c>
      <c r="G7" s="6">
        <v>2</v>
      </c>
      <c r="H7" s="6">
        <v>3</v>
      </c>
      <c r="I7" s="6">
        <v>0</v>
      </c>
      <c r="J7" s="6">
        <v>0</v>
      </c>
      <c r="K7" s="6">
        <v>0</v>
      </c>
      <c r="L7" s="6">
        <v>0</v>
      </c>
      <c r="M7" s="6">
        <v>3</v>
      </c>
      <c r="N7" s="6">
        <v>252</v>
      </c>
      <c r="O7" s="10" t="s">
        <v>16</v>
      </c>
      <c r="P7" s="13">
        <v>4029053</v>
      </c>
      <c r="Q7" s="20">
        <v>306</v>
      </c>
      <c r="S7" s="19">
        <f t="shared" si="4"/>
        <v>0</v>
      </c>
      <c r="T7" s="19">
        <f t="shared" si="0"/>
        <v>1.1904761904761905</v>
      </c>
      <c r="V7" s="18">
        <f t="shared" si="1"/>
        <v>7.4459184329419351E-2</v>
      </c>
      <c r="W7" s="19">
        <f t="shared" si="2"/>
        <v>1343017.6666666665</v>
      </c>
      <c r="Y7" s="18" t="e">
        <f t="shared" si="3"/>
        <v>#DIV/0!</v>
      </c>
      <c r="Z7" s="18">
        <f t="shared" si="6"/>
        <v>6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16</v>
      </c>
      <c r="C8" s="7" t="s">
        <v>29</v>
      </c>
      <c r="D8" s="5">
        <v>1</v>
      </c>
      <c r="E8" s="5">
        <v>0</v>
      </c>
      <c r="F8" s="5">
        <v>1</v>
      </c>
      <c r="G8" s="5">
        <v>2</v>
      </c>
      <c r="H8" s="5">
        <v>3</v>
      </c>
      <c r="I8" s="5">
        <v>0</v>
      </c>
      <c r="J8" s="5">
        <v>0</v>
      </c>
      <c r="K8" s="5">
        <v>0</v>
      </c>
      <c r="L8" s="5">
        <v>0</v>
      </c>
      <c r="M8" s="5">
        <v>3</v>
      </c>
      <c r="N8" s="5">
        <v>262</v>
      </c>
      <c r="O8" s="8" t="s">
        <v>16</v>
      </c>
      <c r="P8" s="13">
        <v>4029053</v>
      </c>
      <c r="Q8" s="20">
        <v>306</v>
      </c>
      <c r="S8" s="19">
        <f t="shared" si="4"/>
        <v>0</v>
      </c>
      <c r="T8" s="19">
        <f t="shared" si="0"/>
        <v>1.1450381679389312</v>
      </c>
      <c r="V8" s="18">
        <f t="shared" si="1"/>
        <v>7.4459184329419351E-2</v>
      </c>
      <c r="W8" s="19">
        <f t="shared" si="2"/>
        <v>1343017.6666666665</v>
      </c>
      <c r="Y8" s="18" t="e">
        <f t="shared" si="3"/>
        <v>#DIV/0!</v>
      </c>
      <c r="Z8" s="18">
        <f t="shared" si="6"/>
        <v>7.5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16</v>
      </c>
      <c r="C9" s="9" t="s">
        <v>29</v>
      </c>
      <c r="D9" s="6">
        <v>2</v>
      </c>
      <c r="E9" s="6">
        <v>0</v>
      </c>
      <c r="F9" s="6">
        <v>2</v>
      </c>
      <c r="G9" s="6">
        <v>2</v>
      </c>
      <c r="H9" s="6">
        <v>4</v>
      </c>
      <c r="I9" s="6">
        <v>1</v>
      </c>
      <c r="J9" s="6">
        <v>1</v>
      </c>
      <c r="K9" s="6">
        <v>0</v>
      </c>
      <c r="L9" s="6">
        <v>0</v>
      </c>
      <c r="M9" s="6">
        <v>4</v>
      </c>
      <c r="N9" s="6">
        <v>278</v>
      </c>
      <c r="O9" s="10" t="s">
        <v>16</v>
      </c>
      <c r="P9" s="13">
        <v>4029053</v>
      </c>
      <c r="Q9" s="20">
        <v>306</v>
      </c>
      <c r="S9" s="19">
        <f t="shared" si="4"/>
        <v>0</v>
      </c>
      <c r="T9" s="19">
        <f t="shared" si="0"/>
        <v>1.4388489208633095</v>
      </c>
      <c r="V9" s="18">
        <f t="shared" si="1"/>
        <v>9.9278912439225792E-2</v>
      </c>
      <c r="W9" s="19">
        <f t="shared" si="2"/>
        <v>1007263.25</v>
      </c>
      <c r="Y9" s="18">
        <f t="shared" si="3"/>
        <v>5</v>
      </c>
      <c r="Z9" s="18">
        <f t="shared" si="6"/>
        <v>15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16</v>
      </c>
      <c r="C10" s="7" t="s">
        <v>29</v>
      </c>
      <c r="D10" s="5">
        <v>2</v>
      </c>
      <c r="E10" s="5">
        <v>0</v>
      </c>
      <c r="F10" s="5">
        <v>2</v>
      </c>
      <c r="G10" s="5">
        <v>4</v>
      </c>
      <c r="H10" s="5">
        <v>6</v>
      </c>
      <c r="I10" s="5">
        <v>2</v>
      </c>
      <c r="J10" s="5">
        <v>2</v>
      </c>
      <c r="K10" s="5">
        <v>0</v>
      </c>
      <c r="L10" s="5">
        <v>0</v>
      </c>
      <c r="M10" s="5">
        <v>6</v>
      </c>
      <c r="N10" s="5">
        <v>298</v>
      </c>
      <c r="O10" s="8" t="s">
        <v>16</v>
      </c>
      <c r="P10" s="13">
        <v>4029053</v>
      </c>
      <c r="Q10" s="20">
        <v>306</v>
      </c>
      <c r="S10" s="19">
        <f t="shared" si="4"/>
        <v>0</v>
      </c>
      <c r="T10" s="19">
        <f t="shared" si="0"/>
        <v>2.0134228187919461</v>
      </c>
      <c r="V10" s="18">
        <f t="shared" si="1"/>
        <v>0.1489183686588387</v>
      </c>
      <c r="W10" s="19">
        <f t="shared" si="2"/>
        <v>671508.83333333326</v>
      </c>
      <c r="Y10" s="18">
        <f t="shared" si="3"/>
        <v>4</v>
      </c>
      <c r="Z10" s="18">
        <f t="shared" si="6"/>
        <v>9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16</v>
      </c>
      <c r="C11" s="9" t="s">
        <v>29</v>
      </c>
      <c r="D11" s="6">
        <v>4</v>
      </c>
      <c r="E11" s="6">
        <v>0</v>
      </c>
      <c r="F11" s="6">
        <v>4</v>
      </c>
      <c r="G11" s="6">
        <v>3</v>
      </c>
      <c r="H11" s="6">
        <v>7</v>
      </c>
      <c r="I11" s="6">
        <v>1</v>
      </c>
      <c r="J11" s="6">
        <v>3</v>
      </c>
      <c r="K11" s="6">
        <v>1</v>
      </c>
      <c r="L11" s="6">
        <v>1</v>
      </c>
      <c r="M11" s="6">
        <v>9</v>
      </c>
      <c r="N11" s="6">
        <v>322</v>
      </c>
      <c r="O11" s="10" t="s">
        <v>16</v>
      </c>
      <c r="P11" s="13">
        <v>4029053</v>
      </c>
      <c r="Q11" s="20">
        <v>306</v>
      </c>
      <c r="S11" s="19">
        <f t="shared" si="4"/>
        <v>0</v>
      </c>
      <c r="T11" s="19">
        <f t="shared" si="0"/>
        <v>2.7950310559006213</v>
      </c>
      <c r="V11" s="18">
        <f t="shared" si="1"/>
        <v>0.22337755298825807</v>
      </c>
      <c r="W11" s="19">
        <f t="shared" si="2"/>
        <v>447672.5555555555</v>
      </c>
      <c r="Y11" s="18">
        <f t="shared" si="3"/>
        <v>4</v>
      </c>
      <c r="Z11" s="18">
        <f t="shared" si="6"/>
        <v>7.5</v>
      </c>
      <c r="AB11" s="18">
        <f t="shared" si="5"/>
        <v>2</v>
      </c>
      <c r="AC11" s="18">
        <f t="shared" si="7"/>
        <v>6</v>
      </c>
      <c r="AN11" s="33"/>
    </row>
    <row r="12" spans="1:40" ht="15" thickBot="1" x14ac:dyDescent="0.35">
      <c r="A12" s="29">
        <v>43895.708333333336</v>
      </c>
      <c r="B12" s="5">
        <v>16</v>
      </c>
      <c r="C12" s="7" t="s">
        <v>29</v>
      </c>
      <c r="D12" s="5">
        <v>5</v>
      </c>
      <c r="E12" s="5">
        <v>1</v>
      </c>
      <c r="F12" s="5">
        <v>6</v>
      </c>
      <c r="G12" s="5">
        <v>6</v>
      </c>
      <c r="H12" s="5">
        <v>12</v>
      </c>
      <c r="I12" s="5">
        <v>5</v>
      </c>
      <c r="J12" s="5">
        <v>5</v>
      </c>
      <c r="K12" s="5">
        <v>1</v>
      </c>
      <c r="L12" s="5">
        <v>1</v>
      </c>
      <c r="M12" s="5">
        <v>14</v>
      </c>
      <c r="N12" s="5">
        <v>359</v>
      </c>
      <c r="O12" s="8" t="s">
        <v>16</v>
      </c>
      <c r="P12" s="13">
        <v>4029053</v>
      </c>
      <c r="Q12" s="20">
        <v>306</v>
      </c>
      <c r="S12" s="19">
        <f t="shared" si="4"/>
        <v>16.666666666666664</v>
      </c>
      <c r="T12" s="19">
        <f t="shared" si="0"/>
        <v>3.8997214484679668</v>
      </c>
      <c r="V12" s="18">
        <f t="shared" si="1"/>
        <v>0.34747619353729026</v>
      </c>
      <c r="W12" s="19">
        <f t="shared" si="2"/>
        <v>287789.5</v>
      </c>
      <c r="Y12" s="18">
        <f t="shared" si="3"/>
        <v>3.8</v>
      </c>
      <c r="Z12" s="18">
        <f t="shared" si="6"/>
        <v>7.2</v>
      </c>
      <c r="AB12" s="18" t="e">
        <f t="shared" si="5"/>
        <v>#DIV/0!</v>
      </c>
      <c r="AC12" s="18">
        <f t="shared" si="7"/>
        <v>6</v>
      </c>
    </row>
    <row r="13" spans="1:40" ht="15" thickBot="1" x14ac:dyDescent="0.35">
      <c r="A13" s="28">
        <v>43896.708333333336</v>
      </c>
      <c r="B13" s="6">
        <v>16</v>
      </c>
      <c r="C13" s="9" t="s">
        <v>29</v>
      </c>
      <c r="D13" s="6">
        <v>5</v>
      </c>
      <c r="E13" s="6">
        <v>1</v>
      </c>
      <c r="F13" s="6">
        <v>6</v>
      </c>
      <c r="G13" s="6">
        <v>9</v>
      </c>
      <c r="H13" s="6">
        <v>15</v>
      </c>
      <c r="I13" s="6">
        <v>3</v>
      </c>
      <c r="J13" s="6">
        <v>3</v>
      </c>
      <c r="K13" s="6">
        <v>1</v>
      </c>
      <c r="L13" s="6">
        <v>1</v>
      </c>
      <c r="M13" s="6">
        <v>17</v>
      </c>
      <c r="N13" s="6">
        <v>395</v>
      </c>
      <c r="O13" s="10" t="s">
        <v>16</v>
      </c>
      <c r="P13" s="13">
        <v>4029053</v>
      </c>
      <c r="Q13" s="20">
        <v>306</v>
      </c>
      <c r="S13" s="19">
        <f t="shared" si="4"/>
        <v>16.666666666666664</v>
      </c>
      <c r="T13" s="19">
        <f t="shared" si="0"/>
        <v>4.3037974683544302</v>
      </c>
      <c r="V13" s="18">
        <f t="shared" si="1"/>
        <v>0.42193537786670965</v>
      </c>
      <c r="W13" s="19">
        <f t="shared" si="2"/>
        <v>237003.1176470588</v>
      </c>
      <c r="Y13" s="18">
        <f t="shared" si="3"/>
        <v>6.666666666666667</v>
      </c>
      <c r="Z13" s="18">
        <f t="shared" si="6"/>
        <v>7.6363636363636367</v>
      </c>
      <c r="AB13" s="18" t="e">
        <f t="shared" si="5"/>
        <v>#DIV/0!</v>
      </c>
      <c r="AC13" s="18">
        <f t="shared" si="7"/>
        <v>6</v>
      </c>
    </row>
    <row r="14" spans="1:40" ht="15" thickBot="1" x14ac:dyDescent="0.35">
      <c r="A14" s="29">
        <v>43897.75</v>
      </c>
      <c r="B14" s="5">
        <v>16</v>
      </c>
      <c r="C14" s="7" t="s">
        <v>29</v>
      </c>
      <c r="D14" s="5">
        <v>9</v>
      </c>
      <c r="E14" s="5">
        <v>2</v>
      </c>
      <c r="F14" s="5">
        <v>11</v>
      </c>
      <c r="G14" s="5">
        <v>12</v>
      </c>
      <c r="H14" s="5">
        <v>23</v>
      </c>
      <c r="I14" s="5">
        <v>8</v>
      </c>
      <c r="J14" s="5">
        <v>9</v>
      </c>
      <c r="K14" s="5">
        <v>1</v>
      </c>
      <c r="L14" s="5">
        <v>2</v>
      </c>
      <c r="M14" s="5">
        <v>26</v>
      </c>
      <c r="N14" s="5">
        <v>395</v>
      </c>
      <c r="O14" s="8" t="s">
        <v>16</v>
      </c>
      <c r="P14" s="13">
        <v>4029053</v>
      </c>
      <c r="Q14" s="20">
        <v>306</v>
      </c>
      <c r="S14" s="19">
        <f t="shared" si="4"/>
        <v>18.181818181818183</v>
      </c>
      <c r="T14" s="19">
        <f t="shared" si="0"/>
        <v>6.5822784810126587</v>
      </c>
      <c r="V14" s="18">
        <f t="shared" si="1"/>
        <v>0.64531293085496766</v>
      </c>
      <c r="W14" s="19">
        <f t="shared" si="2"/>
        <v>154963.57692307694</v>
      </c>
      <c r="Y14" s="18">
        <f t="shared" si="3"/>
        <v>3.8888888888888888</v>
      </c>
      <c r="Z14" s="18">
        <f t="shared" si="6"/>
        <v>7.5882352941176467</v>
      </c>
      <c r="AB14" s="18">
        <f t="shared" si="5"/>
        <v>3</v>
      </c>
      <c r="AC14" s="18">
        <f t="shared" si="7"/>
        <v>9</v>
      </c>
    </row>
    <row r="15" spans="1:40" ht="15" thickBot="1" x14ac:dyDescent="0.35">
      <c r="A15" s="28">
        <v>43898.75</v>
      </c>
      <c r="B15" s="6">
        <v>16</v>
      </c>
      <c r="C15" s="9" t="s">
        <v>29</v>
      </c>
      <c r="D15" s="6">
        <v>17</v>
      </c>
      <c r="E15" s="6">
        <v>3</v>
      </c>
      <c r="F15" s="6">
        <v>20</v>
      </c>
      <c r="G15" s="6">
        <v>16</v>
      </c>
      <c r="H15" s="6">
        <v>36</v>
      </c>
      <c r="I15" s="6">
        <v>13</v>
      </c>
      <c r="J15" s="6">
        <v>14</v>
      </c>
      <c r="K15" s="6">
        <v>1</v>
      </c>
      <c r="L15" s="6">
        <v>3</v>
      </c>
      <c r="M15" s="6">
        <v>40</v>
      </c>
      <c r="N15" s="6">
        <v>627</v>
      </c>
      <c r="O15" s="10" t="s">
        <v>16</v>
      </c>
      <c r="P15" s="13">
        <v>4029053</v>
      </c>
      <c r="Q15" s="20">
        <v>306</v>
      </c>
      <c r="S15" s="19">
        <f t="shared" si="4"/>
        <v>15</v>
      </c>
      <c r="T15" s="19">
        <f t="shared" si="0"/>
        <v>6.3795853269537472</v>
      </c>
      <c r="V15" s="18">
        <f t="shared" si="1"/>
        <v>0.99278912439225786</v>
      </c>
      <c r="W15" s="19">
        <f t="shared" si="2"/>
        <v>100726.32500000001</v>
      </c>
      <c r="Y15" s="18">
        <f t="shared" si="3"/>
        <v>3.8571428571428572</v>
      </c>
      <c r="Z15" s="18">
        <f t="shared" si="6"/>
        <v>7.615384615384615</v>
      </c>
      <c r="AB15" s="18">
        <f t="shared" si="5"/>
        <v>4</v>
      </c>
      <c r="AC15" s="18">
        <f t="shared" si="7"/>
        <v>7.5</v>
      </c>
    </row>
    <row r="16" spans="1:40" ht="15" thickBot="1" x14ac:dyDescent="0.35">
      <c r="A16" s="29">
        <v>43899.75</v>
      </c>
      <c r="B16" s="5">
        <v>16</v>
      </c>
      <c r="C16" s="7" t="s">
        <v>29</v>
      </c>
      <c r="D16" s="5">
        <v>20</v>
      </c>
      <c r="E16" s="5">
        <v>6</v>
      </c>
      <c r="F16" s="5">
        <v>26</v>
      </c>
      <c r="G16" s="5">
        <v>20</v>
      </c>
      <c r="H16" s="5">
        <v>46</v>
      </c>
      <c r="I16" s="5">
        <v>10</v>
      </c>
      <c r="J16" s="5">
        <v>10</v>
      </c>
      <c r="K16" s="5">
        <v>1</v>
      </c>
      <c r="L16" s="5">
        <v>3</v>
      </c>
      <c r="M16" s="5">
        <v>50</v>
      </c>
      <c r="N16" s="5">
        <v>685</v>
      </c>
      <c r="O16" s="8" t="s">
        <v>16</v>
      </c>
      <c r="P16" s="13">
        <v>4029053</v>
      </c>
      <c r="Q16" s="20">
        <v>306</v>
      </c>
      <c r="S16" s="19">
        <f t="shared" si="4"/>
        <v>23.076923076923077</v>
      </c>
      <c r="T16" s="19">
        <f t="shared" si="0"/>
        <v>7.2992700729926998</v>
      </c>
      <c r="V16" s="18">
        <f t="shared" si="1"/>
        <v>1.2409864054903226</v>
      </c>
      <c r="W16" s="19">
        <f t="shared" si="2"/>
        <v>80581.059999999983</v>
      </c>
      <c r="Y16" s="18">
        <f t="shared" si="3"/>
        <v>6</v>
      </c>
      <c r="Z16" s="18">
        <f t="shared" si="6"/>
        <v>7.5454545454545459</v>
      </c>
      <c r="AB16" s="18" t="e">
        <f t="shared" si="5"/>
        <v>#DIV/0!</v>
      </c>
      <c r="AC16" s="18">
        <f t="shared" si="7"/>
        <v>7.5</v>
      </c>
    </row>
    <row r="17" spans="1:29" ht="15" thickBot="1" x14ac:dyDescent="0.35">
      <c r="A17" s="28">
        <v>43900.75</v>
      </c>
      <c r="B17" s="6">
        <v>16</v>
      </c>
      <c r="C17" s="9" t="s">
        <v>29</v>
      </c>
      <c r="D17" s="6">
        <v>28</v>
      </c>
      <c r="E17" s="6">
        <v>6</v>
      </c>
      <c r="F17" s="6">
        <v>34</v>
      </c>
      <c r="G17" s="6">
        <v>21</v>
      </c>
      <c r="H17" s="6">
        <v>55</v>
      </c>
      <c r="I17" s="6">
        <v>9</v>
      </c>
      <c r="J17" s="6">
        <v>9</v>
      </c>
      <c r="K17" s="6">
        <v>1</v>
      </c>
      <c r="L17" s="6">
        <v>3</v>
      </c>
      <c r="M17" s="6">
        <v>59</v>
      </c>
      <c r="N17" s="6">
        <v>747</v>
      </c>
      <c r="O17" s="10" t="s">
        <v>16</v>
      </c>
      <c r="P17" s="13">
        <v>4029053</v>
      </c>
      <c r="Q17" s="20">
        <v>306</v>
      </c>
      <c r="S17" s="19">
        <f t="shared" si="4"/>
        <v>17.647058823529413</v>
      </c>
      <c r="T17" s="19">
        <f t="shared" si="0"/>
        <v>7.8982597054886208</v>
      </c>
      <c r="V17" s="18">
        <f t="shared" si="1"/>
        <v>1.4643639584785804</v>
      </c>
      <c r="W17" s="19">
        <f t="shared" si="2"/>
        <v>68289.03389830509</v>
      </c>
      <c r="Y17" s="18">
        <f t="shared" si="3"/>
        <v>7.5555555555555554</v>
      </c>
      <c r="Z17" s="18">
        <f t="shared" si="6"/>
        <v>8.3636363636363633</v>
      </c>
      <c r="AB17" s="18" t="e">
        <f t="shared" si="5"/>
        <v>#DIV/0!</v>
      </c>
      <c r="AC17" s="18">
        <f t="shared" si="7"/>
        <v>12</v>
      </c>
    </row>
    <row r="18" spans="1:29" ht="15" thickBot="1" x14ac:dyDescent="0.35">
      <c r="A18" s="29">
        <v>43901.708333333336</v>
      </c>
      <c r="B18" s="5">
        <v>16</v>
      </c>
      <c r="C18" s="7" t="s">
        <v>29</v>
      </c>
      <c r="D18" s="5">
        <v>38</v>
      </c>
      <c r="E18" s="5">
        <v>4</v>
      </c>
      <c r="F18" s="5">
        <v>42</v>
      </c>
      <c r="G18" s="5">
        <v>29</v>
      </c>
      <c r="H18" s="5">
        <v>71</v>
      </c>
      <c r="I18" s="5">
        <v>16</v>
      </c>
      <c r="J18" s="5">
        <v>18</v>
      </c>
      <c r="K18" s="5">
        <v>1</v>
      </c>
      <c r="L18" s="5">
        <v>5</v>
      </c>
      <c r="M18" s="5">
        <v>77</v>
      </c>
      <c r="N18" s="5">
        <v>909</v>
      </c>
      <c r="O18" s="8" t="s">
        <v>16</v>
      </c>
      <c r="P18" s="13">
        <v>4029053</v>
      </c>
      <c r="Q18" s="20">
        <v>306</v>
      </c>
      <c r="S18" s="19">
        <f t="shared" si="4"/>
        <v>9.5238095238095237</v>
      </c>
      <c r="T18" s="19">
        <f t="shared" si="0"/>
        <v>8.4708470847084705</v>
      </c>
      <c r="V18" s="18">
        <f t="shared" si="1"/>
        <v>1.9111190644550964</v>
      </c>
      <c r="W18" s="19">
        <f t="shared" si="2"/>
        <v>52325.36363636364</v>
      </c>
      <c r="Y18" s="18">
        <f t="shared" si="3"/>
        <v>5.2777777777777777</v>
      </c>
      <c r="Z18" s="18">
        <f t="shared" si="6"/>
        <v>9.2432432432432439</v>
      </c>
      <c r="AB18" s="18">
        <f t="shared" si="5"/>
        <v>3.5</v>
      </c>
      <c r="AC18" s="18">
        <f t="shared" si="7"/>
        <v>10.5</v>
      </c>
    </row>
    <row r="19" spans="1:29" ht="15" thickBot="1" x14ac:dyDescent="0.35">
      <c r="A19" s="28">
        <v>43902.708333333336</v>
      </c>
      <c r="B19" s="6">
        <v>16</v>
      </c>
      <c r="C19" s="9" t="s">
        <v>29</v>
      </c>
      <c r="D19" s="6">
        <v>58</v>
      </c>
      <c r="E19" s="6">
        <v>2</v>
      </c>
      <c r="F19" s="6">
        <v>60</v>
      </c>
      <c r="G19" s="6">
        <v>38</v>
      </c>
      <c r="H19" s="6">
        <v>98</v>
      </c>
      <c r="I19" s="6">
        <v>27</v>
      </c>
      <c r="J19" s="6">
        <v>27</v>
      </c>
      <c r="K19" s="6">
        <v>1</v>
      </c>
      <c r="L19" s="6">
        <v>5</v>
      </c>
      <c r="M19" s="6">
        <v>104</v>
      </c>
      <c r="N19" s="6">
        <v>1269</v>
      </c>
      <c r="O19" s="10" t="s">
        <v>16</v>
      </c>
      <c r="P19" s="13">
        <v>4029053</v>
      </c>
      <c r="Q19" s="20">
        <v>306</v>
      </c>
      <c r="S19" s="19">
        <f t="shared" si="4"/>
        <v>3.3333333333333335</v>
      </c>
      <c r="T19" s="19">
        <f t="shared" si="0"/>
        <v>8.1954294720252161</v>
      </c>
      <c r="V19" s="18">
        <f t="shared" si="1"/>
        <v>2.5812517234198706</v>
      </c>
      <c r="W19" s="19">
        <f t="shared" si="2"/>
        <v>38740.894230769234</v>
      </c>
      <c r="Y19" s="18">
        <f t="shared" si="3"/>
        <v>4.8518518518518521</v>
      </c>
      <c r="Z19" s="18">
        <f t="shared" si="6"/>
        <v>8.7777777777777786</v>
      </c>
      <c r="AB19" s="18" t="e">
        <f t="shared" si="5"/>
        <v>#DIV/0!</v>
      </c>
      <c r="AC19" s="18">
        <f t="shared" si="7"/>
        <v>10.5</v>
      </c>
    </row>
    <row r="20" spans="1:29" ht="15" thickBot="1" x14ac:dyDescent="0.35">
      <c r="A20" s="29">
        <v>43903.708333333336</v>
      </c>
      <c r="B20" s="5">
        <v>16</v>
      </c>
      <c r="C20" s="7" t="s">
        <v>29</v>
      </c>
      <c r="D20" s="5">
        <v>77</v>
      </c>
      <c r="E20" s="5">
        <v>2</v>
      </c>
      <c r="F20" s="5">
        <v>79</v>
      </c>
      <c r="G20" s="5">
        <v>42</v>
      </c>
      <c r="H20" s="5">
        <v>121</v>
      </c>
      <c r="I20" s="5">
        <v>23</v>
      </c>
      <c r="J20" s="5">
        <v>25</v>
      </c>
      <c r="K20" s="5">
        <v>3</v>
      </c>
      <c r="L20" s="5">
        <v>5</v>
      </c>
      <c r="M20" s="5">
        <v>129</v>
      </c>
      <c r="N20" s="5">
        <v>1449</v>
      </c>
      <c r="O20" s="8" t="s">
        <v>16</v>
      </c>
      <c r="P20" s="13">
        <v>4029053</v>
      </c>
      <c r="Q20" s="20">
        <v>306</v>
      </c>
      <c r="S20" s="19">
        <f t="shared" si="4"/>
        <v>2.5316455696202533</v>
      </c>
      <c r="T20" s="19">
        <f t="shared" si="0"/>
        <v>8.9026915113871627</v>
      </c>
      <c r="V20" s="18">
        <f t="shared" si="1"/>
        <v>3.2017449261650319</v>
      </c>
      <c r="W20" s="19">
        <f t="shared" si="2"/>
        <v>31232.968992248061</v>
      </c>
      <c r="Y20" s="18">
        <f t="shared" si="3"/>
        <v>6.16</v>
      </c>
      <c r="Z20" s="18">
        <f t="shared" si="6"/>
        <v>8.5285714285714285</v>
      </c>
      <c r="AB20" s="18" t="e">
        <f t="shared" si="5"/>
        <v>#DIV/0!</v>
      </c>
      <c r="AC20" s="18">
        <f t="shared" si="7"/>
        <v>10.5</v>
      </c>
    </row>
    <row r="21" spans="1:29" ht="15" thickBot="1" x14ac:dyDescent="0.35">
      <c r="A21" s="28">
        <v>43904.708333333336</v>
      </c>
      <c r="B21" s="6">
        <v>16</v>
      </c>
      <c r="C21" s="9" t="s">
        <v>29</v>
      </c>
      <c r="D21" s="6">
        <v>91</v>
      </c>
      <c r="E21" s="6">
        <v>6</v>
      </c>
      <c r="F21" s="6">
        <v>97</v>
      </c>
      <c r="G21" s="6">
        <v>59</v>
      </c>
      <c r="H21" s="6">
        <v>156</v>
      </c>
      <c r="I21" s="6">
        <v>35</v>
      </c>
      <c r="J21" s="6">
        <v>37</v>
      </c>
      <c r="K21" s="6">
        <v>2</v>
      </c>
      <c r="L21" s="6">
        <v>8</v>
      </c>
      <c r="M21" s="6">
        <v>166</v>
      </c>
      <c r="N21" s="6">
        <v>1681</v>
      </c>
      <c r="O21" s="10" t="s">
        <v>16</v>
      </c>
      <c r="P21" s="13">
        <v>4029053</v>
      </c>
      <c r="Q21" s="20">
        <v>306</v>
      </c>
      <c r="S21" s="19">
        <f t="shared" si="4"/>
        <v>6.1855670103092786</v>
      </c>
      <c r="T21" s="19">
        <f t="shared" si="0"/>
        <v>9.8750743604997027</v>
      </c>
      <c r="V21" s="18">
        <f t="shared" si="1"/>
        <v>4.1200748662278706</v>
      </c>
      <c r="W21" s="19">
        <f t="shared" si="2"/>
        <v>24271.403614457831</v>
      </c>
      <c r="Y21" s="18">
        <f t="shared" si="3"/>
        <v>5.4864864864864868</v>
      </c>
      <c r="Z21" s="18">
        <f t="shared" si="6"/>
        <v>8.595505617977528</v>
      </c>
      <c r="AB21" s="18">
        <f t="shared" si="5"/>
        <v>3.6666666666666665</v>
      </c>
      <c r="AC21" s="18">
        <f t="shared" si="7"/>
        <v>11</v>
      </c>
    </row>
    <row r="22" spans="1:29" ht="15" thickBot="1" x14ac:dyDescent="0.35">
      <c r="A22" s="29">
        <v>43905.708333333336</v>
      </c>
      <c r="B22" s="5">
        <v>16</v>
      </c>
      <c r="C22" s="7" t="s">
        <v>29</v>
      </c>
      <c r="D22" s="5">
        <v>116</v>
      </c>
      <c r="E22" s="5">
        <v>6</v>
      </c>
      <c r="F22" s="5">
        <v>122</v>
      </c>
      <c r="G22" s="5">
        <v>90</v>
      </c>
      <c r="H22" s="5">
        <v>212</v>
      </c>
      <c r="I22" s="5">
        <v>56</v>
      </c>
      <c r="J22" s="5">
        <v>64</v>
      </c>
      <c r="K22" s="5">
        <v>2</v>
      </c>
      <c r="L22" s="5">
        <v>16</v>
      </c>
      <c r="M22" s="5">
        <v>230</v>
      </c>
      <c r="N22" s="5">
        <v>2017</v>
      </c>
      <c r="O22" s="8" t="s">
        <v>16</v>
      </c>
      <c r="P22" s="13">
        <v>4029053</v>
      </c>
      <c r="Q22" s="20">
        <v>306</v>
      </c>
      <c r="S22" s="19">
        <f t="shared" si="4"/>
        <v>4.918032786885246</v>
      </c>
      <c r="T22" s="19">
        <f t="shared" si="0"/>
        <v>11.403073872087258</v>
      </c>
      <c r="V22" s="18">
        <f t="shared" si="1"/>
        <v>5.7085374652554828</v>
      </c>
      <c r="W22" s="19">
        <f t="shared" si="2"/>
        <v>17517.621739130434</v>
      </c>
      <c r="Y22" s="18">
        <f t="shared" si="3"/>
        <v>4.59375</v>
      </c>
      <c r="Z22" s="18">
        <f t="shared" si="6"/>
        <v>8.4761904761904763</v>
      </c>
      <c r="AB22" s="18">
        <f t="shared" si="5"/>
        <v>3</v>
      </c>
      <c r="AC22" s="18">
        <f t="shared" si="7"/>
        <v>7.3636363636363633</v>
      </c>
    </row>
    <row r="23" spans="1:29" ht="15" thickBot="1" x14ac:dyDescent="0.35">
      <c r="A23" s="28">
        <v>43906.708333333336</v>
      </c>
      <c r="B23" s="6">
        <v>16</v>
      </c>
      <c r="C23" s="9" t="s">
        <v>29</v>
      </c>
      <c r="D23" s="6">
        <v>116</v>
      </c>
      <c r="E23" s="6">
        <v>6</v>
      </c>
      <c r="F23" s="6">
        <v>122</v>
      </c>
      <c r="G23" s="6">
        <v>90</v>
      </c>
      <c r="H23" s="6">
        <v>212</v>
      </c>
      <c r="I23" s="6">
        <v>0</v>
      </c>
      <c r="J23" s="6">
        <v>0</v>
      </c>
      <c r="K23" s="6">
        <v>2</v>
      </c>
      <c r="L23" s="6">
        <v>16</v>
      </c>
      <c r="M23" s="6">
        <v>230</v>
      </c>
      <c r="N23" s="6">
        <v>2017</v>
      </c>
      <c r="O23" s="10" t="s">
        <v>40</v>
      </c>
      <c r="P23" s="13">
        <v>4029053</v>
      </c>
      <c r="Q23" s="20">
        <v>306</v>
      </c>
      <c r="S23" s="19">
        <f t="shared" si="4"/>
        <v>4.918032786885246</v>
      </c>
      <c r="T23" s="19">
        <f t="shared" si="0"/>
        <v>11.403073872087258</v>
      </c>
      <c r="V23" s="18">
        <f t="shared" si="1"/>
        <v>5.7085374652554828</v>
      </c>
      <c r="W23" s="19">
        <f t="shared" si="2"/>
        <v>17517.621739130434</v>
      </c>
      <c r="Y23" s="18" t="e">
        <f t="shared" si="3"/>
        <v>#DIV/0!</v>
      </c>
      <c r="Z23" s="18">
        <f t="shared" si="6"/>
        <v>9.8316831683168324</v>
      </c>
      <c r="AB23" s="18" t="e">
        <f t="shared" si="5"/>
        <v>#DIV/0!</v>
      </c>
      <c r="AC23" s="18">
        <f t="shared" si="7"/>
        <v>7.3636363636363633</v>
      </c>
    </row>
    <row r="24" spans="1:29" ht="15" thickBot="1" x14ac:dyDescent="0.35">
      <c r="A24" s="29">
        <v>43907.708333333336</v>
      </c>
      <c r="B24" s="5">
        <v>16</v>
      </c>
      <c r="C24" s="7" t="s">
        <v>29</v>
      </c>
      <c r="D24" s="5">
        <v>155</v>
      </c>
      <c r="E24" s="5">
        <v>14</v>
      </c>
      <c r="F24" s="5">
        <v>169</v>
      </c>
      <c r="G24" s="5">
        <v>151</v>
      </c>
      <c r="H24" s="5">
        <v>320</v>
      </c>
      <c r="I24" s="5">
        <v>108</v>
      </c>
      <c r="J24" s="5">
        <v>110</v>
      </c>
      <c r="K24" s="5">
        <v>2</v>
      </c>
      <c r="L24" s="5">
        <v>18</v>
      </c>
      <c r="M24" s="5">
        <v>340</v>
      </c>
      <c r="N24" s="5">
        <v>3077</v>
      </c>
      <c r="O24" s="8" t="s">
        <v>16</v>
      </c>
      <c r="P24" s="13">
        <v>4029053</v>
      </c>
      <c r="Q24" s="20">
        <v>306</v>
      </c>
      <c r="S24" s="19">
        <f t="shared" si="4"/>
        <v>8.2840236686390547</v>
      </c>
      <c r="T24" s="19">
        <f t="shared" si="0"/>
        <v>11.049723756906078</v>
      </c>
      <c r="V24" s="18">
        <f t="shared" si="1"/>
        <v>8.4387075573341921</v>
      </c>
      <c r="W24" s="19">
        <f t="shared" si="2"/>
        <v>11850.155882352941</v>
      </c>
      <c r="Y24" s="18">
        <f t="shared" si="3"/>
        <v>4.0909090909090908</v>
      </c>
      <c r="Z24" s="18">
        <f t="shared" si="6"/>
        <v>8.862068965517242</v>
      </c>
      <c r="AB24" s="18">
        <f t="shared" si="5"/>
        <v>10</v>
      </c>
      <c r="AC24" s="18">
        <f t="shared" si="7"/>
        <v>8.4</v>
      </c>
    </row>
    <row r="25" spans="1:29" ht="15" thickBot="1" x14ac:dyDescent="0.35">
      <c r="A25" s="28">
        <v>43908.708333333336</v>
      </c>
      <c r="B25" s="6">
        <v>16</v>
      </c>
      <c r="C25" s="9" t="s">
        <v>29</v>
      </c>
      <c r="D25" s="6">
        <v>156</v>
      </c>
      <c r="E25" s="6">
        <v>30</v>
      </c>
      <c r="F25" s="6">
        <v>186</v>
      </c>
      <c r="G25" s="6">
        <v>176</v>
      </c>
      <c r="H25" s="6">
        <v>362</v>
      </c>
      <c r="I25" s="6">
        <v>42</v>
      </c>
      <c r="J25" s="6">
        <v>43</v>
      </c>
      <c r="K25" s="6">
        <v>2</v>
      </c>
      <c r="L25" s="6">
        <v>19</v>
      </c>
      <c r="M25" s="6">
        <v>383</v>
      </c>
      <c r="N25" s="6">
        <v>3433</v>
      </c>
      <c r="O25" s="10" t="s">
        <v>16</v>
      </c>
      <c r="P25" s="13">
        <v>4029053</v>
      </c>
      <c r="Q25" s="20">
        <v>306</v>
      </c>
      <c r="S25" s="19">
        <f t="shared" si="4"/>
        <v>16.129032258064516</v>
      </c>
      <c r="T25" s="19">
        <f t="shared" si="0"/>
        <v>11.156422953684823</v>
      </c>
      <c r="V25" s="18">
        <f t="shared" si="1"/>
        <v>9.5059558660558707</v>
      </c>
      <c r="W25" s="19">
        <f>100000/V25</f>
        <v>10519.720626631854</v>
      </c>
      <c r="Y25" s="18">
        <f t="shared" si="3"/>
        <v>9.9069767441860463</v>
      </c>
      <c r="Z25" s="18">
        <f t="shared" si="6"/>
        <v>10.509803921568627</v>
      </c>
      <c r="AB25" s="18">
        <f t="shared" si="5"/>
        <v>20</v>
      </c>
      <c r="AC25" s="18">
        <f t="shared" si="7"/>
        <v>22</v>
      </c>
    </row>
    <row r="26" spans="1:29" ht="15" thickBot="1" x14ac:dyDescent="0.35">
      <c r="A26" s="29">
        <v>43909.708333333336</v>
      </c>
      <c r="B26" s="5">
        <v>16</v>
      </c>
      <c r="C26" s="7" t="s">
        <v>29</v>
      </c>
      <c r="D26" s="5">
        <v>173</v>
      </c>
      <c r="E26" s="5">
        <v>31</v>
      </c>
      <c r="F26" s="5">
        <v>204</v>
      </c>
      <c r="G26" s="5">
        <v>245</v>
      </c>
      <c r="H26" s="5">
        <v>449</v>
      </c>
      <c r="I26" s="5">
        <v>87</v>
      </c>
      <c r="J26" s="5">
        <v>95</v>
      </c>
      <c r="K26" s="5">
        <v>4</v>
      </c>
      <c r="L26" s="5">
        <v>25</v>
      </c>
      <c r="M26" s="5">
        <v>478</v>
      </c>
      <c r="N26" s="5">
        <v>4046</v>
      </c>
      <c r="O26" s="8" t="s">
        <v>16</v>
      </c>
      <c r="P26" s="13">
        <v>4029053</v>
      </c>
      <c r="Q26" s="20">
        <v>306</v>
      </c>
      <c r="S26" s="19">
        <f t="shared" si="4"/>
        <v>15.196078431372548</v>
      </c>
      <c r="T26" s="19">
        <f t="shared" si="0"/>
        <v>11.814137419673752</v>
      </c>
      <c r="V26" s="18">
        <f t="shared" si="1"/>
        <v>11.863830036487483</v>
      </c>
      <c r="W26" s="19">
        <f t="shared" si="2"/>
        <v>8428.9811715481155</v>
      </c>
      <c r="Y26" s="18">
        <f t="shared" si="3"/>
        <v>6.0315789473684207</v>
      </c>
      <c r="Z26" s="18">
        <f t="shared" si="6"/>
        <v>8.7822580645161299</v>
      </c>
      <c r="AB26" s="18">
        <f t="shared" si="5"/>
        <v>5.166666666666667</v>
      </c>
      <c r="AC26" s="18">
        <f t="shared" si="7"/>
        <v>11.333333333333334</v>
      </c>
    </row>
    <row r="27" spans="1:29" ht="15" thickBot="1" x14ac:dyDescent="0.35">
      <c r="A27" s="28">
        <v>43910.708333333336</v>
      </c>
      <c r="B27" s="6">
        <v>16</v>
      </c>
      <c r="C27" s="9" t="s">
        <v>29</v>
      </c>
      <c r="D27" s="6">
        <v>191</v>
      </c>
      <c r="E27" s="6">
        <v>31</v>
      </c>
      <c r="F27" s="6">
        <v>222</v>
      </c>
      <c r="G27" s="6">
        <v>329</v>
      </c>
      <c r="H27" s="6">
        <v>551</v>
      </c>
      <c r="I27" s="6">
        <v>102</v>
      </c>
      <c r="J27" s="6">
        <v>103</v>
      </c>
      <c r="K27" s="6">
        <v>4</v>
      </c>
      <c r="L27" s="6">
        <v>26</v>
      </c>
      <c r="M27" s="6">
        <v>581</v>
      </c>
      <c r="N27" s="6">
        <v>4789</v>
      </c>
      <c r="O27" s="10" t="s">
        <v>16</v>
      </c>
      <c r="P27" s="13">
        <v>4029053</v>
      </c>
      <c r="Q27" s="20">
        <v>306</v>
      </c>
      <c r="S27" s="19">
        <f t="shared" si="4"/>
        <v>13.963963963963963</v>
      </c>
      <c r="T27" s="19">
        <f t="shared" si="0"/>
        <v>12.131969095844644</v>
      </c>
      <c r="V27" s="18">
        <f t="shared" si="1"/>
        <v>14.420262031797547</v>
      </c>
      <c r="W27" s="19">
        <f t="shared" si="2"/>
        <v>6934.6867469879517</v>
      </c>
      <c r="Y27" s="18">
        <f t="shared" si="3"/>
        <v>6.6407766990291259</v>
      </c>
      <c r="Z27" s="18">
        <f t="shared" si="6"/>
        <v>10.232365145228215</v>
      </c>
      <c r="AB27" s="18">
        <f t="shared" si="5"/>
        <v>27</v>
      </c>
      <c r="AC27" s="18">
        <f t="shared" si="7"/>
        <v>12.75</v>
      </c>
    </row>
    <row r="28" spans="1:29" ht="15" thickBot="1" x14ac:dyDescent="0.35">
      <c r="A28" s="29">
        <v>43911.708333333336</v>
      </c>
      <c r="B28" s="5">
        <v>16</v>
      </c>
      <c r="C28" s="7" t="s">
        <v>29</v>
      </c>
      <c r="D28" s="5">
        <v>209</v>
      </c>
      <c r="E28" s="5">
        <v>33</v>
      </c>
      <c r="F28" s="5">
        <v>242</v>
      </c>
      <c r="G28" s="5">
        <v>400</v>
      </c>
      <c r="H28" s="5">
        <v>642</v>
      </c>
      <c r="I28" s="5">
        <v>91</v>
      </c>
      <c r="J28" s="5">
        <v>94</v>
      </c>
      <c r="K28" s="5">
        <v>4</v>
      </c>
      <c r="L28" s="5">
        <v>29</v>
      </c>
      <c r="M28" s="5">
        <v>675</v>
      </c>
      <c r="N28" s="5">
        <v>5617</v>
      </c>
      <c r="O28" s="8" t="s">
        <v>16</v>
      </c>
      <c r="P28" s="13">
        <v>4029053</v>
      </c>
      <c r="Q28" s="20">
        <v>306</v>
      </c>
      <c r="S28" s="19">
        <f t="shared" si="4"/>
        <v>13.636363636363635</v>
      </c>
      <c r="T28" s="19">
        <f t="shared" si="0"/>
        <v>12.017090973829445</v>
      </c>
      <c r="V28" s="18">
        <f t="shared" si="1"/>
        <v>16.753316474119352</v>
      </c>
      <c r="W28" s="19">
        <f t="shared" si="2"/>
        <v>5968.9674074074073</v>
      </c>
      <c r="Y28" s="18">
        <f t="shared" si="3"/>
        <v>8.1808510638297864</v>
      </c>
      <c r="Z28" s="18">
        <f t="shared" si="6"/>
        <v>9.9349315068493151</v>
      </c>
      <c r="AB28" s="18">
        <f>$AE$6*(2*L28-L27)/(L28-L27)</f>
        <v>10.666666666666666</v>
      </c>
      <c r="AC28" s="18">
        <f t="shared" si="7"/>
        <v>11.7</v>
      </c>
    </row>
    <row r="29" spans="1:29" ht="15" thickBot="1" x14ac:dyDescent="0.35">
      <c r="A29" s="28">
        <v>43912.708333333336</v>
      </c>
      <c r="B29" s="6">
        <v>16</v>
      </c>
      <c r="C29" s="9" t="s">
        <v>29</v>
      </c>
      <c r="D29" s="6">
        <v>252</v>
      </c>
      <c r="E29" s="6">
        <v>37</v>
      </c>
      <c r="F29" s="6">
        <v>289</v>
      </c>
      <c r="G29" s="6">
        <v>459</v>
      </c>
      <c r="H29" s="6">
        <v>748</v>
      </c>
      <c r="I29" s="6">
        <v>106</v>
      </c>
      <c r="J29" s="6">
        <v>111</v>
      </c>
      <c r="K29" s="6">
        <v>7</v>
      </c>
      <c r="L29" s="6">
        <v>31</v>
      </c>
      <c r="M29" s="6">
        <v>786</v>
      </c>
      <c r="N29" s="6">
        <v>6160</v>
      </c>
      <c r="O29" s="10" t="s">
        <v>16</v>
      </c>
      <c r="P29" s="13">
        <v>4029053</v>
      </c>
      <c r="Q29" s="20">
        <v>306</v>
      </c>
      <c r="S29" s="19">
        <f t="shared" si="4"/>
        <v>12.802768166089965</v>
      </c>
      <c r="T29" s="19">
        <f t="shared" si="0"/>
        <v>12.75974025974026</v>
      </c>
      <c r="V29" s="18">
        <f t="shared" si="1"/>
        <v>19.508306294307868</v>
      </c>
      <c r="W29" s="19">
        <f t="shared" si="2"/>
        <v>5126.0216284987282</v>
      </c>
      <c r="Y29" s="18">
        <f t="shared" si="3"/>
        <v>8.0810810810810807</v>
      </c>
      <c r="Z29" s="18">
        <f t="shared" si="6"/>
        <v>10.655844155844155</v>
      </c>
      <c r="AB29" s="18">
        <f t="shared" si="5"/>
        <v>16.5</v>
      </c>
      <c r="AC29" s="18">
        <f t="shared" si="7"/>
        <v>18.5</v>
      </c>
    </row>
    <row r="30" spans="1:29" ht="15" thickBot="1" x14ac:dyDescent="0.35">
      <c r="A30" s="29">
        <v>43913.708333333336</v>
      </c>
      <c r="B30" s="5">
        <v>16</v>
      </c>
      <c r="C30" s="7" t="s">
        <v>29</v>
      </c>
      <c r="D30" s="5">
        <v>285</v>
      </c>
      <c r="E30" s="5">
        <v>45</v>
      </c>
      <c r="F30" s="5">
        <v>330</v>
      </c>
      <c r="G30" s="5">
        <v>532</v>
      </c>
      <c r="H30" s="5">
        <v>862</v>
      </c>
      <c r="I30" s="5">
        <v>114</v>
      </c>
      <c r="J30" s="5">
        <v>120</v>
      </c>
      <c r="K30" s="5">
        <v>7</v>
      </c>
      <c r="L30" s="5">
        <v>37</v>
      </c>
      <c r="M30" s="5">
        <v>906</v>
      </c>
      <c r="N30" s="5">
        <v>6761</v>
      </c>
      <c r="O30" s="8" t="s">
        <v>16</v>
      </c>
      <c r="P30" s="13">
        <v>4029053</v>
      </c>
      <c r="Q30" s="20">
        <v>306</v>
      </c>
      <c r="S30" s="19">
        <f t="shared" si="4"/>
        <v>13.636363636363635</v>
      </c>
      <c r="T30" s="19">
        <f t="shared" si="0"/>
        <v>13.400384558497263</v>
      </c>
      <c r="V30" s="18">
        <f t="shared" si="1"/>
        <v>22.486673667484641</v>
      </c>
      <c r="W30" s="19">
        <f t="shared" si="2"/>
        <v>4447.0783664459159</v>
      </c>
      <c r="Y30" s="18">
        <f t="shared" si="3"/>
        <v>8.5500000000000007</v>
      </c>
      <c r="Z30" s="18">
        <f t="shared" si="6"/>
        <v>11.363076923076923</v>
      </c>
      <c r="AB30" s="18">
        <f t="shared" si="5"/>
        <v>7.166666666666667</v>
      </c>
      <c r="AC30" s="18">
        <f t="shared" si="7"/>
        <v>13.090909090909092</v>
      </c>
    </row>
    <row r="31" spans="1:29" ht="15" thickBot="1" x14ac:dyDescent="0.35">
      <c r="A31" s="28">
        <v>43914.708333333336</v>
      </c>
      <c r="B31" s="6">
        <v>16</v>
      </c>
      <c r="C31" s="9" t="s">
        <v>29</v>
      </c>
      <c r="D31" s="6">
        <v>317</v>
      </c>
      <c r="E31" s="6">
        <v>57</v>
      </c>
      <c r="F31" s="6">
        <v>374</v>
      </c>
      <c r="G31" s="6">
        <v>566</v>
      </c>
      <c r="H31" s="6">
        <v>940</v>
      </c>
      <c r="I31" s="6">
        <v>78</v>
      </c>
      <c r="J31" s="6">
        <v>99</v>
      </c>
      <c r="K31" s="6">
        <v>21</v>
      </c>
      <c r="L31" s="6">
        <v>44</v>
      </c>
      <c r="M31" s="6">
        <v>1005</v>
      </c>
      <c r="N31" s="6">
        <v>7345</v>
      </c>
      <c r="O31" s="10" t="s">
        <v>16</v>
      </c>
      <c r="P31" s="13">
        <v>4029053</v>
      </c>
      <c r="Q31" s="20">
        <v>306</v>
      </c>
      <c r="S31" s="19">
        <f t="shared" si="4"/>
        <v>15.240641711229946</v>
      </c>
      <c r="T31" s="19">
        <f t="shared" si="0"/>
        <v>13.682777399591558</v>
      </c>
      <c r="V31" s="18">
        <f t="shared" si="1"/>
        <v>24.943826750355477</v>
      </c>
      <c r="W31" s="19">
        <f t="shared" si="2"/>
        <v>4009.0079601990055</v>
      </c>
      <c r="Y31" s="18">
        <f t="shared" si="3"/>
        <v>11.151515151515152</v>
      </c>
      <c r="Z31" s="18">
        <f t="shared" si="6"/>
        <v>12.136363636363637</v>
      </c>
      <c r="AB31" s="18">
        <f t="shared" si="5"/>
        <v>7.2857142857142856</v>
      </c>
      <c r="AC31" s="18">
        <f t="shared" si="7"/>
        <v>11.8</v>
      </c>
    </row>
    <row r="32" spans="1:29" ht="15" thickBot="1" x14ac:dyDescent="0.35">
      <c r="A32" s="29">
        <v>43915.708333333336</v>
      </c>
      <c r="B32" s="5">
        <v>16</v>
      </c>
      <c r="C32" s="7" t="s">
        <v>29</v>
      </c>
      <c r="D32" s="5">
        <v>349</v>
      </c>
      <c r="E32" s="5">
        <v>64</v>
      </c>
      <c r="F32" s="5">
        <v>413</v>
      </c>
      <c r="G32" s="5">
        <v>610</v>
      </c>
      <c r="H32" s="5">
        <v>1023</v>
      </c>
      <c r="I32" s="5">
        <v>83</v>
      </c>
      <c r="J32" s="5">
        <v>88</v>
      </c>
      <c r="K32" s="5">
        <v>22</v>
      </c>
      <c r="L32" s="5">
        <v>48</v>
      </c>
      <c r="M32" s="5">
        <v>1093</v>
      </c>
      <c r="N32" s="5">
        <v>8223</v>
      </c>
      <c r="O32" s="8" t="s">
        <v>16</v>
      </c>
      <c r="P32" s="13">
        <v>4029053</v>
      </c>
      <c r="Q32" s="20">
        <v>306</v>
      </c>
      <c r="S32" s="19">
        <f t="shared" si="4"/>
        <v>15.49636803874092</v>
      </c>
      <c r="T32" s="19">
        <f t="shared" si="0"/>
        <v>13.291985893226316</v>
      </c>
      <c r="V32" s="18">
        <f t="shared" si="1"/>
        <v>27.127962824018446</v>
      </c>
      <c r="W32" s="19">
        <f t="shared" si="2"/>
        <v>3686.2333028362309</v>
      </c>
      <c r="Y32" s="18">
        <f t="shared" si="3"/>
        <v>13.420454545454545</v>
      </c>
      <c r="Z32" s="18">
        <f t="shared" si="6"/>
        <v>13.680781758957655</v>
      </c>
      <c r="AB32" s="18">
        <f t="shared" si="5"/>
        <v>13</v>
      </c>
      <c r="AC32" s="18">
        <f t="shared" si="7"/>
        <v>11.470588235294118</v>
      </c>
    </row>
    <row r="33" spans="1:29" ht="15" thickBot="1" x14ac:dyDescent="0.35">
      <c r="A33" s="28">
        <v>43916.708333333336</v>
      </c>
      <c r="B33" s="6">
        <v>16</v>
      </c>
      <c r="C33" s="9" t="s">
        <v>29</v>
      </c>
      <c r="D33" s="6">
        <v>480</v>
      </c>
      <c r="E33" s="6">
        <v>76</v>
      </c>
      <c r="F33" s="6">
        <v>556</v>
      </c>
      <c r="G33" s="6">
        <v>539</v>
      </c>
      <c r="H33" s="6">
        <v>1095</v>
      </c>
      <c r="I33" s="6">
        <v>72</v>
      </c>
      <c r="J33" s="6">
        <v>89</v>
      </c>
      <c r="K33" s="6">
        <v>22</v>
      </c>
      <c r="L33" s="6">
        <v>65</v>
      </c>
      <c r="M33" s="6">
        <v>1182</v>
      </c>
      <c r="N33" s="6">
        <v>9191</v>
      </c>
      <c r="O33" s="10" t="s">
        <v>16</v>
      </c>
      <c r="P33" s="13">
        <v>4029053</v>
      </c>
      <c r="Q33" s="20">
        <v>306</v>
      </c>
      <c r="S33" s="19">
        <f t="shared" si="4"/>
        <v>13.669064748201439</v>
      </c>
      <c r="T33" s="19">
        <f t="shared" si="0"/>
        <v>12.860406919812862</v>
      </c>
      <c r="V33" s="18">
        <f t="shared" si="1"/>
        <v>29.336918625791224</v>
      </c>
      <c r="W33" s="19">
        <f t="shared" si="2"/>
        <v>3408.6742808798645</v>
      </c>
      <c r="Y33" s="18">
        <f t="shared" si="3"/>
        <v>14.280898876404494</v>
      </c>
      <c r="Z33" s="18">
        <f t="shared" si="6"/>
        <v>15.847826086956522</v>
      </c>
      <c r="AB33" s="18">
        <f t="shared" si="5"/>
        <v>4.8235294117647056</v>
      </c>
      <c r="AC33" s="18">
        <f t="shared" si="7"/>
        <v>9.9642857142857135</v>
      </c>
    </row>
    <row r="34" spans="1:29" ht="15" thickBot="1" x14ac:dyDescent="0.35">
      <c r="A34" s="29">
        <v>43917.708333333336</v>
      </c>
      <c r="B34" s="5">
        <v>16</v>
      </c>
      <c r="C34" s="7" t="s">
        <v>29</v>
      </c>
      <c r="D34" s="5">
        <v>530</v>
      </c>
      <c r="E34" s="5">
        <v>82</v>
      </c>
      <c r="F34" s="5">
        <v>612</v>
      </c>
      <c r="G34" s="5">
        <v>624</v>
      </c>
      <c r="H34" s="5">
        <v>1236</v>
      </c>
      <c r="I34" s="5">
        <v>141</v>
      </c>
      <c r="J34" s="5">
        <v>152</v>
      </c>
      <c r="K34" s="5">
        <v>29</v>
      </c>
      <c r="L34" s="5">
        <v>69</v>
      </c>
      <c r="M34" s="5">
        <v>1334</v>
      </c>
      <c r="N34" s="5">
        <v>10233</v>
      </c>
      <c r="O34" s="8" t="s">
        <v>16</v>
      </c>
      <c r="P34" s="13">
        <v>4029053</v>
      </c>
      <c r="Q34" s="20">
        <v>306</v>
      </c>
      <c r="S34" s="19">
        <f t="shared" si="4"/>
        <v>13.398692810457517</v>
      </c>
      <c r="T34" s="19">
        <f t="shared" si="0"/>
        <v>13.036255252614094</v>
      </c>
      <c r="V34" s="18">
        <f t="shared" si="1"/>
        <v>33.109517298481805</v>
      </c>
      <c r="W34" s="19">
        <f t="shared" si="2"/>
        <v>3020.2796101949025</v>
      </c>
      <c r="Y34" s="18">
        <f t="shared" si="3"/>
        <v>9.776315789473685</v>
      </c>
      <c r="Z34" s="18">
        <f t="shared" si="6"/>
        <v>15.164133738601823</v>
      </c>
      <c r="AB34" s="18">
        <f t="shared" si="5"/>
        <v>18.25</v>
      </c>
      <c r="AC34" s="18">
        <f t="shared" si="7"/>
        <v>11.28</v>
      </c>
    </row>
    <row r="35" spans="1:29" ht="15" thickBot="1" x14ac:dyDescent="0.35">
      <c r="A35" s="28">
        <v>43918.708333333336</v>
      </c>
      <c r="B35" s="6">
        <v>16</v>
      </c>
      <c r="C35" s="9" t="s">
        <v>29</v>
      </c>
      <c r="D35" s="6">
        <v>563</v>
      </c>
      <c r="E35" s="6">
        <v>98</v>
      </c>
      <c r="F35" s="6">
        <v>661</v>
      </c>
      <c r="G35" s="6">
        <v>697</v>
      </c>
      <c r="H35" s="6">
        <v>1358</v>
      </c>
      <c r="I35" s="6">
        <v>122</v>
      </c>
      <c r="J35" s="6">
        <v>124</v>
      </c>
      <c r="K35" s="6">
        <v>29</v>
      </c>
      <c r="L35" s="6">
        <v>71</v>
      </c>
      <c r="M35" s="6">
        <v>1458</v>
      </c>
      <c r="N35" s="6">
        <v>11500</v>
      </c>
      <c r="O35" s="10" t="s">
        <v>16</v>
      </c>
      <c r="P35" s="13">
        <v>4029053</v>
      </c>
      <c r="Q35" s="20">
        <v>306</v>
      </c>
      <c r="S35" s="19">
        <f t="shared" si="4"/>
        <v>14.826021180030258</v>
      </c>
      <c r="T35" s="19">
        <f t="shared" si="0"/>
        <v>12.678260869565216</v>
      </c>
      <c r="V35" s="18">
        <f t="shared" si="1"/>
        <v>36.187163584097803</v>
      </c>
      <c r="W35" s="19">
        <f t="shared" si="2"/>
        <v>2763.4108367626886</v>
      </c>
      <c r="Y35" s="18">
        <f t="shared" si="3"/>
        <v>12.758064516129032</v>
      </c>
      <c r="Z35" s="18">
        <f t="shared" si="6"/>
        <v>14.983561643835616</v>
      </c>
      <c r="AB35" s="18">
        <f t="shared" si="5"/>
        <v>36.5</v>
      </c>
      <c r="AC35" s="18">
        <f t="shared" si="7"/>
        <v>12.260869565217391</v>
      </c>
    </row>
    <row r="36" spans="1:29" ht="15" thickBot="1" x14ac:dyDescent="0.35">
      <c r="A36" s="29">
        <v>43919.708333333336</v>
      </c>
      <c r="B36" s="5">
        <v>16</v>
      </c>
      <c r="C36" s="7" t="s">
        <v>29</v>
      </c>
      <c r="D36" s="5">
        <v>559</v>
      </c>
      <c r="E36" s="5">
        <v>99</v>
      </c>
      <c r="F36" s="5">
        <v>658</v>
      </c>
      <c r="G36" s="5">
        <v>774</v>
      </c>
      <c r="H36" s="5">
        <v>1432</v>
      </c>
      <c r="I36" s="5">
        <v>74</v>
      </c>
      <c r="J36" s="5">
        <v>91</v>
      </c>
      <c r="K36" s="5">
        <v>31</v>
      </c>
      <c r="L36" s="5">
        <v>86</v>
      </c>
      <c r="M36" s="5">
        <v>1549</v>
      </c>
      <c r="N36" s="5">
        <v>12361</v>
      </c>
      <c r="O36" s="8" t="s">
        <v>16</v>
      </c>
      <c r="P36" s="13">
        <v>4029053</v>
      </c>
      <c r="Q36" s="20">
        <v>306</v>
      </c>
      <c r="S36" s="19">
        <f t="shared" si="4"/>
        <v>15.045592705167174</v>
      </c>
      <c r="T36" s="19">
        <f t="shared" si="0"/>
        <v>12.531348596391878</v>
      </c>
      <c r="V36" s="18">
        <f t="shared" si="1"/>
        <v>38.445758842090193</v>
      </c>
      <c r="W36" s="19">
        <f t="shared" si="2"/>
        <v>2601.0671400903807</v>
      </c>
      <c r="Y36" s="18">
        <f t="shared" si="3"/>
        <v>18.021978021978022</v>
      </c>
      <c r="Z36" s="18">
        <f t="shared" si="6"/>
        <v>15.662125340599456</v>
      </c>
      <c r="AB36" s="18">
        <f t="shared" si="5"/>
        <v>6.7333333333333334</v>
      </c>
      <c r="AC36" s="18">
        <f t="shared" si="7"/>
        <v>15.285714285714286</v>
      </c>
    </row>
    <row r="37" spans="1:29" ht="15" thickBot="1" x14ac:dyDescent="0.35">
      <c r="A37" s="28">
        <v>43920.708333333336</v>
      </c>
      <c r="B37" s="6">
        <v>16</v>
      </c>
      <c r="C37" s="9" t="s">
        <v>29</v>
      </c>
      <c r="D37" s="6">
        <v>590</v>
      </c>
      <c r="E37" s="6">
        <v>106</v>
      </c>
      <c r="F37" s="6">
        <v>696</v>
      </c>
      <c r="G37" s="6">
        <v>889</v>
      </c>
      <c r="H37" s="6">
        <v>1585</v>
      </c>
      <c r="I37" s="6">
        <v>153</v>
      </c>
      <c r="J37" s="6">
        <v>163</v>
      </c>
      <c r="K37" s="6">
        <v>36</v>
      </c>
      <c r="L37" s="6">
        <v>91</v>
      </c>
      <c r="M37" s="6">
        <v>1712</v>
      </c>
      <c r="N37" s="6">
        <v>13117</v>
      </c>
      <c r="O37" s="10" t="s">
        <v>16</v>
      </c>
      <c r="P37" s="13">
        <v>4029053</v>
      </c>
      <c r="Q37" s="20">
        <v>306</v>
      </c>
      <c r="S37" s="19">
        <f t="shared" si="4"/>
        <v>15.229885057471265</v>
      </c>
      <c r="T37" s="19">
        <f t="shared" si="0"/>
        <v>13.051764885263397</v>
      </c>
      <c r="V37" s="18">
        <f t="shared" si="1"/>
        <v>42.49137452398864</v>
      </c>
      <c r="W37" s="19">
        <f t="shared" si="2"/>
        <v>2353.4188084112147</v>
      </c>
      <c r="Y37" s="18">
        <f t="shared" si="3"/>
        <v>11.503067484662576</v>
      </c>
      <c r="Z37" s="18">
        <f t="shared" si="6"/>
        <v>16.587301587301589</v>
      </c>
      <c r="AB37" s="18">
        <f t="shared" si="5"/>
        <v>19.2</v>
      </c>
      <c r="AC37" s="18">
        <f t="shared" si="7"/>
        <v>15.409090909090908</v>
      </c>
    </row>
    <row r="38" spans="1:29" ht="15" thickBot="1" x14ac:dyDescent="0.35">
      <c r="A38" s="29">
        <v>43921.708333333336</v>
      </c>
      <c r="B38" s="5">
        <v>16</v>
      </c>
      <c r="C38" s="7" t="s">
        <v>29</v>
      </c>
      <c r="D38" s="5">
        <v>609</v>
      </c>
      <c r="E38" s="5">
        <v>105</v>
      </c>
      <c r="F38" s="5">
        <v>714</v>
      </c>
      <c r="G38" s="5">
        <v>940</v>
      </c>
      <c r="H38" s="5">
        <v>1654</v>
      </c>
      <c r="I38" s="5">
        <v>69</v>
      </c>
      <c r="J38" s="5">
        <v>91</v>
      </c>
      <c r="K38" s="5">
        <v>39</v>
      </c>
      <c r="L38" s="5">
        <v>110</v>
      </c>
      <c r="M38" s="5">
        <v>1803</v>
      </c>
      <c r="N38" s="5">
        <v>14073</v>
      </c>
      <c r="O38" s="8" t="s">
        <v>16</v>
      </c>
      <c r="P38" s="13">
        <v>4029053</v>
      </c>
      <c r="Q38" s="20">
        <v>306</v>
      </c>
      <c r="S38" s="19">
        <f t="shared" si="4"/>
        <v>14.705882352941178</v>
      </c>
      <c r="T38" s="19">
        <f t="shared" si="0"/>
        <v>12.811767213813685</v>
      </c>
      <c r="V38" s="18">
        <f t="shared" si="1"/>
        <v>44.749969781981022</v>
      </c>
      <c r="W38" s="19">
        <f t="shared" si="2"/>
        <v>2234.638380476983</v>
      </c>
      <c r="Y38" s="18">
        <f t="shared" si="3"/>
        <v>20.813186813186814</v>
      </c>
      <c r="Z38" s="18">
        <f t="shared" si="6"/>
        <v>18.678260869565218</v>
      </c>
      <c r="AB38" s="18">
        <f t="shared" si="5"/>
        <v>6.7894736842105265</v>
      </c>
      <c r="AC38" s="18">
        <f t="shared" si="7"/>
        <v>11.461538461538462</v>
      </c>
    </row>
    <row r="39" spans="1:29" ht="15" thickBot="1" x14ac:dyDescent="0.35">
      <c r="A39" s="28">
        <v>43922.708333333336</v>
      </c>
      <c r="B39" s="6">
        <v>16</v>
      </c>
      <c r="C39" s="9" t="s">
        <v>29</v>
      </c>
      <c r="D39" s="6">
        <v>637</v>
      </c>
      <c r="E39" s="6">
        <v>107</v>
      </c>
      <c r="F39" s="6">
        <v>744</v>
      </c>
      <c r="G39" s="6">
        <v>1012</v>
      </c>
      <c r="H39" s="6">
        <v>1756</v>
      </c>
      <c r="I39" s="6">
        <v>102</v>
      </c>
      <c r="J39" s="6">
        <v>143</v>
      </c>
      <c r="K39" s="6">
        <v>61</v>
      </c>
      <c r="L39" s="6">
        <v>129</v>
      </c>
      <c r="M39" s="6">
        <v>1946</v>
      </c>
      <c r="N39" s="6">
        <v>15209</v>
      </c>
      <c r="O39" s="10" t="s">
        <v>16</v>
      </c>
      <c r="P39" s="13">
        <v>4029053</v>
      </c>
      <c r="Q39" s="20">
        <v>306</v>
      </c>
      <c r="S39" s="19">
        <f t="shared" si="4"/>
        <v>14.381720430107528</v>
      </c>
      <c r="T39" s="19">
        <f t="shared" si="0"/>
        <v>12.795055559208363</v>
      </c>
      <c r="V39" s="18">
        <f t="shared" si="1"/>
        <v>48.299190901683346</v>
      </c>
      <c r="W39" s="19">
        <f t="shared" si="2"/>
        <v>2070.4280575539569</v>
      </c>
      <c r="Y39" s="18">
        <f t="shared" si="3"/>
        <v>14.608391608391608</v>
      </c>
      <c r="Z39" s="18">
        <f t="shared" si="6"/>
        <v>17.70528967254408</v>
      </c>
      <c r="AB39" s="18">
        <f t="shared" si="5"/>
        <v>7.7894736842105265</v>
      </c>
      <c r="AC39" s="18">
        <f t="shared" si="7"/>
        <v>12</v>
      </c>
    </row>
    <row r="40" spans="1:29" ht="15" thickBot="1" x14ac:dyDescent="0.35">
      <c r="A40" s="29">
        <v>43923.708333333336</v>
      </c>
      <c r="B40" s="5">
        <v>16</v>
      </c>
      <c r="C40" s="7" t="s">
        <v>29</v>
      </c>
      <c r="D40" s="5">
        <v>645</v>
      </c>
      <c r="E40" s="5">
        <v>118</v>
      </c>
      <c r="F40" s="5">
        <v>763</v>
      </c>
      <c r="G40" s="5">
        <v>1101</v>
      </c>
      <c r="H40" s="5">
        <v>1864</v>
      </c>
      <c r="I40" s="5">
        <v>108</v>
      </c>
      <c r="J40" s="5">
        <v>131</v>
      </c>
      <c r="K40" s="5">
        <v>69</v>
      </c>
      <c r="L40" s="5">
        <v>144</v>
      </c>
      <c r="M40" s="5">
        <v>2077</v>
      </c>
      <c r="N40" s="5">
        <v>16554</v>
      </c>
      <c r="O40" s="8" t="s">
        <v>16</v>
      </c>
      <c r="P40" s="13">
        <v>4029053</v>
      </c>
      <c r="Q40" s="20">
        <v>306</v>
      </c>
      <c r="S40" s="19">
        <f t="shared" si="4"/>
        <v>15.465268676277852</v>
      </c>
      <c r="T40" s="19">
        <f t="shared" si="0"/>
        <v>12.54681647940075</v>
      </c>
      <c r="V40" s="18">
        <f>M40/P40*100000</f>
        <v>51.550575284067996</v>
      </c>
      <c r="W40" s="19">
        <f t="shared" si="2"/>
        <v>1939.8425613866152</v>
      </c>
      <c r="Y40" s="18">
        <f t="shared" si="3"/>
        <v>16.854961832061068</v>
      </c>
      <c r="Z40" s="18">
        <f t="shared" si="6"/>
        <v>20.07123287671233</v>
      </c>
      <c r="AB40" s="18">
        <f t="shared" si="5"/>
        <v>10.6</v>
      </c>
      <c r="AC40" s="18">
        <f t="shared" si="7"/>
        <v>11.150943396226415</v>
      </c>
    </row>
    <row r="41" spans="1:29" ht="15" thickBot="1" x14ac:dyDescent="0.35">
      <c r="A41" s="28">
        <v>43924.708333333336</v>
      </c>
      <c r="B41" s="6">
        <v>16</v>
      </c>
      <c r="C41" s="9" t="s">
        <v>29</v>
      </c>
      <c r="D41" s="6">
        <v>648</v>
      </c>
      <c r="E41" s="6">
        <v>123</v>
      </c>
      <c r="F41" s="6">
        <v>771</v>
      </c>
      <c r="G41" s="6">
        <v>1178</v>
      </c>
      <c r="H41" s="6">
        <v>1949</v>
      </c>
      <c r="I41" s="6">
        <v>85</v>
      </c>
      <c r="J41" s="6">
        <v>105</v>
      </c>
      <c r="K41" s="6">
        <v>69</v>
      </c>
      <c r="L41" s="6">
        <v>164</v>
      </c>
      <c r="M41" s="6">
        <v>2182</v>
      </c>
      <c r="N41" s="6">
        <v>17924</v>
      </c>
      <c r="O41" s="10" t="s">
        <v>16</v>
      </c>
      <c r="P41" s="13">
        <v>4029053</v>
      </c>
      <c r="Q41" s="20">
        <v>306</v>
      </c>
      <c r="S41" s="19">
        <f t="shared" si="4"/>
        <v>15.953307392996107</v>
      </c>
      <c r="T41" s="19">
        <f>(M41/N41)*100</f>
        <v>12.173621959384066</v>
      </c>
      <c r="V41" s="18">
        <f t="shared" si="1"/>
        <v>54.156646735597668</v>
      </c>
      <c r="W41" s="19">
        <f t="shared" si="2"/>
        <v>1846.4954170485794</v>
      </c>
      <c r="Y41" s="18">
        <f t="shared" si="3"/>
        <v>21.780952380952382</v>
      </c>
      <c r="Z41" s="18">
        <f t="shared" si="6"/>
        <v>20.271767810026386</v>
      </c>
      <c r="AB41" s="18">
        <f t="shared" si="5"/>
        <v>9.1999999999999993</v>
      </c>
      <c r="AC41" s="18">
        <f t="shared" si="7"/>
        <v>12.111111111111111</v>
      </c>
    </row>
    <row r="42" spans="1:29" ht="15" thickBot="1" x14ac:dyDescent="0.35">
      <c r="A42" s="29">
        <v>43925.708333333336</v>
      </c>
      <c r="B42" s="5">
        <v>16</v>
      </c>
      <c r="C42" s="7" t="s">
        <v>29</v>
      </c>
      <c r="D42" s="5">
        <v>627</v>
      </c>
      <c r="E42" s="5">
        <v>153</v>
      </c>
      <c r="F42" s="5">
        <v>780</v>
      </c>
      <c r="G42" s="5">
        <v>1193</v>
      </c>
      <c r="H42" s="5">
        <v>1973</v>
      </c>
      <c r="I42" s="5">
        <v>24</v>
      </c>
      <c r="J42" s="5">
        <v>58</v>
      </c>
      <c r="K42" s="5">
        <v>94</v>
      </c>
      <c r="L42" s="5">
        <v>173</v>
      </c>
      <c r="M42" s="5">
        <v>2240</v>
      </c>
      <c r="N42" s="5">
        <v>18977</v>
      </c>
      <c r="O42" s="8" t="s">
        <v>16</v>
      </c>
      <c r="P42" s="13">
        <v>4029053</v>
      </c>
      <c r="Q42" s="20">
        <v>306</v>
      </c>
      <c r="S42" s="19">
        <f t="shared" si="4"/>
        <v>19.615384615384617</v>
      </c>
      <c r="T42" s="19">
        <f t="shared" si="0"/>
        <v>11.803762449280708</v>
      </c>
      <c r="V42" s="18">
        <f t="shared" si="1"/>
        <v>55.596190965966443</v>
      </c>
      <c r="W42" s="19">
        <f t="shared" si="2"/>
        <v>1798.684375</v>
      </c>
      <c r="Y42" s="18">
        <f t="shared" si="3"/>
        <v>39.620689655172413</v>
      </c>
      <c r="Z42" s="18">
        <f t="shared" si="6"/>
        <v>25.857142857142858</v>
      </c>
      <c r="AB42" s="18">
        <f t="shared" si="5"/>
        <v>20.222222222222221</v>
      </c>
      <c r="AC42" s="18">
        <f t="shared" si="7"/>
        <v>14.795454545454545</v>
      </c>
    </row>
    <row r="43" spans="1:29" ht="15" thickBot="1" x14ac:dyDescent="0.35">
      <c r="A43" s="28">
        <v>43926.708333333336</v>
      </c>
      <c r="B43" s="6">
        <v>16</v>
      </c>
      <c r="C43" s="9" t="s">
        <v>29</v>
      </c>
      <c r="D43" s="6">
        <v>574</v>
      </c>
      <c r="E43" s="6">
        <v>159</v>
      </c>
      <c r="F43" s="6">
        <v>733</v>
      </c>
      <c r="G43" s="6">
        <v>1289</v>
      </c>
      <c r="H43" s="6">
        <v>2022</v>
      </c>
      <c r="I43" s="6">
        <v>49</v>
      </c>
      <c r="J43" s="6">
        <v>77</v>
      </c>
      <c r="K43" s="6">
        <v>113</v>
      </c>
      <c r="L43" s="6">
        <v>182</v>
      </c>
      <c r="M43" s="6">
        <v>2317</v>
      </c>
      <c r="N43" s="6">
        <v>20080</v>
      </c>
      <c r="O43" s="10" t="s">
        <v>16</v>
      </c>
      <c r="P43" s="13">
        <v>4029053</v>
      </c>
      <c r="Q43" s="20">
        <v>306</v>
      </c>
      <c r="S43" s="19">
        <f t="shared" si="4"/>
        <v>21.69167803547067</v>
      </c>
      <c r="T43" s="19">
        <f t="shared" si="0"/>
        <v>11.538844621513944</v>
      </c>
      <c r="V43" s="18">
        <f t="shared" si="1"/>
        <v>57.507310030421543</v>
      </c>
      <c r="W43" s="19">
        <f t="shared" si="2"/>
        <v>1738.9093655589122</v>
      </c>
      <c r="Y43" s="18">
        <f t="shared" si="3"/>
        <v>31.09090909090909</v>
      </c>
      <c r="Z43" s="18">
        <f t="shared" si="6"/>
        <v>31.962499999999999</v>
      </c>
      <c r="AB43" s="18">
        <f t="shared" si="5"/>
        <v>21.222222222222221</v>
      </c>
      <c r="AC43" s="18">
        <f>$AE$7*(2*L43-L40)/(L43-L40)</f>
        <v>17.368421052631579</v>
      </c>
    </row>
    <row r="44" spans="1:29" ht="15" thickBot="1" x14ac:dyDescent="0.35">
      <c r="A44" s="29">
        <v>43927.708333333336</v>
      </c>
      <c r="B44" s="5">
        <v>16</v>
      </c>
      <c r="C44" s="7" t="s">
        <v>29</v>
      </c>
      <c r="D44" s="5">
        <v>625</v>
      </c>
      <c r="E44" s="5">
        <v>97</v>
      </c>
      <c r="F44" s="5">
        <v>722</v>
      </c>
      <c r="G44" s="5">
        <v>1393</v>
      </c>
      <c r="H44" s="5">
        <v>2115</v>
      </c>
      <c r="I44" s="5">
        <v>93</v>
      </c>
      <c r="J44" s="5">
        <v>127</v>
      </c>
      <c r="K44" s="5">
        <v>134</v>
      </c>
      <c r="L44" s="5">
        <v>195</v>
      </c>
      <c r="M44" s="5">
        <v>2444</v>
      </c>
      <c r="N44" s="5">
        <v>22059</v>
      </c>
      <c r="O44" s="8" t="s">
        <v>16</v>
      </c>
      <c r="P44" s="13">
        <v>4029053</v>
      </c>
      <c r="Q44" s="20">
        <v>306</v>
      </c>
      <c r="S44" s="19">
        <f t="shared" si="4"/>
        <v>13.434903047091412</v>
      </c>
      <c r="T44" s="19">
        <f t="shared" si="0"/>
        <v>11.079378031642413</v>
      </c>
      <c r="V44" s="18">
        <f t="shared" si="1"/>
        <v>60.659415500366961</v>
      </c>
      <c r="W44" s="19">
        <f t="shared" si="2"/>
        <v>1648.548690671031</v>
      </c>
      <c r="Y44" s="18">
        <f t="shared" si="3"/>
        <v>20.244094488188978</v>
      </c>
      <c r="Z44" s="18">
        <f t="shared" si="6"/>
        <v>30.984732824427482</v>
      </c>
      <c r="AB44" s="18">
        <f t="shared" si="5"/>
        <v>16</v>
      </c>
      <c r="AC44" s="18">
        <f t="shared" si="7"/>
        <v>21.870967741935484</v>
      </c>
    </row>
    <row r="45" spans="1:29" ht="15" thickBot="1" x14ac:dyDescent="0.35">
      <c r="A45" s="28">
        <v>43928.708333333336</v>
      </c>
      <c r="B45" s="6">
        <v>16</v>
      </c>
      <c r="C45" s="9" t="s">
        <v>29</v>
      </c>
      <c r="D45" s="6">
        <v>615</v>
      </c>
      <c r="E45" s="6">
        <v>93</v>
      </c>
      <c r="F45" s="6">
        <v>708</v>
      </c>
      <c r="G45" s="6">
        <v>1429</v>
      </c>
      <c r="H45" s="6">
        <v>2137</v>
      </c>
      <c r="I45" s="6">
        <v>22</v>
      </c>
      <c r="J45" s="6">
        <v>70</v>
      </c>
      <c r="K45" s="6">
        <v>168</v>
      </c>
      <c r="L45" s="6">
        <v>209</v>
      </c>
      <c r="M45" s="6">
        <v>2514</v>
      </c>
      <c r="N45" s="6">
        <v>23149</v>
      </c>
      <c r="O45" s="10" t="s">
        <v>16</v>
      </c>
      <c r="P45" s="13">
        <v>4029053</v>
      </c>
      <c r="Q45" s="20">
        <v>306</v>
      </c>
      <c r="S45" s="19">
        <f t="shared" si="4"/>
        <v>13.135593220338984</v>
      </c>
      <c r="T45" s="19">
        <f t="shared" si="0"/>
        <v>10.860080349043155</v>
      </c>
      <c r="V45" s="18">
        <f t="shared" si="1"/>
        <v>62.396796468053417</v>
      </c>
      <c r="W45" s="19">
        <f t="shared" si="2"/>
        <v>1602.6463802704852</v>
      </c>
      <c r="Y45" s="18">
        <f t="shared" si="3"/>
        <v>36.914285714285711</v>
      </c>
      <c r="Z45" s="18">
        <f t="shared" si="6"/>
        <v>30.525547445255473</v>
      </c>
      <c r="AB45" s="18">
        <f t="shared" si="5"/>
        <v>15.928571428571429</v>
      </c>
      <c r="AC45" s="18">
        <f t="shared" si="7"/>
        <v>20.416666666666668</v>
      </c>
    </row>
    <row r="46" spans="1:29" ht="15" thickBot="1" x14ac:dyDescent="0.35">
      <c r="A46" s="29">
        <v>43929.708333333336</v>
      </c>
      <c r="B46" s="5">
        <v>16</v>
      </c>
      <c r="C46" s="7" t="s">
        <v>29</v>
      </c>
      <c r="D46" s="5">
        <v>639</v>
      </c>
      <c r="E46" s="5">
        <v>90</v>
      </c>
      <c r="F46" s="5">
        <v>729</v>
      </c>
      <c r="G46" s="5">
        <v>1509</v>
      </c>
      <c r="H46" s="5">
        <v>2238</v>
      </c>
      <c r="I46" s="5">
        <v>101</v>
      </c>
      <c r="J46" s="5">
        <v>120</v>
      </c>
      <c r="K46" s="5">
        <v>177</v>
      </c>
      <c r="L46" s="5">
        <v>219</v>
      </c>
      <c r="M46" s="5">
        <v>2634</v>
      </c>
      <c r="N46" s="5">
        <v>24493</v>
      </c>
      <c r="O46" s="8" t="s">
        <v>16</v>
      </c>
      <c r="P46" s="13">
        <v>4029053</v>
      </c>
      <c r="Q46" s="20">
        <v>306</v>
      </c>
      <c r="S46" s="19">
        <f t="shared" si="4"/>
        <v>12.345679012345679</v>
      </c>
      <c r="T46" s="19">
        <f t="shared" si="0"/>
        <v>10.754093006165027</v>
      </c>
      <c r="V46" s="18">
        <f t="shared" si="1"/>
        <v>65.375163841230176</v>
      </c>
      <c r="W46" s="19">
        <f t="shared" si="2"/>
        <v>1529.6328777524679</v>
      </c>
      <c r="Y46" s="18">
        <f t="shared" si="3"/>
        <v>22.95</v>
      </c>
      <c r="Z46" s="18">
        <f t="shared" si="6"/>
        <v>27.927444794952681</v>
      </c>
      <c r="AB46" s="18">
        <f t="shared" si="5"/>
        <v>22.9</v>
      </c>
      <c r="AC46" s="18">
        <f t="shared" si="7"/>
        <v>20.756756756756758</v>
      </c>
    </row>
    <row r="47" spans="1:29" ht="15" thickBot="1" x14ac:dyDescent="0.35">
      <c r="A47" s="28">
        <v>43930.708333333336</v>
      </c>
      <c r="B47" s="6">
        <v>16</v>
      </c>
      <c r="C47" s="9" t="s">
        <v>29</v>
      </c>
      <c r="D47" s="6">
        <v>630</v>
      </c>
      <c r="E47" s="6">
        <v>86</v>
      </c>
      <c r="F47" s="6">
        <v>716</v>
      </c>
      <c r="G47" s="6">
        <v>1585</v>
      </c>
      <c r="H47" s="6">
        <v>2301</v>
      </c>
      <c r="I47" s="6">
        <v>63</v>
      </c>
      <c r="J47" s="6">
        <v>82</v>
      </c>
      <c r="K47" s="6">
        <v>190</v>
      </c>
      <c r="L47" s="6">
        <v>225</v>
      </c>
      <c r="M47" s="6">
        <v>2716</v>
      </c>
      <c r="N47" s="6">
        <v>26088</v>
      </c>
      <c r="O47" s="10" t="s">
        <v>16</v>
      </c>
      <c r="P47" s="13">
        <v>4029053</v>
      </c>
      <c r="Q47" s="20">
        <v>306</v>
      </c>
      <c r="S47" s="19">
        <f t="shared" si="4"/>
        <v>12.011173184357542</v>
      </c>
      <c r="T47" s="19">
        <f t="shared" si="0"/>
        <v>10.410916896657467</v>
      </c>
      <c r="V47" s="18">
        <f t="shared" si="1"/>
        <v>67.410381546234319</v>
      </c>
      <c r="W47" s="19">
        <f t="shared" si="2"/>
        <v>1483.4510309278348</v>
      </c>
      <c r="Y47" s="18">
        <f t="shared" si="3"/>
        <v>34.121951219512198</v>
      </c>
      <c r="Z47" s="18">
        <f t="shared" si="6"/>
        <v>32.955882352941174</v>
      </c>
      <c r="AB47" s="18">
        <f t="shared" si="5"/>
        <v>38.5</v>
      </c>
      <c r="AC47" s="18">
        <f t="shared" si="7"/>
        <v>25.5</v>
      </c>
    </row>
    <row r="48" spans="1:29" ht="15" thickBot="1" x14ac:dyDescent="0.35">
      <c r="A48" s="29">
        <v>43931.708333333336</v>
      </c>
      <c r="B48" s="5">
        <v>16</v>
      </c>
      <c r="C48" s="7" t="s">
        <v>29</v>
      </c>
      <c r="D48" s="5">
        <v>631</v>
      </c>
      <c r="E48" s="5">
        <v>80</v>
      </c>
      <c r="F48" s="5">
        <v>711</v>
      </c>
      <c r="G48" s="5">
        <v>1625</v>
      </c>
      <c r="H48" s="5">
        <v>2336</v>
      </c>
      <c r="I48" s="5">
        <v>35</v>
      </c>
      <c r="J48" s="5">
        <v>93</v>
      </c>
      <c r="K48" s="5">
        <v>235</v>
      </c>
      <c r="L48" s="5">
        <v>238</v>
      </c>
      <c r="M48" s="5">
        <v>2809</v>
      </c>
      <c r="N48" s="5">
        <v>27812</v>
      </c>
      <c r="O48" s="8" t="s">
        <v>16</v>
      </c>
      <c r="P48" s="13">
        <v>4029053</v>
      </c>
      <c r="Q48" s="20">
        <v>306</v>
      </c>
      <c r="S48" s="19">
        <f t="shared" si="4"/>
        <v>11.251758087201125</v>
      </c>
      <c r="T48" s="19">
        <f t="shared" si="0"/>
        <v>10.099956853156911</v>
      </c>
      <c r="V48" s="18">
        <f t="shared" si="1"/>
        <v>69.718616260446311</v>
      </c>
      <c r="W48" s="19">
        <f t="shared" si="2"/>
        <v>1434.3371306514775</v>
      </c>
      <c r="Y48" s="18">
        <f t="shared" si="3"/>
        <v>31.204301075268816</v>
      </c>
      <c r="Z48" s="18">
        <f t="shared" si="6"/>
        <v>31.566101694915254</v>
      </c>
      <c r="AB48" s="18">
        <f t="shared" si="5"/>
        <v>19.307692307692307</v>
      </c>
      <c r="AC48" s="18">
        <f t="shared" si="7"/>
        <v>27.620689655172413</v>
      </c>
    </row>
    <row r="49" spans="1:29" ht="15" thickBot="1" x14ac:dyDescent="0.35">
      <c r="A49" s="28">
        <v>43932.708333333336</v>
      </c>
      <c r="B49" s="6">
        <v>16</v>
      </c>
      <c r="C49" s="9" t="s">
        <v>29</v>
      </c>
      <c r="D49" s="6">
        <v>627</v>
      </c>
      <c r="E49" s="6">
        <v>73</v>
      </c>
      <c r="F49" s="6">
        <v>700</v>
      </c>
      <c r="G49" s="6">
        <v>1702</v>
      </c>
      <c r="H49" s="6">
        <v>2402</v>
      </c>
      <c r="I49" s="6">
        <v>66</v>
      </c>
      <c r="J49" s="6">
        <v>95</v>
      </c>
      <c r="K49" s="6">
        <v>249</v>
      </c>
      <c r="L49" s="6">
        <v>253</v>
      </c>
      <c r="M49" s="6">
        <v>2904</v>
      </c>
      <c r="N49" s="6">
        <v>29463</v>
      </c>
      <c r="O49" s="10" t="s">
        <v>16</v>
      </c>
      <c r="P49" s="13">
        <v>4029053</v>
      </c>
      <c r="Q49" s="20">
        <v>306</v>
      </c>
      <c r="S49" s="19">
        <f t="shared" si="4"/>
        <v>10.428571428571429</v>
      </c>
      <c r="T49" s="19">
        <f t="shared" si="0"/>
        <v>9.8564300987679463</v>
      </c>
      <c r="V49" s="18">
        <f t="shared" si="1"/>
        <v>72.076490430877925</v>
      </c>
      <c r="W49" s="19">
        <f t="shared" si="2"/>
        <v>1387.4149449035813</v>
      </c>
      <c r="Y49" s="18">
        <f t="shared" si="3"/>
        <v>31.568421052631578</v>
      </c>
      <c r="Z49" s="18">
        <f t="shared" si="6"/>
        <v>35.266666666666666</v>
      </c>
      <c r="AB49" s="18">
        <f t="shared" si="5"/>
        <v>17.866666666666667</v>
      </c>
      <c r="AC49" s="18">
        <f t="shared" si="7"/>
        <v>25.323529411764707</v>
      </c>
    </row>
    <row r="50" spans="1:29" ht="15" thickBot="1" x14ac:dyDescent="0.35">
      <c r="A50" s="29">
        <v>43933.708333333336</v>
      </c>
      <c r="B50" s="5">
        <v>16</v>
      </c>
      <c r="C50" s="7" t="s">
        <v>29</v>
      </c>
      <c r="D50" s="5">
        <v>609</v>
      </c>
      <c r="E50" s="5">
        <v>71</v>
      </c>
      <c r="F50" s="5">
        <v>680</v>
      </c>
      <c r="G50" s="5">
        <v>1772</v>
      </c>
      <c r="H50" s="5">
        <v>2452</v>
      </c>
      <c r="I50" s="5">
        <v>50</v>
      </c>
      <c r="J50" s="5">
        <v>85</v>
      </c>
      <c r="K50" s="5">
        <v>277</v>
      </c>
      <c r="L50" s="5">
        <v>260</v>
      </c>
      <c r="M50" s="5">
        <v>2989</v>
      </c>
      <c r="N50" s="5">
        <v>30973</v>
      </c>
      <c r="O50" s="8" t="s">
        <v>16</v>
      </c>
      <c r="P50" s="13">
        <v>4029053</v>
      </c>
      <c r="Q50" s="20">
        <v>306</v>
      </c>
      <c r="S50" s="19">
        <f t="shared" si="4"/>
        <v>10.441176470588236</v>
      </c>
      <c r="T50" s="19">
        <f t="shared" si="0"/>
        <v>9.6503406192490235</v>
      </c>
      <c r="V50" s="18">
        <f t="shared" si="1"/>
        <v>74.186167320211467</v>
      </c>
      <c r="W50" s="19">
        <f t="shared" si="2"/>
        <v>1347.9601873536301</v>
      </c>
      <c r="Y50" s="18">
        <f t="shared" si="3"/>
        <v>36.164705882352941</v>
      </c>
      <c r="Z50" s="18">
        <f t="shared" si="6"/>
        <v>35.846153846153847</v>
      </c>
      <c r="AB50" s="18">
        <f t="shared" si="5"/>
        <v>38.142857142857146</v>
      </c>
      <c r="AC50" s="18">
        <f t="shared" si="7"/>
        <v>25.285714285714285</v>
      </c>
    </row>
    <row r="51" spans="1:29" ht="15" thickBot="1" x14ac:dyDescent="0.35">
      <c r="A51" s="28">
        <v>43934.708333333336</v>
      </c>
      <c r="B51" s="6">
        <v>16</v>
      </c>
      <c r="C51" s="9" t="s">
        <v>29</v>
      </c>
      <c r="D51" s="6">
        <v>600</v>
      </c>
      <c r="E51" s="6">
        <v>71</v>
      </c>
      <c r="F51" s="6">
        <v>671</v>
      </c>
      <c r="G51" s="6">
        <v>1841</v>
      </c>
      <c r="H51" s="6">
        <v>2512</v>
      </c>
      <c r="I51" s="6">
        <v>60</v>
      </c>
      <c r="J51" s="6">
        <v>76</v>
      </c>
      <c r="K51" s="6">
        <v>286</v>
      </c>
      <c r="L51" s="6">
        <v>267</v>
      </c>
      <c r="M51" s="6">
        <v>3065</v>
      </c>
      <c r="N51" s="6">
        <v>31922</v>
      </c>
      <c r="O51" s="10" t="s">
        <v>16</v>
      </c>
      <c r="P51" s="13">
        <v>4029053</v>
      </c>
      <c r="Q51" s="20">
        <v>306</v>
      </c>
      <c r="S51" s="19">
        <f t="shared" si="4"/>
        <v>10.581222056631892</v>
      </c>
      <c r="T51" s="19">
        <f t="shared" si="0"/>
        <v>9.6015287262702831</v>
      </c>
      <c r="V51" s="18">
        <f t="shared" si="1"/>
        <v>76.07246665655677</v>
      </c>
      <c r="W51" s="19">
        <f t="shared" si="2"/>
        <v>1314.5360522022838</v>
      </c>
      <c r="Y51" s="18">
        <f t="shared" si="3"/>
        <v>41.328947368421055</v>
      </c>
      <c r="Z51" s="18">
        <f t="shared" si="6"/>
        <v>38.91796875</v>
      </c>
      <c r="AB51" s="18">
        <f>$AE$6*(2*L51-L50)/(L51-L50)</f>
        <v>39.142857142857146</v>
      </c>
      <c r="AC51" s="18">
        <f t="shared" si="7"/>
        <v>30.620689655172413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C34C-B699-4774-897C-956DC1668F85}">
  <dimension ref="A1:AN51"/>
  <sheetViews>
    <sheetView zoomScale="50" zoomScaleNormal="50" workbookViewId="0">
      <selection activeCell="R36" sqref="R36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2</v>
      </c>
      <c r="C2" s="7" t="s">
        <v>35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7</v>
      </c>
      <c r="O2" s="8" t="s">
        <v>16</v>
      </c>
      <c r="P2" s="13">
        <v>125666</v>
      </c>
      <c r="Q2" s="21">
        <v>10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2</v>
      </c>
      <c r="C3" s="9" t="s">
        <v>35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7</v>
      </c>
      <c r="O3" s="10" t="s">
        <v>16</v>
      </c>
      <c r="P3" s="13">
        <v>125666</v>
      </c>
      <c r="Q3" s="21">
        <v>10</v>
      </c>
      <c r="S3" s="19" t="e">
        <f>(E3/F3)*100</f>
        <v>#DIV/0!</v>
      </c>
      <c r="T3" s="19">
        <f t="shared" ref="T3:T51" si="0">(M3/N3)*100</f>
        <v>0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2</v>
      </c>
      <c r="C4" s="7" t="s">
        <v>35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7</v>
      </c>
      <c r="O4" s="8" t="s">
        <v>16</v>
      </c>
      <c r="P4" s="13">
        <v>125666</v>
      </c>
      <c r="Q4" s="21">
        <v>10</v>
      </c>
      <c r="S4" s="19" t="e">
        <f t="shared" ref="S4:S51" si="4">(E4/F4)*100</f>
        <v>#DIV/0!</v>
      </c>
      <c r="T4" s="19">
        <f t="shared" si="0"/>
        <v>0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2</v>
      </c>
      <c r="C5" s="9" t="s">
        <v>35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9</v>
      </c>
      <c r="O5" s="10" t="s">
        <v>16</v>
      </c>
      <c r="P5" s="13">
        <v>125666</v>
      </c>
      <c r="Q5" s="21">
        <v>10</v>
      </c>
      <c r="S5" s="19" t="e">
        <f t="shared" si="4"/>
        <v>#DIV/0!</v>
      </c>
      <c r="T5" s="19">
        <f t="shared" si="0"/>
        <v>0</v>
      </c>
      <c r="V5" s="18">
        <f t="shared" si="1"/>
        <v>0</v>
      </c>
      <c r="W5" s="19" t="e">
        <f t="shared" si="2"/>
        <v>#DIV/0!</v>
      </c>
      <c r="Y5" s="18" t="e">
        <f t="shared" si="3"/>
        <v>#DIV/0!</v>
      </c>
      <c r="Z5" s="18" t="e">
        <f t="shared" ref="Z5:Z51" si="6">$AE$7*(2*M5-M2)/(M5-M2)</f>
        <v>#DIV/0!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2</v>
      </c>
      <c r="C6" s="7" t="s">
        <v>35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9</v>
      </c>
      <c r="O6" s="8" t="s">
        <v>16</v>
      </c>
      <c r="P6" s="13">
        <v>125666</v>
      </c>
      <c r="Q6" s="21">
        <v>10</v>
      </c>
      <c r="S6" s="19" t="e">
        <f t="shared" si="4"/>
        <v>#DIV/0!</v>
      </c>
      <c r="T6" s="19">
        <f t="shared" si="0"/>
        <v>0</v>
      </c>
      <c r="V6" s="18">
        <f t="shared" si="1"/>
        <v>0</v>
      </c>
      <c r="W6" s="19" t="e">
        <f t="shared" si="2"/>
        <v>#DIV/0!</v>
      </c>
      <c r="Y6" s="18" t="e">
        <f t="shared" si="3"/>
        <v>#DIV/0!</v>
      </c>
      <c r="Z6" s="18" t="e">
        <f t="shared" si="6"/>
        <v>#DIV/0!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2</v>
      </c>
      <c r="C7" s="9" t="s">
        <v>35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9</v>
      </c>
      <c r="O7" s="10" t="s">
        <v>16</v>
      </c>
      <c r="P7" s="13">
        <v>125666</v>
      </c>
      <c r="Q7" s="21">
        <v>10</v>
      </c>
      <c r="S7" s="19" t="e">
        <f t="shared" si="4"/>
        <v>#DIV/0!</v>
      </c>
      <c r="T7" s="19">
        <f t="shared" si="0"/>
        <v>0</v>
      </c>
      <c r="V7" s="18">
        <f t="shared" si="1"/>
        <v>0</v>
      </c>
      <c r="W7" s="19" t="e">
        <f t="shared" si="2"/>
        <v>#DIV/0!</v>
      </c>
      <c r="Y7" s="18" t="e">
        <f t="shared" si="3"/>
        <v>#DIV/0!</v>
      </c>
      <c r="Z7" s="18" t="e">
        <f t="shared" si="6"/>
        <v>#DIV/0!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2</v>
      </c>
      <c r="C8" s="7" t="s">
        <v>35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10</v>
      </c>
      <c r="O8" s="8" t="s">
        <v>16</v>
      </c>
      <c r="P8" s="13">
        <v>125666</v>
      </c>
      <c r="Q8" s="21">
        <v>10</v>
      </c>
      <c r="S8" s="19" t="e">
        <f t="shared" si="4"/>
        <v>#DIV/0!</v>
      </c>
      <c r="T8" s="19">
        <f t="shared" si="0"/>
        <v>0</v>
      </c>
      <c r="V8" s="18">
        <f t="shared" si="1"/>
        <v>0</v>
      </c>
      <c r="W8" s="19" t="e">
        <f t="shared" si="2"/>
        <v>#DIV/0!</v>
      </c>
      <c r="Y8" s="18" t="e">
        <f t="shared" si="3"/>
        <v>#DIV/0!</v>
      </c>
      <c r="Z8" s="18" t="e">
        <f t="shared" si="6"/>
        <v>#DIV/0!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2</v>
      </c>
      <c r="C9" s="9" t="s">
        <v>35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11</v>
      </c>
      <c r="O9" s="10" t="s">
        <v>16</v>
      </c>
      <c r="P9" s="13">
        <v>125666</v>
      </c>
      <c r="Q9" s="21">
        <v>10</v>
      </c>
      <c r="S9" s="19" t="e">
        <f t="shared" si="4"/>
        <v>#DIV/0!</v>
      </c>
      <c r="T9" s="19">
        <f t="shared" si="0"/>
        <v>0</v>
      </c>
      <c r="V9" s="18">
        <f t="shared" si="1"/>
        <v>0</v>
      </c>
      <c r="W9" s="19" t="e">
        <f t="shared" si="2"/>
        <v>#DIV/0!</v>
      </c>
      <c r="Y9" s="18" t="e">
        <f t="shared" si="3"/>
        <v>#DIV/0!</v>
      </c>
      <c r="Z9" s="18" t="e">
        <f t="shared" si="6"/>
        <v>#DIV/0!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2</v>
      </c>
      <c r="C10" s="7" t="s">
        <v>35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12</v>
      </c>
      <c r="O10" s="8" t="s">
        <v>16</v>
      </c>
      <c r="P10" s="13">
        <v>125666</v>
      </c>
      <c r="Q10" s="21">
        <v>10</v>
      </c>
      <c r="S10" s="19" t="e">
        <f t="shared" si="4"/>
        <v>#DIV/0!</v>
      </c>
      <c r="T10" s="19">
        <f t="shared" si="0"/>
        <v>0</v>
      </c>
      <c r="V10" s="18">
        <f t="shared" si="1"/>
        <v>0</v>
      </c>
      <c r="W10" s="19" t="e">
        <f t="shared" si="2"/>
        <v>#DIV/0!</v>
      </c>
      <c r="Y10" s="18" t="e">
        <f t="shared" si="3"/>
        <v>#DIV/0!</v>
      </c>
      <c r="Z10" s="18" t="e">
        <f t="shared" si="6"/>
        <v>#DIV/0!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2</v>
      </c>
      <c r="C11" s="9" t="s">
        <v>35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15</v>
      </c>
      <c r="O11" s="10" t="s">
        <v>16</v>
      </c>
      <c r="P11" s="13">
        <v>125666</v>
      </c>
      <c r="Q11" s="21">
        <v>10</v>
      </c>
      <c r="S11" s="19" t="e">
        <f t="shared" si="4"/>
        <v>#DIV/0!</v>
      </c>
      <c r="T11" s="19">
        <f t="shared" si="0"/>
        <v>0</v>
      </c>
      <c r="V11" s="18">
        <f t="shared" si="1"/>
        <v>0</v>
      </c>
      <c r="W11" s="19" t="e">
        <f t="shared" si="2"/>
        <v>#DIV/0!</v>
      </c>
      <c r="Y11" s="18" t="e">
        <f t="shared" si="3"/>
        <v>#DIV/0!</v>
      </c>
      <c r="Z11" s="18" t="e">
        <f t="shared" si="6"/>
        <v>#DIV/0!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2</v>
      </c>
      <c r="C12" s="7" t="s">
        <v>35</v>
      </c>
      <c r="D12" s="5">
        <v>0</v>
      </c>
      <c r="E12" s="5">
        <v>0</v>
      </c>
      <c r="F12" s="5">
        <v>0</v>
      </c>
      <c r="G12" s="5">
        <v>2</v>
      </c>
      <c r="H12" s="5">
        <v>2</v>
      </c>
      <c r="I12" s="5">
        <v>2</v>
      </c>
      <c r="J12" s="5">
        <v>2</v>
      </c>
      <c r="K12" s="5">
        <v>0</v>
      </c>
      <c r="L12" s="5">
        <v>0</v>
      </c>
      <c r="M12" s="5">
        <v>2</v>
      </c>
      <c r="N12" s="5">
        <v>21</v>
      </c>
      <c r="O12" s="8" t="s">
        <v>16</v>
      </c>
      <c r="P12" s="13">
        <v>125666</v>
      </c>
      <c r="Q12" s="21">
        <v>10</v>
      </c>
      <c r="S12" s="19" t="e">
        <f t="shared" si="4"/>
        <v>#DIV/0!</v>
      </c>
      <c r="T12" s="19">
        <f t="shared" si="0"/>
        <v>9.5238095238095237</v>
      </c>
      <c r="V12" s="18">
        <f t="shared" si="1"/>
        <v>1.5915203794184585</v>
      </c>
      <c r="W12" s="19">
        <f t="shared" si="2"/>
        <v>62833</v>
      </c>
      <c r="Y12" s="18">
        <f t="shared" si="3"/>
        <v>2</v>
      </c>
      <c r="Z12" s="18">
        <f t="shared" si="6"/>
        <v>6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2</v>
      </c>
      <c r="C13" s="9" t="s">
        <v>35</v>
      </c>
      <c r="D13" s="6">
        <v>0</v>
      </c>
      <c r="E13" s="6">
        <v>0</v>
      </c>
      <c r="F13" s="6">
        <v>0</v>
      </c>
      <c r="G13" s="6">
        <v>7</v>
      </c>
      <c r="H13" s="6">
        <v>7</v>
      </c>
      <c r="I13" s="6">
        <v>5</v>
      </c>
      <c r="J13" s="6">
        <v>5</v>
      </c>
      <c r="K13" s="6">
        <v>0</v>
      </c>
      <c r="L13" s="6">
        <v>0</v>
      </c>
      <c r="M13" s="6">
        <v>7</v>
      </c>
      <c r="N13" s="6">
        <v>28</v>
      </c>
      <c r="O13" s="10" t="s">
        <v>16</v>
      </c>
      <c r="P13" s="13">
        <v>125666</v>
      </c>
      <c r="Q13" s="21">
        <v>10</v>
      </c>
      <c r="S13" s="19" t="e">
        <f t="shared" si="4"/>
        <v>#DIV/0!</v>
      </c>
      <c r="T13" s="19">
        <f t="shared" si="0"/>
        <v>25</v>
      </c>
      <c r="V13" s="18">
        <f t="shared" si="1"/>
        <v>5.5703213279646047</v>
      </c>
      <c r="W13" s="19">
        <f t="shared" si="2"/>
        <v>17952.285714285714</v>
      </c>
      <c r="Y13" s="18">
        <f t="shared" si="3"/>
        <v>2.4</v>
      </c>
      <c r="Z13" s="18">
        <f t="shared" si="6"/>
        <v>6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2</v>
      </c>
      <c r="C14" s="7" t="s">
        <v>35</v>
      </c>
      <c r="D14" s="5">
        <v>1</v>
      </c>
      <c r="E14" s="5">
        <v>0</v>
      </c>
      <c r="F14" s="5">
        <v>1</v>
      </c>
      <c r="G14" s="5">
        <v>7</v>
      </c>
      <c r="H14" s="5">
        <v>8</v>
      </c>
      <c r="I14" s="5">
        <v>1</v>
      </c>
      <c r="J14" s="5">
        <v>1</v>
      </c>
      <c r="K14" s="5">
        <v>0</v>
      </c>
      <c r="L14" s="5">
        <v>0</v>
      </c>
      <c r="M14" s="5">
        <v>8</v>
      </c>
      <c r="N14" s="5">
        <v>32</v>
      </c>
      <c r="O14" s="8" t="s">
        <v>16</v>
      </c>
      <c r="P14" s="13">
        <v>125666</v>
      </c>
      <c r="Q14" s="21">
        <v>10</v>
      </c>
      <c r="S14" s="19">
        <f t="shared" si="4"/>
        <v>0</v>
      </c>
      <c r="T14" s="19">
        <f t="shared" si="0"/>
        <v>25</v>
      </c>
      <c r="V14" s="18">
        <f t="shared" si="1"/>
        <v>6.3660815176738339</v>
      </c>
      <c r="W14" s="19">
        <f t="shared" si="2"/>
        <v>15708.25</v>
      </c>
      <c r="Y14" s="18">
        <f t="shared" si="3"/>
        <v>9</v>
      </c>
      <c r="Z14" s="18">
        <f t="shared" si="6"/>
        <v>6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2</v>
      </c>
      <c r="C15" s="9" t="s">
        <v>35</v>
      </c>
      <c r="D15" s="6">
        <v>1</v>
      </c>
      <c r="E15" s="6">
        <v>0</v>
      </c>
      <c r="F15" s="6">
        <v>1</v>
      </c>
      <c r="G15" s="6">
        <v>8</v>
      </c>
      <c r="H15" s="6">
        <v>9</v>
      </c>
      <c r="I15" s="6">
        <v>1</v>
      </c>
      <c r="J15" s="6">
        <v>1</v>
      </c>
      <c r="K15" s="6">
        <v>0</v>
      </c>
      <c r="L15" s="6">
        <v>0</v>
      </c>
      <c r="M15" s="6">
        <v>9</v>
      </c>
      <c r="N15" s="6">
        <v>41</v>
      </c>
      <c r="O15" s="10" t="s">
        <v>16</v>
      </c>
      <c r="P15" s="13">
        <v>125666</v>
      </c>
      <c r="Q15" s="21">
        <v>10</v>
      </c>
      <c r="S15" s="19">
        <f t="shared" si="4"/>
        <v>0</v>
      </c>
      <c r="T15" s="19">
        <f t="shared" si="0"/>
        <v>21.951219512195124</v>
      </c>
      <c r="V15" s="18">
        <f t="shared" si="1"/>
        <v>7.161841707383064</v>
      </c>
      <c r="W15" s="19">
        <f t="shared" si="2"/>
        <v>13962.888888888887</v>
      </c>
      <c r="Y15" s="18">
        <f t="shared" si="3"/>
        <v>10</v>
      </c>
      <c r="Z15" s="18">
        <f t="shared" si="6"/>
        <v>6.8571428571428568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2</v>
      </c>
      <c r="C16" s="7" t="s">
        <v>35</v>
      </c>
      <c r="D16" s="5">
        <v>4</v>
      </c>
      <c r="E16" s="5">
        <v>0</v>
      </c>
      <c r="F16" s="5">
        <v>4</v>
      </c>
      <c r="G16" s="5">
        <v>11</v>
      </c>
      <c r="H16" s="5">
        <v>15</v>
      </c>
      <c r="I16" s="5">
        <v>6</v>
      </c>
      <c r="J16" s="5">
        <v>6</v>
      </c>
      <c r="K16" s="5">
        <v>0</v>
      </c>
      <c r="L16" s="5">
        <v>0</v>
      </c>
      <c r="M16" s="5">
        <v>15</v>
      </c>
      <c r="N16" s="5">
        <v>67</v>
      </c>
      <c r="O16" s="8" t="s">
        <v>16</v>
      </c>
      <c r="P16" s="13">
        <v>125666</v>
      </c>
      <c r="Q16" s="21">
        <v>10</v>
      </c>
      <c r="S16" s="19">
        <f t="shared" si="4"/>
        <v>0</v>
      </c>
      <c r="T16" s="19">
        <f t="shared" si="0"/>
        <v>22.388059701492537</v>
      </c>
      <c r="V16" s="18">
        <f t="shared" si="1"/>
        <v>11.936402845638439</v>
      </c>
      <c r="W16" s="19">
        <f t="shared" si="2"/>
        <v>8377.7333333333336</v>
      </c>
      <c r="Y16" s="18">
        <f t="shared" si="3"/>
        <v>3.5</v>
      </c>
      <c r="Z16" s="18">
        <f t="shared" si="6"/>
        <v>8.625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2</v>
      </c>
      <c r="C17" s="9" t="s">
        <v>35</v>
      </c>
      <c r="D17" s="6">
        <v>2</v>
      </c>
      <c r="E17" s="6">
        <v>0</v>
      </c>
      <c r="F17" s="6">
        <v>2</v>
      </c>
      <c r="G17" s="6">
        <v>15</v>
      </c>
      <c r="H17" s="6">
        <v>17</v>
      </c>
      <c r="I17" s="6">
        <v>2</v>
      </c>
      <c r="J17" s="6">
        <v>2</v>
      </c>
      <c r="K17" s="6">
        <v>0</v>
      </c>
      <c r="L17" s="6">
        <v>0</v>
      </c>
      <c r="M17" s="6">
        <v>17</v>
      </c>
      <c r="N17" s="6">
        <v>89</v>
      </c>
      <c r="O17" s="10" t="s">
        <v>16</v>
      </c>
      <c r="P17" s="13">
        <v>125666</v>
      </c>
      <c r="Q17" s="21">
        <v>10</v>
      </c>
      <c r="S17" s="19">
        <f t="shared" si="4"/>
        <v>0</v>
      </c>
      <c r="T17" s="19">
        <f t="shared" si="0"/>
        <v>19.101123595505616</v>
      </c>
      <c r="V17" s="18">
        <f t="shared" si="1"/>
        <v>13.527923225056895</v>
      </c>
      <c r="W17" s="19">
        <f t="shared" si="2"/>
        <v>7392.1176470588243</v>
      </c>
      <c r="Y17" s="18">
        <f t="shared" si="3"/>
        <v>9.5</v>
      </c>
      <c r="Z17" s="18">
        <f t="shared" si="6"/>
        <v>8.6666666666666661</v>
      </c>
      <c r="AB17" s="18" t="e">
        <f t="shared" si="5"/>
        <v>#DIV/0!</v>
      </c>
      <c r="AC17" s="18" t="e">
        <f t="shared" si="7"/>
        <v>#DIV/0!</v>
      </c>
    </row>
    <row r="18" spans="1:29" ht="15" thickBot="1" x14ac:dyDescent="0.35">
      <c r="A18" s="29">
        <v>43901.708333333336</v>
      </c>
      <c r="B18" s="5">
        <v>2</v>
      </c>
      <c r="C18" s="7" t="s">
        <v>35</v>
      </c>
      <c r="D18" s="5">
        <v>2</v>
      </c>
      <c r="E18" s="5">
        <v>0</v>
      </c>
      <c r="F18" s="5">
        <v>2</v>
      </c>
      <c r="G18" s="5">
        <v>17</v>
      </c>
      <c r="H18" s="5">
        <v>19</v>
      </c>
      <c r="I18" s="5">
        <v>2</v>
      </c>
      <c r="J18" s="5">
        <v>3</v>
      </c>
      <c r="K18" s="5">
        <v>0</v>
      </c>
      <c r="L18" s="5">
        <v>1</v>
      </c>
      <c r="M18" s="5">
        <v>20</v>
      </c>
      <c r="N18" s="5">
        <v>99</v>
      </c>
      <c r="O18" s="8" t="s">
        <v>16</v>
      </c>
      <c r="P18" s="13">
        <v>125666</v>
      </c>
      <c r="Q18" s="21">
        <v>10</v>
      </c>
      <c r="S18" s="19">
        <f t="shared" si="4"/>
        <v>0</v>
      </c>
      <c r="T18" s="19">
        <f t="shared" si="0"/>
        <v>20.202020202020201</v>
      </c>
      <c r="V18" s="18">
        <f t="shared" si="1"/>
        <v>15.915203794184585</v>
      </c>
      <c r="W18" s="19">
        <f t="shared" si="2"/>
        <v>6283.3</v>
      </c>
      <c r="Y18" s="18">
        <f t="shared" si="3"/>
        <v>7.666666666666667</v>
      </c>
      <c r="Z18" s="18">
        <f t="shared" si="6"/>
        <v>8.454545454545455</v>
      </c>
      <c r="AB18" s="18">
        <f t="shared" si="5"/>
        <v>2</v>
      </c>
      <c r="AC18" s="18">
        <f t="shared" si="7"/>
        <v>6</v>
      </c>
    </row>
    <row r="19" spans="1:29" ht="15" thickBot="1" x14ac:dyDescent="0.35">
      <c r="A19" s="28">
        <v>43902.708333333336</v>
      </c>
      <c r="B19" s="6">
        <v>2</v>
      </c>
      <c r="C19" s="9" t="s">
        <v>35</v>
      </c>
      <c r="D19" s="6">
        <v>7</v>
      </c>
      <c r="E19" s="6">
        <v>0</v>
      </c>
      <c r="F19" s="6">
        <v>7</v>
      </c>
      <c r="G19" s="6">
        <v>19</v>
      </c>
      <c r="H19" s="6">
        <v>26</v>
      </c>
      <c r="I19" s="6">
        <v>7</v>
      </c>
      <c r="J19" s="6">
        <v>7</v>
      </c>
      <c r="K19" s="6">
        <v>0</v>
      </c>
      <c r="L19" s="6">
        <v>1</v>
      </c>
      <c r="M19" s="6">
        <v>27</v>
      </c>
      <c r="N19" s="6">
        <v>118</v>
      </c>
      <c r="O19" s="10" t="s">
        <v>16</v>
      </c>
      <c r="P19" s="13">
        <v>125666</v>
      </c>
      <c r="Q19" s="12">
        <v>25</v>
      </c>
      <c r="S19" s="19">
        <f t="shared" si="4"/>
        <v>0</v>
      </c>
      <c r="T19" s="19">
        <f t="shared" si="0"/>
        <v>22.881355932203391</v>
      </c>
      <c r="V19" s="18">
        <f t="shared" si="1"/>
        <v>21.485525122149191</v>
      </c>
      <c r="W19" s="19">
        <f t="shared" si="2"/>
        <v>4654.2962962962956</v>
      </c>
      <c r="Y19" s="18">
        <f t="shared" si="3"/>
        <v>4.8571428571428568</v>
      </c>
      <c r="Z19" s="18">
        <f t="shared" si="6"/>
        <v>9.75</v>
      </c>
      <c r="AB19" s="18" t="e">
        <f t="shared" si="5"/>
        <v>#DIV/0!</v>
      </c>
      <c r="AC19" s="18">
        <f t="shared" si="7"/>
        <v>6</v>
      </c>
    </row>
    <row r="20" spans="1:29" ht="15" thickBot="1" x14ac:dyDescent="0.35">
      <c r="A20" s="29">
        <v>43903.708333333336</v>
      </c>
      <c r="B20" s="5">
        <v>2</v>
      </c>
      <c r="C20" s="7" t="s">
        <v>35</v>
      </c>
      <c r="D20" s="5">
        <v>6</v>
      </c>
      <c r="E20" s="5">
        <v>0</v>
      </c>
      <c r="F20" s="5">
        <v>6</v>
      </c>
      <c r="G20" s="5">
        <v>21</v>
      </c>
      <c r="H20" s="5">
        <v>27</v>
      </c>
      <c r="I20" s="5">
        <v>1</v>
      </c>
      <c r="J20" s="5">
        <v>1</v>
      </c>
      <c r="K20" s="5">
        <v>0</v>
      </c>
      <c r="L20" s="5">
        <v>1</v>
      </c>
      <c r="M20" s="5">
        <v>28</v>
      </c>
      <c r="N20" s="5">
        <v>189</v>
      </c>
      <c r="O20" s="8" t="s">
        <v>16</v>
      </c>
      <c r="P20" s="13">
        <v>125666</v>
      </c>
      <c r="Q20" s="12">
        <v>25</v>
      </c>
      <c r="S20" s="19">
        <f t="shared" si="4"/>
        <v>0</v>
      </c>
      <c r="T20" s="19">
        <f t="shared" si="0"/>
        <v>14.814814814814813</v>
      </c>
      <c r="V20" s="18">
        <f t="shared" si="1"/>
        <v>22.281285311858419</v>
      </c>
      <c r="W20" s="19">
        <f t="shared" si="2"/>
        <v>4488.0714285714284</v>
      </c>
      <c r="Y20" s="18">
        <f t="shared" si="3"/>
        <v>29</v>
      </c>
      <c r="Z20" s="18">
        <f t="shared" si="6"/>
        <v>10.636363636363637</v>
      </c>
      <c r="AB20" s="18" t="e">
        <f t="shared" si="5"/>
        <v>#DIV/0!</v>
      </c>
      <c r="AC20" s="18">
        <f t="shared" si="7"/>
        <v>6</v>
      </c>
    </row>
    <row r="21" spans="1:29" ht="15" thickBot="1" x14ac:dyDescent="0.35">
      <c r="A21" s="28">
        <v>43904.708333333336</v>
      </c>
      <c r="B21" s="6">
        <v>2</v>
      </c>
      <c r="C21" s="9" t="s">
        <v>35</v>
      </c>
      <c r="D21" s="6">
        <v>12</v>
      </c>
      <c r="E21" s="6">
        <v>0</v>
      </c>
      <c r="F21" s="6">
        <v>12</v>
      </c>
      <c r="G21" s="6">
        <v>29</v>
      </c>
      <c r="H21" s="6">
        <v>41</v>
      </c>
      <c r="I21" s="6">
        <v>14</v>
      </c>
      <c r="J21" s="6">
        <v>14</v>
      </c>
      <c r="K21" s="6">
        <v>0</v>
      </c>
      <c r="L21" s="6">
        <v>1</v>
      </c>
      <c r="M21" s="6">
        <v>42</v>
      </c>
      <c r="N21" s="6">
        <v>231</v>
      </c>
      <c r="O21" s="10" t="s">
        <v>16</v>
      </c>
      <c r="P21" s="13">
        <v>125666</v>
      </c>
      <c r="Q21" s="12">
        <v>25</v>
      </c>
      <c r="S21" s="19">
        <f t="shared" si="4"/>
        <v>0</v>
      </c>
      <c r="T21" s="19">
        <f t="shared" si="0"/>
        <v>18.181818181818183</v>
      </c>
      <c r="V21" s="18">
        <f t="shared" si="1"/>
        <v>33.421927967787624</v>
      </c>
      <c r="W21" s="19">
        <f t="shared" si="2"/>
        <v>2992.0476190476193</v>
      </c>
      <c r="Y21" s="18">
        <f t="shared" si="3"/>
        <v>4</v>
      </c>
      <c r="Z21" s="18">
        <f t="shared" si="6"/>
        <v>8.7272727272727266</v>
      </c>
      <c r="AB21" s="18" t="e">
        <f t="shared" si="5"/>
        <v>#DIV/0!</v>
      </c>
      <c r="AC21" s="18" t="e">
        <f t="shared" si="7"/>
        <v>#DIV/0!</v>
      </c>
    </row>
    <row r="22" spans="1:29" ht="15" thickBot="1" x14ac:dyDescent="0.35">
      <c r="A22" s="29">
        <v>43905.708333333336</v>
      </c>
      <c r="B22" s="5">
        <v>2</v>
      </c>
      <c r="C22" s="7" t="s">
        <v>35</v>
      </c>
      <c r="D22" s="5">
        <v>10</v>
      </c>
      <c r="E22" s="5">
        <v>3</v>
      </c>
      <c r="F22" s="5">
        <v>13</v>
      </c>
      <c r="G22" s="5">
        <v>43</v>
      </c>
      <c r="H22" s="5">
        <v>56</v>
      </c>
      <c r="I22" s="5">
        <v>15</v>
      </c>
      <c r="J22" s="5">
        <v>15</v>
      </c>
      <c r="K22" s="5">
        <v>0</v>
      </c>
      <c r="L22" s="5">
        <v>1</v>
      </c>
      <c r="M22" s="5">
        <v>57</v>
      </c>
      <c r="N22" s="5">
        <v>230</v>
      </c>
      <c r="O22" s="8" t="s">
        <v>16</v>
      </c>
      <c r="P22" s="13">
        <v>125666</v>
      </c>
      <c r="Q22" s="12">
        <v>25</v>
      </c>
      <c r="S22" s="19">
        <f t="shared" si="4"/>
        <v>23.076923076923077</v>
      </c>
      <c r="T22" s="19">
        <f t="shared" si="0"/>
        <v>24.782608695652176</v>
      </c>
      <c r="V22" s="18">
        <f t="shared" si="1"/>
        <v>45.358330813426065</v>
      </c>
      <c r="W22" s="19">
        <f t="shared" si="2"/>
        <v>2204.6666666666665</v>
      </c>
      <c r="Y22" s="18">
        <f t="shared" si="3"/>
        <v>4.8</v>
      </c>
      <c r="Z22" s="18">
        <f t="shared" si="6"/>
        <v>8.6999999999999993</v>
      </c>
      <c r="AB22" s="18" t="e">
        <f t="shared" si="5"/>
        <v>#DIV/0!</v>
      </c>
      <c r="AC22" s="18" t="e">
        <f t="shared" si="7"/>
        <v>#DIV/0!</v>
      </c>
    </row>
    <row r="23" spans="1:29" ht="15" thickBot="1" x14ac:dyDescent="0.35">
      <c r="A23" s="28">
        <v>43906.708333333336</v>
      </c>
      <c r="B23" s="6">
        <v>2</v>
      </c>
      <c r="C23" s="9" t="s">
        <v>35</v>
      </c>
      <c r="D23" s="6">
        <v>28</v>
      </c>
      <c r="E23" s="6">
        <v>5</v>
      </c>
      <c r="F23" s="6">
        <v>33</v>
      </c>
      <c r="G23" s="6">
        <v>70</v>
      </c>
      <c r="H23" s="6">
        <v>103</v>
      </c>
      <c r="I23" s="6">
        <v>47</v>
      </c>
      <c r="J23" s="6">
        <v>48</v>
      </c>
      <c r="K23" s="6">
        <v>0</v>
      </c>
      <c r="L23" s="6">
        <v>2</v>
      </c>
      <c r="M23" s="6">
        <v>105</v>
      </c>
      <c r="N23" s="6">
        <v>287</v>
      </c>
      <c r="O23" s="10" t="s">
        <v>16</v>
      </c>
      <c r="P23" s="13">
        <v>125666</v>
      </c>
      <c r="Q23" s="12">
        <v>25</v>
      </c>
      <c r="S23" s="19">
        <f t="shared" si="4"/>
        <v>15.151515151515152</v>
      </c>
      <c r="T23" s="19">
        <f t="shared" si="0"/>
        <v>36.585365853658537</v>
      </c>
      <c r="V23" s="18">
        <f t="shared" si="1"/>
        <v>83.554819919469068</v>
      </c>
      <c r="W23" s="19">
        <f t="shared" si="2"/>
        <v>1196.8190476190475</v>
      </c>
      <c r="Y23" s="18">
        <f t="shared" si="3"/>
        <v>3.1875</v>
      </c>
      <c r="Z23" s="18">
        <f t="shared" si="6"/>
        <v>7.0909090909090908</v>
      </c>
      <c r="AB23" s="18">
        <f t="shared" si="5"/>
        <v>3</v>
      </c>
      <c r="AC23" s="18">
        <f t="shared" si="7"/>
        <v>9</v>
      </c>
    </row>
    <row r="24" spans="1:29" ht="15" thickBot="1" x14ac:dyDescent="0.35">
      <c r="A24" s="29">
        <v>43907.708333333336</v>
      </c>
      <c r="B24" s="5">
        <v>2</v>
      </c>
      <c r="C24" s="7" t="s">
        <v>35</v>
      </c>
      <c r="D24" s="5">
        <v>35</v>
      </c>
      <c r="E24" s="5">
        <v>6</v>
      </c>
      <c r="F24" s="5">
        <v>41</v>
      </c>
      <c r="G24" s="5">
        <v>93</v>
      </c>
      <c r="H24" s="5">
        <v>134</v>
      </c>
      <c r="I24" s="5">
        <v>31</v>
      </c>
      <c r="J24" s="5">
        <v>31</v>
      </c>
      <c r="K24" s="5">
        <v>0</v>
      </c>
      <c r="L24" s="5">
        <v>2</v>
      </c>
      <c r="M24" s="5">
        <v>136</v>
      </c>
      <c r="N24" s="5">
        <v>398</v>
      </c>
      <c r="O24" s="8" t="s">
        <v>16</v>
      </c>
      <c r="P24" s="13">
        <v>125666</v>
      </c>
      <c r="Q24" s="12">
        <v>25</v>
      </c>
      <c r="S24" s="19">
        <f t="shared" si="4"/>
        <v>14.634146341463413</v>
      </c>
      <c r="T24" s="19">
        <f t="shared" si="0"/>
        <v>34.170854271356781</v>
      </c>
      <c r="V24" s="18">
        <f t="shared" si="1"/>
        <v>108.22338580045516</v>
      </c>
      <c r="W24" s="19">
        <f t="shared" si="2"/>
        <v>924.01470588235304</v>
      </c>
      <c r="Y24" s="18">
        <f t="shared" si="3"/>
        <v>5.387096774193548</v>
      </c>
      <c r="Z24" s="18">
        <f t="shared" si="6"/>
        <v>7.3404255319148932</v>
      </c>
      <c r="AB24" s="18" t="e">
        <f t="shared" si="5"/>
        <v>#DIV/0!</v>
      </c>
      <c r="AC24" s="18">
        <f t="shared" si="7"/>
        <v>9</v>
      </c>
    </row>
    <row r="25" spans="1:29" ht="15" thickBot="1" x14ac:dyDescent="0.35">
      <c r="A25" s="28">
        <v>43908.708333333336</v>
      </c>
      <c r="B25" s="6">
        <v>2</v>
      </c>
      <c r="C25" s="9" t="s">
        <v>35</v>
      </c>
      <c r="D25" s="6">
        <v>41</v>
      </c>
      <c r="E25" s="6">
        <v>3</v>
      </c>
      <c r="F25" s="6">
        <v>44</v>
      </c>
      <c r="G25" s="6">
        <v>118</v>
      </c>
      <c r="H25" s="6">
        <v>162</v>
      </c>
      <c r="I25" s="6">
        <v>28</v>
      </c>
      <c r="J25" s="6">
        <v>29</v>
      </c>
      <c r="K25" s="6">
        <v>0</v>
      </c>
      <c r="L25" s="6">
        <v>3</v>
      </c>
      <c r="M25" s="6">
        <v>165</v>
      </c>
      <c r="N25" s="6">
        <v>486</v>
      </c>
      <c r="O25" s="10" t="s">
        <v>16</v>
      </c>
      <c r="P25" s="13">
        <v>125666</v>
      </c>
      <c r="Q25" s="12">
        <v>25</v>
      </c>
      <c r="S25" s="19">
        <f t="shared" si="4"/>
        <v>6.8181818181818175</v>
      </c>
      <c r="T25" s="19">
        <f t="shared" si="0"/>
        <v>33.950617283950621</v>
      </c>
      <c r="V25" s="18">
        <f t="shared" si="1"/>
        <v>131.30043130202282</v>
      </c>
      <c r="W25" s="19">
        <f>100000/V25</f>
        <v>761.61212121212122</v>
      </c>
      <c r="Y25" s="18">
        <f t="shared" si="3"/>
        <v>6.6896551724137927</v>
      </c>
      <c r="Z25" s="18">
        <f t="shared" si="6"/>
        <v>7.583333333333333</v>
      </c>
      <c r="AB25" s="18">
        <f t="shared" si="5"/>
        <v>4</v>
      </c>
      <c r="AC25" s="18">
        <f t="shared" si="7"/>
        <v>7.5</v>
      </c>
    </row>
    <row r="26" spans="1:29" ht="15" thickBot="1" x14ac:dyDescent="0.35">
      <c r="A26" s="29">
        <v>43909.708333333336</v>
      </c>
      <c r="B26" s="5">
        <v>2</v>
      </c>
      <c r="C26" s="7" t="s">
        <v>35</v>
      </c>
      <c r="D26" s="5">
        <v>47</v>
      </c>
      <c r="E26" s="5">
        <v>9</v>
      </c>
      <c r="F26" s="5">
        <v>56</v>
      </c>
      <c r="G26" s="5">
        <v>153</v>
      </c>
      <c r="H26" s="5">
        <v>209</v>
      </c>
      <c r="I26" s="5">
        <v>47</v>
      </c>
      <c r="J26" s="5">
        <v>50</v>
      </c>
      <c r="K26" s="5">
        <v>0</v>
      </c>
      <c r="L26" s="5">
        <v>6</v>
      </c>
      <c r="M26" s="5">
        <v>215</v>
      </c>
      <c r="N26" s="5">
        <v>608</v>
      </c>
      <c r="O26" s="8" t="s">
        <v>16</v>
      </c>
      <c r="P26" s="13">
        <v>125666</v>
      </c>
      <c r="Q26" s="12">
        <v>25</v>
      </c>
      <c r="S26" s="19">
        <f t="shared" si="4"/>
        <v>16.071428571428573</v>
      </c>
      <c r="T26" s="19">
        <f t="shared" si="0"/>
        <v>35.361842105263158</v>
      </c>
      <c r="V26" s="18">
        <f t="shared" si="1"/>
        <v>171.08844078748427</v>
      </c>
      <c r="W26" s="19">
        <f t="shared" si="2"/>
        <v>584.49302325581402</v>
      </c>
      <c r="Y26" s="18">
        <f t="shared" si="3"/>
        <v>5.3</v>
      </c>
      <c r="Z26" s="18">
        <f t="shared" si="6"/>
        <v>8.8636363636363633</v>
      </c>
      <c r="AB26" s="18">
        <f t="shared" si="5"/>
        <v>3</v>
      </c>
      <c r="AC26" s="18">
        <f t="shared" si="7"/>
        <v>7.5</v>
      </c>
    </row>
    <row r="27" spans="1:29" ht="15" thickBot="1" x14ac:dyDescent="0.35">
      <c r="A27" s="28">
        <v>43910.708333333336</v>
      </c>
      <c r="B27" s="6">
        <v>2</v>
      </c>
      <c r="C27" s="9" t="s">
        <v>35</v>
      </c>
      <c r="D27" s="6">
        <v>54</v>
      </c>
      <c r="E27" s="6">
        <v>9</v>
      </c>
      <c r="F27" s="6">
        <v>63</v>
      </c>
      <c r="G27" s="6">
        <v>194</v>
      </c>
      <c r="H27" s="6">
        <v>257</v>
      </c>
      <c r="I27" s="6">
        <v>48</v>
      </c>
      <c r="J27" s="6">
        <v>49</v>
      </c>
      <c r="K27" s="6">
        <v>0</v>
      </c>
      <c r="L27" s="6">
        <v>7</v>
      </c>
      <c r="M27" s="6">
        <v>264</v>
      </c>
      <c r="N27" s="6">
        <v>814</v>
      </c>
      <c r="O27" s="10" t="s">
        <v>16</v>
      </c>
      <c r="P27" s="13">
        <v>125666</v>
      </c>
      <c r="Q27" s="12">
        <v>25</v>
      </c>
      <c r="S27" s="19">
        <f t="shared" si="4"/>
        <v>14.285714285714285</v>
      </c>
      <c r="T27" s="19">
        <f t="shared" si="0"/>
        <v>32.432432432432435</v>
      </c>
      <c r="V27" s="18">
        <f t="shared" si="1"/>
        <v>210.0806900832365</v>
      </c>
      <c r="W27" s="19">
        <f t="shared" si="2"/>
        <v>476.00757575757581</v>
      </c>
      <c r="Y27" s="18">
        <f t="shared" si="3"/>
        <v>6.3877551020408161</v>
      </c>
      <c r="Z27" s="18">
        <f t="shared" si="6"/>
        <v>9.1875</v>
      </c>
      <c r="AB27" s="18">
        <f t="shared" si="5"/>
        <v>8</v>
      </c>
      <c r="AC27" s="18">
        <f t="shared" si="7"/>
        <v>7.2</v>
      </c>
    </row>
    <row r="28" spans="1:29" ht="15" thickBot="1" x14ac:dyDescent="0.35">
      <c r="A28" s="29">
        <v>43911.708333333336</v>
      </c>
      <c r="B28" s="5">
        <v>2</v>
      </c>
      <c r="C28" s="7" t="s">
        <v>35</v>
      </c>
      <c r="D28" s="5">
        <v>62</v>
      </c>
      <c r="E28" s="5">
        <v>15</v>
      </c>
      <c r="F28" s="5">
        <v>77</v>
      </c>
      <c r="G28" s="5">
        <v>227</v>
      </c>
      <c r="H28" s="5">
        <v>304</v>
      </c>
      <c r="I28" s="5">
        <v>47</v>
      </c>
      <c r="J28" s="5">
        <v>49</v>
      </c>
      <c r="K28" s="5">
        <v>1</v>
      </c>
      <c r="L28" s="5">
        <v>8</v>
      </c>
      <c r="M28" s="5">
        <v>313</v>
      </c>
      <c r="N28" s="5">
        <v>884</v>
      </c>
      <c r="O28" s="8" t="s">
        <v>16</v>
      </c>
      <c r="P28" s="13">
        <v>125666</v>
      </c>
      <c r="Q28" s="12">
        <v>25</v>
      </c>
      <c r="S28" s="19">
        <f t="shared" si="4"/>
        <v>19.480519480519483</v>
      </c>
      <c r="T28" s="19">
        <f t="shared" si="0"/>
        <v>35.407239819004523</v>
      </c>
      <c r="V28" s="18">
        <f t="shared" si="1"/>
        <v>249.07293937898876</v>
      </c>
      <c r="W28" s="19">
        <f t="shared" si="2"/>
        <v>401.4888178913738</v>
      </c>
      <c r="Y28" s="18">
        <f t="shared" si="3"/>
        <v>7.3877551020408161</v>
      </c>
      <c r="Z28" s="18">
        <f t="shared" si="6"/>
        <v>9.3445945945945947</v>
      </c>
      <c r="AB28" s="18">
        <f>$AE$6*(2*L28-L27)/(L28-L27)</f>
        <v>9</v>
      </c>
      <c r="AC28" s="18">
        <f t="shared" si="7"/>
        <v>7.8</v>
      </c>
    </row>
    <row r="29" spans="1:29" ht="15" thickBot="1" x14ac:dyDescent="0.35">
      <c r="A29" s="28">
        <v>43912.708333333336</v>
      </c>
      <c r="B29" s="6">
        <v>2</v>
      </c>
      <c r="C29" s="9" t="s">
        <v>35</v>
      </c>
      <c r="D29" s="6">
        <v>63</v>
      </c>
      <c r="E29" s="6">
        <v>21</v>
      </c>
      <c r="F29" s="6">
        <v>84</v>
      </c>
      <c r="G29" s="6">
        <v>270</v>
      </c>
      <c r="H29" s="6">
        <v>354</v>
      </c>
      <c r="I29" s="6">
        <v>50</v>
      </c>
      <c r="J29" s="6">
        <v>51</v>
      </c>
      <c r="K29" s="6">
        <v>1</v>
      </c>
      <c r="L29" s="6">
        <v>9</v>
      </c>
      <c r="M29" s="6">
        <v>364</v>
      </c>
      <c r="N29" s="6">
        <v>950</v>
      </c>
      <c r="O29" s="10" t="s">
        <v>16</v>
      </c>
      <c r="P29" s="13">
        <v>125666</v>
      </c>
      <c r="Q29" s="12">
        <v>25</v>
      </c>
      <c r="S29" s="19">
        <f t="shared" si="4"/>
        <v>25</v>
      </c>
      <c r="T29" s="19">
        <f t="shared" si="0"/>
        <v>38.315789473684205</v>
      </c>
      <c r="V29" s="18">
        <f t="shared" si="1"/>
        <v>289.65670905415942</v>
      </c>
      <c r="W29" s="19">
        <f t="shared" si="2"/>
        <v>345.23626373626377</v>
      </c>
      <c r="Y29" s="18">
        <f t="shared" si="3"/>
        <v>8.1372549019607838</v>
      </c>
      <c r="Z29" s="18">
        <f t="shared" si="6"/>
        <v>10.328859060402685</v>
      </c>
      <c r="AB29" s="18">
        <f t="shared" si="5"/>
        <v>10</v>
      </c>
      <c r="AC29" s="18">
        <f t="shared" si="7"/>
        <v>12</v>
      </c>
    </row>
    <row r="30" spans="1:29" ht="15" thickBot="1" x14ac:dyDescent="0.35">
      <c r="A30" s="29">
        <v>43913.708333333336</v>
      </c>
      <c r="B30" s="5">
        <v>2</v>
      </c>
      <c r="C30" s="7" t="s">
        <v>35</v>
      </c>
      <c r="D30" s="5">
        <v>69</v>
      </c>
      <c r="E30" s="5">
        <v>20</v>
      </c>
      <c r="F30" s="5">
        <v>89</v>
      </c>
      <c r="G30" s="5">
        <v>290</v>
      </c>
      <c r="H30" s="5">
        <v>379</v>
      </c>
      <c r="I30" s="5">
        <v>25</v>
      </c>
      <c r="J30" s="5">
        <v>29</v>
      </c>
      <c r="K30" s="5">
        <v>2</v>
      </c>
      <c r="L30" s="5">
        <v>12</v>
      </c>
      <c r="M30" s="5">
        <v>393</v>
      </c>
      <c r="N30" s="5">
        <v>1098</v>
      </c>
      <c r="O30" s="8" t="s">
        <v>16</v>
      </c>
      <c r="P30" s="13">
        <v>125666</v>
      </c>
      <c r="Q30" s="12">
        <v>25</v>
      </c>
      <c r="S30" s="19">
        <f t="shared" si="4"/>
        <v>22.471910112359549</v>
      </c>
      <c r="T30" s="19">
        <f t="shared" si="0"/>
        <v>35.79234972677596</v>
      </c>
      <c r="V30" s="18">
        <f t="shared" si="1"/>
        <v>312.7337545557271</v>
      </c>
      <c r="W30" s="19">
        <f t="shared" si="2"/>
        <v>319.76081424936388</v>
      </c>
      <c r="Y30" s="18">
        <f t="shared" si="3"/>
        <v>14.551724137931034</v>
      </c>
      <c r="Z30" s="18">
        <f t="shared" si="6"/>
        <v>12.13953488372093</v>
      </c>
      <c r="AB30" s="18">
        <f t="shared" si="5"/>
        <v>5</v>
      </c>
      <c r="AC30" s="18">
        <f t="shared" si="7"/>
        <v>10.199999999999999</v>
      </c>
    </row>
    <row r="31" spans="1:29" ht="15" thickBot="1" x14ac:dyDescent="0.35">
      <c r="A31" s="28">
        <v>43914.708333333336</v>
      </c>
      <c r="B31" s="6">
        <v>2</v>
      </c>
      <c r="C31" s="9" t="s">
        <v>35</v>
      </c>
      <c r="D31" s="6">
        <v>71</v>
      </c>
      <c r="E31" s="6">
        <v>20</v>
      </c>
      <c r="F31" s="6">
        <v>91</v>
      </c>
      <c r="G31" s="6">
        <v>288</v>
      </c>
      <c r="H31" s="6">
        <v>379</v>
      </c>
      <c r="I31" s="6">
        <v>0</v>
      </c>
      <c r="J31" s="6">
        <v>7</v>
      </c>
      <c r="K31" s="6">
        <v>2</v>
      </c>
      <c r="L31" s="6">
        <v>19</v>
      </c>
      <c r="M31" s="6">
        <v>400</v>
      </c>
      <c r="N31" s="6">
        <v>1180</v>
      </c>
      <c r="O31" s="10" t="s">
        <v>16</v>
      </c>
      <c r="P31" s="13">
        <v>125666</v>
      </c>
      <c r="Q31" s="12">
        <v>25</v>
      </c>
      <c r="S31" s="19">
        <f t="shared" si="4"/>
        <v>21.978021978021978</v>
      </c>
      <c r="T31" s="19">
        <f t="shared" si="0"/>
        <v>33.898305084745758</v>
      </c>
      <c r="V31" s="18">
        <f t="shared" si="1"/>
        <v>318.30407588369167</v>
      </c>
      <c r="W31" s="19">
        <f t="shared" si="2"/>
        <v>314.16500000000002</v>
      </c>
      <c r="Y31" s="18">
        <f t="shared" si="3"/>
        <v>58.142857142857146</v>
      </c>
      <c r="Z31" s="18">
        <f t="shared" si="6"/>
        <v>16.793103448275861</v>
      </c>
      <c r="AB31" s="18">
        <f t="shared" si="5"/>
        <v>3.7142857142857144</v>
      </c>
      <c r="AC31" s="18">
        <f t="shared" si="7"/>
        <v>8.1818181818181817</v>
      </c>
    </row>
    <row r="32" spans="1:29" ht="15" thickBot="1" x14ac:dyDescent="0.35">
      <c r="A32" s="29">
        <v>43915.708333333336</v>
      </c>
      <c r="B32" s="5">
        <v>2</v>
      </c>
      <c r="C32" s="7" t="s">
        <v>35</v>
      </c>
      <c r="D32" s="5">
        <v>70</v>
      </c>
      <c r="E32" s="5">
        <v>25</v>
      </c>
      <c r="F32" s="5">
        <v>95</v>
      </c>
      <c r="G32" s="5">
        <v>280</v>
      </c>
      <c r="H32" s="5">
        <v>375</v>
      </c>
      <c r="I32" s="5">
        <v>-4</v>
      </c>
      <c r="J32" s="5">
        <v>1</v>
      </c>
      <c r="K32" s="5">
        <v>2</v>
      </c>
      <c r="L32" s="5">
        <v>24</v>
      </c>
      <c r="M32" s="5">
        <v>401</v>
      </c>
      <c r="N32" s="5">
        <v>1200</v>
      </c>
      <c r="O32" s="8" t="s">
        <v>16</v>
      </c>
      <c r="P32" s="13">
        <v>125666</v>
      </c>
      <c r="Q32" s="12">
        <v>25</v>
      </c>
      <c r="S32" s="19">
        <f t="shared" si="4"/>
        <v>26.315789473684209</v>
      </c>
      <c r="T32" s="19">
        <f t="shared" si="0"/>
        <v>33.416666666666664</v>
      </c>
      <c r="V32" s="18">
        <f t="shared" si="1"/>
        <v>319.09983607340092</v>
      </c>
      <c r="W32" s="19">
        <f t="shared" si="2"/>
        <v>313.38154613466332</v>
      </c>
      <c r="Y32" s="18">
        <f t="shared" si="3"/>
        <v>402</v>
      </c>
      <c r="Z32" s="18">
        <f t="shared" si="6"/>
        <v>35.513513513513516</v>
      </c>
      <c r="AB32" s="18">
        <f t="shared" si="5"/>
        <v>5.8</v>
      </c>
      <c r="AC32" s="18">
        <f t="shared" si="7"/>
        <v>7.8</v>
      </c>
    </row>
    <row r="33" spans="1:29" ht="15" thickBot="1" x14ac:dyDescent="0.35">
      <c r="A33" s="28">
        <v>43916.708333333336</v>
      </c>
      <c r="B33" s="6">
        <v>2</v>
      </c>
      <c r="C33" s="9" t="s">
        <v>35</v>
      </c>
      <c r="D33" s="6">
        <v>73</v>
      </c>
      <c r="E33" s="6">
        <v>24</v>
      </c>
      <c r="F33" s="6">
        <v>97</v>
      </c>
      <c r="G33" s="6">
        <v>281</v>
      </c>
      <c r="H33" s="6">
        <v>378</v>
      </c>
      <c r="I33" s="6">
        <v>3</v>
      </c>
      <c r="J33" s="6">
        <v>7</v>
      </c>
      <c r="K33" s="6">
        <v>2</v>
      </c>
      <c r="L33" s="6">
        <v>28</v>
      </c>
      <c r="M33" s="6">
        <v>408</v>
      </c>
      <c r="N33" s="6">
        <v>1203</v>
      </c>
      <c r="O33" s="10" t="s">
        <v>16</v>
      </c>
      <c r="P33" s="13">
        <v>125666</v>
      </c>
      <c r="Q33" s="12">
        <v>25</v>
      </c>
      <c r="S33" s="19">
        <f t="shared" si="4"/>
        <v>24.742268041237114</v>
      </c>
      <c r="T33" s="19">
        <f t="shared" si="0"/>
        <v>33.915211970074814</v>
      </c>
      <c r="V33" s="18">
        <f t="shared" si="1"/>
        <v>324.67015740136554</v>
      </c>
      <c r="W33" s="19">
        <f t="shared" si="2"/>
        <v>308.00490196078431</v>
      </c>
      <c r="Y33" s="18">
        <f t="shared" si="3"/>
        <v>59.285714285714285</v>
      </c>
      <c r="Z33" s="18">
        <f t="shared" si="6"/>
        <v>84.6</v>
      </c>
      <c r="AB33" s="18">
        <f t="shared" si="5"/>
        <v>8</v>
      </c>
      <c r="AC33" s="18">
        <f t="shared" si="7"/>
        <v>8.25</v>
      </c>
    </row>
    <row r="34" spans="1:29" ht="15" thickBot="1" x14ac:dyDescent="0.35">
      <c r="A34" s="29">
        <v>43917.708333333336</v>
      </c>
      <c r="B34" s="5">
        <v>2</v>
      </c>
      <c r="C34" s="7" t="s">
        <v>35</v>
      </c>
      <c r="D34" s="5">
        <v>91</v>
      </c>
      <c r="E34" s="5">
        <v>24</v>
      </c>
      <c r="F34" s="5">
        <v>115</v>
      </c>
      <c r="G34" s="5">
        <v>298</v>
      </c>
      <c r="H34" s="5">
        <v>413</v>
      </c>
      <c r="I34" s="5">
        <v>35</v>
      </c>
      <c r="J34" s="5">
        <v>44</v>
      </c>
      <c r="K34" s="5">
        <v>2</v>
      </c>
      <c r="L34" s="5">
        <v>37</v>
      </c>
      <c r="M34" s="5">
        <v>452</v>
      </c>
      <c r="N34" s="5">
        <v>1252</v>
      </c>
      <c r="O34" s="8" t="s">
        <v>16</v>
      </c>
      <c r="P34" s="13">
        <v>125666</v>
      </c>
      <c r="Q34" s="12">
        <v>25</v>
      </c>
      <c r="S34" s="19">
        <f t="shared" si="4"/>
        <v>20.869565217391305</v>
      </c>
      <c r="T34" s="19">
        <f t="shared" si="0"/>
        <v>36.102236421725244</v>
      </c>
      <c r="V34" s="18">
        <f t="shared" si="1"/>
        <v>359.68360574857161</v>
      </c>
      <c r="W34" s="19">
        <f t="shared" si="2"/>
        <v>278.02212389380531</v>
      </c>
      <c r="Y34" s="18">
        <f t="shared" si="3"/>
        <v>11.272727272727273</v>
      </c>
      <c r="Z34" s="18">
        <f t="shared" si="6"/>
        <v>29.076923076923077</v>
      </c>
      <c r="AB34" s="18">
        <f t="shared" si="5"/>
        <v>5.1111111111111107</v>
      </c>
      <c r="AC34" s="18">
        <f t="shared" si="7"/>
        <v>9.1666666666666661</v>
      </c>
    </row>
    <row r="35" spans="1:29" ht="15" thickBot="1" x14ac:dyDescent="0.35">
      <c r="A35" s="28">
        <v>43918.708333333336</v>
      </c>
      <c r="B35" s="6">
        <v>2</v>
      </c>
      <c r="C35" s="9" t="s">
        <v>35</v>
      </c>
      <c r="D35" s="6">
        <v>90</v>
      </c>
      <c r="E35" s="6">
        <v>26</v>
      </c>
      <c r="F35" s="6">
        <v>116</v>
      </c>
      <c r="G35" s="6">
        <v>352</v>
      </c>
      <c r="H35" s="6">
        <v>468</v>
      </c>
      <c r="I35" s="6">
        <v>55</v>
      </c>
      <c r="J35" s="6">
        <v>59</v>
      </c>
      <c r="K35" s="6">
        <v>2</v>
      </c>
      <c r="L35" s="6">
        <v>41</v>
      </c>
      <c r="M35" s="6">
        <v>511</v>
      </c>
      <c r="N35" s="6">
        <v>1380</v>
      </c>
      <c r="O35" s="10" t="s">
        <v>16</v>
      </c>
      <c r="P35" s="13">
        <v>125666</v>
      </c>
      <c r="Q35" s="12">
        <v>25</v>
      </c>
      <c r="S35" s="19">
        <f t="shared" si="4"/>
        <v>22.413793103448278</v>
      </c>
      <c r="T35" s="19">
        <f t="shared" si="0"/>
        <v>37.028985507246375</v>
      </c>
      <c r="V35" s="18">
        <f t="shared" si="1"/>
        <v>406.63345694141611</v>
      </c>
      <c r="W35" s="19">
        <f t="shared" si="2"/>
        <v>245.92172211350294</v>
      </c>
      <c r="Y35" s="18">
        <f t="shared" si="3"/>
        <v>9.6610169491525415</v>
      </c>
      <c r="Z35" s="18">
        <f t="shared" si="6"/>
        <v>16.936363636363637</v>
      </c>
      <c r="AB35" s="18">
        <f t="shared" si="5"/>
        <v>11.25</v>
      </c>
      <c r="AC35" s="18">
        <f t="shared" si="7"/>
        <v>10.235294117647058</v>
      </c>
    </row>
    <row r="36" spans="1:29" ht="15" thickBot="1" x14ac:dyDescent="0.35">
      <c r="A36" s="29">
        <v>43919.708333333336</v>
      </c>
      <c r="B36" s="5">
        <v>2</v>
      </c>
      <c r="C36" s="7" t="s">
        <v>35</v>
      </c>
      <c r="D36" s="5">
        <v>90</v>
      </c>
      <c r="E36" s="5">
        <v>26</v>
      </c>
      <c r="F36" s="5">
        <v>116</v>
      </c>
      <c r="G36" s="5">
        <v>423</v>
      </c>
      <c r="H36" s="5">
        <v>539</v>
      </c>
      <c r="I36" s="5">
        <v>71</v>
      </c>
      <c r="J36" s="5">
        <v>73</v>
      </c>
      <c r="K36" s="5">
        <v>2</v>
      </c>
      <c r="L36" s="5">
        <v>43</v>
      </c>
      <c r="M36" s="5">
        <v>584</v>
      </c>
      <c r="N36" s="5">
        <v>1480</v>
      </c>
      <c r="O36" s="8" t="s">
        <v>16</v>
      </c>
      <c r="P36" s="13">
        <v>125666</v>
      </c>
      <c r="Q36" s="12">
        <v>25</v>
      </c>
      <c r="S36" s="19">
        <f t="shared" si="4"/>
        <v>22.413793103448278</v>
      </c>
      <c r="T36" s="19">
        <f t="shared" si="0"/>
        <v>39.45945945945946</v>
      </c>
      <c r="V36" s="18">
        <f t="shared" si="1"/>
        <v>464.72395079018986</v>
      </c>
      <c r="W36" s="19">
        <f t="shared" si="2"/>
        <v>215.18150684931507</v>
      </c>
      <c r="Y36" s="18">
        <f t="shared" si="3"/>
        <v>9</v>
      </c>
      <c r="Z36" s="18">
        <f t="shared" si="6"/>
        <v>12.954545454545455</v>
      </c>
      <c r="AB36" s="18">
        <f t="shared" si="5"/>
        <v>22.5</v>
      </c>
      <c r="AC36" s="18">
        <f t="shared" si="7"/>
        <v>11.6</v>
      </c>
    </row>
    <row r="37" spans="1:29" ht="15" thickBot="1" x14ac:dyDescent="0.35">
      <c r="A37" s="28">
        <v>43920.708333333336</v>
      </c>
      <c r="B37" s="6">
        <v>2</v>
      </c>
      <c r="C37" s="9" t="s">
        <v>35</v>
      </c>
      <c r="D37" s="6">
        <v>92</v>
      </c>
      <c r="E37" s="6">
        <v>26</v>
      </c>
      <c r="F37" s="6">
        <v>118</v>
      </c>
      <c r="G37" s="6">
        <v>400</v>
      </c>
      <c r="H37" s="6">
        <v>518</v>
      </c>
      <c r="I37" s="6">
        <v>-21</v>
      </c>
      <c r="J37" s="6">
        <v>0</v>
      </c>
      <c r="K37" s="6">
        <v>16</v>
      </c>
      <c r="L37" s="6">
        <v>50</v>
      </c>
      <c r="M37" s="6">
        <v>584</v>
      </c>
      <c r="N37" s="6">
        <v>1536</v>
      </c>
      <c r="O37" s="10" t="s">
        <v>16</v>
      </c>
      <c r="P37" s="13">
        <v>125666</v>
      </c>
      <c r="Q37" s="12">
        <v>25</v>
      </c>
      <c r="S37" s="19">
        <f t="shared" si="4"/>
        <v>22.033898305084744</v>
      </c>
      <c r="T37" s="19">
        <f t="shared" si="0"/>
        <v>38.020833333333329</v>
      </c>
      <c r="V37" s="18">
        <f t="shared" si="1"/>
        <v>464.72395079018986</v>
      </c>
      <c r="W37" s="19">
        <f t="shared" si="2"/>
        <v>215.18150684931507</v>
      </c>
      <c r="Y37" s="18" t="e">
        <f t="shared" si="3"/>
        <v>#DIV/0!</v>
      </c>
      <c r="Z37" s="18">
        <f t="shared" si="6"/>
        <v>16.272727272727273</v>
      </c>
      <c r="AB37" s="18">
        <f t="shared" si="5"/>
        <v>8.1428571428571423</v>
      </c>
      <c r="AC37" s="18">
        <f t="shared" si="7"/>
        <v>14.538461538461538</v>
      </c>
    </row>
    <row r="38" spans="1:29" ht="15" thickBot="1" x14ac:dyDescent="0.35">
      <c r="A38" s="29">
        <v>43921.708333333336</v>
      </c>
      <c r="B38" s="5">
        <v>2</v>
      </c>
      <c r="C38" s="7" t="s">
        <v>35</v>
      </c>
      <c r="D38" s="5">
        <v>91</v>
      </c>
      <c r="E38" s="5">
        <v>26</v>
      </c>
      <c r="F38" s="5">
        <v>117</v>
      </c>
      <c r="G38" s="5">
        <v>435</v>
      </c>
      <c r="H38" s="5">
        <v>552</v>
      </c>
      <c r="I38" s="5">
        <v>34</v>
      </c>
      <c r="J38" s="5">
        <v>44</v>
      </c>
      <c r="K38" s="5">
        <v>20</v>
      </c>
      <c r="L38" s="5">
        <v>56</v>
      </c>
      <c r="M38" s="5">
        <v>628</v>
      </c>
      <c r="N38" s="5">
        <v>1582</v>
      </c>
      <c r="O38" s="8" t="s">
        <v>16</v>
      </c>
      <c r="P38" s="13">
        <v>125666</v>
      </c>
      <c r="Q38" s="12">
        <v>25</v>
      </c>
      <c r="S38" s="19">
        <f t="shared" si="4"/>
        <v>22.222222222222221</v>
      </c>
      <c r="T38" s="19">
        <f t="shared" si="0"/>
        <v>39.696586599241471</v>
      </c>
      <c r="V38" s="18">
        <f t="shared" si="1"/>
        <v>499.73739913739598</v>
      </c>
      <c r="W38" s="19">
        <f t="shared" si="2"/>
        <v>200.10509554140125</v>
      </c>
      <c r="Y38" s="18">
        <f t="shared" si="3"/>
        <v>15.272727272727273</v>
      </c>
      <c r="Z38" s="18">
        <f t="shared" si="6"/>
        <v>19.102564102564102</v>
      </c>
      <c r="AB38" s="18">
        <f t="shared" si="5"/>
        <v>10.333333333333334</v>
      </c>
      <c r="AC38" s="18">
        <f t="shared" si="7"/>
        <v>14.2</v>
      </c>
    </row>
    <row r="39" spans="1:29" ht="15" thickBot="1" x14ac:dyDescent="0.35">
      <c r="A39" s="28">
        <v>43922.708333333336</v>
      </c>
      <c r="B39" s="6">
        <v>2</v>
      </c>
      <c r="C39" s="9" t="s">
        <v>35</v>
      </c>
      <c r="D39" s="6">
        <v>85</v>
      </c>
      <c r="E39" s="6">
        <v>27</v>
      </c>
      <c r="F39" s="6">
        <v>112</v>
      </c>
      <c r="G39" s="6">
        <v>428</v>
      </c>
      <c r="H39" s="6">
        <v>540</v>
      </c>
      <c r="I39" s="6">
        <v>-12</v>
      </c>
      <c r="J39" s="6">
        <v>3</v>
      </c>
      <c r="K39" s="6">
        <v>32</v>
      </c>
      <c r="L39" s="6">
        <v>59</v>
      </c>
      <c r="M39" s="6">
        <v>631</v>
      </c>
      <c r="N39" s="6">
        <v>1717</v>
      </c>
      <c r="O39" s="10" t="s">
        <v>16</v>
      </c>
      <c r="P39" s="13">
        <v>125666</v>
      </c>
      <c r="Q39" s="12">
        <v>25</v>
      </c>
      <c r="S39" s="19">
        <f t="shared" si="4"/>
        <v>24.107142857142858</v>
      </c>
      <c r="T39" s="19">
        <f t="shared" si="0"/>
        <v>36.750145602795577</v>
      </c>
      <c r="V39" s="18">
        <f t="shared" si="1"/>
        <v>502.12467970652369</v>
      </c>
      <c r="W39" s="19">
        <f t="shared" si="2"/>
        <v>199.15372424722659</v>
      </c>
      <c r="Y39" s="18">
        <f t="shared" si="3"/>
        <v>211.33333333333334</v>
      </c>
      <c r="Z39" s="18">
        <f t="shared" si="6"/>
        <v>43.276595744680854</v>
      </c>
      <c r="AB39" s="18">
        <f t="shared" si="5"/>
        <v>20.666666666666668</v>
      </c>
      <c r="AC39" s="18">
        <f t="shared" si="7"/>
        <v>14.0625</v>
      </c>
    </row>
    <row r="40" spans="1:29" ht="15" thickBot="1" x14ac:dyDescent="0.35">
      <c r="A40" s="29">
        <v>43923.708333333336</v>
      </c>
      <c r="B40" s="5">
        <v>2</v>
      </c>
      <c r="C40" s="7" t="s">
        <v>35</v>
      </c>
      <c r="D40" s="5">
        <v>85</v>
      </c>
      <c r="E40" s="5">
        <v>25</v>
      </c>
      <c r="F40" s="5">
        <v>110</v>
      </c>
      <c r="G40" s="5">
        <v>446</v>
      </c>
      <c r="H40" s="5">
        <v>556</v>
      </c>
      <c r="I40" s="5">
        <v>16</v>
      </c>
      <c r="J40" s="5">
        <v>37</v>
      </c>
      <c r="K40" s="5">
        <v>49</v>
      </c>
      <c r="L40" s="5">
        <v>63</v>
      </c>
      <c r="M40" s="5">
        <v>668</v>
      </c>
      <c r="N40" s="5">
        <v>1934</v>
      </c>
      <c r="O40" s="8" t="s">
        <v>16</v>
      </c>
      <c r="P40" s="13">
        <v>125666</v>
      </c>
      <c r="Q40" s="12">
        <v>25</v>
      </c>
      <c r="S40" s="19">
        <f t="shared" si="4"/>
        <v>22.727272727272727</v>
      </c>
      <c r="T40" s="19">
        <f t="shared" si="0"/>
        <v>34.539813857290589</v>
      </c>
      <c r="V40" s="18">
        <f>M40/P40*100000</f>
        <v>531.56780672576519</v>
      </c>
      <c r="W40" s="19">
        <f t="shared" si="2"/>
        <v>188.12275449101793</v>
      </c>
      <c r="Y40" s="18">
        <f t="shared" si="3"/>
        <v>19.054054054054053</v>
      </c>
      <c r="Z40" s="18">
        <f t="shared" si="6"/>
        <v>26.857142857142858</v>
      </c>
      <c r="AB40" s="18">
        <f t="shared" si="5"/>
        <v>16.75</v>
      </c>
      <c r="AC40" s="18">
        <f t="shared" si="7"/>
        <v>17.53846153846154</v>
      </c>
    </row>
    <row r="41" spans="1:29" ht="15" thickBot="1" x14ac:dyDescent="0.35">
      <c r="A41" s="28">
        <v>43924.708333333336</v>
      </c>
      <c r="B41" s="6">
        <v>2</v>
      </c>
      <c r="C41" s="9" t="s">
        <v>35</v>
      </c>
      <c r="D41" s="6">
        <v>85</v>
      </c>
      <c r="E41" s="6">
        <v>25</v>
      </c>
      <c r="F41" s="6">
        <v>110</v>
      </c>
      <c r="G41" s="6">
        <v>450</v>
      </c>
      <c r="H41" s="6">
        <v>560</v>
      </c>
      <c r="I41" s="6">
        <v>4</v>
      </c>
      <c r="J41" s="6">
        <v>51</v>
      </c>
      <c r="K41" s="6">
        <v>89</v>
      </c>
      <c r="L41" s="6">
        <v>70</v>
      </c>
      <c r="M41" s="6">
        <v>719</v>
      </c>
      <c r="N41" s="6">
        <v>2106</v>
      </c>
      <c r="O41" s="10" t="s">
        <v>16</v>
      </c>
      <c r="P41" s="13">
        <v>125666</v>
      </c>
      <c r="Q41" s="12">
        <v>25</v>
      </c>
      <c r="S41" s="19">
        <f t="shared" si="4"/>
        <v>22.727272727272727</v>
      </c>
      <c r="T41" s="19">
        <f>(M41/N41)*100</f>
        <v>34.140550807217473</v>
      </c>
      <c r="V41" s="18">
        <f t="shared" si="1"/>
        <v>572.15157640093582</v>
      </c>
      <c r="W41" s="19">
        <f t="shared" si="2"/>
        <v>174.778859527121</v>
      </c>
      <c r="Y41" s="18">
        <f t="shared" si="3"/>
        <v>15.098039215686274</v>
      </c>
      <c r="Z41" s="18">
        <f t="shared" si="6"/>
        <v>26.703296703296704</v>
      </c>
      <c r="AB41" s="18">
        <f t="shared" si="5"/>
        <v>11</v>
      </c>
      <c r="AC41" s="18">
        <f t="shared" si="7"/>
        <v>18</v>
      </c>
    </row>
    <row r="42" spans="1:29" ht="15" thickBot="1" x14ac:dyDescent="0.35">
      <c r="A42" s="29">
        <v>43925.708333333336</v>
      </c>
      <c r="B42" s="5">
        <v>2</v>
      </c>
      <c r="C42" s="7" t="s">
        <v>35</v>
      </c>
      <c r="D42" s="5">
        <v>63</v>
      </c>
      <c r="E42" s="5">
        <v>23</v>
      </c>
      <c r="F42" s="5">
        <v>86</v>
      </c>
      <c r="G42" s="5">
        <v>474</v>
      </c>
      <c r="H42" s="5">
        <v>560</v>
      </c>
      <c r="I42" s="5">
        <v>0</v>
      </c>
      <c r="J42" s="5">
        <v>29</v>
      </c>
      <c r="K42" s="5">
        <v>106</v>
      </c>
      <c r="L42" s="5">
        <v>82</v>
      </c>
      <c r="M42" s="5">
        <v>748</v>
      </c>
      <c r="N42" s="5">
        <v>2274</v>
      </c>
      <c r="O42" s="8" t="s">
        <v>16</v>
      </c>
      <c r="P42" s="13">
        <v>125666</v>
      </c>
      <c r="Q42" s="12">
        <v>25</v>
      </c>
      <c r="S42" s="19">
        <f t="shared" si="4"/>
        <v>26.744186046511626</v>
      </c>
      <c r="T42" s="19">
        <f t="shared" si="0"/>
        <v>32.893579595426559</v>
      </c>
      <c r="V42" s="18">
        <f t="shared" si="1"/>
        <v>595.22862190250339</v>
      </c>
      <c r="W42" s="19">
        <f t="shared" si="2"/>
        <v>168.00267379679147</v>
      </c>
      <c r="Y42" s="18">
        <f t="shared" si="3"/>
        <v>26.793103448275861</v>
      </c>
      <c r="Z42" s="18">
        <f t="shared" si="6"/>
        <v>22.179487179487179</v>
      </c>
      <c r="AB42" s="18">
        <f t="shared" si="5"/>
        <v>7.833333333333333</v>
      </c>
      <c r="AC42" s="18">
        <f t="shared" si="7"/>
        <v>13.695652173913043</v>
      </c>
    </row>
    <row r="43" spans="1:29" ht="15" thickBot="1" x14ac:dyDescent="0.35">
      <c r="A43" s="28">
        <v>43926.708333333336</v>
      </c>
      <c r="B43" s="6">
        <v>2</v>
      </c>
      <c r="C43" s="9" t="s">
        <v>35</v>
      </c>
      <c r="D43" s="6">
        <v>96</v>
      </c>
      <c r="E43" s="6">
        <v>23</v>
      </c>
      <c r="F43" s="6">
        <v>119</v>
      </c>
      <c r="G43" s="6">
        <v>457</v>
      </c>
      <c r="H43" s="6">
        <v>576</v>
      </c>
      <c r="I43" s="6">
        <v>16</v>
      </c>
      <c r="J43" s="6">
        <v>34</v>
      </c>
      <c r="K43" s="6">
        <v>115</v>
      </c>
      <c r="L43" s="6">
        <v>91</v>
      </c>
      <c r="M43" s="6">
        <v>782</v>
      </c>
      <c r="N43" s="6">
        <v>2390</v>
      </c>
      <c r="O43" s="10" t="s">
        <v>16</v>
      </c>
      <c r="P43" s="13">
        <v>125666</v>
      </c>
      <c r="Q43" s="12">
        <v>25</v>
      </c>
      <c r="S43" s="19">
        <f t="shared" si="4"/>
        <v>19.327731092436977</v>
      </c>
      <c r="T43" s="19">
        <f t="shared" si="0"/>
        <v>32.719665271966527</v>
      </c>
      <c r="V43" s="18">
        <f t="shared" si="1"/>
        <v>622.28446835261718</v>
      </c>
      <c r="W43" s="19">
        <f t="shared" si="2"/>
        <v>160.69820971867009</v>
      </c>
      <c r="Y43" s="18">
        <f t="shared" si="3"/>
        <v>24</v>
      </c>
      <c r="Z43" s="18">
        <f t="shared" si="6"/>
        <v>23.578947368421051</v>
      </c>
      <c r="AB43" s="18">
        <f t="shared" si="5"/>
        <v>11.111111111111111</v>
      </c>
      <c r="AC43" s="18">
        <f>$AE$7*(2*L43-L40)/(L43-L40)</f>
        <v>12.75</v>
      </c>
    </row>
    <row r="44" spans="1:29" ht="15" thickBot="1" x14ac:dyDescent="0.35">
      <c r="A44" s="29">
        <v>43927.708333333336</v>
      </c>
      <c r="B44" s="5">
        <v>2</v>
      </c>
      <c r="C44" s="7" t="s">
        <v>35</v>
      </c>
      <c r="D44" s="5">
        <v>109</v>
      </c>
      <c r="E44" s="5">
        <v>21</v>
      </c>
      <c r="F44" s="5">
        <v>130</v>
      </c>
      <c r="G44" s="5">
        <v>437</v>
      </c>
      <c r="H44" s="5">
        <v>567</v>
      </c>
      <c r="I44" s="5">
        <v>-9</v>
      </c>
      <c r="J44" s="5">
        <v>23</v>
      </c>
      <c r="K44" s="5">
        <v>142</v>
      </c>
      <c r="L44" s="5">
        <v>96</v>
      </c>
      <c r="M44" s="5">
        <v>805</v>
      </c>
      <c r="N44" s="5">
        <v>2590</v>
      </c>
      <c r="O44" s="8" t="s">
        <v>16</v>
      </c>
      <c r="P44" s="13">
        <v>125666</v>
      </c>
      <c r="Q44" s="12">
        <v>25</v>
      </c>
      <c r="S44" s="19">
        <f t="shared" si="4"/>
        <v>16.153846153846153</v>
      </c>
      <c r="T44" s="19">
        <f t="shared" si="0"/>
        <v>31.081081081081081</v>
      </c>
      <c r="V44" s="18">
        <f t="shared" si="1"/>
        <v>640.58695271592956</v>
      </c>
      <c r="W44" s="19">
        <f t="shared" si="2"/>
        <v>156.10683229813665</v>
      </c>
      <c r="Y44" s="18">
        <f t="shared" si="3"/>
        <v>36</v>
      </c>
      <c r="Z44" s="18">
        <f t="shared" si="6"/>
        <v>31.081395348837209</v>
      </c>
      <c r="AB44" s="18">
        <f t="shared" si="5"/>
        <v>20.2</v>
      </c>
      <c r="AC44" s="18">
        <f t="shared" si="7"/>
        <v>14.076923076923077</v>
      </c>
    </row>
    <row r="45" spans="1:29" ht="15" thickBot="1" x14ac:dyDescent="0.35">
      <c r="A45" s="28">
        <v>43928.708333333336</v>
      </c>
      <c r="B45" s="6">
        <v>2</v>
      </c>
      <c r="C45" s="9" t="s">
        <v>35</v>
      </c>
      <c r="D45" s="6">
        <v>118</v>
      </c>
      <c r="E45" s="6">
        <v>17</v>
      </c>
      <c r="F45" s="6">
        <v>135</v>
      </c>
      <c r="G45" s="6">
        <v>458</v>
      </c>
      <c r="H45" s="6">
        <v>593</v>
      </c>
      <c r="I45" s="6">
        <v>26</v>
      </c>
      <c r="J45" s="6">
        <v>30</v>
      </c>
      <c r="K45" s="6">
        <v>142</v>
      </c>
      <c r="L45" s="6">
        <v>100</v>
      </c>
      <c r="M45" s="6">
        <v>835</v>
      </c>
      <c r="N45" s="6">
        <v>2754</v>
      </c>
      <c r="O45" s="10" t="s">
        <v>16</v>
      </c>
      <c r="P45" s="13">
        <v>125666</v>
      </c>
      <c r="Q45" s="12">
        <v>25</v>
      </c>
      <c r="S45" s="19">
        <f t="shared" si="4"/>
        <v>12.592592592592592</v>
      </c>
      <c r="T45" s="19">
        <f t="shared" si="0"/>
        <v>30.319535221496007</v>
      </c>
      <c r="V45" s="18">
        <f t="shared" si="1"/>
        <v>664.45975840720632</v>
      </c>
      <c r="W45" s="19">
        <f t="shared" si="2"/>
        <v>150.49820359281438</v>
      </c>
      <c r="Y45" s="18">
        <f t="shared" si="3"/>
        <v>28.833333333333332</v>
      </c>
      <c r="Z45" s="18">
        <f t="shared" si="6"/>
        <v>31.793103448275861</v>
      </c>
      <c r="AB45" s="18">
        <f t="shared" si="5"/>
        <v>26</v>
      </c>
      <c r="AC45" s="18">
        <f t="shared" si="7"/>
        <v>19.666666666666668</v>
      </c>
    </row>
    <row r="46" spans="1:29" ht="15" thickBot="1" x14ac:dyDescent="0.35">
      <c r="A46" s="29">
        <v>43929.708333333336</v>
      </c>
      <c r="B46" s="5">
        <v>2</v>
      </c>
      <c r="C46" s="7" t="s">
        <v>35</v>
      </c>
      <c r="D46" s="5">
        <v>120</v>
      </c>
      <c r="E46" s="5">
        <v>20</v>
      </c>
      <c r="F46" s="5">
        <v>140</v>
      </c>
      <c r="G46" s="5">
        <v>466</v>
      </c>
      <c r="H46" s="5">
        <v>606</v>
      </c>
      <c r="I46" s="5">
        <v>13</v>
      </c>
      <c r="J46" s="5">
        <v>15</v>
      </c>
      <c r="K46" s="5">
        <v>142</v>
      </c>
      <c r="L46" s="5">
        <v>102</v>
      </c>
      <c r="M46" s="5">
        <v>850</v>
      </c>
      <c r="N46" s="5">
        <v>2953</v>
      </c>
      <c r="O46" s="8" t="s">
        <v>16</v>
      </c>
      <c r="P46" s="13">
        <v>125666</v>
      </c>
      <c r="Q46" s="12">
        <v>25</v>
      </c>
      <c r="S46" s="19">
        <f t="shared" si="4"/>
        <v>14.285714285714285</v>
      </c>
      <c r="T46" s="19">
        <f t="shared" si="0"/>
        <v>28.784287165594314</v>
      </c>
      <c r="V46" s="18">
        <f t="shared" si="1"/>
        <v>676.39616125284488</v>
      </c>
      <c r="W46" s="19">
        <f t="shared" si="2"/>
        <v>147.84235294117647</v>
      </c>
      <c r="Y46" s="18">
        <f t="shared" si="3"/>
        <v>57.666666666666664</v>
      </c>
      <c r="Z46" s="18">
        <f t="shared" si="6"/>
        <v>40.5</v>
      </c>
      <c r="AB46" s="18">
        <f t="shared" si="5"/>
        <v>52</v>
      </c>
      <c r="AC46" s="18">
        <f t="shared" si="7"/>
        <v>30.818181818181817</v>
      </c>
    </row>
    <row r="47" spans="1:29" ht="15" thickBot="1" x14ac:dyDescent="0.35">
      <c r="A47" s="28">
        <v>43930.708333333336</v>
      </c>
      <c r="B47" s="6">
        <v>2</v>
      </c>
      <c r="C47" s="9" t="s">
        <v>35</v>
      </c>
      <c r="D47" s="6">
        <v>118</v>
      </c>
      <c r="E47" s="6">
        <v>18</v>
      </c>
      <c r="F47" s="6">
        <v>136</v>
      </c>
      <c r="G47" s="6">
        <v>473</v>
      </c>
      <c r="H47" s="6">
        <v>609</v>
      </c>
      <c r="I47" s="6">
        <v>3</v>
      </c>
      <c r="J47" s="6">
        <v>18</v>
      </c>
      <c r="K47" s="6">
        <v>154</v>
      </c>
      <c r="L47" s="6">
        <v>105</v>
      </c>
      <c r="M47" s="6">
        <v>868</v>
      </c>
      <c r="N47" s="6">
        <v>3142</v>
      </c>
      <c r="O47" s="10" t="s">
        <v>16</v>
      </c>
      <c r="P47" s="13">
        <v>125666</v>
      </c>
      <c r="Q47" s="12">
        <v>25</v>
      </c>
      <c r="S47" s="19">
        <f t="shared" si="4"/>
        <v>13.23529411764706</v>
      </c>
      <c r="T47" s="19">
        <f t="shared" si="0"/>
        <v>27.625716104392104</v>
      </c>
      <c r="V47" s="18">
        <f t="shared" si="1"/>
        <v>690.71984466761103</v>
      </c>
      <c r="W47" s="19">
        <f t="shared" si="2"/>
        <v>144.77649769585253</v>
      </c>
      <c r="Y47" s="18">
        <f t="shared" si="3"/>
        <v>49.222222222222221</v>
      </c>
      <c r="Z47" s="18">
        <f t="shared" si="6"/>
        <v>44.333333333333336</v>
      </c>
      <c r="AB47" s="18">
        <f t="shared" si="5"/>
        <v>36</v>
      </c>
      <c r="AC47" s="18">
        <f t="shared" si="7"/>
        <v>38</v>
      </c>
    </row>
    <row r="48" spans="1:29" ht="15" thickBot="1" x14ac:dyDescent="0.35">
      <c r="A48" s="29">
        <v>43931.708333333336</v>
      </c>
      <c r="B48" s="5">
        <v>2</v>
      </c>
      <c r="C48" s="7" t="s">
        <v>35</v>
      </c>
      <c r="D48" s="5">
        <v>131</v>
      </c>
      <c r="E48" s="5">
        <v>16</v>
      </c>
      <c r="F48" s="5">
        <v>147</v>
      </c>
      <c r="G48" s="5">
        <v>455</v>
      </c>
      <c r="H48" s="5">
        <v>602</v>
      </c>
      <c r="I48" s="5">
        <v>-7</v>
      </c>
      <c r="J48" s="5">
        <v>11</v>
      </c>
      <c r="K48" s="5">
        <v>170</v>
      </c>
      <c r="L48" s="5">
        <v>107</v>
      </c>
      <c r="M48" s="5">
        <v>879</v>
      </c>
      <c r="N48" s="5">
        <v>3328</v>
      </c>
      <c r="O48" s="8" t="s">
        <v>16</v>
      </c>
      <c r="P48" s="13">
        <v>125666</v>
      </c>
      <c r="Q48" s="12">
        <v>25</v>
      </c>
      <c r="S48" s="19">
        <f t="shared" si="4"/>
        <v>10.884353741496598</v>
      </c>
      <c r="T48" s="19">
        <f t="shared" si="0"/>
        <v>26.412259615384613</v>
      </c>
      <c r="V48" s="18">
        <f t="shared" si="1"/>
        <v>699.47320675441244</v>
      </c>
      <c r="W48" s="19">
        <f t="shared" si="2"/>
        <v>142.96473265073948</v>
      </c>
      <c r="Y48" s="18">
        <f t="shared" si="3"/>
        <v>80.909090909090907</v>
      </c>
      <c r="Z48" s="18">
        <f t="shared" si="6"/>
        <v>62.93181818181818</v>
      </c>
      <c r="AB48" s="18">
        <f t="shared" si="5"/>
        <v>54.5</v>
      </c>
      <c r="AC48" s="18">
        <f t="shared" si="7"/>
        <v>48.857142857142854</v>
      </c>
    </row>
    <row r="49" spans="1:29" ht="15" thickBot="1" x14ac:dyDescent="0.35">
      <c r="A49" s="28">
        <v>43932.708333333336</v>
      </c>
      <c r="B49" s="6">
        <v>2</v>
      </c>
      <c r="C49" s="9" t="s">
        <v>35</v>
      </c>
      <c r="D49" s="6">
        <v>118</v>
      </c>
      <c r="E49" s="6">
        <v>17</v>
      </c>
      <c r="F49" s="6">
        <v>135</v>
      </c>
      <c r="G49" s="6">
        <v>455</v>
      </c>
      <c r="H49" s="6">
        <v>590</v>
      </c>
      <c r="I49" s="6">
        <v>-12</v>
      </c>
      <c r="J49" s="6">
        <v>23</v>
      </c>
      <c r="K49" s="6">
        <v>205</v>
      </c>
      <c r="L49" s="6">
        <v>107</v>
      </c>
      <c r="M49" s="6">
        <v>902</v>
      </c>
      <c r="N49" s="6">
        <v>3464</v>
      </c>
      <c r="O49" s="10" t="s">
        <v>16</v>
      </c>
      <c r="P49" s="13">
        <v>125666</v>
      </c>
      <c r="Q49" s="12">
        <v>25</v>
      </c>
      <c r="S49" s="19">
        <f t="shared" si="4"/>
        <v>12.592592592592592</v>
      </c>
      <c r="T49" s="19">
        <f t="shared" si="0"/>
        <v>26.039260969976908</v>
      </c>
      <c r="V49" s="18">
        <f t="shared" si="1"/>
        <v>717.77569111772482</v>
      </c>
      <c r="W49" s="19">
        <f t="shared" si="2"/>
        <v>139.31929046563192</v>
      </c>
      <c r="Y49" s="18">
        <f t="shared" si="3"/>
        <v>40.217391304347828</v>
      </c>
      <c r="Z49" s="18">
        <f t="shared" si="6"/>
        <v>55.03846153846154</v>
      </c>
      <c r="AB49" s="18" t="e">
        <f t="shared" si="5"/>
        <v>#DIV/0!</v>
      </c>
      <c r="AC49" s="18">
        <f t="shared" si="7"/>
        <v>67.2</v>
      </c>
    </row>
    <row r="50" spans="1:29" ht="15" thickBot="1" x14ac:dyDescent="0.35">
      <c r="A50" s="29">
        <v>43933.708333333336</v>
      </c>
      <c r="B50" s="5">
        <v>2</v>
      </c>
      <c r="C50" s="7" t="s">
        <v>35</v>
      </c>
      <c r="D50" s="5">
        <v>109</v>
      </c>
      <c r="E50" s="5">
        <v>16</v>
      </c>
      <c r="F50" s="5">
        <v>125</v>
      </c>
      <c r="G50" s="5">
        <v>463</v>
      </c>
      <c r="H50" s="5">
        <v>588</v>
      </c>
      <c r="I50" s="5">
        <v>-2</v>
      </c>
      <c r="J50" s="5">
        <v>19</v>
      </c>
      <c r="K50" s="5">
        <v>221</v>
      </c>
      <c r="L50" s="5">
        <v>112</v>
      </c>
      <c r="M50" s="5">
        <v>921</v>
      </c>
      <c r="N50" s="5">
        <v>3510</v>
      </c>
      <c r="O50" s="8" t="s">
        <v>16</v>
      </c>
      <c r="P50" s="13">
        <v>125666</v>
      </c>
      <c r="Q50" s="12">
        <v>25</v>
      </c>
      <c r="S50" s="19">
        <f t="shared" si="4"/>
        <v>12.8</v>
      </c>
      <c r="T50" s="19">
        <f t="shared" si="0"/>
        <v>26.239316239316242</v>
      </c>
      <c r="V50" s="18">
        <f t="shared" si="1"/>
        <v>732.89513472220017</v>
      </c>
      <c r="W50" s="19">
        <f t="shared" si="2"/>
        <v>136.44516829533114</v>
      </c>
      <c r="Y50" s="18">
        <f t="shared" si="3"/>
        <v>49.473684210526315</v>
      </c>
      <c r="Z50" s="18">
        <f t="shared" si="6"/>
        <v>55.132075471698116</v>
      </c>
      <c r="AB50" s="18">
        <f t="shared" si="5"/>
        <v>23.4</v>
      </c>
      <c r="AC50" s="18">
        <f t="shared" si="7"/>
        <v>51</v>
      </c>
    </row>
    <row r="51" spans="1:29" ht="15" thickBot="1" x14ac:dyDescent="0.35">
      <c r="A51" s="28">
        <v>43934.708333333336</v>
      </c>
      <c r="B51" s="6">
        <v>2</v>
      </c>
      <c r="C51" s="9" t="s">
        <v>35</v>
      </c>
      <c r="D51" s="6">
        <v>109</v>
      </c>
      <c r="E51" s="6">
        <v>15</v>
      </c>
      <c r="F51" s="6">
        <v>124</v>
      </c>
      <c r="G51" s="6">
        <v>458</v>
      </c>
      <c r="H51" s="6">
        <v>582</v>
      </c>
      <c r="I51" s="6">
        <v>-6</v>
      </c>
      <c r="J51" s="6">
        <v>6</v>
      </c>
      <c r="K51" s="6">
        <v>230</v>
      </c>
      <c r="L51" s="6">
        <v>115</v>
      </c>
      <c r="M51" s="6">
        <v>927</v>
      </c>
      <c r="N51" s="6">
        <v>3614</v>
      </c>
      <c r="O51" s="10" t="s">
        <v>16</v>
      </c>
      <c r="P51" s="13">
        <v>125666</v>
      </c>
      <c r="Q51" s="12">
        <v>25</v>
      </c>
      <c r="S51" s="19">
        <f t="shared" si="4"/>
        <v>12.096774193548388</v>
      </c>
      <c r="T51" s="19">
        <f t="shared" si="0"/>
        <v>25.650249031543996</v>
      </c>
      <c r="V51" s="18">
        <f t="shared" si="1"/>
        <v>737.66969586045548</v>
      </c>
      <c r="W51" s="19">
        <f t="shared" si="2"/>
        <v>135.56202804746493</v>
      </c>
      <c r="Y51" s="18">
        <f t="shared" si="3"/>
        <v>155.5</v>
      </c>
      <c r="Z51" s="18">
        <f t="shared" si="6"/>
        <v>60.9375</v>
      </c>
      <c r="AB51" s="18">
        <f>$AE$6*(2*L51-L50)/(L51-L50)</f>
        <v>39.333333333333336</v>
      </c>
      <c r="AC51" s="18">
        <f t="shared" si="7"/>
        <v>46.125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EF52-02CF-4B36-913F-4CC0D3473037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8</v>
      </c>
      <c r="C2" s="7" t="s">
        <v>21</v>
      </c>
      <c r="D2" s="5">
        <v>10</v>
      </c>
      <c r="E2" s="5">
        <v>2</v>
      </c>
      <c r="F2" s="5">
        <v>12</v>
      </c>
      <c r="G2" s="5">
        <v>6</v>
      </c>
      <c r="H2" s="5">
        <v>18</v>
      </c>
      <c r="I2" s="5">
        <v>0</v>
      </c>
      <c r="J2" s="5">
        <v>18</v>
      </c>
      <c r="K2" s="5">
        <v>0</v>
      </c>
      <c r="L2" s="5">
        <v>0</v>
      </c>
      <c r="M2" s="5">
        <v>18</v>
      </c>
      <c r="N2" s="5">
        <v>148</v>
      </c>
      <c r="O2" s="8" t="s">
        <v>16</v>
      </c>
      <c r="P2" s="13">
        <v>4459477</v>
      </c>
      <c r="Q2" s="20">
        <v>449</v>
      </c>
      <c r="S2" s="19">
        <f>(E2/F2)*100</f>
        <v>16.666666666666664</v>
      </c>
      <c r="T2" s="19">
        <f>(M2/N2)*100</f>
        <v>12.162162162162163</v>
      </c>
      <c r="V2" s="18">
        <f>M2/P2*100000</f>
        <v>0.4036347760062447</v>
      </c>
      <c r="W2" s="19">
        <f>100000/V2</f>
        <v>247748.72222222222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8</v>
      </c>
      <c r="C3" s="9" t="s">
        <v>21</v>
      </c>
      <c r="D3" s="6">
        <v>15</v>
      </c>
      <c r="E3" s="6">
        <v>2</v>
      </c>
      <c r="F3" s="6">
        <v>17</v>
      </c>
      <c r="G3" s="6">
        <v>9</v>
      </c>
      <c r="H3" s="6">
        <v>26</v>
      </c>
      <c r="I3" s="6">
        <v>8</v>
      </c>
      <c r="J3" s="6">
        <v>8</v>
      </c>
      <c r="K3" s="6">
        <v>0</v>
      </c>
      <c r="L3" s="6">
        <v>0</v>
      </c>
      <c r="M3" s="6">
        <v>26</v>
      </c>
      <c r="N3" s="6">
        <v>391</v>
      </c>
      <c r="O3" s="10" t="s">
        <v>16</v>
      </c>
      <c r="P3" s="13">
        <v>4459477</v>
      </c>
      <c r="Q3" s="20">
        <v>449</v>
      </c>
      <c r="S3" s="19">
        <f>(E3/F3)*100</f>
        <v>11.76470588235294</v>
      </c>
      <c r="T3" s="19">
        <f t="shared" ref="T3:T51" si="0">(M3/N3)*100</f>
        <v>6.6496163682864458</v>
      </c>
      <c r="V3" s="18">
        <f t="shared" ref="V3:V51" si="1">M3/P3*100000</f>
        <v>0.58302800978679781</v>
      </c>
      <c r="W3" s="19">
        <f t="shared" ref="W3:W51" si="2">100000/V3</f>
        <v>171518.34615384619</v>
      </c>
      <c r="Y3" s="18">
        <f t="shared" ref="Y3:Y51" si="3">$AE$6*(2*M3-M2)/(M3-M2)</f>
        <v>4.25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8</v>
      </c>
      <c r="C4" s="7" t="s">
        <v>21</v>
      </c>
      <c r="D4" s="5">
        <v>20</v>
      </c>
      <c r="E4" s="5">
        <v>3</v>
      </c>
      <c r="F4" s="5">
        <v>23</v>
      </c>
      <c r="G4" s="5">
        <v>23</v>
      </c>
      <c r="H4" s="5">
        <v>46</v>
      </c>
      <c r="I4" s="5">
        <v>20</v>
      </c>
      <c r="J4" s="5">
        <v>21</v>
      </c>
      <c r="K4" s="5">
        <v>0</v>
      </c>
      <c r="L4" s="5">
        <v>1</v>
      </c>
      <c r="M4" s="5">
        <v>47</v>
      </c>
      <c r="N4" s="5">
        <v>577</v>
      </c>
      <c r="O4" s="8" t="s">
        <v>16</v>
      </c>
      <c r="P4" s="13">
        <v>4459477</v>
      </c>
      <c r="Q4" s="20">
        <v>449</v>
      </c>
      <c r="S4" s="19">
        <f t="shared" ref="S4:S51" si="4">(E4/F4)*100</f>
        <v>13.043478260869565</v>
      </c>
      <c r="T4" s="19">
        <f t="shared" si="0"/>
        <v>8.1455805892547666</v>
      </c>
      <c r="V4" s="18">
        <f t="shared" si="1"/>
        <v>1.05393524846075</v>
      </c>
      <c r="W4" s="19">
        <f t="shared" si="2"/>
        <v>94882.48936170213</v>
      </c>
      <c r="Y4" s="18">
        <f t="shared" si="3"/>
        <v>3.2380952380952381</v>
      </c>
      <c r="Z4" s="18">
        <v>0</v>
      </c>
      <c r="AB4" s="18">
        <f t="shared" ref="AB4:AB50" si="5">$AE$6*(2*L4-L3)/(L4-L3)</f>
        <v>2</v>
      </c>
      <c r="AC4">
        <v>0</v>
      </c>
    </row>
    <row r="5" spans="1:40" ht="15" thickBot="1" x14ac:dyDescent="0.35">
      <c r="A5" s="28">
        <v>43888.75</v>
      </c>
      <c r="B5" s="6">
        <v>8</v>
      </c>
      <c r="C5" s="9" t="s">
        <v>21</v>
      </c>
      <c r="D5" s="6">
        <v>36</v>
      </c>
      <c r="E5" s="6">
        <v>6</v>
      </c>
      <c r="F5" s="6">
        <v>42</v>
      </c>
      <c r="G5" s="6">
        <v>54</v>
      </c>
      <c r="H5" s="6">
        <v>96</v>
      </c>
      <c r="I5" s="6">
        <v>50</v>
      </c>
      <c r="J5" s="6">
        <v>50</v>
      </c>
      <c r="K5" s="6">
        <v>0</v>
      </c>
      <c r="L5" s="6">
        <v>1</v>
      </c>
      <c r="M5" s="6">
        <v>97</v>
      </c>
      <c r="N5" s="6">
        <v>1033</v>
      </c>
      <c r="O5" s="10" t="s">
        <v>16</v>
      </c>
      <c r="P5" s="13">
        <v>4459477</v>
      </c>
      <c r="Q5" s="20">
        <v>449</v>
      </c>
      <c r="S5" s="19">
        <f t="shared" si="4"/>
        <v>14.285714285714285</v>
      </c>
      <c r="T5" s="19">
        <f t="shared" si="0"/>
        <v>9.3901258470474342</v>
      </c>
      <c r="V5" s="18">
        <f t="shared" si="1"/>
        <v>2.1751429595892073</v>
      </c>
      <c r="W5" s="19">
        <f t="shared" si="2"/>
        <v>45973.989690721653</v>
      </c>
      <c r="Y5" s="18">
        <f t="shared" si="3"/>
        <v>2.94</v>
      </c>
      <c r="Z5" s="18">
        <f t="shared" ref="Z5:Z51" si="6">$AE$7*(2*M5-M2)/(M5-M2)</f>
        <v>6.6835443037974684</v>
      </c>
      <c r="AB5" s="18" t="e">
        <f t="shared" si="5"/>
        <v>#DIV/0!</v>
      </c>
      <c r="AC5" s="18">
        <f>$AE$7*(2*L5-L2)/(L5-L2)</f>
        <v>6</v>
      </c>
      <c r="AE5" t="s">
        <v>70</v>
      </c>
    </row>
    <row r="6" spans="1:40" ht="15" thickBot="1" x14ac:dyDescent="0.35">
      <c r="A6" s="29">
        <v>43889.75</v>
      </c>
      <c r="B6" s="5">
        <v>8</v>
      </c>
      <c r="C6" s="7" t="s">
        <v>21</v>
      </c>
      <c r="D6" s="5">
        <v>56</v>
      </c>
      <c r="E6" s="5">
        <v>6</v>
      </c>
      <c r="F6" s="5">
        <v>62</v>
      </c>
      <c r="G6" s="5">
        <v>81</v>
      </c>
      <c r="H6" s="5">
        <v>143</v>
      </c>
      <c r="I6" s="5">
        <v>47</v>
      </c>
      <c r="J6" s="5">
        <v>48</v>
      </c>
      <c r="K6" s="5">
        <v>0</v>
      </c>
      <c r="L6" s="5">
        <v>2</v>
      </c>
      <c r="M6" s="5">
        <v>145</v>
      </c>
      <c r="N6" s="5">
        <v>1277</v>
      </c>
      <c r="O6" s="8" t="s">
        <v>16</v>
      </c>
      <c r="P6" s="13">
        <v>4459477</v>
      </c>
      <c r="Q6" s="20">
        <v>449</v>
      </c>
      <c r="S6" s="19">
        <f t="shared" si="4"/>
        <v>9.67741935483871</v>
      </c>
      <c r="T6" s="19">
        <f t="shared" si="0"/>
        <v>11.354737666405638</v>
      </c>
      <c r="V6" s="18">
        <f t="shared" si="1"/>
        <v>3.2515023622725265</v>
      </c>
      <c r="W6" s="19">
        <f t="shared" si="2"/>
        <v>30755.013793103448</v>
      </c>
      <c r="Y6" s="18">
        <f t="shared" si="3"/>
        <v>4.020833333333333</v>
      </c>
      <c r="Z6" s="18">
        <f t="shared" si="6"/>
        <v>6.6554621848739499</v>
      </c>
      <c r="AB6" s="18">
        <f t="shared" si="5"/>
        <v>3</v>
      </c>
      <c r="AC6" s="18">
        <f t="shared" ref="AC6:AC51" si="7">$AE$7*(2*L6-L3)/(L6-L3)</f>
        <v>6</v>
      </c>
      <c r="AE6">
        <v>1</v>
      </c>
    </row>
    <row r="7" spans="1:40" ht="15" thickBot="1" x14ac:dyDescent="0.35">
      <c r="A7" s="28">
        <v>43890.708333333336</v>
      </c>
      <c r="B7" s="6">
        <v>8</v>
      </c>
      <c r="C7" s="9" t="s">
        <v>21</v>
      </c>
      <c r="D7" s="6">
        <v>86</v>
      </c>
      <c r="E7" s="6">
        <v>11</v>
      </c>
      <c r="F7" s="6">
        <v>97</v>
      </c>
      <c r="G7" s="6">
        <v>116</v>
      </c>
      <c r="H7" s="6">
        <v>213</v>
      </c>
      <c r="I7" s="6">
        <v>70</v>
      </c>
      <c r="J7" s="6">
        <v>72</v>
      </c>
      <c r="K7" s="6">
        <v>0</v>
      </c>
      <c r="L7" s="6">
        <v>4</v>
      </c>
      <c r="M7" s="6">
        <v>217</v>
      </c>
      <c r="N7" s="6">
        <v>1550</v>
      </c>
      <c r="O7" s="10" t="s">
        <v>16</v>
      </c>
      <c r="P7" s="13">
        <v>4459477</v>
      </c>
      <c r="Q7" s="20">
        <v>449</v>
      </c>
      <c r="S7" s="19">
        <f t="shared" si="4"/>
        <v>11.340206185567011</v>
      </c>
      <c r="T7" s="19">
        <f t="shared" si="0"/>
        <v>14.000000000000002</v>
      </c>
      <c r="V7" s="18">
        <f t="shared" si="1"/>
        <v>4.8660414662975047</v>
      </c>
      <c r="W7" s="19">
        <f t="shared" si="2"/>
        <v>20550.585253456225</v>
      </c>
      <c r="Y7" s="18">
        <f t="shared" si="3"/>
        <v>4.0138888888888893</v>
      </c>
      <c r="Z7" s="18">
        <f t="shared" si="6"/>
        <v>6.8294117647058821</v>
      </c>
      <c r="AB7" s="18">
        <f t="shared" si="5"/>
        <v>3</v>
      </c>
      <c r="AC7" s="18">
        <f t="shared" si="7"/>
        <v>7</v>
      </c>
      <c r="AE7">
        <v>3</v>
      </c>
    </row>
    <row r="8" spans="1:40" ht="18.600000000000001" thickBot="1" x14ac:dyDescent="0.35">
      <c r="A8" s="29">
        <v>43891.708333333336</v>
      </c>
      <c r="B8" s="5">
        <v>8</v>
      </c>
      <c r="C8" s="7" t="s">
        <v>21</v>
      </c>
      <c r="D8" s="5">
        <v>127</v>
      </c>
      <c r="E8" s="5">
        <v>13</v>
      </c>
      <c r="F8" s="5">
        <v>140</v>
      </c>
      <c r="G8" s="5">
        <v>137</v>
      </c>
      <c r="H8" s="5">
        <v>277</v>
      </c>
      <c r="I8" s="5">
        <v>64</v>
      </c>
      <c r="J8" s="5">
        <v>68</v>
      </c>
      <c r="K8" s="5">
        <v>0</v>
      </c>
      <c r="L8" s="5">
        <v>8</v>
      </c>
      <c r="M8" s="5">
        <v>285</v>
      </c>
      <c r="N8" s="5">
        <v>1795</v>
      </c>
      <c r="O8" s="8" t="s">
        <v>16</v>
      </c>
      <c r="P8" s="13">
        <v>4459477</v>
      </c>
      <c r="Q8" s="20">
        <v>449</v>
      </c>
      <c r="S8" s="19">
        <f t="shared" si="4"/>
        <v>9.2857142857142865</v>
      </c>
      <c r="T8" s="19">
        <f t="shared" si="0"/>
        <v>15.877437325905291</v>
      </c>
      <c r="V8" s="18">
        <f t="shared" si="1"/>
        <v>6.3908839534322075</v>
      </c>
      <c r="W8" s="19">
        <f t="shared" si="2"/>
        <v>15647.287719298245</v>
      </c>
      <c r="Y8" s="18">
        <f t="shared" si="3"/>
        <v>5.1911764705882355</v>
      </c>
      <c r="Z8" s="18">
        <f t="shared" si="6"/>
        <v>7.5478723404255321</v>
      </c>
      <c r="AB8" s="18">
        <f t="shared" si="5"/>
        <v>3</v>
      </c>
      <c r="AC8" s="18">
        <f t="shared" si="7"/>
        <v>6.4285714285714288</v>
      </c>
      <c r="AL8" s="30"/>
    </row>
    <row r="9" spans="1:40" ht="15" thickBot="1" x14ac:dyDescent="0.35">
      <c r="A9" s="28">
        <v>43892.75</v>
      </c>
      <c r="B9" s="6">
        <v>8</v>
      </c>
      <c r="C9" s="9" t="s">
        <v>21</v>
      </c>
      <c r="D9" s="6">
        <v>148</v>
      </c>
      <c r="E9" s="6">
        <v>16</v>
      </c>
      <c r="F9" s="6">
        <v>164</v>
      </c>
      <c r="G9" s="6">
        <v>160</v>
      </c>
      <c r="H9" s="6">
        <v>324</v>
      </c>
      <c r="I9" s="6">
        <v>47</v>
      </c>
      <c r="J9" s="6">
        <v>50</v>
      </c>
      <c r="K9" s="6">
        <v>0</v>
      </c>
      <c r="L9" s="6">
        <v>11</v>
      </c>
      <c r="M9" s="6">
        <v>335</v>
      </c>
      <c r="N9" s="6">
        <v>1973</v>
      </c>
      <c r="O9" s="10" t="s">
        <v>16</v>
      </c>
      <c r="P9" s="13">
        <v>4459477</v>
      </c>
      <c r="Q9" s="20">
        <v>449</v>
      </c>
      <c r="S9" s="19">
        <f t="shared" si="4"/>
        <v>9.7560975609756095</v>
      </c>
      <c r="T9" s="19">
        <f t="shared" si="0"/>
        <v>16.979219462747086</v>
      </c>
      <c r="V9" s="18">
        <f t="shared" si="1"/>
        <v>7.512091664560665</v>
      </c>
      <c r="W9" s="19">
        <f t="shared" si="2"/>
        <v>13311.871641791044</v>
      </c>
      <c r="Y9" s="18">
        <f t="shared" si="3"/>
        <v>7.7</v>
      </c>
      <c r="Z9" s="18">
        <f t="shared" si="6"/>
        <v>8.2894736842105257</v>
      </c>
      <c r="AB9" s="18">
        <f t="shared" si="5"/>
        <v>4.666666666666667</v>
      </c>
      <c r="AC9" s="18">
        <f t="shared" si="7"/>
        <v>6.666666666666667</v>
      </c>
    </row>
    <row r="10" spans="1:40" ht="15" thickBot="1" x14ac:dyDescent="0.35">
      <c r="A10" s="29">
        <v>43893.75</v>
      </c>
      <c r="B10" s="5">
        <v>8</v>
      </c>
      <c r="C10" s="7" t="s">
        <v>21</v>
      </c>
      <c r="D10" s="5">
        <v>187</v>
      </c>
      <c r="E10" s="5">
        <v>24</v>
      </c>
      <c r="F10" s="5">
        <v>211</v>
      </c>
      <c r="G10" s="5">
        <v>187</v>
      </c>
      <c r="H10" s="5">
        <v>398</v>
      </c>
      <c r="I10" s="5">
        <v>74</v>
      </c>
      <c r="J10" s="5">
        <v>85</v>
      </c>
      <c r="K10" s="5">
        <v>4</v>
      </c>
      <c r="L10" s="5">
        <v>18</v>
      </c>
      <c r="M10" s="5">
        <v>420</v>
      </c>
      <c r="N10" s="5">
        <v>2012</v>
      </c>
      <c r="O10" s="8" t="s">
        <v>16</v>
      </c>
      <c r="P10" s="13">
        <v>4459477</v>
      </c>
      <c r="Q10" s="20">
        <v>449</v>
      </c>
      <c r="S10" s="19">
        <f t="shared" si="4"/>
        <v>11.374407582938389</v>
      </c>
      <c r="T10" s="19">
        <f t="shared" si="0"/>
        <v>20.874751491053679</v>
      </c>
      <c r="V10" s="18">
        <f t="shared" si="1"/>
        <v>9.4181447734790424</v>
      </c>
      <c r="W10" s="19">
        <f t="shared" si="2"/>
        <v>10617.80238095238</v>
      </c>
      <c r="Y10" s="18">
        <f t="shared" si="3"/>
        <v>5.9411764705882355</v>
      </c>
      <c r="Z10" s="18">
        <f t="shared" si="6"/>
        <v>9.2068965517241388</v>
      </c>
      <c r="AB10" s="18">
        <f t="shared" si="5"/>
        <v>3.5714285714285716</v>
      </c>
      <c r="AC10" s="18">
        <f t="shared" si="7"/>
        <v>6.8571428571428568</v>
      </c>
    </row>
    <row r="11" spans="1:40" ht="15" thickBot="1" x14ac:dyDescent="0.35">
      <c r="A11" s="28">
        <v>43894.708333333336</v>
      </c>
      <c r="B11" s="6">
        <v>8</v>
      </c>
      <c r="C11" s="9" t="s">
        <v>21</v>
      </c>
      <c r="D11" s="6">
        <v>256</v>
      </c>
      <c r="E11" s="6">
        <v>26</v>
      </c>
      <c r="F11" s="6">
        <v>282</v>
      </c>
      <c r="G11" s="6">
        <v>234</v>
      </c>
      <c r="H11" s="6">
        <v>516</v>
      </c>
      <c r="I11" s="6">
        <v>118</v>
      </c>
      <c r="J11" s="6">
        <v>124</v>
      </c>
      <c r="K11" s="6">
        <v>6</v>
      </c>
      <c r="L11" s="6">
        <v>22</v>
      </c>
      <c r="M11" s="6">
        <v>544</v>
      </c>
      <c r="N11" s="6">
        <v>2500</v>
      </c>
      <c r="O11" s="10" t="s">
        <v>16</v>
      </c>
      <c r="P11" s="13">
        <v>4459477</v>
      </c>
      <c r="Q11" s="20">
        <v>449</v>
      </c>
      <c r="S11" s="19">
        <f t="shared" si="4"/>
        <v>9.2198581560283674</v>
      </c>
      <c r="T11" s="19">
        <f t="shared" si="0"/>
        <v>21.759999999999998</v>
      </c>
      <c r="V11" s="18">
        <f t="shared" si="1"/>
        <v>12.198739897077617</v>
      </c>
      <c r="W11" s="19">
        <f t="shared" si="2"/>
        <v>8197.5680147058829</v>
      </c>
      <c r="Y11" s="18">
        <f t="shared" si="3"/>
        <v>5.387096774193548</v>
      </c>
      <c r="Z11" s="18">
        <f t="shared" si="6"/>
        <v>9.301158301158301</v>
      </c>
      <c r="AB11" s="18">
        <f t="shared" si="5"/>
        <v>6.5</v>
      </c>
      <c r="AC11" s="18">
        <f t="shared" si="7"/>
        <v>7.7142857142857144</v>
      </c>
      <c r="AN11" s="33"/>
    </row>
    <row r="12" spans="1:40" ht="15" thickBot="1" x14ac:dyDescent="0.35">
      <c r="A12" s="29">
        <v>43895.708333333336</v>
      </c>
      <c r="B12" s="5">
        <v>8</v>
      </c>
      <c r="C12" s="7" t="s">
        <v>21</v>
      </c>
      <c r="D12" s="5">
        <v>327</v>
      </c>
      <c r="E12" s="5">
        <v>32</v>
      </c>
      <c r="F12" s="5">
        <v>359</v>
      </c>
      <c r="G12" s="5">
        <v>299</v>
      </c>
      <c r="H12" s="5">
        <v>658</v>
      </c>
      <c r="I12" s="5">
        <v>142</v>
      </c>
      <c r="J12" s="5">
        <v>154</v>
      </c>
      <c r="K12" s="5">
        <v>10</v>
      </c>
      <c r="L12" s="5">
        <v>30</v>
      </c>
      <c r="M12" s="5">
        <v>698</v>
      </c>
      <c r="N12" s="5">
        <v>2884</v>
      </c>
      <c r="O12" s="8" t="s">
        <v>16</v>
      </c>
      <c r="P12" s="13">
        <v>4459477</v>
      </c>
      <c r="Q12" s="20">
        <v>449</v>
      </c>
      <c r="S12" s="19">
        <f t="shared" si="4"/>
        <v>8.9136490250696383</v>
      </c>
      <c r="T12" s="19">
        <f t="shared" si="0"/>
        <v>24.202496532593621</v>
      </c>
      <c r="V12" s="18">
        <f t="shared" si="1"/>
        <v>15.652059647353264</v>
      </c>
      <c r="W12" s="19">
        <f t="shared" si="2"/>
        <v>6388.9355300859606</v>
      </c>
      <c r="Y12" s="18">
        <f t="shared" si="3"/>
        <v>5.5324675324675328</v>
      </c>
      <c r="Z12" s="18">
        <f t="shared" si="6"/>
        <v>8.7685950413223139</v>
      </c>
      <c r="AB12" s="18">
        <f t="shared" si="5"/>
        <v>4.75</v>
      </c>
      <c r="AC12" s="18">
        <f t="shared" si="7"/>
        <v>7.7368421052631575</v>
      </c>
    </row>
    <row r="13" spans="1:40" ht="15" thickBot="1" x14ac:dyDescent="0.35">
      <c r="A13" s="28">
        <v>43896.708333333336</v>
      </c>
      <c r="B13" s="6">
        <v>8</v>
      </c>
      <c r="C13" s="9" t="s">
        <v>21</v>
      </c>
      <c r="D13" s="6">
        <v>397</v>
      </c>
      <c r="E13" s="6">
        <v>53</v>
      </c>
      <c r="F13" s="6">
        <v>450</v>
      </c>
      <c r="G13" s="6">
        <v>366</v>
      </c>
      <c r="H13" s="6">
        <v>816</v>
      </c>
      <c r="I13" s="6">
        <v>158</v>
      </c>
      <c r="J13" s="6">
        <v>172</v>
      </c>
      <c r="K13" s="6">
        <v>17</v>
      </c>
      <c r="L13" s="6">
        <v>37</v>
      </c>
      <c r="M13" s="6">
        <v>870</v>
      </c>
      <c r="N13" s="6">
        <v>3136</v>
      </c>
      <c r="O13" s="10" t="s">
        <v>16</v>
      </c>
      <c r="P13" s="13">
        <v>4459477</v>
      </c>
      <c r="Q13" s="20">
        <v>449</v>
      </c>
      <c r="S13" s="19">
        <f t="shared" si="4"/>
        <v>11.777777777777777</v>
      </c>
      <c r="T13" s="19">
        <f t="shared" si="0"/>
        <v>27.742346938775508</v>
      </c>
      <c r="V13" s="18">
        <f t="shared" si="1"/>
        <v>19.509014173635158</v>
      </c>
      <c r="W13" s="19">
        <f t="shared" si="2"/>
        <v>5125.8356321839083</v>
      </c>
      <c r="Y13" s="18">
        <f t="shared" si="3"/>
        <v>6.058139534883721</v>
      </c>
      <c r="Z13" s="18">
        <f t="shared" si="6"/>
        <v>8.8000000000000007</v>
      </c>
      <c r="AB13" s="18">
        <f t="shared" si="5"/>
        <v>6.2857142857142856</v>
      </c>
      <c r="AC13" s="18">
        <f t="shared" si="7"/>
        <v>8.8421052631578956</v>
      </c>
    </row>
    <row r="14" spans="1:40" ht="15" thickBot="1" x14ac:dyDescent="0.35">
      <c r="A14" s="29">
        <v>43897.75</v>
      </c>
      <c r="B14" s="5">
        <v>8</v>
      </c>
      <c r="C14" s="7" t="s">
        <v>21</v>
      </c>
      <c r="D14" s="5">
        <v>464</v>
      </c>
      <c r="E14" s="5">
        <v>64</v>
      </c>
      <c r="F14" s="5">
        <v>528</v>
      </c>
      <c r="G14" s="5">
        <v>409</v>
      </c>
      <c r="H14" s="5">
        <v>937</v>
      </c>
      <c r="I14" s="5">
        <v>121</v>
      </c>
      <c r="J14" s="5">
        <v>140</v>
      </c>
      <c r="K14" s="5">
        <v>25</v>
      </c>
      <c r="L14" s="5">
        <v>48</v>
      </c>
      <c r="M14" s="5">
        <v>1010</v>
      </c>
      <c r="N14" s="5">
        <v>3604</v>
      </c>
      <c r="O14" s="8" t="s">
        <v>16</v>
      </c>
      <c r="P14" s="13">
        <v>4459477</v>
      </c>
      <c r="Q14" s="20">
        <v>449</v>
      </c>
      <c r="S14" s="19">
        <f t="shared" si="4"/>
        <v>12.121212121212121</v>
      </c>
      <c r="T14" s="19">
        <f t="shared" si="0"/>
        <v>28.024417314095452</v>
      </c>
      <c r="V14" s="18">
        <f t="shared" si="1"/>
        <v>22.648395764794842</v>
      </c>
      <c r="W14" s="19">
        <f t="shared" si="2"/>
        <v>4415.323762376237</v>
      </c>
      <c r="Y14" s="18">
        <f t="shared" si="3"/>
        <v>8.2142857142857135</v>
      </c>
      <c r="Z14" s="18">
        <f t="shared" si="6"/>
        <v>9.5021459227467808</v>
      </c>
      <c r="AB14" s="18">
        <f t="shared" si="5"/>
        <v>5.3636363636363633</v>
      </c>
      <c r="AC14" s="18">
        <f t="shared" si="7"/>
        <v>8.5384615384615383</v>
      </c>
    </row>
    <row r="15" spans="1:40" ht="15" thickBot="1" x14ac:dyDescent="0.35">
      <c r="A15" s="28">
        <v>43898.75</v>
      </c>
      <c r="B15" s="6">
        <v>8</v>
      </c>
      <c r="C15" s="9" t="s">
        <v>21</v>
      </c>
      <c r="D15" s="6">
        <v>542</v>
      </c>
      <c r="E15" s="6">
        <v>75</v>
      </c>
      <c r="F15" s="6">
        <v>617</v>
      </c>
      <c r="G15" s="6">
        <v>480</v>
      </c>
      <c r="H15" s="6">
        <v>1097</v>
      </c>
      <c r="I15" s="6">
        <v>160</v>
      </c>
      <c r="J15" s="6">
        <v>170</v>
      </c>
      <c r="K15" s="6">
        <v>27</v>
      </c>
      <c r="L15" s="6">
        <v>56</v>
      </c>
      <c r="M15" s="6">
        <v>1180</v>
      </c>
      <c r="N15" s="6">
        <v>4344</v>
      </c>
      <c r="O15" s="10" t="s">
        <v>16</v>
      </c>
      <c r="P15" s="13">
        <v>4459477</v>
      </c>
      <c r="Q15" s="20">
        <v>449</v>
      </c>
      <c r="S15" s="19">
        <f t="shared" si="4"/>
        <v>12.155591572123177</v>
      </c>
      <c r="T15" s="19">
        <f t="shared" si="0"/>
        <v>27.163904235727436</v>
      </c>
      <c r="V15" s="18">
        <f t="shared" si="1"/>
        <v>26.460501982631595</v>
      </c>
      <c r="W15" s="19">
        <f t="shared" si="2"/>
        <v>3779.2177966101694</v>
      </c>
      <c r="Y15" s="18">
        <f t="shared" si="3"/>
        <v>7.9411764705882355</v>
      </c>
      <c r="Z15" s="18">
        <f t="shared" si="6"/>
        <v>10.344398340248963</v>
      </c>
      <c r="AB15" s="18">
        <f t="shared" si="5"/>
        <v>8</v>
      </c>
      <c r="AC15" s="18">
        <f t="shared" si="7"/>
        <v>9.4615384615384617</v>
      </c>
    </row>
    <row r="16" spans="1:40" ht="15" thickBot="1" x14ac:dyDescent="0.35">
      <c r="A16" s="29">
        <v>43899.75</v>
      </c>
      <c r="B16" s="5">
        <v>8</v>
      </c>
      <c r="C16" s="7" t="s">
        <v>21</v>
      </c>
      <c r="D16" s="5">
        <v>576</v>
      </c>
      <c r="E16" s="5">
        <v>90</v>
      </c>
      <c r="F16" s="5">
        <v>666</v>
      </c>
      <c r="G16" s="5">
        <v>620</v>
      </c>
      <c r="H16" s="5">
        <v>1286</v>
      </c>
      <c r="I16" s="5">
        <v>189</v>
      </c>
      <c r="J16" s="5">
        <v>206</v>
      </c>
      <c r="K16" s="5">
        <v>30</v>
      </c>
      <c r="L16" s="5">
        <v>70</v>
      </c>
      <c r="M16" s="5">
        <v>1386</v>
      </c>
      <c r="N16" s="5">
        <v>4906</v>
      </c>
      <c r="O16" s="8" t="s">
        <v>16</v>
      </c>
      <c r="P16" s="13">
        <v>4459477</v>
      </c>
      <c r="Q16" s="20">
        <v>449</v>
      </c>
      <c r="S16" s="19">
        <f t="shared" si="4"/>
        <v>13.513513513513514</v>
      </c>
      <c r="T16" s="19">
        <f t="shared" si="0"/>
        <v>28.251121076233183</v>
      </c>
      <c r="V16" s="18">
        <f t="shared" si="1"/>
        <v>31.07987775248084</v>
      </c>
      <c r="W16" s="19">
        <f t="shared" si="2"/>
        <v>3217.5158730158732</v>
      </c>
      <c r="Y16" s="18">
        <f t="shared" si="3"/>
        <v>7.7281553398058254</v>
      </c>
      <c r="Z16" s="18">
        <f t="shared" si="6"/>
        <v>11.05813953488372</v>
      </c>
      <c r="AB16" s="18">
        <f t="shared" si="5"/>
        <v>6</v>
      </c>
      <c r="AC16" s="18">
        <f t="shared" si="7"/>
        <v>9.3636363636363633</v>
      </c>
    </row>
    <row r="17" spans="1:29" ht="15" thickBot="1" x14ac:dyDescent="0.35">
      <c r="A17" s="28">
        <v>43900.75</v>
      </c>
      <c r="B17" s="6">
        <v>8</v>
      </c>
      <c r="C17" s="9" t="s">
        <v>21</v>
      </c>
      <c r="D17" s="6">
        <v>669</v>
      </c>
      <c r="E17" s="6">
        <v>98</v>
      </c>
      <c r="F17" s="6">
        <v>767</v>
      </c>
      <c r="G17" s="6">
        <v>650</v>
      </c>
      <c r="H17" s="6">
        <v>1417</v>
      </c>
      <c r="I17" s="6">
        <v>131</v>
      </c>
      <c r="J17" s="6">
        <v>147</v>
      </c>
      <c r="K17" s="6">
        <v>31</v>
      </c>
      <c r="L17" s="6">
        <v>85</v>
      </c>
      <c r="M17" s="6">
        <v>1533</v>
      </c>
      <c r="N17" s="6">
        <v>5494</v>
      </c>
      <c r="O17" s="10" t="s">
        <v>16</v>
      </c>
      <c r="P17" s="13">
        <v>4459477</v>
      </c>
      <c r="Q17" s="20">
        <v>449</v>
      </c>
      <c r="S17" s="19">
        <f t="shared" si="4"/>
        <v>12.777053455019557</v>
      </c>
      <c r="T17" s="19">
        <f t="shared" si="0"/>
        <v>27.903167091372406</v>
      </c>
      <c r="V17" s="18">
        <f t="shared" si="1"/>
        <v>34.376228423198505</v>
      </c>
      <c r="W17" s="19">
        <f t="shared" si="2"/>
        <v>2908.986953685584</v>
      </c>
      <c r="Y17" s="18">
        <f t="shared" si="3"/>
        <v>11.428571428571429</v>
      </c>
      <c r="Z17" s="18">
        <f t="shared" si="6"/>
        <v>11.793499043977056</v>
      </c>
      <c r="AB17" s="18">
        <f t="shared" si="5"/>
        <v>6.666666666666667</v>
      </c>
      <c r="AC17" s="18">
        <f t="shared" si="7"/>
        <v>9.8918918918918912</v>
      </c>
    </row>
    <row r="18" spans="1:29" ht="15" thickBot="1" x14ac:dyDescent="0.35">
      <c r="A18" s="29">
        <v>43901.708333333336</v>
      </c>
      <c r="B18" s="5">
        <v>8</v>
      </c>
      <c r="C18" s="7" t="s">
        <v>21</v>
      </c>
      <c r="D18" s="5">
        <v>745</v>
      </c>
      <c r="E18" s="5">
        <v>104</v>
      </c>
      <c r="F18" s="5">
        <v>849</v>
      </c>
      <c r="G18" s="5">
        <v>739</v>
      </c>
      <c r="H18" s="5">
        <v>1588</v>
      </c>
      <c r="I18" s="5">
        <v>171</v>
      </c>
      <c r="J18" s="5">
        <v>206</v>
      </c>
      <c r="K18" s="5">
        <v>38</v>
      </c>
      <c r="L18" s="5">
        <v>113</v>
      </c>
      <c r="M18" s="5">
        <v>1739</v>
      </c>
      <c r="N18" s="5">
        <v>6640</v>
      </c>
      <c r="O18" s="8" t="s">
        <v>16</v>
      </c>
      <c r="P18" s="13">
        <v>4459477</v>
      </c>
      <c r="Q18" s="20">
        <v>449</v>
      </c>
      <c r="S18" s="19">
        <f t="shared" si="4"/>
        <v>12.249705535924617</v>
      </c>
      <c r="T18" s="19">
        <f t="shared" si="0"/>
        <v>26.189759036144579</v>
      </c>
      <c r="V18" s="18">
        <f t="shared" si="1"/>
        <v>38.995604193047747</v>
      </c>
      <c r="W18" s="19">
        <f t="shared" si="2"/>
        <v>2564.391604370328</v>
      </c>
      <c r="Y18" s="18">
        <f t="shared" si="3"/>
        <v>9.4417475728155331</v>
      </c>
      <c r="Z18" s="18">
        <f t="shared" si="6"/>
        <v>12.332737030411449</v>
      </c>
      <c r="AB18" s="18">
        <f t="shared" si="5"/>
        <v>5.0357142857142856</v>
      </c>
      <c r="AC18" s="18">
        <f t="shared" si="7"/>
        <v>8.9473684210526319</v>
      </c>
    </row>
    <row r="19" spans="1:29" ht="15" thickBot="1" x14ac:dyDescent="0.35">
      <c r="A19" s="28">
        <v>43902.708333333336</v>
      </c>
      <c r="B19" s="6">
        <v>8</v>
      </c>
      <c r="C19" s="9" t="s">
        <v>21</v>
      </c>
      <c r="D19" s="6">
        <v>814</v>
      </c>
      <c r="E19" s="6">
        <v>112</v>
      </c>
      <c r="F19" s="6">
        <v>926</v>
      </c>
      <c r="G19" s="6">
        <v>832</v>
      </c>
      <c r="H19" s="6">
        <v>1758</v>
      </c>
      <c r="I19" s="6">
        <v>170</v>
      </c>
      <c r="J19" s="6">
        <v>208</v>
      </c>
      <c r="K19" s="6">
        <v>43</v>
      </c>
      <c r="L19" s="6">
        <v>146</v>
      </c>
      <c r="M19" s="6">
        <v>1947</v>
      </c>
      <c r="N19" s="6">
        <v>7600</v>
      </c>
      <c r="O19" s="10" t="s">
        <v>16</v>
      </c>
      <c r="P19" s="13">
        <v>4459477</v>
      </c>
      <c r="Q19" s="12">
        <v>539</v>
      </c>
      <c r="S19" s="19">
        <f t="shared" si="4"/>
        <v>12.095032397408207</v>
      </c>
      <c r="T19" s="19">
        <f t="shared" si="0"/>
        <v>25.618421052631579</v>
      </c>
      <c r="V19" s="18">
        <f t="shared" si="1"/>
        <v>43.659828271342128</v>
      </c>
      <c r="W19" s="19">
        <f t="shared" si="2"/>
        <v>2290.435028248588</v>
      </c>
      <c r="Y19" s="18">
        <f t="shared" si="3"/>
        <v>10.360576923076923</v>
      </c>
      <c r="Z19" s="18">
        <f t="shared" si="6"/>
        <v>13.411764705882353</v>
      </c>
      <c r="AB19" s="18">
        <f t="shared" si="5"/>
        <v>5.4242424242424239</v>
      </c>
      <c r="AC19" s="18">
        <f t="shared" si="7"/>
        <v>8.7631578947368425</v>
      </c>
    </row>
    <row r="20" spans="1:29" ht="15" thickBot="1" x14ac:dyDescent="0.35">
      <c r="A20" s="29">
        <v>43903.708333333336</v>
      </c>
      <c r="B20" s="5">
        <v>8</v>
      </c>
      <c r="C20" s="7" t="s">
        <v>21</v>
      </c>
      <c r="D20" s="5">
        <v>942</v>
      </c>
      <c r="E20" s="5">
        <v>128</v>
      </c>
      <c r="F20" s="5">
        <v>1070</v>
      </c>
      <c r="G20" s="5">
        <v>941</v>
      </c>
      <c r="H20" s="5">
        <v>2011</v>
      </c>
      <c r="I20" s="5">
        <v>253</v>
      </c>
      <c r="J20" s="5">
        <v>316</v>
      </c>
      <c r="K20" s="5">
        <v>51</v>
      </c>
      <c r="L20" s="5">
        <v>201</v>
      </c>
      <c r="M20" s="5">
        <v>2263</v>
      </c>
      <c r="N20" s="5">
        <v>8787</v>
      </c>
      <c r="O20" s="8" t="s">
        <v>16</v>
      </c>
      <c r="P20" s="13">
        <v>4459477</v>
      </c>
      <c r="Q20" s="12">
        <v>539</v>
      </c>
      <c r="S20" s="19">
        <f t="shared" si="4"/>
        <v>11.962616822429908</v>
      </c>
      <c r="T20" s="19">
        <f t="shared" si="0"/>
        <v>25.753954705815406</v>
      </c>
      <c r="V20" s="18">
        <f t="shared" si="1"/>
        <v>50.745861005673987</v>
      </c>
      <c r="W20" s="19">
        <f t="shared" si="2"/>
        <v>1970.6040653999114</v>
      </c>
      <c r="Y20" s="18">
        <f t="shared" si="3"/>
        <v>8.1613924050632907</v>
      </c>
      <c r="Z20" s="18">
        <f t="shared" si="6"/>
        <v>12.3</v>
      </c>
      <c r="AB20" s="18">
        <f t="shared" si="5"/>
        <v>4.6545454545454543</v>
      </c>
      <c r="AC20" s="18">
        <f t="shared" si="7"/>
        <v>8.1982758620689662</v>
      </c>
    </row>
    <row r="21" spans="1:29" ht="15" thickBot="1" x14ac:dyDescent="0.35">
      <c r="A21" s="28">
        <v>43904.708333333336</v>
      </c>
      <c r="B21" s="6">
        <v>8</v>
      </c>
      <c r="C21" s="9" t="s">
        <v>21</v>
      </c>
      <c r="D21" s="6">
        <v>1076</v>
      </c>
      <c r="E21" s="6">
        <v>152</v>
      </c>
      <c r="F21" s="6">
        <v>1228</v>
      </c>
      <c r="G21" s="6">
        <v>1121</v>
      </c>
      <c r="H21" s="6">
        <v>2349</v>
      </c>
      <c r="I21" s="6">
        <v>338</v>
      </c>
      <c r="J21" s="6">
        <v>381</v>
      </c>
      <c r="K21" s="6">
        <v>54</v>
      </c>
      <c r="L21" s="6">
        <v>241</v>
      </c>
      <c r="M21" s="6">
        <v>2644</v>
      </c>
      <c r="N21" s="6">
        <v>10043</v>
      </c>
      <c r="O21" s="10" t="s">
        <v>16</v>
      </c>
      <c r="P21" s="13">
        <v>4459477</v>
      </c>
      <c r="Q21" s="12">
        <v>539</v>
      </c>
      <c r="S21" s="19">
        <f t="shared" si="4"/>
        <v>12.37785016286645</v>
      </c>
      <c r="T21" s="19">
        <f t="shared" si="0"/>
        <v>26.326794782435524</v>
      </c>
      <c r="V21" s="18">
        <f t="shared" si="1"/>
        <v>59.289463764472828</v>
      </c>
      <c r="W21" s="19">
        <f t="shared" si="2"/>
        <v>1686.6403177004538</v>
      </c>
      <c r="Y21" s="18">
        <f t="shared" si="3"/>
        <v>7.9396325459317589</v>
      </c>
      <c r="Z21" s="18">
        <f t="shared" si="6"/>
        <v>11.764640883977901</v>
      </c>
      <c r="AB21" s="18">
        <f t="shared" si="5"/>
        <v>7.0250000000000004</v>
      </c>
      <c r="AC21" s="18">
        <f t="shared" si="7"/>
        <v>8.6484375</v>
      </c>
    </row>
    <row r="22" spans="1:29" ht="15" thickBot="1" x14ac:dyDescent="0.35">
      <c r="A22" s="29">
        <v>43905.708333333336</v>
      </c>
      <c r="B22" s="5">
        <v>8</v>
      </c>
      <c r="C22" s="7" t="s">
        <v>21</v>
      </c>
      <c r="D22" s="5">
        <v>1215</v>
      </c>
      <c r="E22" s="5">
        <v>169</v>
      </c>
      <c r="F22" s="5">
        <v>1384</v>
      </c>
      <c r="G22" s="5">
        <v>1357</v>
      </c>
      <c r="H22" s="5">
        <v>2741</v>
      </c>
      <c r="I22" s="5">
        <v>392</v>
      </c>
      <c r="J22" s="5">
        <v>449</v>
      </c>
      <c r="K22" s="5">
        <v>68</v>
      </c>
      <c r="L22" s="5">
        <v>284</v>
      </c>
      <c r="M22" s="5">
        <v>3093</v>
      </c>
      <c r="N22" s="5">
        <v>12054</v>
      </c>
      <c r="O22" s="8" t="s">
        <v>16</v>
      </c>
      <c r="P22" s="13">
        <v>4459477</v>
      </c>
      <c r="Q22" s="12">
        <v>539</v>
      </c>
      <c r="S22" s="19">
        <f t="shared" si="4"/>
        <v>12.210982658959537</v>
      </c>
      <c r="T22" s="19">
        <f t="shared" si="0"/>
        <v>25.659532105525134</v>
      </c>
      <c r="V22" s="18">
        <f t="shared" si="1"/>
        <v>69.357909010406374</v>
      </c>
      <c r="W22" s="19">
        <f t="shared" si="2"/>
        <v>1441.7966375687035</v>
      </c>
      <c r="Y22" s="18">
        <f t="shared" si="3"/>
        <v>7.8886414253897552</v>
      </c>
      <c r="Z22" s="18">
        <f t="shared" si="6"/>
        <v>11.096858638743456</v>
      </c>
      <c r="AB22" s="18">
        <f t="shared" si="5"/>
        <v>7.6046511627906979</v>
      </c>
      <c r="AC22" s="18">
        <f t="shared" si="7"/>
        <v>9.1739130434782616</v>
      </c>
    </row>
    <row r="23" spans="1:29" ht="15" thickBot="1" x14ac:dyDescent="0.35">
      <c r="A23" s="28">
        <v>43906.708333333336</v>
      </c>
      <c r="B23" s="6">
        <v>8</v>
      </c>
      <c r="C23" s="9" t="s">
        <v>21</v>
      </c>
      <c r="D23" s="6">
        <v>1362</v>
      </c>
      <c r="E23" s="6">
        <v>197</v>
      </c>
      <c r="F23" s="6">
        <v>1559</v>
      </c>
      <c r="G23" s="6">
        <v>1529</v>
      </c>
      <c r="H23" s="6">
        <v>3088</v>
      </c>
      <c r="I23" s="6">
        <v>347</v>
      </c>
      <c r="J23" s="6">
        <v>429</v>
      </c>
      <c r="K23" s="6">
        <v>88</v>
      </c>
      <c r="L23" s="6">
        <v>346</v>
      </c>
      <c r="M23" s="6">
        <v>3522</v>
      </c>
      <c r="N23" s="6">
        <v>13096</v>
      </c>
      <c r="O23" s="10" t="s">
        <v>16</v>
      </c>
      <c r="P23" s="13">
        <v>4459477</v>
      </c>
      <c r="Q23" s="12">
        <v>539</v>
      </c>
      <c r="S23" s="19">
        <f t="shared" si="4"/>
        <v>12.636305323925592</v>
      </c>
      <c r="T23" s="19">
        <f t="shared" si="0"/>
        <v>26.893708002443496</v>
      </c>
      <c r="V23" s="18">
        <f t="shared" si="1"/>
        <v>78.977871171888538</v>
      </c>
      <c r="W23" s="19">
        <f t="shared" si="2"/>
        <v>1266.1774559909143</v>
      </c>
      <c r="Y23" s="18">
        <f t="shared" si="3"/>
        <v>9.20979020979021</v>
      </c>
      <c r="Z23" s="18">
        <f t="shared" si="6"/>
        <v>11.392374900714852</v>
      </c>
      <c r="AB23" s="18">
        <f t="shared" si="5"/>
        <v>6.580645161290323</v>
      </c>
      <c r="AC23" s="18">
        <f t="shared" si="7"/>
        <v>10.158620689655173</v>
      </c>
    </row>
    <row r="24" spans="1:29" ht="15" thickBot="1" x14ac:dyDescent="0.35">
      <c r="A24" s="29">
        <v>43907.708333333336</v>
      </c>
      <c r="B24" s="5">
        <v>8</v>
      </c>
      <c r="C24" s="7" t="s">
        <v>21</v>
      </c>
      <c r="D24" s="5">
        <v>1566</v>
      </c>
      <c r="E24" s="5">
        <v>223</v>
      </c>
      <c r="F24" s="5">
        <v>1789</v>
      </c>
      <c r="G24" s="5">
        <v>1615</v>
      </c>
      <c r="H24" s="5">
        <v>3404</v>
      </c>
      <c r="I24" s="5">
        <v>316</v>
      </c>
      <c r="J24" s="5">
        <v>409</v>
      </c>
      <c r="K24" s="5">
        <v>134</v>
      </c>
      <c r="L24" s="5">
        <v>393</v>
      </c>
      <c r="M24" s="5">
        <v>3931</v>
      </c>
      <c r="N24" s="5">
        <v>14510</v>
      </c>
      <c r="O24" s="8" t="s">
        <v>42</v>
      </c>
      <c r="P24" s="13">
        <v>4459477</v>
      </c>
      <c r="Q24" s="12">
        <v>539</v>
      </c>
      <c r="S24" s="19">
        <f t="shared" si="4"/>
        <v>12.465064281721633</v>
      </c>
      <c r="T24" s="19">
        <f t="shared" si="0"/>
        <v>27.091660923501031</v>
      </c>
      <c r="V24" s="18">
        <f t="shared" si="1"/>
        <v>88.149350248919333</v>
      </c>
      <c r="W24" s="19">
        <f t="shared" si="2"/>
        <v>1134.4383108623758</v>
      </c>
      <c r="Y24" s="18">
        <f t="shared" si="3"/>
        <v>10.611246943765281</v>
      </c>
      <c r="Z24" s="18">
        <f t="shared" si="6"/>
        <v>12.163170163170163</v>
      </c>
      <c r="AB24" s="18">
        <f t="shared" si="5"/>
        <v>9.3617021276595747</v>
      </c>
      <c r="AC24" s="18">
        <f t="shared" si="7"/>
        <v>10.756578947368421</v>
      </c>
    </row>
    <row r="25" spans="1:29" ht="15" thickBot="1" x14ac:dyDescent="0.35">
      <c r="A25" s="28">
        <v>43908.708333333336</v>
      </c>
      <c r="B25" s="6">
        <v>8</v>
      </c>
      <c r="C25" s="9" t="s">
        <v>21</v>
      </c>
      <c r="D25" s="6">
        <v>1784</v>
      </c>
      <c r="E25" s="6">
        <v>247</v>
      </c>
      <c r="F25" s="6">
        <v>2031</v>
      </c>
      <c r="G25" s="6">
        <v>1884</v>
      </c>
      <c r="H25" s="6">
        <v>3915</v>
      </c>
      <c r="I25" s="6">
        <v>511</v>
      </c>
      <c r="J25" s="6">
        <v>594</v>
      </c>
      <c r="K25" s="6">
        <v>152</v>
      </c>
      <c r="L25" s="6">
        <v>458</v>
      </c>
      <c r="M25" s="6">
        <v>4525</v>
      </c>
      <c r="N25" s="6">
        <v>15461</v>
      </c>
      <c r="O25" s="10" t="s">
        <v>44</v>
      </c>
      <c r="P25" s="13">
        <v>4459477</v>
      </c>
      <c r="Q25" s="12">
        <v>539</v>
      </c>
      <c r="S25" s="19">
        <f t="shared" si="4"/>
        <v>12.161496799606105</v>
      </c>
      <c r="T25" s="19">
        <f t="shared" si="0"/>
        <v>29.267188409546602</v>
      </c>
      <c r="V25" s="18">
        <f t="shared" si="1"/>
        <v>101.4692978571254</v>
      </c>
      <c r="W25" s="19">
        <f>100000/V25</f>
        <v>985.51977900552492</v>
      </c>
      <c r="Y25" s="18">
        <f t="shared" si="3"/>
        <v>8.6178451178451176</v>
      </c>
      <c r="Z25" s="18">
        <f t="shared" si="6"/>
        <v>12.479748603351956</v>
      </c>
      <c r="AB25" s="18">
        <f t="shared" si="5"/>
        <v>8.046153846153846</v>
      </c>
      <c r="AC25" s="18">
        <f t="shared" si="7"/>
        <v>10.896551724137931</v>
      </c>
    </row>
    <row r="26" spans="1:29" ht="15" thickBot="1" x14ac:dyDescent="0.35">
      <c r="A26" s="29">
        <v>43909.708333333336</v>
      </c>
      <c r="B26" s="5">
        <v>8</v>
      </c>
      <c r="C26" s="7" t="s">
        <v>21</v>
      </c>
      <c r="D26" s="5">
        <v>1900</v>
      </c>
      <c r="E26" s="5">
        <v>260</v>
      </c>
      <c r="F26" s="5">
        <v>2160</v>
      </c>
      <c r="G26" s="5">
        <v>2346</v>
      </c>
      <c r="H26" s="5">
        <v>4506</v>
      </c>
      <c r="I26" s="5">
        <v>591</v>
      </c>
      <c r="J26" s="5">
        <v>689</v>
      </c>
      <c r="K26" s="5">
        <v>177</v>
      </c>
      <c r="L26" s="5">
        <v>531</v>
      </c>
      <c r="M26" s="5">
        <v>5214</v>
      </c>
      <c r="N26" s="5">
        <v>18344</v>
      </c>
      <c r="O26" s="8" t="s">
        <v>16</v>
      </c>
      <c r="P26" s="13">
        <v>4459477</v>
      </c>
      <c r="Q26" s="12">
        <v>539</v>
      </c>
      <c r="S26" s="19">
        <f t="shared" si="4"/>
        <v>12.037037037037036</v>
      </c>
      <c r="T26" s="19">
        <f t="shared" si="0"/>
        <v>28.423462712603577</v>
      </c>
      <c r="V26" s="18">
        <f t="shared" si="1"/>
        <v>116.91954011647553</v>
      </c>
      <c r="W26" s="19">
        <f t="shared" si="2"/>
        <v>855.2890295358651</v>
      </c>
      <c r="Y26" s="18">
        <f t="shared" si="3"/>
        <v>8.567489114658926</v>
      </c>
      <c r="Z26" s="18">
        <f t="shared" si="6"/>
        <v>12.24468085106383</v>
      </c>
      <c r="AB26" s="18">
        <f t="shared" si="5"/>
        <v>8.2739726027397253</v>
      </c>
      <c r="AC26" s="18">
        <f t="shared" si="7"/>
        <v>11.610810810810811</v>
      </c>
    </row>
    <row r="27" spans="1:29" ht="15" thickBot="1" x14ac:dyDescent="0.35">
      <c r="A27" s="28">
        <v>43910.708333333336</v>
      </c>
      <c r="B27" s="6">
        <v>8</v>
      </c>
      <c r="C27" s="9" t="s">
        <v>21</v>
      </c>
      <c r="D27" s="6">
        <v>2083</v>
      </c>
      <c r="E27" s="6">
        <v>267</v>
      </c>
      <c r="F27" s="6">
        <v>2350</v>
      </c>
      <c r="G27" s="6">
        <v>2739</v>
      </c>
      <c r="H27" s="6">
        <v>5089</v>
      </c>
      <c r="I27" s="6">
        <v>583</v>
      </c>
      <c r="J27" s="6">
        <v>754</v>
      </c>
      <c r="K27" s="6">
        <v>239</v>
      </c>
      <c r="L27" s="6">
        <v>640</v>
      </c>
      <c r="M27" s="6">
        <v>5968</v>
      </c>
      <c r="N27" s="6">
        <v>20753</v>
      </c>
      <c r="O27" s="10" t="s">
        <v>16</v>
      </c>
      <c r="P27" s="13">
        <v>4459477</v>
      </c>
      <c r="Q27" s="12">
        <v>539</v>
      </c>
      <c r="S27" s="19">
        <f t="shared" si="4"/>
        <v>11.361702127659575</v>
      </c>
      <c r="T27" s="19">
        <f t="shared" si="0"/>
        <v>28.757288102924878</v>
      </c>
      <c r="V27" s="18">
        <f t="shared" si="1"/>
        <v>133.82735240029268</v>
      </c>
      <c r="W27" s="19">
        <f t="shared" si="2"/>
        <v>747.23140080428948</v>
      </c>
      <c r="Y27" s="18">
        <f t="shared" si="3"/>
        <v>8.9151193633952257</v>
      </c>
      <c r="Z27" s="18">
        <f t="shared" si="6"/>
        <v>11.789396170839471</v>
      </c>
      <c r="AB27" s="18">
        <f t="shared" si="5"/>
        <v>6.8715596330275233</v>
      </c>
      <c r="AC27" s="18">
        <f t="shared" si="7"/>
        <v>10.773279352226721</v>
      </c>
    </row>
    <row r="28" spans="1:29" ht="15" thickBot="1" x14ac:dyDescent="0.35">
      <c r="A28" s="29">
        <v>43911.708333333336</v>
      </c>
      <c r="B28" s="5">
        <v>8</v>
      </c>
      <c r="C28" s="7" t="s">
        <v>21</v>
      </c>
      <c r="D28" s="5">
        <v>2267</v>
      </c>
      <c r="E28" s="5">
        <v>265</v>
      </c>
      <c r="F28" s="5">
        <v>2532</v>
      </c>
      <c r="G28" s="5">
        <v>3129</v>
      </c>
      <c r="H28" s="5">
        <v>5661</v>
      </c>
      <c r="I28" s="5">
        <v>572</v>
      </c>
      <c r="J28" s="5">
        <v>737</v>
      </c>
      <c r="K28" s="5">
        <v>329</v>
      </c>
      <c r="L28" s="5">
        <v>715</v>
      </c>
      <c r="M28" s="5">
        <v>6705</v>
      </c>
      <c r="N28" s="5">
        <v>24620</v>
      </c>
      <c r="O28" s="8" t="s">
        <v>16</v>
      </c>
      <c r="P28" s="13">
        <v>4459477</v>
      </c>
      <c r="Q28" s="12">
        <v>539</v>
      </c>
      <c r="S28" s="19">
        <f t="shared" si="4"/>
        <v>10.466034755134281</v>
      </c>
      <c r="T28" s="19">
        <f t="shared" si="0"/>
        <v>27.233956133225018</v>
      </c>
      <c r="V28" s="18">
        <f t="shared" si="1"/>
        <v>150.35395406232612</v>
      </c>
      <c r="W28" s="19">
        <f t="shared" si="2"/>
        <v>665.09724086502615</v>
      </c>
      <c r="Y28" s="18">
        <f t="shared" si="3"/>
        <v>10.097693351424695</v>
      </c>
      <c r="Z28" s="18">
        <f t="shared" si="6"/>
        <v>12.227064220183486</v>
      </c>
      <c r="AB28" s="18">
        <f>$AE$6*(2*L28-L27)/(L28-L27)</f>
        <v>10.533333333333333</v>
      </c>
      <c r="AC28" s="18">
        <f t="shared" si="7"/>
        <v>11.346303501945526</v>
      </c>
    </row>
    <row r="29" spans="1:29" ht="15" thickBot="1" x14ac:dyDescent="0.35">
      <c r="A29" s="28">
        <v>43912.708333333336</v>
      </c>
      <c r="B29" s="6">
        <v>8</v>
      </c>
      <c r="C29" s="9" t="s">
        <v>21</v>
      </c>
      <c r="D29" s="6">
        <v>2429</v>
      </c>
      <c r="E29" s="6">
        <v>269</v>
      </c>
      <c r="F29" s="6">
        <v>2698</v>
      </c>
      <c r="G29" s="6">
        <v>3692</v>
      </c>
      <c r="H29" s="6">
        <v>6390</v>
      </c>
      <c r="I29" s="6">
        <v>729</v>
      </c>
      <c r="J29" s="6">
        <v>850</v>
      </c>
      <c r="K29" s="6">
        <v>349</v>
      </c>
      <c r="L29" s="6">
        <v>816</v>
      </c>
      <c r="M29" s="6">
        <v>7555</v>
      </c>
      <c r="N29" s="6">
        <v>28022</v>
      </c>
      <c r="O29" s="10" t="s">
        <v>16</v>
      </c>
      <c r="P29" s="13">
        <v>4459477</v>
      </c>
      <c r="Q29" s="12">
        <v>539</v>
      </c>
      <c r="S29" s="19">
        <f t="shared" si="4"/>
        <v>9.9703484062268348</v>
      </c>
      <c r="T29" s="19">
        <f t="shared" si="0"/>
        <v>26.960959246306476</v>
      </c>
      <c r="V29" s="18">
        <f t="shared" si="1"/>
        <v>169.41448515150992</v>
      </c>
      <c r="W29" s="19">
        <f t="shared" si="2"/>
        <v>590.26829913964264</v>
      </c>
      <c r="Y29" s="18">
        <f t="shared" si="3"/>
        <v>9.8882352941176475</v>
      </c>
      <c r="Z29" s="18">
        <f t="shared" si="6"/>
        <v>12.68175993165314</v>
      </c>
      <c r="AB29" s="18">
        <f t="shared" si="5"/>
        <v>9.0792079207920793</v>
      </c>
      <c r="AC29" s="18">
        <f t="shared" si="7"/>
        <v>11.589473684210526</v>
      </c>
    </row>
    <row r="30" spans="1:29" ht="15" thickBot="1" x14ac:dyDescent="0.35">
      <c r="A30" s="29">
        <v>43913.708333333336</v>
      </c>
      <c r="B30" s="5">
        <v>8</v>
      </c>
      <c r="C30" s="7" t="s">
        <v>21</v>
      </c>
      <c r="D30" s="5">
        <v>2846</v>
      </c>
      <c r="E30" s="5">
        <v>276</v>
      </c>
      <c r="F30" s="5">
        <v>3122</v>
      </c>
      <c r="G30" s="5">
        <v>4098</v>
      </c>
      <c r="H30" s="5">
        <v>7220</v>
      </c>
      <c r="I30" s="5">
        <v>830</v>
      </c>
      <c r="J30" s="5">
        <v>980</v>
      </c>
      <c r="K30" s="5">
        <v>423</v>
      </c>
      <c r="L30" s="5">
        <v>892</v>
      </c>
      <c r="M30" s="5">
        <v>8535</v>
      </c>
      <c r="N30" s="5">
        <v>31200</v>
      </c>
      <c r="O30" s="8" t="s">
        <v>16</v>
      </c>
      <c r="P30" s="13">
        <v>4459477</v>
      </c>
      <c r="Q30" s="12">
        <v>539</v>
      </c>
      <c r="S30" s="19">
        <f t="shared" si="4"/>
        <v>8.8404868673926966</v>
      </c>
      <c r="T30" s="19">
        <f t="shared" si="0"/>
        <v>27.355769230769234</v>
      </c>
      <c r="V30" s="18">
        <f t="shared" si="1"/>
        <v>191.3901562896277</v>
      </c>
      <c r="W30" s="19">
        <f t="shared" si="2"/>
        <v>522.49291154071466</v>
      </c>
      <c r="Y30" s="18">
        <f t="shared" si="3"/>
        <v>9.7091836734693882</v>
      </c>
      <c r="Z30" s="18">
        <f t="shared" si="6"/>
        <v>12.974678613167121</v>
      </c>
      <c r="AB30" s="18">
        <f t="shared" si="5"/>
        <v>12.736842105263158</v>
      </c>
      <c r="AC30" s="18">
        <f t="shared" si="7"/>
        <v>13.619047619047619</v>
      </c>
    </row>
    <row r="31" spans="1:29" ht="15" thickBot="1" x14ac:dyDescent="0.35">
      <c r="A31" s="28">
        <v>43914.708333333336</v>
      </c>
      <c r="B31" s="6">
        <v>8</v>
      </c>
      <c r="C31" s="9" t="s">
        <v>21</v>
      </c>
      <c r="D31" s="6">
        <v>2974</v>
      </c>
      <c r="E31" s="6">
        <v>291</v>
      </c>
      <c r="F31" s="6">
        <v>3265</v>
      </c>
      <c r="G31" s="6">
        <v>4446</v>
      </c>
      <c r="H31" s="6">
        <v>7711</v>
      </c>
      <c r="I31" s="6">
        <v>491</v>
      </c>
      <c r="J31" s="6">
        <v>719</v>
      </c>
      <c r="K31" s="6">
        <v>558</v>
      </c>
      <c r="L31" s="6">
        <v>985</v>
      </c>
      <c r="M31" s="6">
        <v>9254</v>
      </c>
      <c r="N31" s="6">
        <v>33527</v>
      </c>
      <c r="O31" s="10" t="s">
        <v>16</v>
      </c>
      <c r="P31" s="13">
        <v>4459477</v>
      </c>
      <c r="Q31" s="12">
        <v>539</v>
      </c>
      <c r="S31" s="19">
        <f t="shared" si="4"/>
        <v>8.912710566615619</v>
      </c>
      <c r="T31" s="19">
        <f t="shared" si="0"/>
        <v>27.601634503534466</v>
      </c>
      <c r="V31" s="18">
        <f t="shared" si="1"/>
        <v>207.5131231756549</v>
      </c>
      <c r="W31" s="19">
        <f t="shared" si="2"/>
        <v>481.89723362870114</v>
      </c>
      <c r="Y31" s="18">
        <f t="shared" si="3"/>
        <v>13.870653685674547</v>
      </c>
      <c r="Z31" s="18">
        <f t="shared" si="6"/>
        <v>13.89132993330718</v>
      </c>
      <c r="AB31" s="18">
        <f t="shared" si="5"/>
        <v>11.591397849462366</v>
      </c>
      <c r="AC31" s="18">
        <f t="shared" si="7"/>
        <v>13.944444444444445</v>
      </c>
    </row>
    <row r="32" spans="1:29" ht="15" thickBot="1" x14ac:dyDescent="0.35">
      <c r="A32" s="29">
        <v>43915.708333333336</v>
      </c>
      <c r="B32" s="5">
        <v>8</v>
      </c>
      <c r="C32" s="7" t="s">
        <v>21</v>
      </c>
      <c r="D32" s="5">
        <v>3180</v>
      </c>
      <c r="E32" s="5">
        <v>294</v>
      </c>
      <c r="F32" s="5">
        <v>3474</v>
      </c>
      <c r="G32" s="5">
        <v>4782</v>
      </c>
      <c r="H32" s="5">
        <v>8256</v>
      </c>
      <c r="I32" s="5">
        <v>545</v>
      </c>
      <c r="J32" s="5">
        <v>800</v>
      </c>
      <c r="K32" s="5">
        <v>721</v>
      </c>
      <c r="L32" s="5">
        <v>1077</v>
      </c>
      <c r="M32" s="5">
        <v>10054</v>
      </c>
      <c r="N32" s="5">
        <v>38045</v>
      </c>
      <c r="O32" s="8" t="s">
        <v>16</v>
      </c>
      <c r="P32" s="13">
        <v>4459477</v>
      </c>
      <c r="Q32" s="12">
        <v>539</v>
      </c>
      <c r="S32" s="19">
        <f t="shared" si="4"/>
        <v>8.4628670120898093</v>
      </c>
      <c r="T32" s="19">
        <f t="shared" si="0"/>
        <v>26.426600078853991</v>
      </c>
      <c r="V32" s="18">
        <f t="shared" si="1"/>
        <v>225.45244655371022</v>
      </c>
      <c r="W32" s="19">
        <f t="shared" si="2"/>
        <v>443.55251641137858</v>
      </c>
      <c r="Y32" s="18">
        <f t="shared" si="3"/>
        <v>13.567500000000001</v>
      </c>
      <c r="Z32" s="18">
        <f t="shared" si="6"/>
        <v>15.069627851140456</v>
      </c>
      <c r="AB32" s="18">
        <f t="shared" si="5"/>
        <v>12.706521739130435</v>
      </c>
      <c r="AC32" s="18">
        <f t="shared" si="7"/>
        <v>15.379310344827585</v>
      </c>
    </row>
    <row r="33" spans="1:29" ht="15" thickBot="1" x14ac:dyDescent="0.35">
      <c r="A33" s="28">
        <v>43916.708333333336</v>
      </c>
      <c r="B33" s="6">
        <v>8</v>
      </c>
      <c r="C33" s="9" t="s">
        <v>21</v>
      </c>
      <c r="D33" s="6">
        <v>3354</v>
      </c>
      <c r="E33" s="6">
        <v>301</v>
      </c>
      <c r="F33" s="6">
        <v>3655</v>
      </c>
      <c r="G33" s="6">
        <v>5195</v>
      </c>
      <c r="H33" s="6">
        <v>8850</v>
      </c>
      <c r="I33" s="6">
        <v>594</v>
      </c>
      <c r="J33" s="6">
        <v>762</v>
      </c>
      <c r="K33" s="6">
        <v>792</v>
      </c>
      <c r="L33" s="6">
        <v>1174</v>
      </c>
      <c r="M33" s="6">
        <v>10816</v>
      </c>
      <c r="N33" s="6">
        <v>42395</v>
      </c>
      <c r="O33" s="10" t="s">
        <v>16</v>
      </c>
      <c r="P33" s="13">
        <v>4459477</v>
      </c>
      <c r="Q33" s="12">
        <v>539</v>
      </c>
      <c r="S33" s="19">
        <f t="shared" si="4"/>
        <v>8.235294117647058</v>
      </c>
      <c r="T33" s="19">
        <f t="shared" si="0"/>
        <v>25.512442505012384</v>
      </c>
      <c r="V33" s="18">
        <f t="shared" si="1"/>
        <v>242.53965207130793</v>
      </c>
      <c r="W33" s="19">
        <f t="shared" si="2"/>
        <v>412.30371671597629</v>
      </c>
      <c r="Y33" s="18">
        <f t="shared" si="3"/>
        <v>15.194225721784777</v>
      </c>
      <c r="Z33" s="18">
        <f t="shared" si="6"/>
        <v>17.225339763261726</v>
      </c>
      <c r="AB33" s="18">
        <f t="shared" si="5"/>
        <v>13.103092783505154</v>
      </c>
      <c r="AC33" s="18">
        <f t="shared" si="7"/>
        <v>15.48936170212766</v>
      </c>
    </row>
    <row r="34" spans="1:29" ht="15" thickBot="1" x14ac:dyDescent="0.35">
      <c r="A34" s="29">
        <v>43917.708333333336</v>
      </c>
      <c r="B34" s="5">
        <v>8</v>
      </c>
      <c r="C34" s="7" t="s">
        <v>21</v>
      </c>
      <c r="D34" s="5">
        <v>3461</v>
      </c>
      <c r="E34" s="5">
        <v>308</v>
      </c>
      <c r="F34" s="5">
        <v>3769</v>
      </c>
      <c r="G34" s="5">
        <v>5592</v>
      </c>
      <c r="H34" s="5">
        <v>9361</v>
      </c>
      <c r="I34" s="5">
        <v>511</v>
      </c>
      <c r="J34" s="5">
        <v>772</v>
      </c>
      <c r="K34" s="5">
        <v>960</v>
      </c>
      <c r="L34" s="5">
        <v>1267</v>
      </c>
      <c r="M34" s="5">
        <v>11588</v>
      </c>
      <c r="N34" s="5">
        <v>47798</v>
      </c>
      <c r="O34" s="8" t="s">
        <v>16</v>
      </c>
      <c r="P34" s="13">
        <v>4459477</v>
      </c>
      <c r="Q34" s="12">
        <v>539</v>
      </c>
      <c r="S34" s="19">
        <f t="shared" si="4"/>
        <v>8.171928893605731</v>
      </c>
      <c r="T34" s="19">
        <f t="shared" si="0"/>
        <v>24.24369220469476</v>
      </c>
      <c r="V34" s="18">
        <f t="shared" si="1"/>
        <v>259.85109913113132</v>
      </c>
      <c r="W34" s="19">
        <f t="shared" si="2"/>
        <v>384.83577839143936</v>
      </c>
      <c r="Y34" s="18">
        <f t="shared" si="3"/>
        <v>16.010362694300518</v>
      </c>
      <c r="Z34" s="18">
        <f t="shared" si="6"/>
        <v>17.894601542416453</v>
      </c>
      <c r="AB34" s="18">
        <f t="shared" si="5"/>
        <v>14.623655913978494</v>
      </c>
      <c r="AC34" s="18">
        <f t="shared" si="7"/>
        <v>16.478723404255319</v>
      </c>
    </row>
    <row r="35" spans="1:29" ht="15" thickBot="1" x14ac:dyDescent="0.35">
      <c r="A35" s="28">
        <v>43918.708333333336</v>
      </c>
      <c r="B35" s="6">
        <v>8</v>
      </c>
      <c r="C35" s="9" t="s">
        <v>21</v>
      </c>
      <c r="D35" s="6">
        <v>3695</v>
      </c>
      <c r="E35" s="6">
        <v>316</v>
      </c>
      <c r="F35" s="6">
        <v>4011</v>
      </c>
      <c r="G35" s="6">
        <v>5953</v>
      </c>
      <c r="H35" s="6">
        <v>9964</v>
      </c>
      <c r="I35" s="6">
        <v>603</v>
      </c>
      <c r="J35" s="6">
        <v>795</v>
      </c>
      <c r="K35" s="6">
        <v>1075</v>
      </c>
      <c r="L35" s="6">
        <v>1344</v>
      </c>
      <c r="M35" s="6">
        <v>12383</v>
      </c>
      <c r="N35" s="6">
        <v>52991</v>
      </c>
      <c r="O35" s="10" t="s">
        <v>16</v>
      </c>
      <c r="P35" s="13">
        <v>4459477</v>
      </c>
      <c r="Q35" s="12">
        <v>539</v>
      </c>
      <c r="S35" s="19">
        <f t="shared" si="4"/>
        <v>7.8783345799052604</v>
      </c>
      <c r="T35" s="19">
        <f t="shared" si="0"/>
        <v>23.368119114566625</v>
      </c>
      <c r="V35" s="18">
        <f t="shared" si="1"/>
        <v>277.67830173807374</v>
      </c>
      <c r="W35" s="19">
        <f t="shared" si="2"/>
        <v>360.12896713235892</v>
      </c>
      <c r="Y35" s="18">
        <f t="shared" si="3"/>
        <v>16.576100628930817</v>
      </c>
      <c r="Z35" s="18">
        <f t="shared" si="6"/>
        <v>18.950622584800342</v>
      </c>
      <c r="AB35" s="18">
        <f t="shared" si="5"/>
        <v>18.454545454545453</v>
      </c>
      <c r="AC35" s="18">
        <f t="shared" si="7"/>
        <v>18.101123595505619</v>
      </c>
    </row>
    <row r="36" spans="1:29" ht="15" thickBot="1" x14ac:dyDescent="0.35">
      <c r="A36" s="29">
        <v>43919.708333333336</v>
      </c>
      <c r="B36" s="5">
        <v>8</v>
      </c>
      <c r="C36" s="7" t="s">
        <v>21</v>
      </c>
      <c r="D36" s="5">
        <v>3769</v>
      </c>
      <c r="E36" s="5">
        <v>333</v>
      </c>
      <c r="F36" s="5">
        <v>4102</v>
      </c>
      <c r="G36" s="5">
        <v>6433</v>
      </c>
      <c r="H36" s="5">
        <v>10535</v>
      </c>
      <c r="I36" s="5">
        <v>571</v>
      </c>
      <c r="J36" s="5">
        <v>736</v>
      </c>
      <c r="K36" s="5">
        <v>1141</v>
      </c>
      <c r="L36" s="5">
        <v>1443</v>
      </c>
      <c r="M36" s="5">
        <v>13119</v>
      </c>
      <c r="N36" s="5">
        <v>52991</v>
      </c>
      <c r="O36" s="8" t="s">
        <v>46</v>
      </c>
      <c r="P36" s="13">
        <v>4459477</v>
      </c>
      <c r="Q36" s="12">
        <v>539</v>
      </c>
      <c r="S36" s="19">
        <f t="shared" si="4"/>
        <v>8.1179912237932719</v>
      </c>
      <c r="T36" s="19">
        <f t="shared" si="0"/>
        <v>24.757034213356985</v>
      </c>
      <c r="V36" s="18">
        <f t="shared" si="1"/>
        <v>294.18247924588468</v>
      </c>
      <c r="W36" s="19">
        <f t="shared" si="2"/>
        <v>339.92507050842289</v>
      </c>
      <c r="Y36" s="18">
        <f t="shared" si="3"/>
        <v>18.824728260869566</v>
      </c>
      <c r="Z36" s="18">
        <f t="shared" si="6"/>
        <v>20.089448545375596</v>
      </c>
      <c r="AB36" s="18">
        <f t="shared" si="5"/>
        <v>15.575757575757576</v>
      </c>
      <c r="AC36" s="18">
        <f t="shared" si="7"/>
        <v>19.092936802973977</v>
      </c>
    </row>
    <row r="37" spans="1:29" ht="15" thickBot="1" x14ac:dyDescent="0.35">
      <c r="A37" s="28">
        <v>43920.708333333336</v>
      </c>
      <c r="B37" s="6">
        <v>8</v>
      </c>
      <c r="C37" s="9" t="s">
        <v>21</v>
      </c>
      <c r="D37" s="6">
        <v>3779</v>
      </c>
      <c r="E37" s="6">
        <v>351</v>
      </c>
      <c r="F37" s="6">
        <v>4130</v>
      </c>
      <c r="G37" s="6">
        <v>6636</v>
      </c>
      <c r="H37" s="6">
        <v>10766</v>
      </c>
      <c r="I37" s="6">
        <v>231</v>
      </c>
      <c r="J37" s="6">
        <v>412</v>
      </c>
      <c r="K37" s="6">
        <v>1227</v>
      </c>
      <c r="L37" s="6">
        <v>1538</v>
      </c>
      <c r="M37" s="6">
        <v>13531</v>
      </c>
      <c r="N37" s="6">
        <v>50990</v>
      </c>
      <c r="O37" s="10" t="s">
        <v>16</v>
      </c>
      <c r="P37" s="13">
        <v>4459477</v>
      </c>
      <c r="Q37" s="12">
        <v>539</v>
      </c>
      <c r="S37" s="19">
        <f t="shared" si="4"/>
        <v>8.4987893462469746</v>
      </c>
      <c r="T37" s="19">
        <f t="shared" si="0"/>
        <v>26.536575799176308</v>
      </c>
      <c r="V37" s="18">
        <f t="shared" si="1"/>
        <v>303.42123078558319</v>
      </c>
      <c r="W37" s="19">
        <f t="shared" si="2"/>
        <v>329.57482817234495</v>
      </c>
      <c r="Y37" s="18">
        <f t="shared" si="3"/>
        <v>33.842233009708735</v>
      </c>
      <c r="Z37" s="18">
        <f t="shared" si="6"/>
        <v>23.891919711785899</v>
      </c>
      <c r="AB37" s="18">
        <f t="shared" si="5"/>
        <v>17.189473684210526</v>
      </c>
      <c r="AC37" s="18">
        <f t="shared" si="7"/>
        <v>20.025830258302584</v>
      </c>
    </row>
    <row r="38" spans="1:29" ht="15" thickBot="1" x14ac:dyDescent="0.35">
      <c r="A38" s="29">
        <v>43921.708333333336</v>
      </c>
      <c r="B38" s="5">
        <v>8</v>
      </c>
      <c r="C38" s="7" t="s">
        <v>21</v>
      </c>
      <c r="D38" s="5">
        <v>3765</v>
      </c>
      <c r="E38" s="5">
        <v>353</v>
      </c>
      <c r="F38" s="5">
        <v>4118</v>
      </c>
      <c r="G38" s="5">
        <v>6835</v>
      </c>
      <c r="H38" s="5">
        <v>10953</v>
      </c>
      <c r="I38" s="5">
        <v>187</v>
      </c>
      <c r="J38" s="5">
        <v>543</v>
      </c>
      <c r="K38" s="5">
        <v>1477</v>
      </c>
      <c r="L38" s="5">
        <v>1644</v>
      </c>
      <c r="M38" s="5">
        <v>14074</v>
      </c>
      <c r="N38" s="5">
        <v>54532</v>
      </c>
      <c r="O38" s="8" t="s">
        <v>16</v>
      </c>
      <c r="P38" s="13">
        <v>4459477</v>
      </c>
      <c r="Q38" s="12">
        <v>539</v>
      </c>
      <c r="S38" s="19">
        <f t="shared" si="4"/>
        <v>8.5721223895094703</v>
      </c>
      <c r="T38" s="19">
        <f t="shared" si="0"/>
        <v>25.808699479204872</v>
      </c>
      <c r="V38" s="18">
        <f t="shared" si="1"/>
        <v>315.59754652843822</v>
      </c>
      <c r="W38" s="19">
        <f t="shared" si="2"/>
        <v>316.85924399602101</v>
      </c>
      <c r="Y38" s="18">
        <f t="shared" si="3"/>
        <v>26.918968692449354</v>
      </c>
      <c r="Z38" s="18">
        <f t="shared" si="6"/>
        <v>27.968657599053813</v>
      </c>
      <c r="AB38" s="18">
        <f t="shared" si="5"/>
        <v>16.509433962264151</v>
      </c>
      <c r="AC38" s="18">
        <f t="shared" si="7"/>
        <v>19.440000000000001</v>
      </c>
    </row>
    <row r="39" spans="1:29" ht="15" thickBot="1" x14ac:dyDescent="0.35">
      <c r="A39" s="28">
        <v>43922.708333333336</v>
      </c>
      <c r="B39" s="6">
        <v>8</v>
      </c>
      <c r="C39" s="9" t="s">
        <v>21</v>
      </c>
      <c r="D39" s="6">
        <v>3898</v>
      </c>
      <c r="E39" s="6">
        <v>359</v>
      </c>
      <c r="F39" s="6">
        <v>4257</v>
      </c>
      <c r="G39" s="6">
        <v>7232</v>
      </c>
      <c r="H39" s="6">
        <v>11489</v>
      </c>
      <c r="I39" s="6">
        <v>536</v>
      </c>
      <c r="J39" s="6">
        <v>713</v>
      </c>
      <c r="K39" s="6">
        <v>1566</v>
      </c>
      <c r="L39" s="6">
        <v>1732</v>
      </c>
      <c r="M39" s="6">
        <v>14787</v>
      </c>
      <c r="N39" s="6">
        <v>58457</v>
      </c>
      <c r="O39" s="10" t="s">
        <v>16</v>
      </c>
      <c r="P39" s="13">
        <v>4459477</v>
      </c>
      <c r="Q39" s="12">
        <v>539</v>
      </c>
      <c r="S39" s="19">
        <f t="shared" si="4"/>
        <v>8.433168898285178</v>
      </c>
      <c r="T39" s="19">
        <f t="shared" si="0"/>
        <v>25.29551636245445</v>
      </c>
      <c r="V39" s="18">
        <f t="shared" si="1"/>
        <v>331.58596848912998</v>
      </c>
      <c r="W39" s="19">
        <f t="shared" si="2"/>
        <v>301.58091566916886</v>
      </c>
      <c r="Y39" s="18">
        <f t="shared" si="3"/>
        <v>21.739130434782609</v>
      </c>
      <c r="Z39" s="18">
        <f t="shared" si="6"/>
        <v>29.595323741007196</v>
      </c>
      <c r="AB39" s="18">
        <f t="shared" si="5"/>
        <v>20.681818181818183</v>
      </c>
      <c r="AC39" s="18">
        <f t="shared" si="7"/>
        <v>20.979238754325259</v>
      </c>
    </row>
    <row r="40" spans="1:29" ht="15" thickBot="1" x14ac:dyDescent="0.35">
      <c r="A40" s="29">
        <v>43923.708333333336</v>
      </c>
      <c r="B40" s="5">
        <v>8</v>
      </c>
      <c r="C40" s="7" t="s">
        <v>21</v>
      </c>
      <c r="D40" s="5">
        <v>3944</v>
      </c>
      <c r="E40" s="5">
        <v>366</v>
      </c>
      <c r="F40" s="5">
        <v>4310</v>
      </c>
      <c r="G40" s="5">
        <v>7549</v>
      </c>
      <c r="H40" s="5">
        <v>11859</v>
      </c>
      <c r="I40" s="5">
        <v>370</v>
      </c>
      <c r="J40" s="5">
        <v>546</v>
      </c>
      <c r="K40" s="5">
        <v>1663</v>
      </c>
      <c r="L40" s="5">
        <v>1811</v>
      </c>
      <c r="M40" s="5">
        <v>15333</v>
      </c>
      <c r="N40" s="5">
        <v>60507</v>
      </c>
      <c r="O40" s="8" t="s">
        <v>16</v>
      </c>
      <c r="P40" s="13">
        <v>4459477</v>
      </c>
      <c r="Q40" s="12">
        <v>539</v>
      </c>
      <c r="S40" s="19">
        <f t="shared" si="4"/>
        <v>8.491879350348027</v>
      </c>
      <c r="T40" s="19">
        <f t="shared" si="0"/>
        <v>25.340869651445285</v>
      </c>
      <c r="V40" s="18">
        <f>M40/P40*100000</f>
        <v>343.82955669465275</v>
      </c>
      <c r="W40" s="19">
        <f t="shared" si="2"/>
        <v>290.84177916911239</v>
      </c>
      <c r="Y40" s="18">
        <f t="shared" si="3"/>
        <v>29.082417582417584</v>
      </c>
      <c r="Z40" s="18">
        <f t="shared" si="6"/>
        <v>28.526637069922309</v>
      </c>
      <c r="AB40" s="18">
        <f t="shared" si="5"/>
        <v>23.924050632911392</v>
      </c>
      <c r="AC40" s="18">
        <f t="shared" si="7"/>
        <v>22.901098901098901</v>
      </c>
    </row>
    <row r="41" spans="1:29" ht="15" thickBot="1" x14ac:dyDescent="0.35">
      <c r="A41" s="28">
        <v>43924.708333333336</v>
      </c>
      <c r="B41" s="6">
        <v>8</v>
      </c>
      <c r="C41" s="9" t="s">
        <v>21</v>
      </c>
      <c r="D41" s="6">
        <v>3915</v>
      </c>
      <c r="E41" s="6">
        <v>364</v>
      </c>
      <c r="F41" s="6">
        <v>4279</v>
      </c>
      <c r="G41" s="6">
        <v>7899</v>
      </c>
      <c r="H41" s="6">
        <v>12178</v>
      </c>
      <c r="I41" s="6">
        <v>319</v>
      </c>
      <c r="J41" s="6">
        <v>599</v>
      </c>
      <c r="K41" s="6">
        <v>1852</v>
      </c>
      <c r="L41" s="6">
        <v>1902</v>
      </c>
      <c r="M41" s="6">
        <v>15932</v>
      </c>
      <c r="N41" s="6">
        <v>63682</v>
      </c>
      <c r="O41" s="10" t="s">
        <v>16</v>
      </c>
      <c r="P41" s="13">
        <v>4459477</v>
      </c>
      <c r="Q41" s="12">
        <v>539</v>
      </c>
      <c r="S41" s="19">
        <f t="shared" si="4"/>
        <v>8.5066604346810006</v>
      </c>
      <c r="T41" s="19">
        <f>(M41/N41)*100</f>
        <v>25.018058478062876</v>
      </c>
      <c r="V41" s="18">
        <f t="shared" si="1"/>
        <v>357.26162507397169</v>
      </c>
      <c r="W41" s="19">
        <f t="shared" si="2"/>
        <v>279.90691689681142</v>
      </c>
      <c r="Y41" s="18">
        <f t="shared" si="3"/>
        <v>27.597662771285474</v>
      </c>
      <c r="Z41" s="18">
        <f t="shared" si="6"/>
        <v>28.724434876210978</v>
      </c>
      <c r="AB41" s="18">
        <f t="shared" si="5"/>
        <v>21.901098901098901</v>
      </c>
      <c r="AC41" s="18">
        <f t="shared" si="7"/>
        <v>25.11627906976744</v>
      </c>
    </row>
    <row r="42" spans="1:29" ht="15" thickBot="1" x14ac:dyDescent="0.35">
      <c r="A42" s="29">
        <v>43925.708333333336</v>
      </c>
      <c r="B42" s="5">
        <v>8</v>
      </c>
      <c r="C42" s="7" t="s">
        <v>21</v>
      </c>
      <c r="D42" s="5">
        <v>3859</v>
      </c>
      <c r="E42" s="5">
        <v>358</v>
      </c>
      <c r="F42" s="5">
        <v>4217</v>
      </c>
      <c r="G42" s="5">
        <v>8306</v>
      </c>
      <c r="H42" s="5">
        <v>12523</v>
      </c>
      <c r="I42" s="5">
        <v>345</v>
      </c>
      <c r="J42" s="5">
        <v>608</v>
      </c>
      <c r="K42" s="5">
        <v>2040</v>
      </c>
      <c r="L42" s="5">
        <v>1977</v>
      </c>
      <c r="M42" s="5">
        <v>16540</v>
      </c>
      <c r="N42" s="5">
        <v>67075</v>
      </c>
      <c r="O42" s="8" t="s">
        <v>16</v>
      </c>
      <c r="P42" s="13">
        <v>4459477</v>
      </c>
      <c r="Q42" s="12">
        <v>539</v>
      </c>
      <c r="S42" s="19">
        <f t="shared" si="4"/>
        <v>8.4894474745079442</v>
      </c>
      <c r="T42" s="19">
        <f t="shared" si="0"/>
        <v>24.65896384644055</v>
      </c>
      <c r="V42" s="18">
        <f t="shared" si="1"/>
        <v>370.89551084129374</v>
      </c>
      <c r="W42" s="19">
        <f t="shared" si="2"/>
        <v>269.61771463119709</v>
      </c>
      <c r="Y42" s="18">
        <f t="shared" si="3"/>
        <v>28.203947368421051</v>
      </c>
      <c r="Z42" s="18">
        <f t="shared" si="6"/>
        <v>31.305761551625785</v>
      </c>
      <c r="AB42" s="18">
        <f t="shared" si="5"/>
        <v>27.36</v>
      </c>
      <c r="AC42" s="18">
        <f t="shared" si="7"/>
        <v>27.208163265306123</v>
      </c>
    </row>
    <row r="43" spans="1:29" ht="15" thickBot="1" x14ac:dyDescent="0.35">
      <c r="A43" s="28">
        <v>43926.708333333336</v>
      </c>
      <c r="B43" s="6">
        <v>8</v>
      </c>
      <c r="C43" s="9" t="s">
        <v>21</v>
      </c>
      <c r="D43" s="6">
        <v>3839</v>
      </c>
      <c r="E43" s="6">
        <v>375</v>
      </c>
      <c r="F43" s="6">
        <v>4214</v>
      </c>
      <c r="G43" s="6">
        <v>8623</v>
      </c>
      <c r="H43" s="6">
        <v>12837</v>
      </c>
      <c r="I43" s="6">
        <v>314</v>
      </c>
      <c r="J43" s="6">
        <v>549</v>
      </c>
      <c r="K43" s="6">
        <v>2201</v>
      </c>
      <c r="L43" s="6">
        <v>2051</v>
      </c>
      <c r="M43" s="6">
        <v>17089</v>
      </c>
      <c r="N43" s="6">
        <v>69986</v>
      </c>
      <c r="O43" s="10" t="s">
        <v>16</v>
      </c>
      <c r="P43" s="13">
        <v>4459477</v>
      </c>
      <c r="Q43" s="12">
        <v>539</v>
      </c>
      <c r="S43" s="19">
        <f t="shared" si="4"/>
        <v>8.89890840056953</v>
      </c>
      <c r="T43" s="19">
        <f t="shared" si="0"/>
        <v>24.417740690995345</v>
      </c>
      <c r="V43" s="18">
        <f t="shared" si="1"/>
        <v>383.2063715094842</v>
      </c>
      <c r="W43" s="19">
        <f t="shared" si="2"/>
        <v>260.95599508455729</v>
      </c>
      <c r="Y43" s="18">
        <f t="shared" si="3"/>
        <v>32.127504553734063</v>
      </c>
      <c r="Z43" s="18">
        <f t="shared" si="6"/>
        <v>32.195330296127565</v>
      </c>
      <c r="AB43" s="18">
        <f t="shared" si="5"/>
        <v>28.716216216216218</v>
      </c>
      <c r="AC43" s="18">
        <f>$AE$7*(2*L43-L40)/(L43-L40)</f>
        <v>28.637499999999999</v>
      </c>
    </row>
    <row r="44" spans="1:29" ht="15" thickBot="1" x14ac:dyDescent="0.35">
      <c r="A44" s="29">
        <v>43927.708333333336</v>
      </c>
      <c r="B44" s="5">
        <v>8</v>
      </c>
      <c r="C44" s="7" t="s">
        <v>21</v>
      </c>
      <c r="D44" s="5">
        <v>3804</v>
      </c>
      <c r="E44" s="5">
        <v>372</v>
      </c>
      <c r="F44" s="5">
        <v>4176</v>
      </c>
      <c r="G44" s="5">
        <v>8875</v>
      </c>
      <c r="H44" s="5">
        <v>13051</v>
      </c>
      <c r="I44" s="5">
        <v>214</v>
      </c>
      <c r="J44" s="5">
        <v>467</v>
      </c>
      <c r="K44" s="5">
        <v>2397</v>
      </c>
      <c r="L44" s="5">
        <v>2108</v>
      </c>
      <c r="M44" s="5">
        <v>17556</v>
      </c>
      <c r="N44" s="5">
        <v>72163</v>
      </c>
      <c r="O44" s="8" t="s">
        <v>16</v>
      </c>
      <c r="P44" s="13">
        <v>4459477</v>
      </c>
      <c r="Q44" s="12">
        <v>539</v>
      </c>
      <c r="S44" s="19">
        <f t="shared" si="4"/>
        <v>8.9080459770114953</v>
      </c>
      <c r="T44" s="19">
        <f t="shared" si="0"/>
        <v>24.328256862935298</v>
      </c>
      <c r="V44" s="18">
        <f t="shared" si="1"/>
        <v>393.67845153142395</v>
      </c>
      <c r="W44" s="19">
        <f t="shared" si="2"/>
        <v>254.01441102756894</v>
      </c>
      <c r="Y44" s="18">
        <f t="shared" si="3"/>
        <v>38.593147751605997</v>
      </c>
      <c r="Z44" s="18">
        <f t="shared" si="6"/>
        <v>35.431034482758619</v>
      </c>
      <c r="AB44" s="18">
        <f t="shared" si="5"/>
        <v>37.982456140350877</v>
      </c>
      <c r="AC44" s="18">
        <f t="shared" si="7"/>
        <v>33.699029126213595</v>
      </c>
    </row>
    <row r="45" spans="1:29" ht="15" thickBot="1" x14ac:dyDescent="0.35">
      <c r="A45" s="28">
        <v>43928.708333333336</v>
      </c>
      <c r="B45" s="6">
        <v>8</v>
      </c>
      <c r="C45" s="9" t="s">
        <v>21</v>
      </c>
      <c r="D45" s="6">
        <v>3750</v>
      </c>
      <c r="E45" s="6">
        <v>366</v>
      </c>
      <c r="F45" s="6">
        <v>4116</v>
      </c>
      <c r="G45" s="6">
        <v>8932</v>
      </c>
      <c r="H45" s="6">
        <v>13048</v>
      </c>
      <c r="I45" s="6">
        <v>-3</v>
      </c>
      <c r="J45" s="6">
        <v>269</v>
      </c>
      <c r="K45" s="6">
        <v>2597</v>
      </c>
      <c r="L45" s="6">
        <v>2180</v>
      </c>
      <c r="M45" s="6">
        <v>17825</v>
      </c>
      <c r="N45" s="6">
        <v>75191</v>
      </c>
      <c r="O45" s="10" t="s">
        <v>16</v>
      </c>
      <c r="P45" s="13">
        <v>4459477</v>
      </c>
      <c r="Q45" s="12">
        <v>539</v>
      </c>
      <c r="S45" s="19">
        <f t="shared" si="4"/>
        <v>8.8921282798833818</v>
      </c>
      <c r="T45" s="19">
        <f t="shared" si="0"/>
        <v>23.706294636326156</v>
      </c>
      <c r="V45" s="18">
        <f t="shared" si="1"/>
        <v>399.71054901729508</v>
      </c>
      <c r="W45" s="19">
        <f t="shared" si="2"/>
        <v>250.18103786816269</v>
      </c>
      <c r="Y45" s="18">
        <f t="shared" si="3"/>
        <v>67.263940520446099</v>
      </c>
      <c r="Z45" s="18">
        <f t="shared" si="6"/>
        <v>44.614785992217897</v>
      </c>
      <c r="AB45" s="18">
        <f t="shared" si="5"/>
        <v>31.277777777777779</v>
      </c>
      <c r="AC45" s="18">
        <f t="shared" si="7"/>
        <v>35.216748768472904</v>
      </c>
    </row>
    <row r="46" spans="1:29" ht="15" thickBot="1" x14ac:dyDescent="0.35">
      <c r="A46" s="29">
        <v>43929.708333333336</v>
      </c>
      <c r="B46" s="5">
        <v>8</v>
      </c>
      <c r="C46" s="7" t="s">
        <v>21</v>
      </c>
      <c r="D46" s="5">
        <v>3769</v>
      </c>
      <c r="E46" s="5">
        <v>361</v>
      </c>
      <c r="F46" s="5">
        <v>4130</v>
      </c>
      <c r="G46" s="5">
        <v>8980</v>
      </c>
      <c r="H46" s="5">
        <v>13110</v>
      </c>
      <c r="I46" s="5">
        <v>62</v>
      </c>
      <c r="J46" s="5">
        <v>409</v>
      </c>
      <c r="K46" s="5">
        <v>2890</v>
      </c>
      <c r="L46" s="5">
        <v>2234</v>
      </c>
      <c r="M46" s="5">
        <v>18234</v>
      </c>
      <c r="N46" s="5">
        <v>78367</v>
      </c>
      <c r="O46" s="8" t="s">
        <v>16</v>
      </c>
      <c r="P46" s="13">
        <v>4459477</v>
      </c>
      <c r="Q46" s="12">
        <v>539</v>
      </c>
      <c r="S46" s="19">
        <f t="shared" si="4"/>
        <v>8.7409200968522995</v>
      </c>
      <c r="T46" s="19">
        <f t="shared" si="0"/>
        <v>23.267446756925747</v>
      </c>
      <c r="V46" s="18">
        <f t="shared" si="1"/>
        <v>408.88202809432585</v>
      </c>
      <c r="W46" s="19">
        <f t="shared" si="2"/>
        <v>244.56932104859055</v>
      </c>
      <c r="Y46" s="18">
        <f t="shared" si="3"/>
        <v>45.581907090464547</v>
      </c>
      <c r="Z46" s="18">
        <f t="shared" si="6"/>
        <v>50.774672489082967</v>
      </c>
      <c r="AB46" s="18">
        <f t="shared" si="5"/>
        <v>42.370370370370374</v>
      </c>
      <c r="AC46" s="18">
        <f t="shared" si="7"/>
        <v>39.622950819672134</v>
      </c>
    </row>
    <row r="47" spans="1:29" ht="15" thickBot="1" x14ac:dyDescent="0.35">
      <c r="A47" s="28">
        <v>43930.708333333336</v>
      </c>
      <c r="B47" s="6">
        <v>8</v>
      </c>
      <c r="C47" s="9" t="s">
        <v>21</v>
      </c>
      <c r="D47" s="6">
        <v>3722</v>
      </c>
      <c r="E47" s="6">
        <v>355</v>
      </c>
      <c r="F47" s="6">
        <v>4077</v>
      </c>
      <c r="G47" s="6">
        <v>9181</v>
      </c>
      <c r="H47" s="6">
        <v>13258</v>
      </c>
      <c r="I47" s="6">
        <v>148</v>
      </c>
      <c r="J47" s="6">
        <v>443</v>
      </c>
      <c r="K47" s="6">
        <v>3103</v>
      </c>
      <c r="L47" s="6">
        <v>2316</v>
      </c>
      <c r="M47" s="6">
        <v>18677</v>
      </c>
      <c r="N47" s="6">
        <v>81715</v>
      </c>
      <c r="O47" s="10" t="s">
        <v>16</v>
      </c>
      <c r="P47" s="13">
        <v>4459477</v>
      </c>
      <c r="Q47" s="12">
        <v>539</v>
      </c>
      <c r="S47" s="19">
        <f t="shared" si="4"/>
        <v>8.7073828795683088</v>
      </c>
      <c r="T47" s="19">
        <f t="shared" si="0"/>
        <v>22.856268738909623</v>
      </c>
      <c r="V47" s="18">
        <f t="shared" si="1"/>
        <v>418.81592841492403</v>
      </c>
      <c r="W47" s="19">
        <f t="shared" si="2"/>
        <v>238.76837821920006</v>
      </c>
      <c r="Y47" s="18">
        <f t="shared" si="3"/>
        <v>43.160270880361175</v>
      </c>
      <c r="Z47" s="18">
        <f t="shared" si="6"/>
        <v>52.983050847457626</v>
      </c>
      <c r="AB47" s="18">
        <f t="shared" si="5"/>
        <v>29.243902439024389</v>
      </c>
      <c r="AC47" s="18">
        <f t="shared" si="7"/>
        <v>36.403846153846153</v>
      </c>
    </row>
    <row r="48" spans="1:29" ht="15" thickBot="1" x14ac:dyDescent="0.35">
      <c r="A48" s="29">
        <v>43931.708333333336</v>
      </c>
      <c r="B48" s="5">
        <v>8</v>
      </c>
      <c r="C48" s="7" t="s">
        <v>21</v>
      </c>
      <c r="D48" s="5">
        <v>3596</v>
      </c>
      <c r="E48" s="5">
        <v>349</v>
      </c>
      <c r="F48" s="5">
        <v>3945</v>
      </c>
      <c r="G48" s="5">
        <v>9405</v>
      </c>
      <c r="H48" s="5">
        <v>13350</v>
      </c>
      <c r="I48" s="5">
        <v>92</v>
      </c>
      <c r="J48" s="5">
        <v>451</v>
      </c>
      <c r="K48" s="5">
        <v>3381</v>
      </c>
      <c r="L48" s="5">
        <v>2397</v>
      </c>
      <c r="M48" s="5">
        <v>19128</v>
      </c>
      <c r="N48" s="5">
        <v>85884</v>
      </c>
      <c r="O48" s="8" t="s">
        <v>16</v>
      </c>
      <c r="P48" s="13">
        <v>4459477</v>
      </c>
      <c r="Q48" s="12">
        <v>539</v>
      </c>
      <c r="S48" s="19">
        <f t="shared" si="4"/>
        <v>8.8466413181242078</v>
      </c>
      <c r="T48" s="19">
        <f t="shared" si="0"/>
        <v>22.271901634763168</v>
      </c>
      <c r="V48" s="18">
        <f t="shared" si="1"/>
        <v>428.92922196930272</v>
      </c>
      <c r="W48" s="19">
        <f t="shared" si="2"/>
        <v>233.13869719782517</v>
      </c>
      <c r="Y48" s="18">
        <f t="shared" si="3"/>
        <v>43.412416851441243</v>
      </c>
      <c r="Z48" s="18">
        <f t="shared" si="6"/>
        <v>47.039907904834998</v>
      </c>
      <c r="AB48" s="18">
        <f t="shared" si="5"/>
        <v>30.592592592592592</v>
      </c>
      <c r="AC48" s="18">
        <f t="shared" si="7"/>
        <v>36.13824884792627</v>
      </c>
    </row>
    <row r="49" spans="1:29" ht="15" thickBot="1" x14ac:dyDescent="0.35">
      <c r="A49" s="28">
        <v>43932.708333333336</v>
      </c>
      <c r="B49" s="6">
        <v>8</v>
      </c>
      <c r="C49" s="9" t="s">
        <v>21</v>
      </c>
      <c r="D49" s="6">
        <v>3530</v>
      </c>
      <c r="E49" s="6">
        <v>341</v>
      </c>
      <c r="F49" s="6">
        <v>3871</v>
      </c>
      <c r="G49" s="6">
        <v>9624</v>
      </c>
      <c r="H49" s="6">
        <v>13495</v>
      </c>
      <c r="I49" s="6">
        <v>145</v>
      </c>
      <c r="J49" s="6">
        <v>507</v>
      </c>
      <c r="K49" s="6">
        <v>3659</v>
      </c>
      <c r="L49" s="6">
        <v>2481</v>
      </c>
      <c r="M49" s="6">
        <v>19635</v>
      </c>
      <c r="N49" s="6">
        <v>91759</v>
      </c>
      <c r="O49" s="10" t="s">
        <v>16</v>
      </c>
      <c r="P49" s="13">
        <v>4459477</v>
      </c>
      <c r="Q49" s="12">
        <v>539</v>
      </c>
      <c r="S49" s="19">
        <f t="shared" si="4"/>
        <v>8.8090932575561869</v>
      </c>
      <c r="T49" s="19">
        <f t="shared" si="0"/>
        <v>21.398445929009689</v>
      </c>
      <c r="V49" s="18">
        <f t="shared" si="1"/>
        <v>440.2982681601452</v>
      </c>
      <c r="W49" s="19">
        <f t="shared" si="2"/>
        <v>227.11876750700281</v>
      </c>
      <c r="Y49" s="18">
        <f t="shared" si="3"/>
        <v>39.727810650887577</v>
      </c>
      <c r="Z49" s="18">
        <f t="shared" si="6"/>
        <v>45.04496788008565</v>
      </c>
      <c r="AB49" s="18">
        <f t="shared" si="5"/>
        <v>30.535714285714285</v>
      </c>
      <c r="AC49" s="18">
        <f t="shared" si="7"/>
        <v>33.133603238866399</v>
      </c>
    </row>
    <row r="50" spans="1:29" ht="15" thickBot="1" x14ac:dyDescent="0.35">
      <c r="A50" s="29">
        <v>43933.708333333336</v>
      </c>
      <c r="B50" s="5">
        <v>8</v>
      </c>
      <c r="C50" s="7" t="s">
        <v>21</v>
      </c>
      <c r="D50" s="5">
        <v>3491</v>
      </c>
      <c r="E50" s="5">
        <v>335</v>
      </c>
      <c r="F50" s="5">
        <v>3826</v>
      </c>
      <c r="G50" s="5">
        <v>9846</v>
      </c>
      <c r="H50" s="5">
        <v>13672</v>
      </c>
      <c r="I50" s="5">
        <v>177</v>
      </c>
      <c r="J50" s="5">
        <v>463</v>
      </c>
      <c r="K50" s="5">
        <v>3862</v>
      </c>
      <c r="L50" s="5">
        <v>2564</v>
      </c>
      <c r="M50" s="5">
        <v>20098</v>
      </c>
      <c r="N50" s="5">
        <v>96704</v>
      </c>
      <c r="O50" s="8" t="s">
        <v>16</v>
      </c>
      <c r="P50" s="13">
        <v>4459477</v>
      </c>
      <c r="Q50" s="12">
        <v>539</v>
      </c>
      <c r="S50" s="19">
        <f t="shared" si="4"/>
        <v>8.7558808154730787</v>
      </c>
      <c r="T50" s="19">
        <f t="shared" si="0"/>
        <v>20.783007941760424</v>
      </c>
      <c r="V50" s="18">
        <f t="shared" si="1"/>
        <v>450.68065156519475</v>
      </c>
      <c r="W50" s="19">
        <f t="shared" si="2"/>
        <v>221.88660563240123</v>
      </c>
      <c r="Y50" s="18">
        <f t="shared" si="3"/>
        <v>44.408207343412528</v>
      </c>
      <c r="Z50" s="18">
        <f t="shared" si="6"/>
        <v>45.430682617874737</v>
      </c>
      <c r="AB50" s="18">
        <f t="shared" si="5"/>
        <v>31.891566265060241</v>
      </c>
      <c r="AC50" s="18">
        <f t="shared" si="7"/>
        <v>34.016129032258064</v>
      </c>
    </row>
    <row r="51" spans="1:29" ht="15" thickBot="1" x14ac:dyDescent="0.35">
      <c r="A51" s="28">
        <v>43934.708333333336</v>
      </c>
      <c r="B51" s="6">
        <v>8</v>
      </c>
      <c r="C51" s="9" t="s">
        <v>21</v>
      </c>
      <c r="D51" s="6">
        <v>3490</v>
      </c>
      <c r="E51" s="6">
        <v>331</v>
      </c>
      <c r="F51" s="6">
        <v>3821</v>
      </c>
      <c r="G51" s="6">
        <v>9997</v>
      </c>
      <c r="H51" s="6">
        <v>13818</v>
      </c>
      <c r="I51" s="6">
        <v>146</v>
      </c>
      <c r="J51" s="6">
        <v>342</v>
      </c>
      <c r="K51" s="6">
        <v>4007</v>
      </c>
      <c r="L51" s="6">
        <v>2615</v>
      </c>
      <c r="M51" s="6">
        <v>20440</v>
      </c>
      <c r="N51" s="6">
        <v>99047</v>
      </c>
      <c r="O51" s="10" t="s">
        <v>16</v>
      </c>
      <c r="P51" s="13">
        <v>4459477</v>
      </c>
      <c r="Q51" s="12">
        <v>539</v>
      </c>
      <c r="S51" s="19">
        <f t="shared" si="4"/>
        <v>8.6626537555613705</v>
      </c>
      <c r="T51" s="19">
        <f t="shared" si="0"/>
        <v>20.636667440709967</v>
      </c>
      <c r="V51" s="18">
        <f t="shared" si="1"/>
        <v>458.34971230931342</v>
      </c>
      <c r="W51" s="19">
        <f t="shared" si="2"/>
        <v>218.17402152641878</v>
      </c>
      <c r="Y51" s="18">
        <f t="shared" si="3"/>
        <v>60.76608187134503</v>
      </c>
      <c r="Z51" s="18">
        <f t="shared" si="6"/>
        <v>49.737804878048777</v>
      </c>
      <c r="AB51" s="18">
        <f>$AE$6*(2*L51-L50)/(L51-L50)</f>
        <v>52.274509803921568</v>
      </c>
      <c r="AC51" s="18">
        <f t="shared" si="7"/>
        <v>38.986238532110093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308B-90B5-4324-AA2C-7077B44BE2EC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6</v>
      </c>
      <c r="C2" s="7" t="s">
        <v>22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58</v>
      </c>
      <c r="O2" s="8" t="s">
        <v>16</v>
      </c>
      <c r="P2" s="13">
        <v>1215220</v>
      </c>
      <c r="Q2" s="21">
        <v>127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6</v>
      </c>
      <c r="C3" s="9" t="s">
        <v>22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89</v>
      </c>
      <c r="O3" s="10" t="s">
        <v>16</v>
      </c>
      <c r="P3" s="13">
        <v>1215220</v>
      </c>
      <c r="Q3" s="21">
        <v>127</v>
      </c>
      <c r="S3" s="19" t="e">
        <f>(E3/F3)*100</f>
        <v>#DIV/0!</v>
      </c>
      <c r="T3" s="19">
        <f t="shared" ref="T3:T51" si="0">(M3/N3)*100</f>
        <v>0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6</v>
      </c>
      <c r="C4" s="7" t="s">
        <v>22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114</v>
      </c>
      <c r="O4" s="8" t="s">
        <v>16</v>
      </c>
      <c r="P4" s="13">
        <v>1215220</v>
      </c>
      <c r="Q4" s="21">
        <v>127</v>
      </c>
      <c r="S4" s="19" t="e">
        <f t="shared" ref="S4:S51" si="4">(E4/F4)*100</f>
        <v>#DIV/0!</v>
      </c>
      <c r="T4" s="19">
        <f t="shared" si="0"/>
        <v>0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6</v>
      </c>
      <c r="C5" s="9" t="s">
        <v>22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141</v>
      </c>
      <c r="O5" s="10" t="s">
        <v>16</v>
      </c>
      <c r="P5" s="13">
        <v>1215220</v>
      </c>
      <c r="Q5" s="21">
        <v>127</v>
      </c>
      <c r="S5" s="19" t="e">
        <f t="shared" si="4"/>
        <v>#DIV/0!</v>
      </c>
      <c r="T5" s="19">
        <f t="shared" si="0"/>
        <v>0</v>
      </c>
      <c r="V5" s="18">
        <f t="shared" si="1"/>
        <v>0</v>
      </c>
      <c r="W5" s="19" t="e">
        <f t="shared" si="2"/>
        <v>#DIV/0!</v>
      </c>
      <c r="Y5" s="18" t="e">
        <f t="shared" si="3"/>
        <v>#DIV/0!</v>
      </c>
      <c r="Z5" s="18" t="e">
        <f t="shared" ref="Z5:Z51" si="6">$AE$7*(2*M5-M2)/(M5-M2)</f>
        <v>#DIV/0!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6</v>
      </c>
      <c r="C6" s="7" t="s">
        <v>22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169</v>
      </c>
      <c r="O6" s="8" t="s">
        <v>16</v>
      </c>
      <c r="P6" s="13">
        <v>1215220</v>
      </c>
      <c r="Q6" s="21">
        <v>127</v>
      </c>
      <c r="S6" s="19" t="e">
        <f t="shared" si="4"/>
        <v>#DIV/0!</v>
      </c>
      <c r="T6" s="19">
        <f t="shared" si="0"/>
        <v>0</v>
      </c>
      <c r="V6" s="18">
        <f t="shared" si="1"/>
        <v>0</v>
      </c>
      <c r="W6" s="19" t="e">
        <f t="shared" si="2"/>
        <v>#DIV/0!</v>
      </c>
      <c r="Y6" s="18" t="e">
        <f t="shared" si="3"/>
        <v>#DIV/0!</v>
      </c>
      <c r="Z6" s="18" t="e">
        <f t="shared" si="6"/>
        <v>#DIV/0!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6</v>
      </c>
      <c r="C7" s="9" t="s">
        <v>22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189</v>
      </c>
      <c r="O7" s="10" t="s">
        <v>16</v>
      </c>
      <c r="P7" s="13">
        <v>1215220</v>
      </c>
      <c r="Q7" s="21">
        <v>127</v>
      </c>
      <c r="S7" s="19" t="e">
        <f t="shared" si="4"/>
        <v>#DIV/0!</v>
      </c>
      <c r="T7" s="19">
        <f t="shared" si="0"/>
        <v>0</v>
      </c>
      <c r="V7" s="18">
        <f t="shared" si="1"/>
        <v>0</v>
      </c>
      <c r="W7" s="19" t="e">
        <f t="shared" si="2"/>
        <v>#DIV/0!</v>
      </c>
      <c r="Y7" s="18" t="e">
        <f t="shared" si="3"/>
        <v>#DIV/0!</v>
      </c>
      <c r="Z7" s="18" t="e">
        <f t="shared" si="6"/>
        <v>#DIV/0!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6</v>
      </c>
      <c r="C8" s="7" t="s">
        <v>22</v>
      </c>
      <c r="D8" s="5">
        <v>0</v>
      </c>
      <c r="E8" s="5">
        <v>0</v>
      </c>
      <c r="F8" s="5">
        <v>0</v>
      </c>
      <c r="G8" s="5">
        <v>6</v>
      </c>
      <c r="H8" s="5">
        <v>6</v>
      </c>
      <c r="I8" s="5">
        <v>6</v>
      </c>
      <c r="J8" s="5">
        <v>6</v>
      </c>
      <c r="K8" s="5">
        <v>0</v>
      </c>
      <c r="L8" s="5">
        <v>0</v>
      </c>
      <c r="M8" s="5">
        <v>6</v>
      </c>
      <c r="N8" s="5">
        <v>243</v>
      </c>
      <c r="O8" s="8" t="s">
        <v>16</v>
      </c>
      <c r="P8" s="13">
        <v>1215220</v>
      </c>
      <c r="Q8" s="21">
        <v>127</v>
      </c>
      <c r="S8" s="19" t="e">
        <f t="shared" si="4"/>
        <v>#DIV/0!</v>
      </c>
      <c r="T8" s="19">
        <f t="shared" si="0"/>
        <v>2.4691358024691357</v>
      </c>
      <c r="V8" s="18">
        <f t="shared" si="1"/>
        <v>0.49373775941804776</v>
      </c>
      <c r="W8" s="19">
        <f t="shared" si="2"/>
        <v>202536.66666666666</v>
      </c>
      <c r="Y8" s="18">
        <f t="shared" si="3"/>
        <v>2</v>
      </c>
      <c r="Z8" s="18">
        <f t="shared" si="6"/>
        <v>6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6</v>
      </c>
      <c r="C9" s="9" t="s">
        <v>22</v>
      </c>
      <c r="D9" s="6">
        <v>0</v>
      </c>
      <c r="E9" s="6">
        <v>0</v>
      </c>
      <c r="F9" s="6">
        <v>0</v>
      </c>
      <c r="G9" s="6">
        <v>9</v>
      </c>
      <c r="H9" s="6">
        <v>9</v>
      </c>
      <c r="I9" s="6">
        <v>3</v>
      </c>
      <c r="J9" s="6">
        <v>3</v>
      </c>
      <c r="K9" s="6">
        <v>0</v>
      </c>
      <c r="L9" s="6">
        <v>0</v>
      </c>
      <c r="M9" s="6">
        <v>9</v>
      </c>
      <c r="N9" s="6">
        <v>269</v>
      </c>
      <c r="O9" s="10" t="s">
        <v>16</v>
      </c>
      <c r="P9" s="13">
        <v>1215220</v>
      </c>
      <c r="Q9" s="21">
        <v>127</v>
      </c>
      <c r="S9" s="19" t="e">
        <f t="shared" si="4"/>
        <v>#DIV/0!</v>
      </c>
      <c r="T9" s="19">
        <f t="shared" si="0"/>
        <v>3.3457249070631967</v>
      </c>
      <c r="V9" s="18">
        <f t="shared" si="1"/>
        <v>0.7406066391270717</v>
      </c>
      <c r="W9" s="19">
        <f t="shared" si="2"/>
        <v>135024.44444444444</v>
      </c>
      <c r="Y9" s="18">
        <f t="shared" si="3"/>
        <v>4</v>
      </c>
      <c r="Z9" s="18">
        <f t="shared" si="6"/>
        <v>6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6</v>
      </c>
      <c r="C10" s="7" t="s">
        <v>22</v>
      </c>
      <c r="D10" s="5">
        <v>1</v>
      </c>
      <c r="E10" s="5">
        <v>0</v>
      </c>
      <c r="F10" s="5">
        <v>1</v>
      </c>
      <c r="G10" s="5">
        <v>12</v>
      </c>
      <c r="H10" s="5">
        <v>13</v>
      </c>
      <c r="I10" s="5">
        <v>4</v>
      </c>
      <c r="J10" s="5">
        <v>4</v>
      </c>
      <c r="K10" s="5">
        <v>0</v>
      </c>
      <c r="L10" s="5">
        <v>0</v>
      </c>
      <c r="M10" s="5">
        <v>13</v>
      </c>
      <c r="N10" s="5">
        <v>354</v>
      </c>
      <c r="O10" s="8" t="s">
        <v>16</v>
      </c>
      <c r="P10" s="13">
        <v>1215220</v>
      </c>
      <c r="Q10" s="21">
        <v>127</v>
      </c>
      <c r="S10" s="19">
        <f t="shared" si="4"/>
        <v>0</v>
      </c>
      <c r="T10" s="19">
        <f t="shared" si="0"/>
        <v>3.6723163841807911</v>
      </c>
      <c r="V10" s="18">
        <f t="shared" si="1"/>
        <v>1.0697651454057702</v>
      </c>
      <c r="W10" s="19">
        <f t="shared" si="2"/>
        <v>93478.461538461532</v>
      </c>
      <c r="Y10" s="18">
        <f t="shared" si="3"/>
        <v>4.25</v>
      </c>
      <c r="Z10" s="18">
        <f t="shared" si="6"/>
        <v>6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6</v>
      </c>
      <c r="C11" s="9" t="s">
        <v>22</v>
      </c>
      <c r="D11" s="6">
        <v>3</v>
      </c>
      <c r="E11" s="6">
        <v>0</v>
      </c>
      <c r="F11" s="6">
        <v>3</v>
      </c>
      <c r="G11" s="6">
        <v>15</v>
      </c>
      <c r="H11" s="6">
        <v>18</v>
      </c>
      <c r="I11" s="6">
        <v>5</v>
      </c>
      <c r="J11" s="6">
        <v>5</v>
      </c>
      <c r="K11" s="6">
        <v>0</v>
      </c>
      <c r="L11" s="6">
        <v>0</v>
      </c>
      <c r="M11" s="6">
        <v>18</v>
      </c>
      <c r="N11" s="6">
        <v>376</v>
      </c>
      <c r="O11" s="10" t="s">
        <v>16</v>
      </c>
      <c r="P11" s="13">
        <v>1215220</v>
      </c>
      <c r="Q11" s="21">
        <v>127</v>
      </c>
      <c r="S11" s="19">
        <f t="shared" si="4"/>
        <v>0</v>
      </c>
      <c r="T11" s="19">
        <f t="shared" si="0"/>
        <v>4.7872340425531918</v>
      </c>
      <c r="V11" s="18">
        <f t="shared" si="1"/>
        <v>1.4812132782541434</v>
      </c>
      <c r="W11" s="19">
        <f t="shared" si="2"/>
        <v>67512.222222222219</v>
      </c>
      <c r="Y11" s="18">
        <f t="shared" si="3"/>
        <v>4.5999999999999996</v>
      </c>
      <c r="Z11" s="18">
        <f t="shared" si="6"/>
        <v>7.5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6</v>
      </c>
      <c r="C12" s="7" t="s">
        <v>22</v>
      </c>
      <c r="D12" s="5">
        <v>4</v>
      </c>
      <c r="E12" s="5">
        <v>0</v>
      </c>
      <c r="F12" s="5">
        <v>4</v>
      </c>
      <c r="G12" s="5">
        <v>17</v>
      </c>
      <c r="H12" s="5">
        <v>21</v>
      </c>
      <c r="I12" s="5">
        <v>3</v>
      </c>
      <c r="J12" s="5">
        <v>3</v>
      </c>
      <c r="K12" s="5">
        <v>0</v>
      </c>
      <c r="L12" s="5">
        <v>0</v>
      </c>
      <c r="M12" s="5">
        <v>21</v>
      </c>
      <c r="N12" s="5">
        <v>397</v>
      </c>
      <c r="O12" s="8" t="s">
        <v>16</v>
      </c>
      <c r="P12" s="13">
        <v>1215220</v>
      </c>
      <c r="Q12" s="21">
        <v>127</v>
      </c>
      <c r="S12" s="19">
        <f t="shared" si="4"/>
        <v>0</v>
      </c>
      <c r="T12" s="19">
        <f t="shared" si="0"/>
        <v>5.2896725440806041</v>
      </c>
      <c r="V12" s="18">
        <f t="shared" si="1"/>
        <v>1.7280821579631673</v>
      </c>
      <c r="W12" s="19">
        <f t="shared" si="2"/>
        <v>57867.619047619039</v>
      </c>
      <c r="Y12" s="18">
        <f t="shared" si="3"/>
        <v>8</v>
      </c>
      <c r="Z12" s="18">
        <f t="shared" si="6"/>
        <v>8.25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6</v>
      </c>
      <c r="C13" s="9" t="s">
        <v>22</v>
      </c>
      <c r="D13" s="6">
        <v>4</v>
      </c>
      <c r="E13" s="6">
        <v>0</v>
      </c>
      <c r="F13" s="6">
        <v>4</v>
      </c>
      <c r="G13" s="6">
        <v>24</v>
      </c>
      <c r="H13" s="6">
        <v>28</v>
      </c>
      <c r="I13" s="6">
        <v>7</v>
      </c>
      <c r="J13" s="6">
        <v>10</v>
      </c>
      <c r="K13" s="6">
        <v>3</v>
      </c>
      <c r="L13" s="6">
        <v>0</v>
      </c>
      <c r="M13" s="6">
        <v>31</v>
      </c>
      <c r="N13" s="6">
        <v>577</v>
      </c>
      <c r="O13" s="10" t="s">
        <v>16</v>
      </c>
      <c r="P13" s="13">
        <v>1215220</v>
      </c>
      <c r="Q13" s="21">
        <v>127</v>
      </c>
      <c r="S13" s="19">
        <f t="shared" si="4"/>
        <v>0</v>
      </c>
      <c r="T13" s="19">
        <f t="shared" si="0"/>
        <v>5.3726169844020797</v>
      </c>
      <c r="V13" s="18">
        <f t="shared" si="1"/>
        <v>2.5509784236599136</v>
      </c>
      <c r="W13" s="19">
        <f t="shared" si="2"/>
        <v>39200.645161290318</v>
      </c>
      <c r="Y13" s="18">
        <f t="shared" si="3"/>
        <v>4.0999999999999996</v>
      </c>
      <c r="Z13" s="18">
        <f t="shared" si="6"/>
        <v>8.1666666666666661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6</v>
      </c>
      <c r="C14" s="7" t="s">
        <v>22</v>
      </c>
      <c r="D14" s="5">
        <v>7</v>
      </c>
      <c r="E14" s="5">
        <v>1</v>
      </c>
      <c r="F14" s="5">
        <v>8</v>
      </c>
      <c r="G14" s="5">
        <v>31</v>
      </c>
      <c r="H14" s="5">
        <v>39</v>
      </c>
      <c r="I14" s="5">
        <v>11</v>
      </c>
      <c r="J14" s="5">
        <v>11</v>
      </c>
      <c r="K14" s="5">
        <v>3</v>
      </c>
      <c r="L14" s="5">
        <v>0</v>
      </c>
      <c r="M14" s="5">
        <v>42</v>
      </c>
      <c r="N14" s="5">
        <v>577</v>
      </c>
      <c r="O14" s="8" t="s">
        <v>16</v>
      </c>
      <c r="P14" s="13">
        <v>1215220</v>
      </c>
      <c r="Q14" s="21">
        <v>127</v>
      </c>
      <c r="S14" s="19">
        <f t="shared" si="4"/>
        <v>12.5</v>
      </c>
      <c r="T14" s="19">
        <f t="shared" si="0"/>
        <v>7.2790294627383014</v>
      </c>
      <c r="V14" s="18">
        <f t="shared" si="1"/>
        <v>3.4561643159263347</v>
      </c>
      <c r="W14" s="19">
        <f t="shared" si="2"/>
        <v>28933.809523809519</v>
      </c>
      <c r="Y14" s="18">
        <f t="shared" si="3"/>
        <v>4.8181818181818183</v>
      </c>
      <c r="Z14" s="18">
        <f t="shared" si="6"/>
        <v>8.25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6</v>
      </c>
      <c r="C15" s="9" t="s">
        <v>22</v>
      </c>
      <c r="D15" s="6">
        <v>7</v>
      </c>
      <c r="E15" s="6">
        <v>1</v>
      </c>
      <c r="F15" s="6">
        <v>8</v>
      </c>
      <c r="G15" s="6">
        <v>45</v>
      </c>
      <c r="H15" s="6">
        <v>53</v>
      </c>
      <c r="I15" s="6">
        <v>14</v>
      </c>
      <c r="J15" s="6">
        <v>15</v>
      </c>
      <c r="K15" s="6">
        <v>3</v>
      </c>
      <c r="L15" s="6">
        <v>1</v>
      </c>
      <c r="M15" s="6">
        <v>57</v>
      </c>
      <c r="N15" s="6">
        <v>997</v>
      </c>
      <c r="O15" s="10" t="s">
        <v>16</v>
      </c>
      <c r="P15" s="13">
        <v>1215220</v>
      </c>
      <c r="Q15" s="21">
        <v>127</v>
      </c>
      <c r="S15" s="19">
        <f t="shared" si="4"/>
        <v>12.5</v>
      </c>
      <c r="T15" s="19">
        <f t="shared" si="0"/>
        <v>5.7171514543630888</v>
      </c>
      <c r="V15" s="18">
        <f t="shared" si="1"/>
        <v>4.6905087144714539</v>
      </c>
      <c r="W15" s="19">
        <f t="shared" si="2"/>
        <v>21319.649122807015</v>
      </c>
      <c r="Y15" s="18">
        <f t="shared" si="3"/>
        <v>4.8</v>
      </c>
      <c r="Z15" s="18">
        <f t="shared" si="6"/>
        <v>7.75</v>
      </c>
      <c r="AB15" s="18">
        <f t="shared" si="5"/>
        <v>2</v>
      </c>
      <c r="AC15" s="18">
        <f t="shared" si="7"/>
        <v>6</v>
      </c>
    </row>
    <row r="16" spans="1:40" ht="15" thickBot="1" x14ac:dyDescent="0.35">
      <c r="A16" s="29">
        <v>43899.75</v>
      </c>
      <c r="B16" s="5">
        <v>6</v>
      </c>
      <c r="C16" s="7" t="s">
        <v>22</v>
      </c>
      <c r="D16" s="5">
        <v>18</v>
      </c>
      <c r="E16" s="5">
        <v>1</v>
      </c>
      <c r="F16" s="5">
        <v>19</v>
      </c>
      <c r="G16" s="5">
        <v>70</v>
      </c>
      <c r="H16" s="5">
        <v>89</v>
      </c>
      <c r="I16" s="5">
        <v>36</v>
      </c>
      <c r="J16" s="5">
        <v>36</v>
      </c>
      <c r="K16" s="5">
        <v>3</v>
      </c>
      <c r="L16" s="5">
        <v>1</v>
      </c>
      <c r="M16" s="5">
        <v>93</v>
      </c>
      <c r="N16" s="5">
        <v>1344</v>
      </c>
      <c r="O16" s="8" t="s">
        <v>16</v>
      </c>
      <c r="P16" s="13">
        <v>1215220</v>
      </c>
      <c r="Q16" s="21">
        <v>127</v>
      </c>
      <c r="S16" s="19">
        <f t="shared" si="4"/>
        <v>5.2631578947368416</v>
      </c>
      <c r="T16" s="19">
        <f t="shared" si="0"/>
        <v>6.9196428571428577</v>
      </c>
      <c r="V16" s="18">
        <f t="shared" si="1"/>
        <v>7.6529352709797402</v>
      </c>
      <c r="W16" s="19">
        <f t="shared" si="2"/>
        <v>13066.881720430107</v>
      </c>
      <c r="Y16" s="18">
        <f t="shared" si="3"/>
        <v>3.5833333333333335</v>
      </c>
      <c r="Z16" s="18">
        <f t="shared" si="6"/>
        <v>7.5</v>
      </c>
      <c r="AB16" s="18" t="e">
        <f t="shared" si="5"/>
        <v>#DIV/0!</v>
      </c>
      <c r="AC16" s="18">
        <f t="shared" si="7"/>
        <v>6</v>
      </c>
    </row>
    <row r="17" spans="1:29" ht="15" thickBot="1" x14ac:dyDescent="0.35">
      <c r="A17" s="28">
        <v>43900.75</v>
      </c>
      <c r="B17" s="6">
        <v>6</v>
      </c>
      <c r="C17" s="9" t="s">
        <v>22</v>
      </c>
      <c r="D17" s="6">
        <v>27</v>
      </c>
      <c r="E17" s="6">
        <v>6</v>
      </c>
      <c r="F17" s="6">
        <v>33</v>
      </c>
      <c r="G17" s="6">
        <v>77</v>
      </c>
      <c r="H17" s="6">
        <v>110</v>
      </c>
      <c r="I17" s="6">
        <v>21</v>
      </c>
      <c r="J17" s="6">
        <v>23</v>
      </c>
      <c r="K17" s="6">
        <v>3</v>
      </c>
      <c r="L17" s="6">
        <v>3</v>
      </c>
      <c r="M17" s="6">
        <v>116</v>
      </c>
      <c r="N17" s="6">
        <v>1602</v>
      </c>
      <c r="O17" s="10" t="s">
        <v>16</v>
      </c>
      <c r="P17" s="13">
        <v>1215220</v>
      </c>
      <c r="Q17" s="21">
        <v>127</v>
      </c>
      <c r="S17" s="19">
        <f t="shared" si="4"/>
        <v>18.181818181818183</v>
      </c>
      <c r="T17" s="19">
        <f t="shared" si="0"/>
        <v>7.2409488139825218</v>
      </c>
      <c r="V17" s="18">
        <f t="shared" si="1"/>
        <v>9.5455966820822571</v>
      </c>
      <c r="W17" s="19">
        <f t="shared" si="2"/>
        <v>10476.03448275862</v>
      </c>
      <c r="Y17" s="18">
        <f t="shared" si="3"/>
        <v>6.0434782608695654</v>
      </c>
      <c r="Z17" s="18">
        <f t="shared" si="6"/>
        <v>7.7027027027027026</v>
      </c>
      <c r="AB17" s="18">
        <f t="shared" si="5"/>
        <v>2.5</v>
      </c>
      <c r="AC17" s="18">
        <f t="shared" si="7"/>
        <v>6</v>
      </c>
    </row>
    <row r="18" spans="1:29" ht="15" thickBot="1" x14ac:dyDescent="0.35">
      <c r="A18" s="29">
        <v>43901.708333333336</v>
      </c>
      <c r="B18" s="5">
        <v>6</v>
      </c>
      <c r="C18" s="7" t="s">
        <v>22</v>
      </c>
      <c r="D18" s="5">
        <v>16</v>
      </c>
      <c r="E18" s="5">
        <v>5</v>
      </c>
      <c r="F18" s="5">
        <v>21</v>
      </c>
      <c r="G18" s="5">
        <v>89</v>
      </c>
      <c r="H18" s="5">
        <v>110</v>
      </c>
      <c r="I18" s="5">
        <v>0</v>
      </c>
      <c r="J18" s="5">
        <v>10</v>
      </c>
      <c r="K18" s="5">
        <v>10</v>
      </c>
      <c r="L18" s="5">
        <v>6</v>
      </c>
      <c r="M18" s="5">
        <v>126</v>
      </c>
      <c r="N18" s="5">
        <v>2073</v>
      </c>
      <c r="O18" s="8" t="s">
        <v>16</v>
      </c>
      <c r="P18" s="13">
        <v>1215220</v>
      </c>
      <c r="Q18" s="21">
        <v>127</v>
      </c>
      <c r="S18" s="19">
        <f t="shared" si="4"/>
        <v>23.809523809523807</v>
      </c>
      <c r="T18" s="19">
        <f t="shared" si="0"/>
        <v>6.0781476121562958</v>
      </c>
      <c r="V18" s="18">
        <f t="shared" si="1"/>
        <v>10.368492947779004</v>
      </c>
      <c r="W18" s="19">
        <f t="shared" si="2"/>
        <v>9644.6031746031749</v>
      </c>
      <c r="Y18" s="18">
        <f t="shared" si="3"/>
        <v>13.6</v>
      </c>
      <c r="Z18" s="18">
        <f t="shared" si="6"/>
        <v>8.4782608695652169</v>
      </c>
      <c r="AB18" s="18">
        <f t="shared" si="5"/>
        <v>3</v>
      </c>
      <c r="AC18" s="18">
        <f t="shared" si="7"/>
        <v>6.6</v>
      </c>
    </row>
    <row r="19" spans="1:29" ht="15" thickBot="1" x14ac:dyDescent="0.35">
      <c r="A19" s="28">
        <v>43902.708333333336</v>
      </c>
      <c r="B19" s="6">
        <v>6</v>
      </c>
      <c r="C19" s="9" t="s">
        <v>22</v>
      </c>
      <c r="D19" s="6">
        <v>23</v>
      </c>
      <c r="E19" s="6">
        <v>10</v>
      </c>
      <c r="F19" s="6">
        <v>33</v>
      </c>
      <c r="G19" s="6">
        <v>115</v>
      </c>
      <c r="H19" s="6">
        <v>148</v>
      </c>
      <c r="I19" s="6">
        <v>38</v>
      </c>
      <c r="J19" s="6">
        <v>41</v>
      </c>
      <c r="K19" s="6">
        <v>11</v>
      </c>
      <c r="L19" s="6">
        <v>8</v>
      </c>
      <c r="M19" s="6">
        <v>167</v>
      </c>
      <c r="N19" s="6">
        <v>2604</v>
      </c>
      <c r="O19" s="10" t="s">
        <v>16</v>
      </c>
      <c r="P19" s="13">
        <v>1215220</v>
      </c>
      <c r="Q19" s="21">
        <v>127</v>
      </c>
      <c r="S19" s="19">
        <f t="shared" si="4"/>
        <v>30.303030303030305</v>
      </c>
      <c r="T19" s="19">
        <f t="shared" si="0"/>
        <v>6.4132104454685104</v>
      </c>
      <c r="V19" s="18">
        <f t="shared" si="1"/>
        <v>13.742367637135661</v>
      </c>
      <c r="W19" s="19">
        <f t="shared" si="2"/>
        <v>7276.7664670658687</v>
      </c>
      <c r="Y19" s="18">
        <f t="shared" si="3"/>
        <v>5.0731707317073171</v>
      </c>
      <c r="Z19" s="18">
        <f t="shared" si="6"/>
        <v>9.7702702702702702</v>
      </c>
      <c r="AB19" s="18">
        <f t="shared" si="5"/>
        <v>5</v>
      </c>
      <c r="AC19" s="18">
        <f t="shared" si="7"/>
        <v>6.4285714285714288</v>
      </c>
    </row>
    <row r="20" spans="1:29" ht="15" thickBot="1" x14ac:dyDescent="0.35">
      <c r="A20" s="29">
        <v>43903.708333333336</v>
      </c>
      <c r="B20" s="5">
        <v>6</v>
      </c>
      <c r="C20" s="7" t="s">
        <v>22</v>
      </c>
      <c r="D20" s="5">
        <v>59</v>
      </c>
      <c r="E20" s="5">
        <v>8</v>
      </c>
      <c r="F20" s="5">
        <v>67</v>
      </c>
      <c r="G20" s="5">
        <v>169</v>
      </c>
      <c r="H20" s="5">
        <v>236</v>
      </c>
      <c r="I20" s="5">
        <v>88</v>
      </c>
      <c r="J20" s="5">
        <v>90</v>
      </c>
      <c r="K20" s="5">
        <v>11</v>
      </c>
      <c r="L20" s="5">
        <v>10</v>
      </c>
      <c r="M20" s="5">
        <v>257</v>
      </c>
      <c r="N20" s="5">
        <v>3149</v>
      </c>
      <c r="O20" s="8" t="s">
        <v>16</v>
      </c>
      <c r="P20" s="13">
        <v>1215220</v>
      </c>
      <c r="Q20" s="21">
        <v>127</v>
      </c>
      <c r="S20" s="19">
        <f t="shared" si="4"/>
        <v>11.940298507462686</v>
      </c>
      <c r="T20" s="19">
        <f t="shared" si="0"/>
        <v>8.1613210543029524</v>
      </c>
      <c r="V20" s="18">
        <f t="shared" si="1"/>
        <v>21.148434028406381</v>
      </c>
      <c r="W20" s="19">
        <f t="shared" si="2"/>
        <v>4728.4824902723731</v>
      </c>
      <c r="Y20" s="18">
        <f t="shared" si="3"/>
        <v>3.8555555555555556</v>
      </c>
      <c r="Z20" s="18">
        <f t="shared" si="6"/>
        <v>8.4680851063829792</v>
      </c>
      <c r="AB20" s="18">
        <f t="shared" si="5"/>
        <v>6</v>
      </c>
      <c r="AC20" s="18">
        <f t="shared" si="7"/>
        <v>7.2857142857142856</v>
      </c>
    </row>
    <row r="21" spans="1:29" ht="15" thickBot="1" x14ac:dyDescent="0.35">
      <c r="A21" s="28">
        <v>43904.708333333336</v>
      </c>
      <c r="B21" s="6">
        <v>6</v>
      </c>
      <c r="C21" s="9" t="s">
        <v>22</v>
      </c>
      <c r="D21" s="6">
        <v>67</v>
      </c>
      <c r="E21" s="6">
        <v>11</v>
      </c>
      <c r="F21" s="6">
        <v>78</v>
      </c>
      <c r="G21" s="6">
        <v>193</v>
      </c>
      <c r="H21" s="6">
        <v>271</v>
      </c>
      <c r="I21" s="6">
        <v>35</v>
      </c>
      <c r="J21" s="6">
        <v>44</v>
      </c>
      <c r="K21" s="6">
        <v>17</v>
      </c>
      <c r="L21" s="6">
        <v>13</v>
      </c>
      <c r="M21" s="6">
        <v>301</v>
      </c>
      <c r="N21" s="6">
        <v>3376</v>
      </c>
      <c r="O21" s="10" t="s">
        <v>16</v>
      </c>
      <c r="P21" s="13">
        <v>1215220</v>
      </c>
      <c r="Q21" s="21">
        <v>127</v>
      </c>
      <c r="S21" s="19">
        <f t="shared" si="4"/>
        <v>14.102564102564102</v>
      </c>
      <c r="T21" s="19">
        <f t="shared" si="0"/>
        <v>8.9158767772511851</v>
      </c>
      <c r="V21" s="18">
        <f t="shared" si="1"/>
        <v>24.769177597472066</v>
      </c>
      <c r="W21" s="19">
        <f t="shared" si="2"/>
        <v>4037.2757475083054</v>
      </c>
      <c r="Y21" s="18">
        <f t="shared" si="3"/>
        <v>7.8409090909090908</v>
      </c>
      <c r="Z21" s="18">
        <f t="shared" si="6"/>
        <v>8.16</v>
      </c>
      <c r="AB21" s="18">
        <f t="shared" si="5"/>
        <v>5.333333333333333</v>
      </c>
      <c r="AC21" s="18">
        <f t="shared" si="7"/>
        <v>8.5714285714285712</v>
      </c>
    </row>
    <row r="22" spans="1:29" ht="15" thickBot="1" x14ac:dyDescent="0.35">
      <c r="A22" s="29">
        <v>43905.708333333336</v>
      </c>
      <c r="B22" s="5">
        <v>6</v>
      </c>
      <c r="C22" s="7" t="s">
        <v>22</v>
      </c>
      <c r="D22" s="5">
        <v>98</v>
      </c>
      <c r="E22" s="5">
        <v>12</v>
      </c>
      <c r="F22" s="5">
        <v>110</v>
      </c>
      <c r="G22" s="5">
        <v>206</v>
      </c>
      <c r="H22" s="5">
        <v>316</v>
      </c>
      <c r="I22" s="5">
        <v>45</v>
      </c>
      <c r="J22" s="5">
        <v>46</v>
      </c>
      <c r="K22" s="5">
        <v>17</v>
      </c>
      <c r="L22" s="5">
        <v>14</v>
      </c>
      <c r="M22" s="5">
        <v>347</v>
      </c>
      <c r="N22" s="5">
        <v>3407</v>
      </c>
      <c r="O22" s="8" t="s">
        <v>16</v>
      </c>
      <c r="P22" s="13">
        <v>1215220</v>
      </c>
      <c r="Q22" s="21">
        <v>127</v>
      </c>
      <c r="S22" s="19">
        <f t="shared" si="4"/>
        <v>10.909090909090908</v>
      </c>
      <c r="T22" s="19">
        <f t="shared" si="0"/>
        <v>10.184913413560318</v>
      </c>
      <c r="V22" s="18">
        <f t="shared" si="1"/>
        <v>28.554500419677098</v>
      </c>
      <c r="W22" s="19">
        <f t="shared" si="2"/>
        <v>3502.0749279538904</v>
      </c>
      <c r="Y22" s="18">
        <f t="shared" si="3"/>
        <v>8.5434782608695645</v>
      </c>
      <c r="Z22" s="18">
        <f t="shared" si="6"/>
        <v>8.7833333333333332</v>
      </c>
      <c r="AB22" s="18">
        <f t="shared" si="5"/>
        <v>15</v>
      </c>
      <c r="AC22" s="18">
        <f t="shared" si="7"/>
        <v>10</v>
      </c>
    </row>
    <row r="23" spans="1:29" ht="15" thickBot="1" x14ac:dyDescent="0.35">
      <c r="A23" s="28">
        <v>43906.708333333336</v>
      </c>
      <c r="B23" s="6">
        <v>6</v>
      </c>
      <c r="C23" s="9" t="s">
        <v>22</v>
      </c>
      <c r="D23" s="6">
        <v>96</v>
      </c>
      <c r="E23" s="6">
        <v>19</v>
      </c>
      <c r="F23" s="6">
        <v>115</v>
      </c>
      <c r="G23" s="6">
        <v>231</v>
      </c>
      <c r="H23" s="6">
        <v>346</v>
      </c>
      <c r="I23" s="6">
        <v>30</v>
      </c>
      <c r="J23" s="6">
        <v>39</v>
      </c>
      <c r="K23" s="6">
        <v>18</v>
      </c>
      <c r="L23" s="6">
        <v>22</v>
      </c>
      <c r="M23" s="6">
        <v>386</v>
      </c>
      <c r="N23" s="6">
        <v>4851</v>
      </c>
      <c r="O23" s="10" t="s">
        <v>16</v>
      </c>
      <c r="P23" s="13">
        <v>1215220</v>
      </c>
      <c r="Q23" s="21">
        <v>127</v>
      </c>
      <c r="S23" s="19">
        <f t="shared" si="4"/>
        <v>16.521739130434781</v>
      </c>
      <c r="T23" s="19">
        <f t="shared" si="0"/>
        <v>7.9571222428365287</v>
      </c>
      <c r="V23" s="18">
        <f t="shared" si="1"/>
        <v>31.763795855894404</v>
      </c>
      <c r="W23" s="19">
        <f t="shared" si="2"/>
        <v>3148.2383419689122</v>
      </c>
      <c r="Y23" s="18">
        <f t="shared" si="3"/>
        <v>10.897435897435898</v>
      </c>
      <c r="Z23" s="18">
        <f t="shared" si="6"/>
        <v>11.976744186046512</v>
      </c>
      <c r="AB23" s="18">
        <f t="shared" si="5"/>
        <v>3.75</v>
      </c>
      <c r="AC23" s="18">
        <f t="shared" si="7"/>
        <v>8.5</v>
      </c>
    </row>
    <row r="24" spans="1:29" ht="15" thickBot="1" x14ac:dyDescent="0.35">
      <c r="A24" s="29">
        <v>43907.708333333336</v>
      </c>
      <c r="B24" s="5">
        <v>6</v>
      </c>
      <c r="C24" s="7" t="s">
        <v>22</v>
      </c>
      <c r="D24" s="5">
        <v>104</v>
      </c>
      <c r="E24" s="5">
        <v>21</v>
      </c>
      <c r="F24" s="5">
        <v>125</v>
      </c>
      <c r="G24" s="5">
        <v>222</v>
      </c>
      <c r="H24" s="5">
        <v>347</v>
      </c>
      <c r="I24" s="5">
        <v>1</v>
      </c>
      <c r="J24" s="5">
        <v>8</v>
      </c>
      <c r="K24" s="5">
        <v>17</v>
      </c>
      <c r="L24" s="5">
        <v>30</v>
      </c>
      <c r="M24" s="5">
        <v>394</v>
      </c>
      <c r="N24" s="5">
        <v>4958</v>
      </c>
      <c r="O24" s="8" t="s">
        <v>16</v>
      </c>
      <c r="P24" s="13">
        <v>1215220</v>
      </c>
      <c r="Q24" s="21">
        <v>127</v>
      </c>
      <c r="S24" s="19">
        <f t="shared" si="4"/>
        <v>16.8</v>
      </c>
      <c r="T24" s="19">
        <f t="shared" si="0"/>
        <v>7.9467527228721258</v>
      </c>
      <c r="V24" s="18">
        <f t="shared" si="1"/>
        <v>32.422112868451805</v>
      </c>
      <c r="W24" s="19">
        <f t="shared" si="2"/>
        <v>3084.3147208121827</v>
      </c>
      <c r="Y24" s="18">
        <f t="shared" si="3"/>
        <v>50.25</v>
      </c>
      <c r="Z24" s="18">
        <f t="shared" si="6"/>
        <v>15.709677419354838</v>
      </c>
      <c r="AB24" s="18">
        <f t="shared" si="5"/>
        <v>4.75</v>
      </c>
      <c r="AC24" s="18">
        <f t="shared" si="7"/>
        <v>8.2941176470588243</v>
      </c>
    </row>
    <row r="25" spans="1:29" ht="15" thickBot="1" x14ac:dyDescent="0.35">
      <c r="A25" s="28">
        <v>43908.708333333336</v>
      </c>
      <c r="B25" s="6">
        <v>6</v>
      </c>
      <c r="C25" s="9" t="s">
        <v>22</v>
      </c>
      <c r="D25" s="6">
        <v>128</v>
      </c>
      <c r="E25" s="6">
        <v>27</v>
      </c>
      <c r="F25" s="6">
        <v>155</v>
      </c>
      <c r="G25" s="6">
        <v>261</v>
      </c>
      <c r="H25" s="6">
        <v>416</v>
      </c>
      <c r="I25" s="6">
        <v>69</v>
      </c>
      <c r="J25" s="6">
        <v>68</v>
      </c>
      <c r="K25" s="6">
        <v>15</v>
      </c>
      <c r="L25" s="6">
        <v>31</v>
      </c>
      <c r="M25" s="6">
        <v>462</v>
      </c>
      <c r="N25" s="6">
        <v>4958</v>
      </c>
      <c r="O25" s="10" t="s">
        <v>16</v>
      </c>
      <c r="P25" s="13">
        <v>1215220</v>
      </c>
      <c r="Q25" s="21">
        <v>127</v>
      </c>
      <c r="S25" s="19">
        <f t="shared" si="4"/>
        <v>17.419354838709676</v>
      </c>
      <c r="T25" s="19">
        <f t="shared" si="0"/>
        <v>9.3182734973779748</v>
      </c>
      <c r="V25" s="18">
        <f t="shared" si="1"/>
        <v>38.017807475189677</v>
      </c>
      <c r="W25" s="19">
        <f>100000/V25</f>
        <v>2630.3463203463202</v>
      </c>
      <c r="Y25" s="18">
        <f t="shared" si="3"/>
        <v>7.7941176470588234</v>
      </c>
      <c r="Z25" s="18">
        <f t="shared" si="6"/>
        <v>15.052173913043479</v>
      </c>
      <c r="AB25" s="18">
        <f t="shared" si="5"/>
        <v>32</v>
      </c>
      <c r="AC25" s="18">
        <f t="shared" si="7"/>
        <v>8.4705882352941178</v>
      </c>
    </row>
    <row r="26" spans="1:29" ht="15" thickBot="1" x14ac:dyDescent="0.35">
      <c r="A26" s="29">
        <v>43909.708333333336</v>
      </c>
      <c r="B26" s="5">
        <v>6</v>
      </c>
      <c r="C26" s="7" t="s">
        <v>22</v>
      </c>
      <c r="D26" s="5">
        <v>134</v>
      </c>
      <c r="E26" s="5">
        <v>29</v>
      </c>
      <c r="F26" s="5">
        <v>163</v>
      </c>
      <c r="G26" s="5">
        <v>359</v>
      </c>
      <c r="H26" s="5">
        <v>522</v>
      </c>
      <c r="I26" s="5">
        <v>106</v>
      </c>
      <c r="J26" s="5">
        <v>137</v>
      </c>
      <c r="K26" s="5">
        <v>41</v>
      </c>
      <c r="L26" s="5">
        <v>36</v>
      </c>
      <c r="M26" s="5">
        <v>599</v>
      </c>
      <c r="N26" s="5">
        <v>4052</v>
      </c>
      <c r="O26" s="8" t="s">
        <v>16</v>
      </c>
      <c r="P26" s="13">
        <v>1215220</v>
      </c>
      <c r="Q26" s="21">
        <v>127</v>
      </c>
      <c r="S26" s="19">
        <f t="shared" si="4"/>
        <v>17.791411042944784</v>
      </c>
      <c r="T26" s="19">
        <f t="shared" si="0"/>
        <v>14.782823297137215</v>
      </c>
      <c r="V26" s="18">
        <f t="shared" si="1"/>
        <v>49.291486315235105</v>
      </c>
      <c r="W26" s="19">
        <f t="shared" si="2"/>
        <v>2028.7479131886475</v>
      </c>
      <c r="Y26" s="18">
        <f t="shared" si="3"/>
        <v>5.3722627737226274</v>
      </c>
      <c r="Z26" s="18">
        <f t="shared" si="6"/>
        <v>11.43661971830986</v>
      </c>
      <c r="AB26" s="18">
        <f t="shared" si="5"/>
        <v>8.1999999999999993</v>
      </c>
      <c r="AC26" s="18">
        <f t="shared" si="7"/>
        <v>10.714285714285714</v>
      </c>
    </row>
    <row r="27" spans="1:29" ht="15" thickBot="1" x14ac:dyDescent="0.35">
      <c r="A27" s="28">
        <v>43910.708333333336</v>
      </c>
      <c r="B27" s="6">
        <v>6</v>
      </c>
      <c r="C27" s="9" t="s">
        <v>22</v>
      </c>
      <c r="D27" s="6">
        <v>143</v>
      </c>
      <c r="E27" s="6">
        <v>32</v>
      </c>
      <c r="F27" s="6">
        <v>175</v>
      </c>
      <c r="G27" s="6">
        <v>380</v>
      </c>
      <c r="H27" s="6">
        <v>555</v>
      </c>
      <c r="I27" s="6">
        <v>33</v>
      </c>
      <c r="J27" s="6">
        <v>57</v>
      </c>
      <c r="K27" s="6">
        <v>63</v>
      </c>
      <c r="L27" s="6">
        <v>38</v>
      </c>
      <c r="M27" s="6">
        <v>656</v>
      </c>
      <c r="N27" s="6">
        <v>4964</v>
      </c>
      <c r="O27" s="10" t="s">
        <v>16</v>
      </c>
      <c r="P27" s="13">
        <v>1215220</v>
      </c>
      <c r="Q27" s="21">
        <v>127</v>
      </c>
      <c r="S27" s="19">
        <f t="shared" si="4"/>
        <v>18.285714285714285</v>
      </c>
      <c r="T27" s="19">
        <f t="shared" si="0"/>
        <v>13.215149073327961</v>
      </c>
      <c r="V27" s="18">
        <f t="shared" si="1"/>
        <v>53.981995029706553</v>
      </c>
      <c r="W27" s="19">
        <f t="shared" si="2"/>
        <v>1852.469512195122</v>
      </c>
      <c r="Y27" s="18">
        <f t="shared" si="3"/>
        <v>12.508771929824562</v>
      </c>
      <c r="Z27" s="18">
        <f t="shared" si="6"/>
        <v>10.511450381679388</v>
      </c>
      <c r="AB27" s="18">
        <f t="shared" si="5"/>
        <v>20</v>
      </c>
      <c r="AC27" s="18">
        <f t="shared" si="7"/>
        <v>17.25</v>
      </c>
    </row>
    <row r="28" spans="1:29" ht="15" thickBot="1" x14ac:dyDescent="0.35">
      <c r="A28" s="29">
        <v>43911.708333333336</v>
      </c>
      <c r="B28" s="5">
        <v>6</v>
      </c>
      <c r="C28" s="7" t="s">
        <v>22</v>
      </c>
      <c r="D28" s="5">
        <v>152</v>
      </c>
      <c r="E28" s="5">
        <v>37</v>
      </c>
      <c r="F28" s="5">
        <v>189</v>
      </c>
      <c r="G28" s="5">
        <v>477</v>
      </c>
      <c r="H28" s="5">
        <v>666</v>
      </c>
      <c r="I28" s="5">
        <v>111</v>
      </c>
      <c r="J28" s="5">
        <v>134</v>
      </c>
      <c r="K28" s="5">
        <v>82</v>
      </c>
      <c r="L28" s="5">
        <v>42</v>
      </c>
      <c r="M28" s="5">
        <v>790</v>
      </c>
      <c r="N28" s="5">
        <v>5955</v>
      </c>
      <c r="O28" s="8" t="s">
        <v>16</v>
      </c>
      <c r="P28" s="13">
        <v>1215220</v>
      </c>
      <c r="Q28" s="21">
        <v>127</v>
      </c>
      <c r="S28" s="19">
        <f t="shared" si="4"/>
        <v>19.576719576719576</v>
      </c>
      <c r="T28" s="19">
        <f t="shared" si="0"/>
        <v>13.266162888329136</v>
      </c>
      <c r="V28" s="18">
        <f t="shared" si="1"/>
        <v>65.008804990042961</v>
      </c>
      <c r="W28" s="19">
        <f t="shared" si="2"/>
        <v>1538.2531645569618</v>
      </c>
      <c r="Y28" s="18">
        <f t="shared" si="3"/>
        <v>6.8955223880597014</v>
      </c>
      <c r="Z28" s="18">
        <f t="shared" si="6"/>
        <v>10.225609756097562</v>
      </c>
      <c r="AB28" s="18">
        <f>$AE$6*(2*L28-L27)/(L28-L27)</f>
        <v>11.5</v>
      </c>
      <c r="AC28" s="18">
        <f t="shared" si="7"/>
        <v>14.454545454545455</v>
      </c>
    </row>
    <row r="29" spans="1:29" ht="15" thickBot="1" x14ac:dyDescent="0.35">
      <c r="A29" s="28">
        <v>43912.708333333336</v>
      </c>
      <c r="B29" s="6">
        <v>6</v>
      </c>
      <c r="C29" s="9" t="s">
        <v>22</v>
      </c>
      <c r="D29" s="6">
        <v>163</v>
      </c>
      <c r="E29" s="6">
        <v>47</v>
      </c>
      <c r="F29" s="6">
        <v>210</v>
      </c>
      <c r="G29" s="6">
        <v>528</v>
      </c>
      <c r="H29" s="6">
        <v>738</v>
      </c>
      <c r="I29" s="6">
        <v>72</v>
      </c>
      <c r="J29" s="6">
        <v>84</v>
      </c>
      <c r="K29" s="6">
        <v>89</v>
      </c>
      <c r="L29" s="6">
        <v>47</v>
      </c>
      <c r="M29" s="6">
        <v>874</v>
      </c>
      <c r="N29" s="6">
        <v>6761</v>
      </c>
      <c r="O29" s="10" t="s">
        <v>16</v>
      </c>
      <c r="P29" s="13">
        <v>1215220</v>
      </c>
      <c r="Q29" s="21">
        <v>127</v>
      </c>
      <c r="S29" s="19">
        <f t="shared" si="4"/>
        <v>22.380952380952383</v>
      </c>
      <c r="T29" s="19">
        <f t="shared" si="0"/>
        <v>12.927081792634226</v>
      </c>
      <c r="V29" s="18">
        <f t="shared" si="1"/>
        <v>71.921133621895621</v>
      </c>
      <c r="W29" s="19">
        <f t="shared" si="2"/>
        <v>1390.4118993135012</v>
      </c>
      <c r="Y29" s="18">
        <f t="shared" si="3"/>
        <v>11.404761904761905</v>
      </c>
      <c r="Z29" s="18">
        <f t="shared" si="6"/>
        <v>12.534545454545455</v>
      </c>
      <c r="AB29" s="18">
        <f t="shared" si="5"/>
        <v>10.4</v>
      </c>
      <c r="AC29" s="18">
        <f t="shared" si="7"/>
        <v>15.818181818181818</v>
      </c>
    </row>
    <row r="30" spans="1:29" ht="15" thickBot="1" x14ac:dyDescent="0.35">
      <c r="A30" s="29">
        <v>43913.708333333336</v>
      </c>
      <c r="B30" s="5">
        <v>6</v>
      </c>
      <c r="C30" s="7" t="s">
        <v>22</v>
      </c>
      <c r="D30" s="5">
        <v>185</v>
      </c>
      <c r="E30" s="5">
        <v>41</v>
      </c>
      <c r="F30" s="5">
        <v>226</v>
      </c>
      <c r="G30" s="5">
        <v>545</v>
      </c>
      <c r="H30" s="5">
        <v>771</v>
      </c>
      <c r="I30" s="5">
        <v>33</v>
      </c>
      <c r="J30" s="5">
        <v>56</v>
      </c>
      <c r="K30" s="5">
        <v>105</v>
      </c>
      <c r="L30" s="5">
        <v>54</v>
      </c>
      <c r="M30" s="5">
        <v>930</v>
      </c>
      <c r="N30" s="5">
        <v>7424</v>
      </c>
      <c r="O30" s="8" t="s">
        <v>16</v>
      </c>
      <c r="P30" s="13">
        <v>1215220</v>
      </c>
      <c r="Q30" s="21">
        <v>127</v>
      </c>
      <c r="S30" s="19">
        <f t="shared" si="4"/>
        <v>18.141592920353983</v>
      </c>
      <c r="T30" s="19">
        <f t="shared" si="0"/>
        <v>12.526939655172415</v>
      </c>
      <c r="V30" s="18">
        <f t="shared" si="1"/>
        <v>76.529352709797394</v>
      </c>
      <c r="W30" s="19">
        <f t="shared" si="2"/>
        <v>1306.6881720430108</v>
      </c>
      <c r="Y30" s="18">
        <f t="shared" si="3"/>
        <v>17.607142857142858</v>
      </c>
      <c r="Z30" s="18">
        <f t="shared" si="6"/>
        <v>13.182481751824817</v>
      </c>
      <c r="AB30" s="18">
        <f t="shared" si="5"/>
        <v>8.7142857142857135</v>
      </c>
      <c r="AC30" s="18">
        <f t="shared" si="7"/>
        <v>13.125</v>
      </c>
    </row>
    <row r="31" spans="1:29" ht="15" thickBot="1" x14ac:dyDescent="0.35">
      <c r="A31" s="28">
        <v>43914.708333333336</v>
      </c>
      <c r="B31" s="6">
        <v>6</v>
      </c>
      <c r="C31" s="9" t="s">
        <v>22</v>
      </c>
      <c r="D31" s="6">
        <v>195</v>
      </c>
      <c r="E31" s="6">
        <v>49</v>
      </c>
      <c r="F31" s="6">
        <v>244</v>
      </c>
      <c r="G31" s="6">
        <v>604</v>
      </c>
      <c r="H31" s="6">
        <v>848</v>
      </c>
      <c r="I31" s="6">
        <v>77</v>
      </c>
      <c r="J31" s="6">
        <v>62</v>
      </c>
      <c r="K31" s="6">
        <v>80</v>
      </c>
      <c r="L31" s="6">
        <v>64</v>
      </c>
      <c r="M31" s="6">
        <v>992</v>
      </c>
      <c r="N31" s="6">
        <v>8526</v>
      </c>
      <c r="O31" s="10" t="s">
        <v>16</v>
      </c>
      <c r="P31" s="13">
        <v>1215220</v>
      </c>
      <c r="Q31" s="21">
        <v>127</v>
      </c>
      <c r="S31" s="19">
        <f t="shared" si="4"/>
        <v>20.081967213114755</v>
      </c>
      <c r="T31" s="19">
        <f t="shared" si="0"/>
        <v>11.634998827117053</v>
      </c>
      <c r="V31" s="18">
        <f t="shared" si="1"/>
        <v>81.631309557117234</v>
      </c>
      <c r="W31" s="19">
        <f t="shared" si="2"/>
        <v>1225.0201612903224</v>
      </c>
      <c r="Y31" s="18">
        <f t="shared" si="3"/>
        <v>17</v>
      </c>
      <c r="Z31" s="18">
        <f t="shared" si="6"/>
        <v>17.732673267326732</v>
      </c>
      <c r="AB31" s="18">
        <f t="shared" si="5"/>
        <v>7.4</v>
      </c>
      <c r="AC31" s="18">
        <f t="shared" si="7"/>
        <v>11.727272727272727</v>
      </c>
    </row>
    <row r="32" spans="1:29" ht="15" thickBot="1" x14ac:dyDescent="0.35">
      <c r="A32" s="29">
        <v>43915.708333333336</v>
      </c>
      <c r="B32" s="5">
        <v>6</v>
      </c>
      <c r="C32" s="7" t="s">
        <v>22</v>
      </c>
      <c r="D32" s="5">
        <v>200</v>
      </c>
      <c r="E32" s="5">
        <v>52</v>
      </c>
      <c r="F32" s="5">
        <v>252</v>
      </c>
      <c r="G32" s="5">
        <v>659</v>
      </c>
      <c r="H32" s="5">
        <v>911</v>
      </c>
      <c r="I32" s="5">
        <v>63</v>
      </c>
      <c r="J32" s="5">
        <v>147</v>
      </c>
      <c r="K32" s="5">
        <v>158</v>
      </c>
      <c r="L32" s="5">
        <v>70</v>
      </c>
      <c r="M32" s="5">
        <v>1139</v>
      </c>
      <c r="N32" s="5">
        <v>9494</v>
      </c>
      <c r="O32" s="8" t="s">
        <v>16</v>
      </c>
      <c r="P32" s="13">
        <v>1215220</v>
      </c>
      <c r="Q32" s="21">
        <v>127</v>
      </c>
      <c r="S32" s="19">
        <f t="shared" si="4"/>
        <v>20.634920634920633</v>
      </c>
      <c r="T32" s="19">
        <f t="shared" si="0"/>
        <v>11.997050768906679</v>
      </c>
      <c r="V32" s="18">
        <f t="shared" si="1"/>
        <v>93.727884662859395</v>
      </c>
      <c r="W32" s="19">
        <f t="shared" si="2"/>
        <v>1066.9183494293241</v>
      </c>
      <c r="Y32" s="18">
        <f t="shared" si="3"/>
        <v>8.7482993197278915</v>
      </c>
      <c r="Z32" s="18">
        <f t="shared" si="6"/>
        <v>15.894339622641509</v>
      </c>
      <c r="AB32" s="18">
        <f t="shared" si="5"/>
        <v>12.666666666666666</v>
      </c>
      <c r="AC32" s="18">
        <f t="shared" si="7"/>
        <v>12.130434782608695</v>
      </c>
    </row>
    <row r="33" spans="1:29" ht="15" thickBot="1" x14ac:dyDescent="0.35">
      <c r="A33" s="28">
        <v>43916.708333333336</v>
      </c>
      <c r="B33" s="6">
        <v>6</v>
      </c>
      <c r="C33" s="9" t="s">
        <v>22</v>
      </c>
      <c r="D33" s="6">
        <v>212</v>
      </c>
      <c r="E33" s="6">
        <v>54</v>
      </c>
      <c r="F33" s="6">
        <v>266</v>
      </c>
      <c r="G33" s="6">
        <v>688</v>
      </c>
      <c r="H33" s="6">
        <v>954</v>
      </c>
      <c r="I33" s="6">
        <v>43</v>
      </c>
      <c r="J33" s="6">
        <v>84</v>
      </c>
      <c r="K33" s="6">
        <v>197</v>
      </c>
      <c r="L33" s="6">
        <v>72</v>
      </c>
      <c r="M33" s="6">
        <v>1223</v>
      </c>
      <c r="N33" s="6">
        <v>10721</v>
      </c>
      <c r="O33" s="10" t="s">
        <v>16</v>
      </c>
      <c r="P33" s="13">
        <v>1215220</v>
      </c>
      <c r="Q33" s="21">
        <v>127</v>
      </c>
      <c r="S33" s="19">
        <f t="shared" si="4"/>
        <v>20.300751879699249</v>
      </c>
      <c r="T33" s="19">
        <f t="shared" si="0"/>
        <v>11.407517955414608</v>
      </c>
      <c r="V33" s="18">
        <f t="shared" si="1"/>
        <v>100.64021329471207</v>
      </c>
      <c r="W33" s="19">
        <f t="shared" si="2"/>
        <v>993.63859362224036</v>
      </c>
      <c r="Y33" s="18">
        <f t="shared" si="3"/>
        <v>15.55952380952381</v>
      </c>
      <c r="Z33" s="18">
        <f t="shared" si="6"/>
        <v>15.522184300341298</v>
      </c>
      <c r="AB33" s="18">
        <f t="shared" si="5"/>
        <v>37</v>
      </c>
      <c r="AC33" s="18">
        <f t="shared" si="7"/>
        <v>15</v>
      </c>
    </row>
    <row r="34" spans="1:29" ht="15" thickBot="1" x14ac:dyDescent="0.35">
      <c r="A34" s="29">
        <v>43917.708333333336</v>
      </c>
      <c r="B34" s="5">
        <v>6</v>
      </c>
      <c r="C34" s="7" t="s">
        <v>22</v>
      </c>
      <c r="D34" s="5">
        <v>222</v>
      </c>
      <c r="E34" s="5">
        <v>57</v>
      </c>
      <c r="F34" s="5">
        <v>279</v>
      </c>
      <c r="G34" s="5">
        <v>748</v>
      </c>
      <c r="H34" s="5">
        <v>1027</v>
      </c>
      <c r="I34" s="5">
        <v>73</v>
      </c>
      <c r="J34" s="5">
        <v>94</v>
      </c>
      <c r="K34" s="5">
        <v>214</v>
      </c>
      <c r="L34" s="5">
        <v>76</v>
      </c>
      <c r="M34" s="5">
        <v>1317</v>
      </c>
      <c r="N34" s="5">
        <v>11841</v>
      </c>
      <c r="O34" s="8" t="s">
        <v>16</v>
      </c>
      <c r="P34" s="13">
        <v>1215220</v>
      </c>
      <c r="Q34" s="21">
        <v>127</v>
      </c>
      <c r="S34" s="19">
        <f t="shared" si="4"/>
        <v>20.43010752688172</v>
      </c>
      <c r="T34" s="19">
        <f t="shared" si="0"/>
        <v>11.122371421332659</v>
      </c>
      <c r="V34" s="18">
        <f t="shared" si="1"/>
        <v>108.37543819226147</v>
      </c>
      <c r="W34" s="19">
        <f t="shared" si="2"/>
        <v>922.7182991647685</v>
      </c>
      <c r="Y34" s="18">
        <f t="shared" si="3"/>
        <v>15.01063829787234</v>
      </c>
      <c r="Z34" s="18">
        <f t="shared" si="6"/>
        <v>15.156923076923077</v>
      </c>
      <c r="AB34" s="18">
        <f t="shared" si="5"/>
        <v>20</v>
      </c>
      <c r="AC34" s="18">
        <f t="shared" si="7"/>
        <v>22</v>
      </c>
    </row>
    <row r="35" spans="1:29" ht="15" thickBot="1" x14ac:dyDescent="0.35">
      <c r="A35" s="28">
        <v>43918.708333333336</v>
      </c>
      <c r="B35" s="6">
        <v>6</v>
      </c>
      <c r="C35" s="9" t="s">
        <v>22</v>
      </c>
      <c r="D35" s="6">
        <v>223</v>
      </c>
      <c r="E35" s="6">
        <v>59</v>
      </c>
      <c r="F35" s="6">
        <v>282</v>
      </c>
      <c r="G35" s="6">
        <v>838</v>
      </c>
      <c r="H35" s="6">
        <v>1120</v>
      </c>
      <c r="I35" s="6">
        <v>93</v>
      </c>
      <c r="J35" s="6">
        <v>119</v>
      </c>
      <c r="K35" s="6">
        <v>229</v>
      </c>
      <c r="L35" s="6">
        <v>87</v>
      </c>
      <c r="M35" s="6">
        <v>1436</v>
      </c>
      <c r="N35" s="6">
        <v>12723</v>
      </c>
      <c r="O35" s="10" t="s">
        <v>16</v>
      </c>
      <c r="P35" s="13">
        <v>1215220</v>
      </c>
      <c r="Q35" s="21">
        <v>127</v>
      </c>
      <c r="S35" s="19">
        <f t="shared" si="4"/>
        <v>20.921985815602838</v>
      </c>
      <c r="T35" s="19">
        <f t="shared" si="0"/>
        <v>11.286646231234771</v>
      </c>
      <c r="V35" s="18">
        <f t="shared" si="1"/>
        <v>118.16790375405277</v>
      </c>
      <c r="W35" s="19">
        <f t="shared" si="2"/>
        <v>846.25348189415035</v>
      </c>
      <c r="Y35" s="18">
        <f t="shared" si="3"/>
        <v>13.067226890756302</v>
      </c>
      <c r="Z35" s="18">
        <f t="shared" si="6"/>
        <v>17.505050505050505</v>
      </c>
      <c r="AB35" s="18">
        <f t="shared" si="5"/>
        <v>8.9090909090909083</v>
      </c>
      <c r="AC35" s="18">
        <f t="shared" si="7"/>
        <v>18.352941176470587</v>
      </c>
    </row>
    <row r="36" spans="1:29" ht="15" thickBot="1" x14ac:dyDescent="0.35">
      <c r="A36" s="29">
        <v>43919.708333333336</v>
      </c>
      <c r="B36" s="5">
        <v>6</v>
      </c>
      <c r="C36" s="7" t="s">
        <v>22</v>
      </c>
      <c r="D36" s="5">
        <v>236</v>
      </c>
      <c r="E36" s="5">
        <v>60</v>
      </c>
      <c r="F36" s="5">
        <v>296</v>
      </c>
      <c r="G36" s="5">
        <v>845</v>
      </c>
      <c r="H36" s="5">
        <v>1141</v>
      </c>
      <c r="I36" s="5">
        <v>21</v>
      </c>
      <c r="J36" s="5">
        <v>44</v>
      </c>
      <c r="K36" s="5">
        <v>241</v>
      </c>
      <c r="L36" s="5">
        <v>98</v>
      </c>
      <c r="M36" s="5">
        <v>1480</v>
      </c>
      <c r="N36" s="5">
        <v>13397</v>
      </c>
      <c r="O36" s="8" t="s">
        <v>16</v>
      </c>
      <c r="P36" s="13">
        <v>1215220</v>
      </c>
      <c r="Q36" s="21">
        <v>127</v>
      </c>
      <c r="S36" s="19">
        <f t="shared" si="4"/>
        <v>20.27027027027027</v>
      </c>
      <c r="T36" s="19">
        <f t="shared" si="0"/>
        <v>11.04724938419049</v>
      </c>
      <c r="V36" s="18">
        <f t="shared" si="1"/>
        <v>121.78864732311845</v>
      </c>
      <c r="W36" s="19">
        <f t="shared" si="2"/>
        <v>821.09459459459458</v>
      </c>
      <c r="Y36" s="18">
        <f t="shared" si="3"/>
        <v>34.636363636363633</v>
      </c>
      <c r="Z36" s="18">
        <f t="shared" si="6"/>
        <v>20.276264591439688</v>
      </c>
      <c r="AB36" s="18">
        <f t="shared" si="5"/>
        <v>9.9090909090909083</v>
      </c>
      <c r="AC36" s="18">
        <f t="shared" si="7"/>
        <v>14.307692307692308</v>
      </c>
    </row>
    <row r="37" spans="1:29" ht="15" thickBot="1" x14ac:dyDescent="0.35">
      <c r="A37" s="28">
        <v>43920.708333333336</v>
      </c>
      <c r="B37" s="6">
        <v>6</v>
      </c>
      <c r="C37" s="9" t="s">
        <v>22</v>
      </c>
      <c r="D37" s="6">
        <v>229</v>
      </c>
      <c r="E37" s="6">
        <v>60</v>
      </c>
      <c r="F37" s="6">
        <v>289</v>
      </c>
      <c r="G37" s="6">
        <v>820</v>
      </c>
      <c r="H37" s="6">
        <v>1109</v>
      </c>
      <c r="I37" s="6">
        <v>-32</v>
      </c>
      <c r="J37" s="6">
        <v>21</v>
      </c>
      <c r="K37" s="6">
        <v>285</v>
      </c>
      <c r="L37" s="6">
        <v>107</v>
      </c>
      <c r="M37" s="6">
        <v>1501</v>
      </c>
      <c r="N37" s="6">
        <v>14003</v>
      </c>
      <c r="O37" s="10" t="s">
        <v>16</v>
      </c>
      <c r="P37" s="13">
        <v>1215220</v>
      </c>
      <c r="Q37" s="21">
        <v>127</v>
      </c>
      <c r="S37" s="19">
        <f t="shared" si="4"/>
        <v>20.761245674740483</v>
      </c>
      <c r="T37" s="19">
        <f t="shared" si="0"/>
        <v>10.719131614654003</v>
      </c>
      <c r="V37" s="18">
        <f t="shared" si="1"/>
        <v>123.51672948108161</v>
      </c>
      <c r="W37" s="19">
        <f t="shared" si="2"/>
        <v>809.60692871419053</v>
      </c>
      <c r="Y37" s="18">
        <f t="shared" si="3"/>
        <v>72.476190476190482</v>
      </c>
      <c r="Z37" s="18">
        <f t="shared" si="6"/>
        <v>27.472826086956523</v>
      </c>
      <c r="AB37" s="18">
        <f t="shared" si="5"/>
        <v>12.888888888888889</v>
      </c>
      <c r="AC37" s="18">
        <f t="shared" si="7"/>
        <v>13.35483870967742</v>
      </c>
    </row>
    <row r="38" spans="1:29" ht="15" thickBot="1" x14ac:dyDescent="0.35">
      <c r="A38" s="29">
        <v>43921.708333333336</v>
      </c>
      <c r="B38" s="5">
        <v>6</v>
      </c>
      <c r="C38" s="7" t="s">
        <v>22</v>
      </c>
      <c r="D38" s="5">
        <v>215</v>
      </c>
      <c r="E38" s="5">
        <v>60</v>
      </c>
      <c r="F38" s="5">
        <v>275</v>
      </c>
      <c r="G38" s="5">
        <v>885</v>
      </c>
      <c r="H38" s="5">
        <v>1160</v>
      </c>
      <c r="I38" s="5">
        <v>51</v>
      </c>
      <c r="J38" s="5">
        <v>92</v>
      </c>
      <c r="K38" s="5">
        <v>320</v>
      </c>
      <c r="L38" s="5">
        <v>113</v>
      </c>
      <c r="M38" s="5">
        <v>1593</v>
      </c>
      <c r="N38" s="5">
        <v>14899</v>
      </c>
      <c r="O38" s="8" t="s">
        <v>16</v>
      </c>
      <c r="P38" s="13">
        <v>1215220</v>
      </c>
      <c r="Q38" s="21">
        <v>127</v>
      </c>
      <c r="S38" s="19">
        <f t="shared" si="4"/>
        <v>21.818181818181817</v>
      </c>
      <c r="T38" s="19">
        <f t="shared" si="0"/>
        <v>10.691992751191355</v>
      </c>
      <c r="V38" s="18">
        <f t="shared" si="1"/>
        <v>131.08737512549166</v>
      </c>
      <c r="W38" s="19">
        <f t="shared" si="2"/>
        <v>762.84996861268064</v>
      </c>
      <c r="Y38" s="18">
        <f t="shared" si="3"/>
        <v>18.315217391304348</v>
      </c>
      <c r="Z38" s="18">
        <f t="shared" si="6"/>
        <v>33.439490445859875</v>
      </c>
      <c r="AB38" s="18">
        <f t="shared" si="5"/>
        <v>19.833333333333332</v>
      </c>
      <c r="AC38" s="18">
        <f t="shared" si="7"/>
        <v>16.03846153846154</v>
      </c>
    </row>
    <row r="39" spans="1:29" ht="15" thickBot="1" x14ac:dyDescent="0.35">
      <c r="A39" s="28">
        <v>43922.708333333336</v>
      </c>
      <c r="B39" s="6">
        <v>6</v>
      </c>
      <c r="C39" s="9" t="s">
        <v>22</v>
      </c>
      <c r="D39" s="6">
        <v>206</v>
      </c>
      <c r="E39" s="6">
        <v>60</v>
      </c>
      <c r="F39" s="6">
        <v>266</v>
      </c>
      <c r="G39" s="6">
        <v>940</v>
      </c>
      <c r="H39" s="6">
        <v>1206</v>
      </c>
      <c r="I39" s="6">
        <v>46</v>
      </c>
      <c r="J39" s="6">
        <v>92</v>
      </c>
      <c r="K39" s="6">
        <v>357</v>
      </c>
      <c r="L39" s="6">
        <v>122</v>
      </c>
      <c r="M39" s="6">
        <v>1685</v>
      </c>
      <c r="N39" s="6">
        <v>15987</v>
      </c>
      <c r="O39" s="10" t="s">
        <v>16</v>
      </c>
      <c r="P39" s="13">
        <v>1215220</v>
      </c>
      <c r="Q39" s="21">
        <v>127</v>
      </c>
      <c r="S39" s="19">
        <f t="shared" si="4"/>
        <v>22.556390977443609</v>
      </c>
      <c r="T39" s="19">
        <f t="shared" si="0"/>
        <v>10.539813598548822</v>
      </c>
      <c r="V39" s="18">
        <f t="shared" si="1"/>
        <v>138.65802076990173</v>
      </c>
      <c r="W39" s="19">
        <f t="shared" si="2"/>
        <v>721.19881305637989</v>
      </c>
      <c r="Y39" s="18">
        <f t="shared" si="3"/>
        <v>19.315217391304348</v>
      </c>
      <c r="Z39" s="18">
        <f t="shared" si="6"/>
        <v>27.658536585365855</v>
      </c>
      <c r="AB39" s="18">
        <f t="shared" si="5"/>
        <v>14.555555555555555</v>
      </c>
      <c r="AC39" s="18">
        <f t="shared" si="7"/>
        <v>18.25</v>
      </c>
    </row>
    <row r="40" spans="1:29" ht="15" thickBot="1" x14ac:dyDescent="0.35">
      <c r="A40" s="29">
        <v>43923.708333333336</v>
      </c>
      <c r="B40" s="5">
        <v>6</v>
      </c>
      <c r="C40" s="7" t="s">
        <v>22</v>
      </c>
      <c r="D40" s="5">
        <v>199</v>
      </c>
      <c r="E40" s="5">
        <v>60</v>
      </c>
      <c r="F40" s="5">
        <v>259</v>
      </c>
      <c r="G40" s="5">
        <v>1035</v>
      </c>
      <c r="H40" s="5">
        <v>1294</v>
      </c>
      <c r="I40" s="5">
        <v>88</v>
      </c>
      <c r="J40" s="5">
        <v>114</v>
      </c>
      <c r="K40" s="5">
        <v>376</v>
      </c>
      <c r="L40" s="5">
        <v>129</v>
      </c>
      <c r="M40" s="5">
        <v>1799</v>
      </c>
      <c r="N40" s="5">
        <v>17121</v>
      </c>
      <c r="O40" s="8" t="s">
        <v>16</v>
      </c>
      <c r="P40" s="13">
        <v>1215220</v>
      </c>
      <c r="Q40" s="21">
        <v>127</v>
      </c>
      <c r="S40" s="19">
        <f t="shared" si="4"/>
        <v>23.166023166023166</v>
      </c>
      <c r="T40" s="19">
        <f t="shared" si="0"/>
        <v>10.507563810525086</v>
      </c>
      <c r="V40" s="18">
        <f>M40/P40*100000</f>
        <v>148.03903819884465</v>
      </c>
      <c r="W40" s="19">
        <f t="shared" si="2"/>
        <v>675.49749861033911</v>
      </c>
      <c r="Y40" s="18">
        <f t="shared" si="3"/>
        <v>16.780701754385966</v>
      </c>
      <c r="Z40" s="18">
        <f t="shared" si="6"/>
        <v>21.110738255033556</v>
      </c>
      <c r="AB40" s="18">
        <f t="shared" si="5"/>
        <v>19.428571428571427</v>
      </c>
      <c r="AC40" s="18">
        <f t="shared" si="7"/>
        <v>20.59090909090909</v>
      </c>
    </row>
    <row r="41" spans="1:29" ht="15" thickBot="1" x14ac:dyDescent="0.35">
      <c r="A41" s="28">
        <v>43924.708333333336</v>
      </c>
      <c r="B41" s="6">
        <v>6</v>
      </c>
      <c r="C41" s="9" t="s">
        <v>22</v>
      </c>
      <c r="D41" s="6">
        <v>201</v>
      </c>
      <c r="E41" s="6">
        <v>61</v>
      </c>
      <c r="F41" s="6">
        <v>262</v>
      </c>
      <c r="G41" s="6">
        <v>1062</v>
      </c>
      <c r="H41" s="6">
        <v>1324</v>
      </c>
      <c r="I41" s="6">
        <v>30</v>
      </c>
      <c r="J41" s="6">
        <v>80</v>
      </c>
      <c r="K41" s="6">
        <v>419</v>
      </c>
      <c r="L41" s="6">
        <v>136</v>
      </c>
      <c r="M41" s="6">
        <v>1879</v>
      </c>
      <c r="N41" s="6">
        <v>19985</v>
      </c>
      <c r="O41" s="10" t="s">
        <v>16</v>
      </c>
      <c r="P41" s="13">
        <v>1215220</v>
      </c>
      <c r="Q41" s="21">
        <v>127</v>
      </c>
      <c r="S41" s="19">
        <f t="shared" si="4"/>
        <v>23.282442748091604</v>
      </c>
      <c r="T41" s="19">
        <f>(M41/N41)*100</f>
        <v>9.4020515386539909</v>
      </c>
      <c r="V41" s="18">
        <f t="shared" si="1"/>
        <v>154.62220832441861</v>
      </c>
      <c r="W41" s="19">
        <f t="shared" si="2"/>
        <v>646.73762639701977</v>
      </c>
      <c r="Y41" s="18">
        <f t="shared" si="3"/>
        <v>24.487500000000001</v>
      </c>
      <c r="Z41" s="18">
        <f t="shared" si="6"/>
        <v>22.70979020979021</v>
      </c>
      <c r="AB41" s="18">
        <f t="shared" si="5"/>
        <v>20.428571428571427</v>
      </c>
      <c r="AC41" s="18">
        <f t="shared" si="7"/>
        <v>20.739130434782609</v>
      </c>
    </row>
    <row r="42" spans="1:29" ht="15" thickBot="1" x14ac:dyDescent="0.35">
      <c r="A42" s="29">
        <v>43925.708333333336</v>
      </c>
      <c r="B42" s="5">
        <v>6</v>
      </c>
      <c r="C42" s="7" t="s">
        <v>22</v>
      </c>
      <c r="D42" s="5">
        <v>183</v>
      </c>
      <c r="E42" s="5">
        <v>50</v>
      </c>
      <c r="F42" s="5">
        <v>233</v>
      </c>
      <c r="G42" s="5">
        <v>1103</v>
      </c>
      <c r="H42" s="5">
        <v>1336</v>
      </c>
      <c r="I42" s="5">
        <v>12</v>
      </c>
      <c r="J42" s="5">
        <v>107</v>
      </c>
      <c r="K42" s="5">
        <v>505</v>
      </c>
      <c r="L42" s="5">
        <v>145</v>
      </c>
      <c r="M42" s="5">
        <v>1986</v>
      </c>
      <c r="N42" s="5">
        <v>21126</v>
      </c>
      <c r="O42" s="8" t="s">
        <v>16</v>
      </c>
      <c r="P42" s="13">
        <v>1215220</v>
      </c>
      <c r="Q42" s="21">
        <v>127</v>
      </c>
      <c r="S42" s="19">
        <f t="shared" si="4"/>
        <v>21.459227467811161</v>
      </c>
      <c r="T42" s="19">
        <f t="shared" si="0"/>
        <v>9.4007384265833576</v>
      </c>
      <c r="V42" s="18">
        <f t="shared" si="1"/>
        <v>163.42719836737379</v>
      </c>
      <c r="W42" s="19">
        <f t="shared" si="2"/>
        <v>611.89325276938575</v>
      </c>
      <c r="Y42" s="18">
        <f t="shared" si="3"/>
        <v>19.560747663551403</v>
      </c>
      <c r="Z42" s="18">
        <f t="shared" si="6"/>
        <v>22.794019933554818</v>
      </c>
      <c r="AB42" s="18">
        <f t="shared" si="5"/>
        <v>17.111111111111111</v>
      </c>
      <c r="AC42" s="18">
        <f t="shared" si="7"/>
        <v>21.913043478260871</v>
      </c>
    </row>
    <row r="43" spans="1:29" ht="15" thickBot="1" x14ac:dyDescent="0.35">
      <c r="A43" s="28">
        <v>43926.708333333336</v>
      </c>
      <c r="B43" s="6">
        <v>6</v>
      </c>
      <c r="C43" s="9" t="s">
        <v>22</v>
      </c>
      <c r="D43" s="6">
        <v>185</v>
      </c>
      <c r="E43" s="6">
        <v>50</v>
      </c>
      <c r="F43" s="6">
        <v>235</v>
      </c>
      <c r="G43" s="6">
        <v>1128</v>
      </c>
      <c r="H43" s="6">
        <v>1363</v>
      </c>
      <c r="I43" s="6">
        <v>27</v>
      </c>
      <c r="J43" s="6">
        <v>62</v>
      </c>
      <c r="K43" s="6">
        <v>531</v>
      </c>
      <c r="L43" s="6">
        <v>154</v>
      </c>
      <c r="M43" s="6">
        <v>2048</v>
      </c>
      <c r="N43" s="6">
        <v>21652</v>
      </c>
      <c r="O43" s="10" t="s">
        <v>16</v>
      </c>
      <c r="P43" s="13">
        <v>1215220</v>
      </c>
      <c r="Q43" s="21">
        <v>127</v>
      </c>
      <c r="S43" s="19">
        <f t="shared" si="4"/>
        <v>21.276595744680851</v>
      </c>
      <c r="T43" s="19">
        <f t="shared" si="0"/>
        <v>9.4587105117310184</v>
      </c>
      <c r="V43" s="18">
        <f t="shared" si="1"/>
        <v>168.52915521469365</v>
      </c>
      <c r="W43" s="19">
        <f t="shared" si="2"/>
        <v>593.369140625</v>
      </c>
      <c r="Y43" s="18">
        <f t="shared" si="3"/>
        <v>34.032258064516128</v>
      </c>
      <c r="Z43" s="18">
        <f t="shared" si="6"/>
        <v>27.674698795180724</v>
      </c>
      <c r="AB43" s="18">
        <f t="shared" si="5"/>
        <v>18.111111111111111</v>
      </c>
      <c r="AC43" s="18">
        <f>$AE$7*(2*L43-L40)/(L43-L40)</f>
        <v>21.48</v>
      </c>
    </row>
    <row r="44" spans="1:29" ht="15" thickBot="1" x14ac:dyDescent="0.35">
      <c r="A44" s="29">
        <v>43927.708333333336</v>
      </c>
      <c r="B44" s="5">
        <v>6</v>
      </c>
      <c r="C44" s="7" t="s">
        <v>22</v>
      </c>
      <c r="D44" s="5">
        <v>189</v>
      </c>
      <c r="E44" s="5">
        <v>46</v>
      </c>
      <c r="F44" s="5">
        <v>235</v>
      </c>
      <c r="G44" s="5">
        <v>1161</v>
      </c>
      <c r="H44" s="5">
        <v>1396</v>
      </c>
      <c r="I44" s="5">
        <v>33</v>
      </c>
      <c r="J44" s="5">
        <v>55</v>
      </c>
      <c r="K44" s="5">
        <v>549</v>
      </c>
      <c r="L44" s="5">
        <v>158</v>
      </c>
      <c r="M44" s="5">
        <v>2103</v>
      </c>
      <c r="N44" s="5">
        <v>22272</v>
      </c>
      <c r="O44" s="8" t="s">
        <v>16</v>
      </c>
      <c r="P44" s="13">
        <v>1215220</v>
      </c>
      <c r="Q44" s="21">
        <v>127</v>
      </c>
      <c r="S44" s="19">
        <f t="shared" si="4"/>
        <v>19.574468085106382</v>
      </c>
      <c r="T44" s="19">
        <f t="shared" si="0"/>
        <v>9.4423491379310338</v>
      </c>
      <c r="V44" s="18">
        <f t="shared" si="1"/>
        <v>173.05508467602573</v>
      </c>
      <c r="W44" s="19">
        <f t="shared" si="2"/>
        <v>577.85068949120307</v>
      </c>
      <c r="Y44" s="18">
        <f t="shared" si="3"/>
        <v>39.236363636363635</v>
      </c>
      <c r="Z44" s="18">
        <f t="shared" si="6"/>
        <v>31.165178571428573</v>
      </c>
      <c r="AB44" s="18">
        <f t="shared" si="5"/>
        <v>40.5</v>
      </c>
      <c r="AC44" s="18">
        <f t="shared" si="7"/>
        <v>24.545454545454547</v>
      </c>
    </row>
    <row r="45" spans="1:29" ht="15" thickBot="1" x14ac:dyDescent="0.35">
      <c r="A45" s="28">
        <v>43928.708333333336</v>
      </c>
      <c r="B45" s="6">
        <v>6</v>
      </c>
      <c r="C45" s="9" t="s">
        <v>22</v>
      </c>
      <c r="D45" s="6">
        <v>185</v>
      </c>
      <c r="E45" s="6">
        <v>44</v>
      </c>
      <c r="F45" s="6">
        <v>229</v>
      </c>
      <c r="G45" s="6">
        <v>1150</v>
      </c>
      <c r="H45" s="6">
        <v>1379</v>
      </c>
      <c r="I45" s="6">
        <v>-17</v>
      </c>
      <c r="J45" s="6">
        <v>50</v>
      </c>
      <c r="K45" s="6">
        <v>610</v>
      </c>
      <c r="L45" s="6">
        <v>164</v>
      </c>
      <c r="M45" s="6">
        <v>2153</v>
      </c>
      <c r="N45" s="6">
        <v>23536</v>
      </c>
      <c r="O45" s="10" t="s">
        <v>16</v>
      </c>
      <c r="P45" s="13">
        <v>1215220</v>
      </c>
      <c r="Q45" s="21">
        <v>127</v>
      </c>
      <c r="S45" s="19">
        <f t="shared" si="4"/>
        <v>19.213973799126638</v>
      </c>
      <c r="T45" s="19">
        <f t="shared" si="0"/>
        <v>9.1476886471787893</v>
      </c>
      <c r="V45" s="18">
        <f t="shared" si="1"/>
        <v>177.16956600450948</v>
      </c>
      <c r="W45" s="19">
        <f t="shared" si="2"/>
        <v>564.43102647468652</v>
      </c>
      <c r="Y45" s="18">
        <f t="shared" si="3"/>
        <v>44.06</v>
      </c>
      <c r="Z45" s="18">
        <f t="shared" si="6"/>
        <v>41.67664670658683</v>
      </c>
      <c r="AB45" s="18">
        <f t="shared" si="5"/>
        <v>28.333333333333332</v>
      </c>
      <c r="AC45" s="18">
        <f t="shared" si="7"/>
        <v>28.894736842105264</v>
      </c>
    </row>
    <row r="46" spans="1:29" ht="15" thickBot="1" x14ac:dyDescent="0.35">
      <c r="A46" s="29">
        <v>43929.708333333336</v>
      </c>
      <c r="B46" s="5">
        <v>6</v>
      </c>
      <c r="C46" s="7" t="s">
        <v>22</v>
      </c>
      <c r="D46" s="5">
        <v>162</v>
      </c>
      <c r="E46" s="5">
        <v>41</v>
      </c>
      <c r="F46" s="5">
        <v>203</v>
      </c>
      <c r="G46" s="5">
        <v>1212</v>
      </c>
      <c r="H46" s="5">
        <v>1415</v>
      </c>
      <c r="I46" s="5">
        <v>36</v>
      </c>
      <c r="J46" s="5">
        <v>65</v>
      </c>
      <c r="K46" s="5">
        <v>634</v>
      </c>
      <c r="L46" s="5">
        <v>169</v>
      </c>
      <c r="M46" s="5">
        <v>2218</v>
      </c>
      <c r="N46" s="5">
        <v>24798</v>
      </c>
      <c r="O46" s="8" t="s">
        <v>16</v>
      </c>
      <c r="P46" s="13">
        <v>1215220</v>
      </c>
      <c r="Q46" s="21">
        <v>127</v>
      </c>
      <c r="S46" s="19">
        <f t="shared" si="4"/>
        <v>20.19704433497537</v>
      </c>
      <c r="T46" s="19">
        <f t="shared" si="0"/>
        <v>8.944269699169288</v>
      </c>
      <c r="V46" s="18">
        <f t="shared" si="1"/>
        <v>182.51839173153832</v>
      </c>
      <c r="W46" s="19">
        <f t="shared" si="2"/>
        <v>547.88999098286752</v>
      </c>
      <c r="Y46" s="18">
        <f t="shared" si="3"/>
        <v>35.123076923076923</v>
      </c>
      <c r="Z46" s="18">
        <f t="shared" si="6"/>
        <v>42.141176470588235</v>
      </c>
      <c r="AB46" s="18">
        <f t="shared" si="5"/>
        <v>34.799999999999997</v>
      </c>
      <c r="AC46" s="18">
        <f t="shared" si="7"/>
        <v>36.799999999999997</v>
      </c>
    </row>
    <row r="47" spans="1:29" ht="15" thickBot="1" x14ac:dyDescent="0.35">
      <c r="A47" s="28">
        <v>43930.708333333336</v>
      </c>
      <c r="B47" s="6">
        <v>6</v>
      </c>
      <c r="C47" s="9" t="s">
        <v>22</v>
      </c>
      <c r="D47" s="6">
        <v>167</v>
      </c>
      <c r="E47" s="6">
        <v>37</v>
      </c>
      <c r="F47" s="6">
        <v>204</v>
      </c>
      <c r="G47" s="6">
        <v>1186</v>
      </c>
      <c r="H47" s="6">
        <v>1390</v>
      </c>
      <c r="I47" s="6">
        <v>-25</v>
      </c>
      <c r="J47" s="6">
        <v>81</v>
      </c>
      <c r="K47" s="6">
        <v>738</v>
      </c>
      <c r="L47" s="6">
        <v>171</v>
      </c>
      <c r="M47" s="6">
        <v>2299</v>
      </c>
      <c r="N47" s="6">
        <v>26205</v>
      </c>
      <c r="O47" s="10" t="s">
        <v>16</v>
      </c>
      <c r="P47" s="13">
        <v>1215220</v>
      </c>
      <c r="Q47" s="21">
        <v>127</v>
      </c>
      <c r="S47" s="19">
        <f t="shared" si="4"/>
        <v>18.137254901960784</v>
      </c>
      <c r="T47" s="19">
        <f t="shared" si="0"/>
        <v>8.7731348979202437</v>
      </c>
      <c r="V47" s="18">
        <f t="shared" si="1"/>
        <v>189.18385148368196</v>
      </c>
      <c r="W47" s="19">
        <f t="shared" si="2"/>
        <v>528.58634188777728</v>
      </c>
      <c r="Y47" s="18">
        <f t="shared" si="3"/>
        <v>29.382716049382715</v>
      </c>
      <c r="Z47" s="18">
        <f t="shared" si="6"/>
        <v>38.188775510204081</v>
      </c>
      <c r="AB47" s="18">
        <f t="shared" si="5"/>
        <v>86.5</v>
      </c>
      <c r="AC47" s="18">
        <f t="shared" si="7"/>
        <v>42.46153846153846</v>
      </c>
    </row>
    <row r="48" spans="1:29" ht="15" thickBot="1" x14ac:dyDescent="0.35">
      <c r="A48" s="29">
        <v>43931.708333333336</v>
      </c>
      <c r="B48" s="5">
        <v>6</v>
      </c>
      <c r="C48" s="7" t="s">
        <v>22</v>
      </c>
      <c r="D48" s="5">
        <v>167</v>
      </c>
      <c r="E48" s="5">
        <v>33</v>
      </c>
      <c r="F48" s="5">
        <v>200</v>
      </c>
      <c r="G48" s="5">
        <v>1198</v>
      </c>
      <c r="H48" s="5">
        <v>1398</v>
      </c>
      <c r="I48" s="5">
        <v>8</v>
      </c>
      <c r="J48" s="5">
        <v>50</v>
      </c>
      <c r="K48" s="5">
        <v>772</v>
      </c>
      <c r="L48" s="5">
        <v>179</v>
      </c>
      <c r="M48" s="5">
        <v>2349</v>
      </c>
      <c r="N48" s="5">
        <v>28097</v>
      </c>
      <c r="O48" s="8" t="s">
        <v>16</v>
      </c>
      <c r="P48" s="13">
        <v>1215220</v>
      </c>
      <c r="Q48" s="21">
        <v>127</v>
      </c>
      <c r="S48" s="19">
        <f t="shared" si="4"/>
        <v>16.5</v>
      </c>
      <c r="T48" s="19">
        <f t="shared" si="0"/>
        <v>8.3603231661743251</v>
      </c>
      <c r="V48" s="18">
        <f t="shared" si="1"/>
        <v>193.29833281216568</v>
      </c>
      <c r="W48" s="19">
        <f t="shared" si="2"/>
        <v>517.33503618561099</v>
      </c>
      <c r="Y48" s="18">
        <f t="shared" si="3"/>
        <v>47.98</v>
      </c>
      <c r="Z48" s="18">
        <f t="shared" si="6"/>
        <v>38.954081632653065</v>
      </c>
      <c r="AB48" s="18">
        <f t="shared" si="5"/>
        <v>23.375</v>
      </c>
      <c r="AC48" s="18">
        <f t="shared" si="7"/>
        <v>38.799999999999997</v>
      </c>
    </row>
    <row r="49" spans="1:29" ht="15" thickBot="1" x14ac:dyDescent="0.35">
      <c r="A49" s="28">
        <v>43932.708333333336</v>
      </c>
      <c r="B49" s="6">
        <v>6</v>
      </c>
      <c r="C49" s="9" t="s">
        <v>22</v>
      </c>
      <c r="D49" s="6">
        <v>172</v>
      </c>
      <c r="E49" s="6">
        <v>28</v>
      </c>
      <c r="F49" s="6">
        <v>200</v>
      </c>
      <c r="G49" s="6">
        <v>1182</v>
      </c>
      <c r="H49" s="6">
        <v>1382</v>
      </c>
      <c r="I49" s="6">
        <v>-16</v>
      </c>
      <c r="J49" s="6">
        <v>44</v>
      </c>
      <c r="K49" s="6">
        <v>826</v>
      </c>
      <c r="L49" s="6">
        <v>185</v>
      </c>
      <c r="M49" s="6">
        <v>2393</v>
      </c>
      <c r="N49" s="6">
        <v>29685</v>
      </c>
      <c r="O49" s="10" t="s">
        <v>16</v>
      </c>
      <c r="P49" s="13">
        <v>1215220</v>
      </c>
      <c r="Q49" s="21">
        <v>127</v>
      </c>
      <c r="S49" s="19">
        <f t="shared" si="4"/>
        <v>14.000000000000002</v>
      </c>
      <c r="T49" s="19">
        <f t="shared" si="0"/>
        <v>8.0613104261411479</v>
      </c>
      <c r="V49" s="18">
        <f t="shared" si="1"/>
        <v>196.91907638123138</v>
      </c>
      <c r="W49" s="19">
        <f t="shared" si="2"/>
        <v>507.82281654826579</v>
      </c>
      <c r="Y49" s="18">
        <f t="shared" si="3"/>
        <v>55.386363636363633</v>
      </c>
      <c r="Z49" s="18">
        <f t="shared" si="6"/>
        <v>44.022857142857141</v>
      </c>
      <c r="AB49" s="18">
        <f t="shared" si="5"/>
        <v>31.833333333333332</v>
      </c>
      <c r="AC49" s="18">
        <f t="shared" si="7"/>
        <v>37.6875</v>
      </c>
    </row>
    <row r="50" spans="1:29" ht="15" thickBot="1" x14ac:dyDescent="0.35">
      <c r="A50" s="29">
        <v>43933.708333333336</v>
      </c>
      <c r="B50" s="5">
        <v>6</v>
      </c>
      <c r="C50" s="7" t="s">
        <v>22</v>
      </c>
      <c r="D50" s="5">
        <v>160</v>
      </c>
      <c r="E50" s="5">
        <v>28</v>
      </c>
      <c r="F50" s="5">
        <v>188</v>
      </c>
      <c r="G50" s="5">
        <v>1138</v>
      </c>
      <c r="H50" s="5">
        <v>1326</v>
      </c>
      <c r="I50" s="5">
        <v>-56</v>
      </c>
      <c r="J50" s="5">
        <v>38</v>
      </c>
      <c r="K50" s="5">
        <v>910</v>
      </c>
      <c r="L50" s="5">
        <v>195</v>
      </c>
      <c r="M50" s="5">
        <v>2431</v>
      </c>
      <c r="N50" s="5">
        <v>29988</v>
      </c>
      <c r="O50" s="8" t="s">
        <v>16</v>
      </c>
      <c r="P50" s="13">
        <v>1215220</v>
      </c>
      <c r="Q50" s="21">
        <v>127</v>
      </c>
      <c r="S50" s="19">
        <f t="shared" si="4"/>
        <v>14.893617021276595</v>
      </c>
      <c r="T50" s="19">
        <f t="shared" si="0"/>
        <v>8.1065759637188215</v>
      </c>
      <c r="V50" s="18">
        <f t="shared" si="1"/>
        <v>200.04608219087902</v>
      </c>
      <c r="W50" s="19">
        <f t="shared" si="2"/>
        <v>499.88482106129163</v>
      </c>
      <c r="Y50" s="18">
        <f t="shared" si="3"/>
        <v>64.973684210526315</v>
      </c>
      <c r="Z50" s="18">
        <f t="shared" si="6"/>
        <v>58.25</v>
      </c>
      <c r="AB50" s="18">
        <f t="shared" si="5"/>
        <v>20.5</v>
      </c>
      <c r="AC50" s="18">
        <f t="shared" si="7"/>
        <v>27.375</v>
      </c>
    </row>
    <row r="51" spans="1:29" ht="15" thickBot="1" x14ac:dyDescent="0.35">
      <c r="A51" s="28">
        <v>43934.708333333336</v>
      </c>
      <c r="B51" s="6">
        <v>6</v>
      </c>
      <c r="C51" s="9" t="s">
        <v>22</v>
      </c>
      <c r="D51" s="6">
        <v>159</v>
      </c>
      <c r="E51" s="6">
        <v>30</v>
      </c>
      <c r="F51" s="6">
        <v>189</v>
      </c>
      <c r="G51" s="6">
        <v>1118</v>
      </c>
      <c r="H51" s="6">
        <v>1307</v>
      </c>
      <c r="I51" s="6">
        <v>-19</v>
      </c>
      <c r="J51" s="6">
        <v>51</v>
      </c>
      <c r="K51" s="6">
        <v>973</v>
      </c>
      <c r="L51" s="6">
        <v>202</v>
      </c>
      <c r="M51" s="6">
        <v>2482</v>
      </c>
      <c r="N51" s="6">
        <v>30941</v>
      </c>
      <c r="O51" s="10" t="s">
        <v>16</v>
      </c>
      <c r="P51" s="13">
        <v>1215220</v>
      </c>
      <c r="Q51" s="21">
        <v>127</v>
      </c>
      <c r="S51" s="19">
        <f t="shared" si="4"/>
        <v>15.873015873015872</v>
      </c>
      <c r="T51" s="19">
        <f t="shared" si="0"/>
        <v>8.0217187550499336</v>
      </c>
      <c r="V51" s="18">
        <f t="shared" si="1"/>
        <v>204.24285314593243</v>
      </c>
      <c r="W51" s="19">
        <f t="shared" si="2"/>
        <v>489.61321514907331</v>
      </c>
      <c r="Y51" s="18">
        <f t="shared" si="3"/>
        <v>49.666666666666664</v>
      </c>
      <c r="Z51" s="18">
        <f t="shared" si="6"/>
        <v>58.984962406015036</v>
      </c>
      <c r="AB51" s="18">
        <f>$AE$6*(2*L51-L50)/(L51-L50)</f>
        <v>29.857142857142858</v>
      </c>
      <c r="AC51" s="18">
        <f t="shared" si="7"/>
        <v>29.347826086956523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003D-181B-478D-9408-ED6C5438B61B}">
  <dimension ref="A1:AN51"/>
  <sheetViews>
    <sheetView zoomScale="50" zoomScaleNormal="50" workbookViewId="0">
      <selection activeCell="R45" sqref="R45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10</v>
      </c>
      <c r="C2" s="7" t="s">
        <v>34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 t="s">
        <v>16</v>
      </c>
      <c r="P2" s="13">
        <v>882015</v>
      </c>
      <c r="Q2" s="20">
        <v>70</v>
      </c>
      <c r="S2" s="19" t="e">
        <f>(E2/F2)*100</f>
        <v>#DIV/0!</v>
      </c>
      <c r="T2" s="19" t="e">
        <f>(M2/N2)*100</f>
        <v>#DIV/0!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10</v>
      </c>
      <c r="C3" s="9" t="s">
        <v>34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8</v>
      </c>
      <c r="O3" s="10" t="s">
        <v>16</v>
      </c>
      <c r="P3" s="13">
        <v>882015</v>
      </c>
      <c r="Q3" s="20">
        <v>70</v>
      </c>
      <c r="S3" s="19" t="e">
        <f>(E3/F3)*100</f>
        <v>#DIV/0!</v>
      </c>
      <c r="T3" s="19">
        <f t="shared" ref="T3:T51" si="0">(M3/N3)*100</f>
        <v>0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10</v>
      </c>
      <c r="C4" s="7" t="s">
        <v>34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8</v>
      </c>
      <c r="O4" s="8" t="s">
        <v>16</v>
      </c>
      <c r="P4" s="13">
        <v>882015</v>
      </c>
      <c r="Q4" s="20">
        <v>70</v>
      </c>
      <c r="S4" s="19" t="e">
        <f t="shared" ref="S4:S51" si="4">(E4/F4)*100</f>
        <v>#DIV/0!</v>
      </c>
      <c r="T4" s="19">
        <f t="shared" si="0"/>
        <v>0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10</v>
      </c>
      <c r="C5" s="9" t="s">
        <v>34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8</v>
      </c>
      <c r="O5" s="10" t="s">
        <v>16</v>
      </c>
      <c r="P5" s="13">
        <v>882015</v>
      </c>
      <c r="Q5" s="20">
        <v>70</v>
      </c>
      <c r="S5" s="19" t="e">
        <f t="shared" si="4"/>
        <v>#DIV/0!</v>
      </c>
      <c r="T5" s="19">
        <f t="shared" si="0"/>
        <v>0</v>
      </c>
      <c r="V5" s="18">
        <f t="shared" si="1"/>
        <v>0</v>
      </c>
      <c r="W5" s="19" t="e">
        <f t="shared" si="2"/>
        <v>#DIV/0!</v>
      </c>
      <c r="Y5" s="18" t="e">
        <f t="shared" si="3"/>
        <v>#DIV/0!</v>
      </c>
      <c r="Z5" s="18" t="e">
        <f t="shared" ref="Z5:Z51" si="6">$AE$7*(2*M5-M2)/(M5-M2)</f>
        <v>#DIV/0!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10</v>
      </c>
      <c r="C6" s="7" t="s">
        <v>34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8</v>
      </c>
      <c r="O6" s="8" t="s">
        <v>16</v>
      </c>
      <c r="P6" s="13">
        <v>882015</v>
      </c>
      <c r="Q6" s="20">
        <v>70</v>
      </c>
      <c r="S6" s="19" t="e">
        <f t="shared" si="4"/>
        <v>#DIV/0!</v>
      </c>
      <c r="T6" s="19">
        <f t="shared" si="0"/>
        <v>0</v>
      </c>
      <c r="V6" s="18">
        <f t="shared" si="1"/>
        <v>0</v>
      </c>
      <c r="W6" s="19" t="e">
        <f t="shared" si="2"/>
        <v>#DIV/0!</v>
      </c>
      <c r="Y6" s="18" t="e">
        <f t="shared" si="3"/>
        <v>#DIV/0!</v>
      </c>
      <c r="Z6" s="18" t="e">
        <f t="shared" si="6"/>
        <v>#DIV/0!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10</v>
      </c>
      <c r="C7" s="9" t="s">
        <v>34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31</v>
      </c>
      <c r="O7" s="10" t="s">
        <v>16</v>
      </c>
      <c r="P7" s="13">
        <v>882015</v>
      </c>
      <c r="Q7" s="20">
        <v>70</v>
      </c>
      <c r="S7" s="19" t="e">
        <f t="shared" si="4"/>
        <v>#DIV/0!</v>
      </c>
      <c r="T7" s="19">
        <f t="shared" si="0"/>
        <v>0</v>
      </c>
      <c r="V7" s="18">
        <f t="shared" si="1"/>
        <v>0</v>
      </c>
      <c r="W7" s="19" t="e">
        <f t="shared" si="2"/>
        <v>#DIV/0!</v>
      </c>
      <c r="Y7" s="18" t="e">
        <f t="shared" si="3"/>
        <v>#DIV/0!</v>
      </c>
      <c r="Z7" s="18" t="e">
        <f t="shared" si="6"/>
        <v>#DIV/0!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10</v>
      </c>
      <c r="C8" s="7" t="s">
        <v>34</v>
      </c>
      <c r="D8" s="5">
        <v>0</v>
      </c>
      <c r="E8" s="5">
        <v>0</v>
      </c>
      <c r="F8" s="5">
        <v>0</v>
      </c>
      <c r="G8" s="5">
        <v>2</v>
      </c>
      <c r="H8" s="5">
        <v>2</v>
      </c>
      <c r="I8" s="5">
        <v>2</v>
      </c>
      <c r="J8" s="5">
        <v>2</v>
      </c>
      <c r="K8" s="5">
        <v>0</v>
      </c>
      <c r="L8" s="5">
        <v>0</v>
      </c>
      <c r="M8" s="5">
        <v>2</v>
      </c>
      <c r="N8" s="5">
        <v>35</v>
      </c>
      <c r="O8" s="8" t="s">
        <v>16</v>
      </c>
      <c r="P8" s="13">
        <v>882015</v>
      </c>
      <c r="Q8" s="20">
        <v>70</v>
      </c>
      <c r="S8" s="19" t="e">
        <f t="shared" si="4"/>
        <v>#DIV/0!</v>
      </c>
      <c r="T8" s="19">
        <f t="shared" si="0"/>
        <v>5.7142857142857144</v>
      </c>
      <c r="V8" s="18">
        <f t="shared" si="1"/>
        <v>0.2267535132622461</v>
      </c>
      <c r="W8" s="19">
        <f t="shared" si="2"/>
        <v>441007.5</v>
      </c>
      <c r="Y8" s="18">
        <f t="shared" si="3"/>
        <v>2</v>
      </c>
      <c r="Z8" s="18">
        <f t="shared" si="6"/>
        <v>6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10</v>
      </c>
      <c r="C9" s="9" t="s">
        <v>34</v>
      </c>
      <c r="D9" s="6">
        <v>0</v>
      </c>
      <c r="E9" s="6">
        <v>0</v>
      </c>
      <c r="F9" s="6">
        <v>0</v>
      </c>
      <c r="G9" s="6">
        <v>2</v>
      </c>
      <c r="H9" s="6">
        <v>2</v>
      </c>
      <c r="I9" s="6">
        <v>0</v>
      </c>
      <c r="J9" s="6">
        <v>0</v>
      </c>
      <c r="K9" s="6">
        <v>0</v>
      </c>
      <c r="L9" s="6">
        <v>0</v>
      </c>
      <c r="M9" s="6">
        <v>2</v>
      </c>
      <c r="N9" s="6">
        <v>35</v>
      </c>
      <c r="O9" s="10" t="s">
        <v>16</v>
      </c>
      <c r="P9" s="13">
        <v>882015</v>
      </c>
      <c r="Q9" s="20">
        <v>70</v>
      </c>
      <c r="S9" s="19" t="e">
        <f t="shared" si="4"/>
        <v>#DIV/0!</v>
      </c>
      <c r="T9" s="19">
        <f t="shared" si="0"/>
        <v>5.7142857142857144</v>
      </c>
      <c r="V9" s="18">
        <f t="shared" si="1"/>
        <v>0.2267535132622461</v>
      </c>
      <c r="W9" s="19">
        <f t="shared" si="2"/>
        <v>441007.5</v>
      </c>
      <c r="Y9" s="18" t="e">
        <f t="shared" si="3"/>
        <v>#DIV/0!</v>
      </c>
      <c r="Z9" s="18">
        <f t="shared" si="6"/>
        <v>6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10</v>
      </c>
      <c r="C10" s="7" t="s">
        <v>34</v>
      </c>
      <c r="D10" s="5">
        <v>1</v>
      </c>
      <c r="E10" s="5">
        <v>1</v>
      </c>
      <c r="F10" s="5">
        <v>2</v>
      </c>
      <c r="G10" s="5">
        <v>6</v>
      </c>
      <c r="H10" s="5">
        <v>8</v>
      </c>
      <c r="I10" s="5">
        <v>6</v>
      </c>
      <c r="J10" s="5">
        <v>6</v>
      </c>
      <c r="K10" s="5">
        <v>0</v>
      </c>
      <c r="L10" s="5">
        <v>0</v>
      </c>
      <c r="M10" s="5">
        <v>8</v>
      </c>
      <c r="N10" s="5">
        <v>45</v>
      </c>
      <c r="O10" s="8" t="s">
        <v>16</v>
      </c>
      <c r="P10" s="13">
        <v>882015</v>
      </c>
      <c r="Q10" s="20">
        <v>70</v>
      </c>
      <c r="S10" s="19">
        <f t="shared" si="4"/>
        <v>50</v>
      </c>
      <c r="T10" s="19">
        <f t="shared" si="0"/>
        <v>17.777777777777779</v>
      </c>
      <c r="V10" s="18">
        <f t="shared" si="1"/>
        <v>0.90701405304898441</v>
      </c>
      <c r="W10" s="19">
        <f t="shared" si="2"/>
        <v>110251.875</v>
      </c>
      <c r="Y10" s="18">
        <f t="shared" si="3"/>
        <v>2.3333333333333335</v>
      </c>
      <c r="Z10" s="18">
        <f t="shared" si="6"/>
        <v>6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10</v>
      </c>
      <c r="C11" s="9" t="s">
        <v>34</v>
      </c>
      <c r="D11" s="6">
        <v>1</v>
      </c>
      <c r="E11" s="6">
        <v>1</v>
      </c>
      <c r="F11" s="6">
        <v>2</v>
      </c>
      <c r="G11" s="6">
        <v>7</v>
      </c>
      <c r="H11" s="6">
        <v>9</v>
      </c>
      <c r="I11" s="6">
        <v>1</v>
      </c>
      <c r="J11" s="6">
        <v>1</v>
      </c>
      <c r="K11" s="6">
        <v>0</v>
      </c>
      <c r="L11" s="6">
        <v>0</v>
      </c>
      <c r="M11" s="6">
        <v>9</v>
      </c>
      <c r="N11" s="6">
        <v>58</v>
      </c>
      <c r="O11" s="10" t="s">
        <v>16</v>
      </c>
      <c r="P11" s="13">
        <v>882015</v>
      </c>
      <c r="Q11" s="20">
        <v>70</v>
      </c>
      <c r="S11" s="19">
        <f t="shared" si="4"/>
        <v>50</v>
      </c>
      <c r="T11" s="19">
        <f t="shared" si="0"/>
        <v>15.517241379310345</v>
      </c>
      <c r="V11" s="18">
        <f t="shared" si="1"/>
        <v>1.0203908096801073</v>
      </c>
      <c r="W11" s="19">
        <f t="shared" si="2"/>
        <v>98001.666666666686</v>
      </c>
      <c r="Y11" s="18">
        <f t="shared" si="3"/>
        <v>10</v>
      </c>
      <c r="Z11" s="18">
        <f t="shared" si="6"/>
        <v>6.8571428571428568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10</v>
      </c>
      <c r="C12" s="7" t="s">
        <v>34</v>
      </c>
      <c r="D12" s="5">
        <v>1</v>
      </c>
      <c r="E12" s="5">
        <v>1</v>
      </c>
      <c r="F12" s="5">
        <v>2</v>
      </c>
      <c r="G12" s="5">
        <v>7</v>
      </c>
      <c r="H12" s="5">
        <v>9</v>
      </c>
      <c r="I12" s="5">
        <v>0</v>
      </c>
      <c r="J12" s="5">
        <v>0</v>
      </c>
      <c r="K12" s="5">
        <v>0</v>
      </c>
      <c r="L12" s="5">
        <v>0</v>
      </c>
      <c r="M12" s="5">
        <v>9</v>
      </c>
      <c r="N12" s="5">
        <v>88</v>
      </c>
      <c r="O12" s="8" t="s">
        <v>16</v>
      </c>
      <c r="P12" s="13">
        <v>882015</v>
      </c>
      <c r="Q12" s="20">
        <v>70</v>
      </c>
      <c r="S12" s="19">
        <f t="shared" si="4"/>
        <v>50</v>
      </c>
      <c r="T12" s="19">
        <f t="shared" si="0"/>
        <v>10.227272727272728</v>
      </c>
      <c r="V12" s="18">
        <f t="shared" si="1"/>
        <v>1.0203908096801073</v>
      </c>
      <c r="W12" s="19">
        <f t="shared" si="2"/>
        <v>98001.666666666686</v>
      </c>
      <c r="Y12" s="18" t="e">
        <f t="shared" si="3"/>
        <v>#DIV/0!</v>
      </c>
      <c r="Z12" s="18">
        <f t="shared" si="6"/>
        <v>6.8571428571428568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10</v>
      </c>
      <c r="C13" s="9" t="s">
        <v>34</v>
      </c>
      <c r="D13" s="6">
        <v>2</v>
      </c>
      <c r="E13" s="6">
        <v>2</v>
      </c>
      <c r="F13" s="6">
        <v>4</v>
      </c>
      <c r="G13" s="6">
        <v>12</v>
      </c>
      <c r="H13" s="6">
        <v>16</v>
      </c>
      <c r="I13" s="6">
        <v>7</v>
      </c>
      <c r="J13" s="6">
        <v>7</v>
      </c>
      <c r="K13" s="6">
        <v>0</v>
      </c>
      <c r="L13" s="6">
        <v>0</v>
      </c>
      <c r="M13" s="6">
        <v>16</v>
      </c>
      <c r="N13" s="6">
        <v>110</v>
      </c>
      <c r="O13" s="10" t="s">
        <v>16</v>
      </c>
      <c r="P13" s="13">
        <v>882015</v>
      </c>
      <c r="Q13" s="20">
        <v>70</v>
      </c>
      <c r="S13" s="19">
        <f t="shared" si="4"/>
        <v>50</v>
      </c>
      <c r="T13" s="19">
        <f t="shared" si="0"/>
        <v>14.545454545454545</v>
      </c>
      <c r="V13" s="18">
        <f t="shared" si="1"/>
        <v>1.8140281060979688</v>
      </c>
      <c r="W13" s="19">
        <f t="shared" si="2"/>
        <v>55125.9375</v>
      </c>
      <c r="Y13" s="18">
        <f t="shared" si="3"/>
        <v>3.2857142857142856</v>
      </c>
      <c r="Z13" s="18">
        <f t="shared" si="6"/>
        <v>9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10</v>
      </c>
      <c r="C14" s="7" t="s">
        <v>34</v>
      </c>
      <c r="D14" s="5">
        <v>2</v>
      </c>
      <c r="E14" s="5">
        <v>2</v>
      </c>
      <c r="F14" s="5">
        <v>4</v>
      </c>
      <c r="G14" s="5">
        <v>20</v>
      </c>
      <c r="H14" s="5">
        <v>24</v>
      </c>
      <c r="I14" s="5">
        <v>8</v>
      </c>
      <c r="J14" s="5">
        <v>8</v>
      </c>
      <c r="K14" s="5">
        <v>0</v>
      </c>
      <c r="L14" s="5">
        <v>0</v>
      </c>
      <c r="M14" s="5">
        <v>24</v>
      </c>
      <c r="N14" s="5">
        <v>134</v>
      </c>
      <c r="O14" s="8" t="s">
        <v>16</v>
      </c>
      <c r="P14" s="13">
        <v>882015</v>
      </c>
      <c r="Q14" s="20">
        <v>70</v>
      </c>
      <c r="S14" s="19">
        <f t="shared" si="4"/>
        <v>50</v>
      </c>
      <c r="T14" s="19">
        <f t="shared" si="0"/>
        <v>17.910447761194028</v>
      </c>
      <c r="V14" s="18">
        <f t="shared" si="1"/>
        <v>2.7210421591469531</v>
      </c>
      <c r="W14" s="19">
        <f t="shared" si="2"/>
        <v>36750.625</v>
      </c>
      <c r="Y14" s="18">
        <f t="shared" si="3"/>
        <v>4</v>
      </c>
      <c r="Z14" s="18">
        <f t="shared" si="6"/>
        <v>7.8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10</v>
      </c>
      <c r="C15" s="9" t="s">
        <v>34</v>
      </c>
      <c r="D15" s="6">
        <v>2</v>
      </c>
      <c r="E15" s="6">
        <v>2</v>
      </c>
      <c r="F15" s="6">
        <v>4</v>
      </c>
      <c r="G15" s="6">
        <v>22</v>
      </c>
      <c r="H15" s="6">
        <v>26</v>
      </c>
      <c r="I15" s="6">
        <v>2</v>
      </c>
      <c r="J15" s="6">
        <v>2</v>
      </c>
      <c r="K15" s="6">
        <v>0</v>
      </c>
      <c r="L15" s="6">
        <v>0</v>
      </c>
      <c r="M15" s="6">
        <v>26</v>
      </c>
      <c r="N15" s="6">
        <v>168</v>
      </c>
      <c r="O15" s="10" t="s">
        <v>16</v>
      </c>
      <c r="P15" s="13">
        <v>882015</v>
      </c>
      <c r="Q15" s="20">
        <v>70</v>
      </c>
      <c r="S15" s="19">
        <f t="shared" si="4"/>
        <v>50</v>
      </c>
      <c r="T15" s="19">
        <f t="shared" si="0"/>
        <v>15.476190476190476</v>
      </c>
      <c r="V15" s="18">
        <f t="shared" si="1"/>
        <v>2.9477956724091996</v>
      </c>
      <c r="W15" s="19">
        <f t="shared" si="2"/>
        <v>33923.653846153844</v>
      </c>
      <c r="Y15" s="18">
        <f t="shared" si="3"/>
        <v>14</v>
      </c>
      <c r="Z15" s="18">
        <f t="shared" si="6"/>
        <v>7.5882352941176467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10</v>
      </c>
      <c r="C16" s="7" t="s">
        <v>34</v>
      </c>
      <c r="D16" s="5">
        <v>4</v>
      </c>
      <c r="E16" s="5">
        <v>2</v>
      </c>
      <c r="F16" s="5">
        <v>6</v>
      </c>
      <c r="G16" s="5">
        <v>22</v>
      </c>
      <c r="H16" s="5">
        <v>28</v>
      </c>
      <c r="I16" s="5">
        <v>2</v>
      </c>
      <c r="J16" s="5">
        <v>2</v>
      </c>
      <c r="K16" s="5">
        <v>0</v>
      </c>
      <c r="L16" s="5">
        <v>0</v>
      </c>
      <c r="M16" s="5">
        <v>28</v>
      </c>
      <c r="N16" s="5">
        <v>183</v>
      </c>
      <c r="O16" s="8" t="s">
        <v>16</v>
      </c>
      <c r="P16" s="13">
        <v>882015</v>
      </c>
      <c r="Q16" s="20">
        <v>70</v>
      </c>
      <c r="S16" s="19">
        <f t="shared" si="4"/>
        <v>33.333333333333329</v>
      </c>
      <c r="T16" s="19">
        <f t="shared" si="0"/>
        <v>15.300546448087433</v>
      </c>
      <c r="V16" s="18">
        <f t="shared" si="1"/>
        <v>3.1745491856714456</v>
      </c>
      <c r="W16" s="19">
        <f t="shared" si="2"/>
        <v>31500.535714285714</v>
      </c>
      <c r="Y16" s="18">
        <f t="shared" si="3"/>
        <v>15</v>
      </c>
      <c r="Z16" s="18">
        <f t="shared" si="6"/>
        <v>10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10</v>
      </c>
      <c r="C17" s="9" t="s">
        <v>34</v>
      </c>
      <c r="D17" s="6">
        <v>8</v>
      </c>
      <c r="E17" s="6">
        <v>2</v>
      </c>
      <c r="F17" s="6">
        <v>10</v>
      </c>
      <c r="G17" s="6">
        <v>27</v>
      </c>
      <c r="H17" s="6">
        <v>37</v>
      </c>
      <c r="I17" s="6">
        <v>9</v>
      </c>
      <c r="J17" s="6">
        <v>9</v>
      </c>
      <c r="K17" s="6">
        <v>0</v>
      </c>
      <c r="L17" s="6">
        <v>0</v>
      </c>
      <c r="M17" s="6">
        <v>37</v>
      </c>
      <c r="N17" s="6">
        <v>260</v>
      </c>
      <c r="O17" s="10" t="s">
        <v>16</v>
      </c>
      <c r="P17" s="13">
        <v>882015</v>
      </c>
      <c r="Q17" s="20">
        <v>70</v>
      </c>
      <c r="S17" s="19">
        <f t="shared" si="4"/>
        <v>20</v>
      </c>
      <c r="T17" s="19">
        <f t="shared" si="0"/>
        <v>14.23076923076923</v>
      </c>
      <c r="V17" s="18">
        <f t="shared" si="1"/>
        <v>4.1949399953515529</v>
      </c>
      <c r="W17" s="19">
        <f t="shared" si="2"/>
        <v>23838.243243243243</v>
      </c>
      <c r="Y17" s="18">
        <f t="shared" si="3"/>
        <v>5.1111111111111107</v>
      </c>
      <c r="Z17" s="18">
        <f t="shared" si="6"/>
        <v>11.538461538461538</v>
      </c>
      <c r="AB17" s="18" t="e">
        <f t="shared" si="5"/>
        <v>#DIV/0!</v>
      </c>
      <c r="AC17" s="18" t="e">
        <f t="shared" si="7"/>
        <v>#DIV/0!</v>
      </c>
    </row>
    <row r="18" spans="1:29" ht="15" thickBot="1" x14ac:dyDescent="0.35">
      <c r="A18" s="29">
        <v>43901.708333333336</v>
      </c>
      <c r="B18" s="5">
        <v>10</v>
      </c>
      <c r="C18" s="7" t="s">
        <v>34</v>
      </c>
      <c r="D18" s="5">
        <v>7</v>
      </c>
      <c r="E18" s="5">
        <v>5</v>
      </c>
      <c r="F18" s="5">
        <v>12</v>
      </c>
      <c r="G18" s="5">
        <v>32</v>
      </c>
      <c r="H18" s="5">
        <v>44</v>
      </c>
      <c r="I18" s="5">
        <v>7</v>
      </c>
      <c r="J18" s="5">
        <v>9</v>
      </c>
      <c r="K18" s="5">
        <v>2</v>
      </c>
      <c r="L18" s="5">
        <v>0</v>
      </c>
      <c r="M18" s="5">
        <v>46</v>
      </c>
      <c r="N18" s="5">
        <v>340</v>
      </c>
      <c r="O18" s="8" t="s">
        <v>16</v>
      </c>
      <c r="P18" s="13">
        <v>882015</v>
      </c>
      <c r="Q18" s="20">
        <v>70</v>
      </c>
      <c r="S18" s="19">
        <f t="shared" si="4"/>
        <v>41.666666666666671</v>
      </c>
      <c r="T18" s="19">
        <f t="shared" si="0"/>
        <v>13.529411764705882</v>
      </c>
      <c r="V18" s="18">
        <f t="shared" si="1"/>
        <v>5.2153308050316607</v>
      </c>
      <c r="W18" s="19">
        <f t="shared" si="2"/>
        <v>19174.23913043478</v>
      </c>
      <c r="Y18" s="18">
        <f t="shared" si="3"/>
        <v>6.1111111111111107</v>
      </c>
      <c r="Z18" s="18">
        <f t="shared" si="6"/>
        <v>9.9</v>
      </c>
      <c r="AB18" s="18" t="e">
        <f t="shared" si="5"/>
        <v>#DIV/0!</v>
      </c>
      <c r="AC18" s="18" t="e">
        <f t="shared" si="7"/>
        <v>#DIV/0!</v>
      </c>
    </row>
    <row r="19" spans="1:29" ht="15" thickBot="1" x14ac:dyDescent="0.35">
      <c r="A19" s="28">
        <v>43902.708333333336</v>
      </c>
      <c r="B19" s="6">
        <v>10</v>
      </c>
      <c r="C19" s="9" t="s">
        <v>34</v>
      </c>
      <c r="D19" s="6">
        <v>8</v>
      </c>
      <c r="E19" s="6">
        <v>8</v>
      </c>
      <c r="F19" s="6">
        <v>16</v>
      </c>
      <c r="G19" s="6">
        <v>46</v>
      </c>
      <c r="H19" s="6">
        <v>62</v>
      </c>
      <c r="I19" s="6">
        <v>18</v>
      </c>
      <c r="J19" s="6">
        <v>18</v>
      </c>
      <c r="K19" s="6">
        <v>2</v>
      </c>
      <c r="L19" s="6">
        <v>0</v>
      </c>
      <c r="M19" s="6">
        <v>64</v>
      </c>
      <c r="N19" s="6">
        <v>458</v>
      </c>
      <c r="O19" s="10" t="s">
        <v>16</v>
      </c>
      <c r="P19" s="13">
        <v>882015</v>
      </c>
      <c r="Q19" s="20">
        <v>70</v>
      </c>
      <c r="S19" s="19">
        <f t="shared" si="4"/>
        <v>50</v>
      </c>
      <c r="T19" s="19">
        <f t="shared" si="0"/>
        <v>13.973799126637553</v>
      </c>
      <c r="V19" s="18">
        <f t="shared" si="1"/>
        <v>7.2561124243918753</v>
      </c>
      <c r="W19" s="19">
        <f t="shared" si="2"/>
        <v>13781.484375</v>
      </c>
      <c r="Y19" s="18">
        <f t="shared" si="3"/>
        <v>4.5555555555555554</v>
      </c>
      <c r="Z19" s="18">
        <f t="shared" si="6"/>
        <v>8.3333333333333339</v>
      </c>
      <c r="AB19" s="18" t="e">
        <f t="shared" si="5"/>
        <v>#DIV/0!</v>
      </c>
      <c r="AC19" s="18" t="e">
        <f t="shared" si="7"/>
        <v>#DIV/0!</v>
      </c>
    </row>
    <row r="20" spans="1:29" ht="15" thickBot="1" x14ac:dyDescent="0.35">
      <c r="A20" s="29">
        <v>43903.708333333336</v>
      </c>
      <c r="B20" s="5">
        <v>10</v>
      </c>
      <c r="C20" s="7" t="s">
        <v>34</v>
      </c>
      <c r="D20" s="5">
        <v>11</v>
      </c>
      <c r="E20" s="5">
        <v>10</v>
      </c>
      <c r="F20" s="5">
        <v>21</v>
      </c>
      <c r="G20" s="5">
        <v>52</v>
      </c>
      <c r="H20" s="5">
        <v>73</v>
      </c>
      <c r="I20" s="5">
        <v>11</v>
      </c>
      <c r="J20" s="5">
        <v>12</v>
      </c>
      <c r="K20" s="5">
        <v>2</v>
      </c>
      <c r="L20" s="5">
        <v>1</v>
      </c>
      <c r="M20" s="5">
        <v>76</v>
      </c>
      <c r="N20" s="5">
        <v>576</v>
      </c>
      <c r="O20" s="8" t="s">
        <v>16</v>
      </c>
      <c r="P20" s="13">
        <v>882015</v>
      </c>
      <c r="Q20" s="20">
        <v>70</v>
      </c>
      <c r="S20" s="19">
        <f t="shared" si="4"/>
        <v>47.619047619047613</v>
      </c>
      <c r="T20" s="19">
        <f t="shared" si="0"/>
        <v>13.194444444444445</v>
      </c>
      <c r="V20" s="18">
        <f t="shared" si="1"/>
        <v>8.6166335039653514</v>
      </c>
      <c r="W20" s="19">
        <f t="shared" si="2"/>
        <v>11605.46052631579</v>
      </c>
      <c r="Y20" s="18">
        <f t="shared" si="3"/>
        <v>7.333333333333333</v>
      </c>
      <c r="Z20" s="18">
        <f t="shared" si="6"/>
        <v>8.8461538461538467</v>
      </c>
      <c r="AB20" s="18">
        <f t="shared" si="5"/>
        <v>2</v>
      </c>
      <c r="AC20" s="18">
        <f t="shared" si="7"/>
        <v>6</v>
      </c>
    </row>
    <row r="21" spans="1:29" ht="15" thickBot="1" x14ac:dyDescent="0.35">
      <c r="A21" s="28">
        <v>43904.708333333336</v>
      </c>
      <c r="B21" s="6">
        <v>10</v>
      </c>
      <c r="C21" s="9" t="s">
        <v>34</v>
      </c>
      <c r="D21" s="6">
        <v>21</v>
      </c>
      <c r="E21" s="6">
        <v>11</v>
      </c>
      <c r="F21" s="6">
        <v>32</v>
      </c>
      <c r="G21" s="6">
        <v>71</v>
      </c>
      <c r="H21" s="6">
        <v>103</v>
      </c>
      <c r="I21" s="6">
        <v>30</v>
      </c>
      <c r="J21" s="6">
        <v>31</v>
      </c>
      <c r="K21" s="6">
        <v>3</v>
      </c>
      <c r="L21" s="6">
        <v>1</v>
      </c>
      <c r="M21" s="6">
        <v>107</v>
      </c>
      <c r="N21" s="6">
        <v>748</v>
      </c>
      <c r="O21" s="10" t="s">
        <v>16</v>
      </c>
      <c r="P21" s="13">
        <v>882015</v>
      </c>
      <c r="Q21" s="20">
        <v>70</v>
      </c>
      <c r="S21" s="19">
        <f t="shared" si="4"/>
        <v>34.375</v>
      </c>
      <c r="T21" s="19">
        <f t="shared" si="0"/>
        <v>14.304812834224597</v>
      </c>
      <c r="V21" s="18">
        <f t="shared" si="1"/>
        <v>12.131312959530167</v>
      </c>
      <c r="W21" s="19">
        <f t="shared" si="2"/>
        <v>8243.1308411214959</v>
      </c>
      <c r="Y21" s="18">
        <f t="shared" si="3"/>
        <v>4.4516129032258061</v>
      </c>
      <c r="Z21" s="18">
        <f t="shared" si="6"/>
        <v>8.2622950819672134</v>
      </c>
      <c r="AB21" s="18" t="e">
        <f t="shared" si="5"/>
        <v>#DIV/0!</v>
      </c>
      <c r="AC21" s="18">
        <f t="shared" si="7"/>
        <v>6</v>
      </c>
    </row>
    <row r="22" spans="1:29" ht="15" thickBot="1" x14ac:dyDescent="0.35">
      <c r="A22" s="29">
        <v>43905.708333333336</v>
      </c>
      <c r="B22" s="5">
        <v>10</v>
      </c>
      <c r="C22" s="7" t="s">
        <v>34</v>
      </c>
      <c r="D22" s="5">
        <v>25</v>
      </c>
      <c r="E22" s="5">
        <v>13</v>
      </c>
      <c r="F22" s="5">
        <v>38</v>
      </c>
      <c r="G22" s="5">
        <v>101</v>
      </c>
      <c r="H22" s="5">
        <v>139</v>
      </c>
      <c r="I22" s="5">
        <v>36</v>
      </c>
      <c r="J22" s="5">
        <v>36</v>
      </c>
      <c r="K22" s="5">
        <v>3</v>
      </c>
      <c r="L22" s="5">
        <v>1</v>
      </c>
      <c r="M22" s="5">
        <v>143</v>
      </c>
      <c r="N22" s="5">
        <v>965</v>
      </c>
      <c r="O22" s="8" t="s">
        <v>16</v>
      </c>
      <c r="P22" s="13">
        <v>882015</v>
      </c>
      <c r="Q22" s="20">
        <v>70</v>
      </c>
      <c r="S22" s="19">
        <f t="shared" si="4"/>
        <v>34.210526315789473</v>
      </c>
      <c r="T22" s="19">
        <f t="shared" si="0"/>
        <v>14.818652849740932</v>
      </c>
      <c r="V22" s="18">
        <f t="shared" si="1"/>
        <v>16.212876198250598</v>
      </c>
      <c r="W22" s="19">
        <f t="shared" si="2"/>
        <v>6167.9370629370624</v>
      </c>
      <c r="Y22" s="18">
        <f t="shared" si="3"/>
        <v>4.9722222222222223</v>
      </c>
      <c r="Z22" s="18">
        <f t="shared" si="6"/>
        <v>8.4303797468354436</v>
      </c>
      <c r="AB22" s="18" t="e">
        <f t="shared" si="5"/>
        <v>#DIV/0!</v>
      </c>
      <c r="AC22" s="18">
        <f t="shared" si="7"/>
        <v>6</v>
      </c>
    </row>
    <row r="23" spans="1:29" ht="15" thickBot="1" x14ac:dyDescent="0.35">
      <c r="A23" s="28">
        <v>43906.708333333336</v>
      </c>
      <c r="B23" s="6">
        <v>10</v>
      </c>
      <c r="C23" s="9" t="s">
        <v>34</v>
      </c>
      <c r="D23" s="6">
        <v>30</v>
      </c>
      <c r="E23" s="6">
        <v>15</v>
      </c>
      <c r="F23" s="6">
        <v>45</v>
      </c>
      <c r="G23" s="6">
        <v>114</v>
      </c>
      <c r="H23" s="6">
        <v>159</v>
      </c>
      <c r="I23" s="6">
        <v>20</v>
      </c>
      <c r="J23" s="6">
        <v>21</v>
      </c>
      <c r="K23" s="6">
        <v>4</v>
      </c>
      <c r="L23" s="6">
        <v>1</v>
      </c>
      <c r="M23" s="6">
        <v>164</v>
      </c>
      <c r="N23" s="6">
        <v>1093</v>
      </c>
      <c r="O23" s="10" t="s">
        <v>16</v>
      </c>
      <c r="P23" s="13">
        <v>882015</v>
      </c>
      <c r="Q23" s="20">
        <v>70</v>
      </c>
      <c r="S23" s="19">
        <f t="shared" si="4"/>
        <v>33.333333333333329</v>
      </c>
      <c r="T23" s="19">
        <f t="shared" si="0"/>
        <v>15.004574565416284</v>
      </c>
      <c r="V23" s="18">
        <f t="shared" si="1"/>
        <v>18.59378808750418</v>
      </c>
      <c r="W23" s="19">
        <f t="shared" si="2"/>
        <v>5378.1402439024396</v>
      </c>
      <c r="Y23" s="18">
        <f t="shared" si="3"/>
        <v>8.8095238095238102</v>
      </c>
      <c r="Z23" s="18">
        <f t="shared" si="6"/>
        <v>8.5909090909090917</v>
      </c>
      <c r="AB23" s="18" t="e">
        <f t="shared" si="5"/>
        <v>#DIV/0!</v>
      </c>
      <c r="AC23" s="18" t="e">
        <f t="shared" si="7"/>
        <v>#DIV/0!</v>
      </c>
    </row>
    <row r="24" spans="1:29" ht="15" thickBot="1" x14ac:dyDescent="0.35">
      <c r="A24" s="29">
        <v>43907.708333333336</v>
      </c>
      <c r="B24" s="5">
        <v>10</v>
      </c>
      <c r="C24" s="7" t="s">
        <v>34</v>
      </c>
      <c r="D24" s="5">
        <v>36</v>
      </c>
      <c r="E24" s="5">
        <v>21</v>
      </c>
      <c r="F24" s="5">
        <v>57</v>
      </c>
      <c r="G24" s="5">
        <v>135</v>
      </c>
      <c r="H24" s="5">
        <v>192</v>
      </c>
      <c r="I24" s="5">
        <v>33</v>
      </c>
      <c r="J24" s="5">
        <v>33</v>
      </c>
      <c r="K24" s="5">
        <v>4</v>
      </c>
      <c r="L24" s="5">
        <v>1</v>
      </c>
      <c r="M24" s="5">
        <v>197</v>
      </c>
      <c r="N24" s="5">
        <v>1323</v>
      </c>
      <c r="O24" s="8" t="s">
        <v>16</v>
      </c>
      <c r="P24" s="13">
        <v>882015</v>
      </c>
      <c r="Q24" s="20">
        <v>70</v>
      </c>
      <c r="S24" s="19">
        <f t="shared" si="4"/>
        <v>36.84210526315789</v>
      </c>
      <c r="T24" s="19">
        <f t="shared" si="0"/>
        <v>14.890400604686318</v>
      </c>
      <c r="V24" s="18">
        <f t="shared" si="1"/>
        <v>22.335221056331239</v>
      </c>
      <c r="W24" s="19">
        <f t="shared" si="2"/>
        <v>4477.2335025380717</v>
      </c>
      <c r="Y24" s="18">
        <f t="shared" si="3"/>
        <v>6.9696969696969697</v>
      </c>
      <c r="Z24" s="18">
        <f t="shared" si="6"/>
        <v>9.5666666666666664</v>
      </c>
      <c r="AB24" s="18" t="e">
        <f t="shared" si="5"/>
        <v>#DIV/0!</v>
      </c>
      <c r="AC24" s="18" t="e">
        <f t="shared" si="7"/>
        <v>#DIV/0!</v>
      </c>
    </row>
    <row r="25" spans="1:29" ht="15" thickBot="1" x14ac:dyDescent="0.35">
      <c r="A25" s="28">
        <v>43908.708333333336</v>
      </c>
      <c r="B25" s="6">
        <v>10</v>
      </c>
      <c r="C25" s="9" t="s">
        <v>34</v>
      </c>
      <c r="D25" s="6">
        <v>54</v>
      </c>
      <c r="E25" s="6">
        <v>21</v>
      </c>
      <c r="F25" s="6">
        <v>75</v>
      </c>
      <c r="G25" s="6">
        <v>166</v>
      </c>
      <c r="H25" s="6">
        <v>241</v>
      </c>
      <c r="I25" s="6">
        <v>49</v>
      </c>
      <c r="J25" s="6">
        <v>50</v>
      </c>
      <c r="K25" s="6">
        <v>4</v>
      </c>
      <c r="L25" s="6">
        <v>2</v>
      </c>
      <c r="M25" s="6">
        <v>247</v>
      </c>
      <c r="N25" s="6">
        <v>1601</v>
      </c>
      <c r="O25" s="10" t="s">
        <v>16</v>
      </c>
      <c r="P25" s="13">
        <v>882015</v>
      </c>
      <c r="Q25" s="20">
        <v>70</v>
      </c>
      <c r="S25" s="19">
        <f t="shared" si="4"/>
        <v>28.000000000000004</v>
      </c>
      <c r="T25" s="19">
        <f t="shared" si="0"/>
        <v>15.427857589006871</v>
      </c>
      <c r="V25" s="18">
        <f t="shared" si="1"/>
        <v>28.004058887887396</v>
      </c>
      <c r="W25" s="19">
        <f>100000/V25</f>
        <v>3570.910931174089</v>
      </c>
      <c r="Y25" s="18">
        <f t="shared" si="3"/>
        <v>5.94</v>
      </c>
      <c r="Z25" s="18">
        <f t="shared" si="6"/>
        <v>10.125</v>
      </c>
      <c r="AB25" s="18">
        <f t="shared" si="5"/>
        <v>3</v>
      </c>
      <c r="AC25" s="18">
        <f t="shared" si="7"/>
        <v>9</v>
      </c>
    </row>
    <row r="26" spans="1:29" ht="15" thickBot="1" x14ac:dyDescent="0.35">
      <c r="A26" s="29">
        <v>43909.708333333336</v>
      </c>
      <c r="B26" s="5">
        <v>10</v>
      </c>
      <c r="C26" s="7" t="s">
        <v>34</v>
      </c>
      <c r="D26" s="5">
        <v>69</v>
      </c>
      <c r="E26" s="5">
        <v>21</v>
      </c>
      <c r="F26" s="5">
        <v>90</v>
      </c>
      <c r="G26" s="5">
        <v>238</v>
      </c>
      <c r="H26" s="5">
        <v>328</v>
      </c>
      <c r="I26" s="5">
        <v>87</v>
      </c>
      <c r="J26" s="5">
        <v>87</v>
      </c>
      <c r="K26" s="5">
        <v>4</v>
      </c>
      <c r="L26" s="5">
        <v>2</v>
      </c>
      <c r="M26" s="5">
        <v>334</v>
      </c>
      <c r="N26" s="5">
        <v>1954</v>
      </c>
      <c r="O26" s="8" t="s">
        <v>16</v>
      </c>
      <c r="P26" s="13">
        <v>882015</v>
      </c>
      <c r="Q26" s="20">
        <v>70</v>
      </c>
      <c r="S26" s="19">
        <f t="shared" si="4"/>
        <v>23.333333333333332</v>
      </c>
      <c r="T26" s="19">
        <f t="shared" si="0"/>
        <v>17.093142272262028</v>
      </c>
      <c r="V26" s="18">
        <f t="shared" si="1"/>
        <v>37.867836714795104</v>
      </c>
      <c r="W26" s="19">
        <f t="shared" si="2"/>
        <v>2640.7634730538921</v>
      </c>
      <c r="Y26" s="18">
        <f t="shared" si="3"/>
        <v>4.8390804597701154</v>
      </c>
      <c r="Z26" s="18">
        <f t="shared" si="6"/>
        <v>8.8941176470588239</v>
      </c>
      <c r="AB26" s="18" t="e">
        <f t="shared" si="5"/>
        <v>#DIV/0!</v>
      </c>
      <c r="AC26" s="18">
        <f t="shared" si="7"/>
        <v>9</v>
      </c>
    </row>
    <row r="27" spans="1:29" ht="15" thickBot="1" x14ac:dyDescent="0.35">
      <c r="A27" s="28">
        <v>43910.708333333336</v>
      </c>
      <c r="B27" s="6">
        <v>10</v>
      </c>
      <c r="C27" s="9" t="s">
        <v>34</v>
      </c>
      <c r="D27" s="6">
        <v>75</v>
      </c>
      <c r="E27" s="6">
        <v>24</v>
      </c>
      <c r="F27" s="6">
        <v>99</v>
      </c>
      <c r="G27" s="6">
        <v>285</v>
      </c>
      <c r="H27" s="6">
        <v>384</v>
      </c>
      <c r="I27" s="6">
        <v>56</v>
      </c>
      <c r="J27" s="6">
        <v>61</v>
      </c>
      <c r="K27" s="6">
        <v>4</v>
      </c>
      <c r="L27" s="6">
        <v>7</v>
      </c>
      <c r="M27" s="6">
        <v>395</v>
      </c>
      <c r="N27" s="6">
        <v>2303</v>
      </c>
      <c r="O27" s="10" t="s">
        <v>16</v>
      </c>
      <c r="P27" s="13">
        <v>882015</v>
      </c>
      <c r="Q27" s="20">
        <v>70</v>
      </c>
      <c r="S27" s="19">
        <f t="shared" si="4"/>
        <v>24.242424242424242</v>
      </c>
      <c r="T27" s="19">
        <f t="shared" si="0"/>
        <v>17.15154146765089</v>
      </c>
      <c r="V27" s="18">
        <f t="shared" si="1"/>
        <v>44.783818869293604</v>
      </c>
      <c r="W27" s="19">
        <f t="shared" si="2"/>
        <v>2232.9493670886077</v>
      </c>
      <c r="Y27" s="18">
        <f t="shared" si="3"/>
        <v>7.4754098360655741</v>
      </c>
      <c r="Z27" s="18">
        <f t="shared" si="6"/>
        <v>8.9848484848484844</v>
      </c>
      <c r="AB27" s="18">
        <f t="shared" si="5"/>
        <v>2.4</v>
      </c>
      <c r="AC27" s="18">
        <f t="shared" si="7"/>
        <v>6.5</v>
      </c>
    </row>
    <row r="28" spans="1:29" ht="15" thickBot="1" x14ac:dyDescent="0.35">
      <c r="A28" s="29">
        <v>43911.708333333336</v>
      </c>
      <c r="B28" s="5">
        <v>10</v>
      </c>
      <c r="C28" s="7" t="s">
        <v>34</v>
      </c>
      <c r="D28" s="5">
        <v>92</v>
      </c>
      <c r="E28" s="5">
        <v>29</v>
      </c>
      <c r="F28" s="5">
        <v>121</v>
      </c>
      <c r="G28" s="5">
        <v>326</v>
      </c>
      <c r="H28" s="5">
        <v>447</v>
      </c>
      <c r="I28" s="5">
        <v>63</v>
      </c>
      <c r="J28" s="5">
        <v>67</v>
      </c>
      <c r="K28" s="5">
        <v>5</v>
      </c>
      <c r="L28" s="5">
        <v>10</v>
      </c>
      <c r="M28" s="5">
        <v>462</v>
      </c>
      <c r="N28" s="5">
        <v>2712</v>
      </c>
      <c r="O28" s="8" t="s">
        <v>16</v>
      </c>
      <c r="P28" s="13">
        <v>882015</v>
      </c>
      <c r="Q28" s="20">
        <v>70</v>
      </c>
      <c r="S28" s="19">
        <f t="shared" si="4"/>
        <v>23.966942148760332</v>
      </c>
      <c r="T28" s="19">
        <f t="shared" si="0"/>
        <v>17.035398230088493</v>
      </c>
      <c r="V28" s="18">
        <f t="shared" si="1"/>
        <v>52.380061563578849</v>
      </c>
      <c r="W28" s="19">
        <f t="shared" si="2"/>
        <v>1909.1233766233768</v>
      </c>
      <c r="Y28" s="18">
        <f t="shared" si="3"/>
        <v>7.8955223880597014</v>
      </c>
      <c r="Z28" s="18">
        <f t="shared" si="6"/>
        <v>9.4465116279069772</v>
      </c>
      <c r="AB28" s="18">
        <f>$AE$6*(2*L28-L27)/(L28-L27)</f>
        <v>4.333333333333333</v>
      </c>
      <c r="AC28" s="18">
        <f t="shared" si="7"/>
        <v>6.75</v>
      </c>
    </row>
    <row r="29" spans="1:29" ht="15" thickBot="1" x14ac:dyDescent="0.35">
      <c r="A29" s="28">
        <v>43912.708333333336</v>
      </c>
      <c r="B29" s="6">
        <v>10</v>
      </c>
      <c r="C29" s="9" t="s">
        <v>34</v>
      </c>
      <c r="D29" s="6">
        <v>97</v>
      </c>
      <c r="E29" s="6">
        <v>35</v>
      </c>
      <c r="F29" s="6">
        <v>132</v>
      </c>
      <c r="G29" s="6">
        <v>368</v>
      </c>
      <c r="H29" s="6">
        <v>500</v>
      </c>
      <c r="I29" s="6">
        <v>53</v>
      </c>
      <c r="J29" s="6">
        <v>59</v>
      </c>
      <c r="K29" s="6">
        <v>5</v>
      </c>
      <c r="L29" s="6">
        <v>16</v>
      </c>
      <c r="M29" s="6">
        <v>521</v>
      </c>
      <c r="N29" s="6">
        <v>3135</v>
      </c>
      <c r="O29" s="10" t="s">
        <v>16</v>
      </c>
      <c r="P29" s="13">
        <v>882015</v>
      </c>
      <c r="Q29" s="20">
        <v>70</v>
      </c>
      <c r="S29" s="19">
        <f t="shared" si="4"/>
        <v>26.515151515151516</v>
      </c>
      <c r="T29" s="19">
        <f t="shared" si="0"/>
        <v>16.618819776714513</v>
      </c>
      <c r="V29" s="18">
        <f t="shared" si="1"/>
        <v>59.069290204815111</v>
      </c>
      <c r="W29" s="19">
        <f t="shared" si="2"/>
        <v>1692.9270633397314</v>
      </c>
      <c r="Y29" s="18">
        <f t="shared" si="3"/>
        <v>9.8305084745762716</v>
      </c>
      <c r="Z29" s="18">
        <f t="shared" si="6"/>
        <v>11.358288770053475</v>
      </c>
      <c r="AB29" s="18">
        <f t="shared" si="5"/>
        <v>3.6666666666666665</v>
      </c>
      <c r="AC29" s="18">
        <f t="shared" si="7"/>
        <v>6.4285714285714288</v>
      </c>
    </row>
    <row r="30" spans="1:29" ht="15" thickBot="1" x14ac:dyDescent="0.35">
      <c r="A30" s="29">
        <v>43913.708333333336</v>
      </c>
      <c r="B30" s="5">
        <v>10</v>
      </c>
      <c r="C30" s="7" t="s">
        <v>34</v>
      </c>
      <c r="D30" s="5">
        <v>106</v>
      </c>
      <c r="E30" s="5">
        <v>42</v>
      </c>
      <c r="F30" s="5">
        <v>148</v>
      </c>
      <c r="G30" s="5">
        <v>408</v>
      </c>
      <c r="H30" s="5">
        <v>556</v>
      </c>
      <c r="I30" s="5">
        <v>56</v>
      </c>
      <c r="J30" s="5">
        <v>56</v>
      </c>
      <c r="K30" s="5">
        <v>5</v>
      </c>
      <c r="L30" s="5">
        <v>16</v>
      </c>
      <c r="M30" s="5">
        <v>577</v>
      </c>
      <c r="N30" s="5">
        <v>3561</v>
      </c>
      <c r="O30" s="8" t="s">
        <v>16</v>
      </c>
      <c r="P30" s="13">
        <v>882015</v>
      </c>
      <c r="Q30" s="20">
        <v>70</v>
      </c>
      <c r="S30" s="19">
        <f t="shared" si="4"/>
        <v>28.378378378378379</v>
      </c>
      <c r="T30" s="19">
        <f t="shared" si="0"/>
        <v>16.203313675933725</v>
      </c>
      <c r="V30" s="18">
        <f t="shared" si="1"/>
        <v>65.418388576157994</v>
      </c>
      <c r="W30" s="19">
        <f t="shared" si="2"/>
        <v>1528.622183708839</v>
      </c>
      <c r="Y30" s="18">
        <f t="shared" si="3"/>
        <v>11.303571428571429</v>
      </c>
      <c r="Z30" s="18">
        <f t="shared" si="6"/>
        <v>12.510989010989011</v>
      </c>
      <c r="AB30" s="18" t="e">
        <f t="shared" si="5"/>
        <v>#DIV/0!</v>
      </c>
      <c r="AC30" s="18">
        <f t="shared" si="7"/>
        <v>8.3333333333333339</v>
      </c>
    </row>
    <row r="31" spans="1:29" ht="15" thickBot="1" x14ac:dyDescent="0.35">
      <c r="A31" s="28">
        <v>43914.708333333336</v>
      </c>
      <c r="B31" s="6">
        <v>10</v>
      </c>
      <c r="C31" s="9" t="s">
        <v>34</v>
      </c>
      <c r="D31" s="6">
        <v>105</v>
      </c>
      <c r="E31" s="6">
        <v>43</v>
      </c>
      <c r="F31" s="6">
        <v>148</v>
      </c>
      <c r="G31" s="6">
        <v>476</v>
      </c>
      <c r="H31" s="6">
        <v>624</v>
      </c>
      <c r="I31" s="6">
        <v>68</v>
      </c>
      <c r="J31" s="6">
        <v>71</v>
      </c>
      <c r="K31" s="6">
        <v>5</v>
      </c>
      <c r="L31" s="6">
        <v>19</v>
      </c>
      <c r="M31" s="6">
        <v>648</v>
      </c>
      <c r="N31" s="6">
        <v>4108</v>
      </c>
      <c r="O31" s="10" t="s">
        <v>16</v>
      </c>
      <c r="P31" s="13">
        <v>882015</v>
      </c>
      <c r="Q31" s="20">
        <v>70</v>
      </c>
      <c r="S31" s="19">
        <f t="shared" si="4"/>
        <v>29.054054054054053</v>
      </c>
      <c r="T31" s="19">
        <f t="shared" si="0"/>
        <v>15.774099318403115</v>
      </c>
      <c r="V31" s="18">
        <f t="shared" si="1"/>
        <v>73.468138296967737</v>
      </c>
      <c r="W31" s="19">
        <f t="shared" si="2"/>
        <v>1361.1342592592594</v>
      </c>
      <c r="Y31" s="18">
        <f t="shared" si="3"/>
        <v>10.126760563380282</v>
      </c>
      <c r="Z31" s="18">
        <f t="shared" si="6"/>
        <v>13.451612903225806</v>
      </c>
      <c r="AB31" s="18">
        <f t="shared" si="5"/>
        <v>7.333333333333333</v>
      </c>
      <c r="AC31" s="18">
        <f t="shared" si="7"/>
        <v>9.3333333333333339</v>
      </c>
    </row>
    <row r="32" spans="1:29" ht="15" thickBot="1" x14ac:dyDescent="0.35">
      <c r="A32" s="29">
        <v>43915.708333333336</v>
      </c>
      <c r="B32" s="5">
        <v>10</v>
      </c>
      <c r="C32" s="7" t="s">
        <v>34</v>
      </c>
      <c r="D32" s="5">
        <v>123</v>
      </c>
      <c r="E32" s="5">
        <v>44</v>
      </c>
      <c r="F32" s="5">
        <v>167</v>
      </c>
      <c r="G32" s="5">
        <v>519</v>
      </c>
      <c r="H32" s="5">
        <v>686</v>
      </c>
      <c r="I32" s="5">
        <v>62</v>
      </c>
      <c r="J32" s="5">
        <v>62</v>
      </c>
      <c r="K32" s="5">
        <v>5</v>
      </c>
      <c r="L32" s="5">
        <v>19</v>
      </c>
      <c r="M32" s="5">
        <v>710</v>
      </c>
      <c r="N32" s="5">
        <v>4707</v>
      </c>
      <c r="O32" s="8" t="s">
        <v>16</v>
      </c>
      <c r="P32" s="13">
        <v>882015</v>
      </c>
      <c r="Q32" s="20">
        <v>70</v>
      </c>
      <c r="S32" s="19">
        <f t="shared" si="4"/>
        <v>26.34730538922156</v>
      </c>
      <c r="T32" s="19">
        <f t="shared" si="0"/>
        <v>15.083917569577226</v>
      </c>
      <c r="V32" s="18">
        <f t="shared" si="1"/>
        <v>80.497497208097357</v>
      </c>
      <c r="W32" s="19">
        <f t="shared" si="2"/>
        <v>1242.2746478873241</v>
      </c>
      <c r="Y32" s="18">
        <f t="shared" si="3"/>
        <v>12.451612903225806</v>
      </c>
      <c r="Z32" s="18">
        <f t="shared" si="6"/>
        <v>14.269841269841271</v>
      </c>
      <c r="AB32" s="18" t="e">
        <f t="shared" si="5"/>
        <v>#DIV/0!</v>
      </c>
      <c r="AC32" s="18">
        <f t="shared" si="7"/>
        <v>22</v>
      </c>
    </row>
    <row r="33" spans="1:29" ht="15" thickBot="1" x14ac:dyDescent="0.35">
      <c r="A33" s="28">
        <v>43916.708333333336</v>
      </c>
      <c r="B33" s="6">
        <v>10</v>
      </c>
      <c r="C33" s="9" t="s">
        <v>34</v>
      </c>
      <c r="D33" s="6">
        <v>144</v>
      </c>
      <c r="E33" s="6">
        <v>46</v>
      </c>
      <c r="F33" s="6">
        <v>190</v>
      </c>
      <c r="G33" s="6">
        <v>580</v>
      </c>
      <c r="H33" s="6">
        <v>770</v>
      </c>
      <c r="I33" s="6">
        <v>84</v>
      </c>
      <c r="J33" s="6">
        <v>92</v>
      </c>
      <c r="K33" s="6">
        <v>12</v>
      </c>
      <c r="L33" s="6">
        <v>20</v>
      </c>
      <c r="M33" s="6">
        <v>802</v>
      </c>
      <c r="N33" s="6">
        <v>5428</v>
      </c>
      <c r="O33" s="10" t="s">
        <v>16</v>
      </c>
      <c r="P33" s="13">
        <v>882015</v>
      </c>
      <c r="Q33" s="20">
        <v>70</v>
      </c>
      <c r="S33" s="19">
        <f t="shared" si="4"/>
        <v>24.210526315789473</v>
      </c>
      <c r="T33" s="19">
        <f t="shared" si="0"/>
        <v>14.775239498894621</v>
      </c>
      <c r="V33" s="18">
        <f t="shared" si="1"/>
        <v>90.928158818160682</v>
      </c>
      <c r="W33" s="19">
        <f t="shared" si="2"/>
        <v>1099.7693266832919</v>
      </c>
      <c r="Y33" s="18">
        <f t="shared" si="3"/>
        <v>9.7173913043478262</v>
      </c>
      <c r="Z33" s="18">
        <f t="shared" si="6"/>
        <v>13.693333333333333</v>
      </c>
      <c r="AB33" s="18">
        <f t="shared" si="5"/>
        <v>21</v>
      </c>
      <c r="AC33" s="18">
        <f t="shared" si="7"/>
        <v>18</v>
      </c>
    </row>
    <row r="34" spans="1:29" ht="15" thickBot="1" x14ac:dyDescent="0.35">
      <c r="A34" s="29">
        <v>43917.708333333336</v>
      </c>
      <c r="B34" s="5">
        <v>10</v>
      </c>
      <c r="C34" s="7" t="s">
        <v>34</v>
      </c>
      <c r="D34" s="5">
        <v>149</v>
      </c>
      <c r="E34" s="5">
        <v>46</v>
      </c>
      <c r="F34" s="5">
        <v>195</v>
      </c>
      <c r="G34" s="5">
        <v>629</v>
      </c>
      <c r="H34" s="5">
        <v>824</v>
      </c>
      <c r="I34" s="5">
        <v>54</v>
      </c>
      <c r="J34" s="5">
        <v>82</v>
      </c>
      <c r="K34" s="5">
        <v>39</v>
      </c>
      <c r="L34" s="5">
        <v>21</v>
      </c>
      <c r="M34" s="5">
        <v>884</v>
      </c>
      <c r="N34" s="5">
        <v>6137</v>
      </c>
      <c r="O34" s="8" t="s">
        <v>16</v>
      </c>
      <c r="P34" s="13">
        <v>882015</v>
      </c>
      <c r="Q34" s="20">
        <v>70</v>
      </c>
      <c r="S34" s="19">
        <f t="shared" si="4"/>
        <v>23.589743589743588</v>
      </c>
      <c r="T34" s="19">
        <f t="shared" si="0"/>
        <v>14.40443213296399</v>
      </c>
      <c r="V34" s="18">
        <f t="shared" si="1"/>
        <v>100.22505286191277</v>
      </c>
      <c r="W34" s="19">
        <f t="shared" si="2"/>
        <v>997.7545248868779</v>
      </c>
      <c r="Y34" s="18">
        <f t="shared" si="3"/>
        <v>11.780487804878049</v>
      </c>
      <c r="Z34" s="18">
        <f t="shared" si="6"/>
        <v>14.23728813559322</v>
      </c>
      <c r="AB34" s="18">
        <f t="shared" si="5"/>
        <v>22</v>
      </c>
      <c r="AC34" s="18">
        <f t="shared" si="7"/>
        <v>34.5</v>
      </c>
    </row>
    <row r="35" spans="1:29" ht="15" thickBot="1" x14ac:dyDescent="0.35">
      <c r="A35" s="28">
        <v>43918.708333333336</v>
      </c>
      <c r="B35" s="6">
        <v>10</v>
      </c>
      <c r="C35" s="9" t="s">
        <v>34</v>
      </c>
      <c r="D35" s="6">
        <v>159</v>
      </c>
      <c r="E35" s="6">
        <v>44</v>
      </c>
      <c r="F35" s="6">
        <v>203</v>
      </c>
      <c r="G35" s="6">
        <v>695</v>
      </c>
      <c r="H35" s="6">
        <v>898</v>
      </c>
      <c r="I35" s="6">
        <v>74</v>
      </c>
      <c r="J35" s="6">
        <v>85</v>
      </c>
      <c r="K35" s="6">
        <v>43</v>
      </c>
      <c r="L35" s="6">
        <v>28</v>
      </c>
      <c r="M35" s="6">
        <v>969</v>
      </c>
      <c r="N35" s="6">
        <v>7028</v>
      </c>
      <c r="O35" s="10" t="s">
        <v>16</v>
      </c>
      <c r="P35" s="13">
        <v>882015</v>
      </c>
      <c r="Q35" s="20">
        <v>70</v>
      </c>
      <c r="S35" s="19">
        <f t="shared" si="4"/>
        <v>21.674876847290641</v>
      </c>
      <c r="T35" s="19">
        <f t="shared" si="0"/>
        <v>13.787706317586796</v>
      </c>
      <c r="V35" s="18">
        <f t="shared" si="1"/>
        <v>109.86207717555824</v>
      </c>
      <c r="W35" s="19">
        <f t="shared" si="2"/>
        <v>910.23219814241486</v>
      </c>
      <c r="Y35" s="18">
        <f t="shared" si="3"/>
        <v>12.4</v>
      </c>
      <c r="Z35" s="18">
        <f t="shared" si="6"/>
        <v>14.223938223938225</v>
      </c>
      <c r="AB35" s="18">
        <f t="shared" si="5"/>
        <v>5</v>
      </c>
      <c r="AC35" s="18">
        <f t="shared" si="7"/>
        <v>12.333333333333334</v>
      </c>
    </row>
    <row r="36" spans="1:29" ht="15" thickBot="1" x14ac:dyDescent="0.35">
      <c r="A36" s="29">
        <v>43919.708333333336</v>
      </c>
      <c r="B36" s="5">
        <v>10</v>
      </c>
      <c r="C36" s="7" t="s">
        <v>34</v>
      </c>
      <c r="D36" s="5">
        <v>166</v>
      </c>
      <c r="E36" s="5">
        <v>46</v>
      </c>
      <c r="F36" s="5">
        <v>212</v>
      </c>
      <c r="G36" s="5">
        <v>685</v>
      </c>
      <c r="H36" s="5">
        <v>897</v>
      </c>
      <c r="I36" s="5">
        <v>-1</v>
      </c>
      <c r="J36" s="5">
        <v>54</v>
      </c>
      <c r="K36" s="5">
        <v>95</v>
      </c>
      <c r="L36" s="5">
        <v>31</v>
      </c>
      <c r="M36" s="5">
        <v>1023</v>
      </c>
      <c r="N36" s="5">
        <v>7685</v>
      </c>
      <c r="O36" s="8" t="s">
        <v>16</v>
      </c>
      <c r="P36" s="13">
        <v>882015</v>
      </c>
      <c r="Q36" s="20">
        <v>70</v>
      </c>
      <c r="S36" s="19">
        <f t="shared" si="4"/>
        <v>21.69811320754717</v>
      </c>
      <c r="T36" s="19">
        <f t="shared" si="0"/>
        <v>13.311646063760573</v>
      </c>
      <c r="V36" s="18">
        <f t="shared" si="1"/>
        <v>115.98442203363888</v>
      </c>
      <c r="W36" s="19">
        <f t="shared" si="2"/>
        <v>862.18475073313789</v>
      </c>
      <c r="Y36" s="18">
        <f t="shared" si="3"/>
        <v>19.944444444444443</v>
      </c>
      <c r="Z36" s="18">
        <f t="shared" si="6"/>
        <v>16.886877828054299</v>
      </c>
      <c r="AB36" s="18">
        <f t="shared" si="5"/>
        <v>11.333333333333334</v>
      </c>
      <c r="AC36" s="18">
        <f t="shared" si="7"/>
        <v>11.454545454545455</v>
      </c>
    </row>
    <row r="37" spans="1:29" ht="15" thickBot="1" x14ac:dyDescent="0.35">
      <c r="A37" s="28">
        <v>43920.708333333336</v>
      </c>
      <c r="B37" s="6">
        <v>10</v>
      </c>
      <c r="C37" s="9" t="s">
        <v>34</v>
      </c>
      <c r="D37" s="6">
        <v>173</v>
      </c>
      <c r="E37" s="6">
        <v>47</v>
      </c>
      <c r="F37" s="6">
        <v>220</v>
      </c>
      <c r="G37" s="6">
        <v>614</v>
      </c>
      <c r="H37" s="6">
        <v>834</v>
      </c>
      <c r="I37" s="6">
        <v>-63</v>
      </c>
      <c r="J37" s="6">
        <v>28</v>
      </c>
      <c r="K37" s="6">
        <v>184</v>
      </c>
      <c r="L37" s="6">
        <v>33</v>
      </c>
      <c r="M37" s="6">
        <v>1051</v>
      </c>
      <c r="N37" s="6">
        <v>8150</v>
      </c>
      <c r="O37" s="10" t="s">
        <v>16</v>
      </c>
      <c r="P37" s="13">
        <v>882015</v>
      </c>
      <c r="Q37" s="20">
        <v>70</v>
      </c>
      <c r="S37" s="19">
        <f t="shared" si="4"/>
        <v>21.363636363636363</v>
      </c>
      <c r="T37" s="19">
        <f t="shared" si="0"/>
        <v>12.895705521472392</v>
      </c>
      <c r="V37" s="18">
        <f t="shared" si="1"/>
        <v>119.15897121931033</v>
      </c>
      <c r="W37" s="19">
        <f t="shared" si="2"/>
        <v>839.2150333016175</v>
      </c>
      <c r="Y37" s="18">
        <f t="shared" si="3"/>
        <v>38.535714285714285</v>
      </c>
      <c r="Z37" s="18">
        <f t="shared" si="6"/>
        <v>21.880239520958085</v>
      </c>
      <c r="AB37" s="18">
        <f t="shared" si="5"/>
        <v>17.5</v>
      </c>
      <c r="AC37" s="18">
        <f t="shared" si="7"/>
        <v>11.25</v>
      </c>
    </row>
    <row r="38" spans="1:29" ht="15" thickBot="1" x14ac:dyDescent="0.35">
      <c r="A38" s="29">
        <v>43921.708333333336</v>
      </c>
      <c r="B38" s="5">
        <v>10</v>
      </c>
      <c r="C38" s="7" t="s">
        <v>34</v>
      </c>
      <c r="D38" s="5">
        <v>176</v>
      </c>
      <c r="E38" s="5">
        <v>43</v>
      </c>
      <c r="F38" s="5">
        <v>219</v>
      </c>
      <c r="G38" s="5">
        <v>632</v>
      </c>
      <c r="H38" s="5">
        <v>851</v>
      </c>
      <c r="I38" s="5">
        <v>17</v>
      </c>
      <c r="J38" s="5">
        <v>27</v>
      </c>
      <c r="K38" s="5">
        <v>190</v>
      </c>
      <c r="L38" s="5">
        <v>37</v>
      </c>
      <c r="M38" s="5">
        <v>1078</v>
      </c>
      <c r="N38" s="5">
        <v>8685</v>
      </c>
      <c r="O38" s="8" t="s">
        <v>16</v>
      </c>
      <c r="P38" s="13">
        <v>882015</v>
      </c>
      <c r="Q38" s="20">
        <v>70</v>
      </c>
      <c r="S38" s="19">
        <f t="shared" si="4"/>
        <v>19.634703196347029</v>
      </c>
      <c r="T38" s="19">
        <f t="shared" si="0"/>
        <v>12.412204951065055</v>
      </c>
      <c r="V38" s="18">
        <f t="shared" si="1"/>
        <v>122.22014364835064</v>
      </c>
      <c r="W38" s="19">
        <f t="shared" si="2"/>
        <v>818.19573283859006</v>
      </c>
      <c r="Y38" s="18">
        <f t="shared" si="3"/>
        <v>40.925925925925924</v>
      </c>
      <c r="Z38" s="18">
        <f t="shared" si="6"/>
        <v>32.669724770642205</v>
      </c>
      <c r="AB38" s="18">
        <f t="shared" si="5"/>
        <v>10.25</v>
      </c>
      <c r="AC38" s="18">
        <f t="shared" si="7"/>
        <v>15.333333333333334</v>
      </c>
    </row>
    <row r="39" spans="1:29" ht="15" thickBot="1" x14ac:dyDescent="0.35">
      <c r="A39" s="28">
        <v>43922.708333333336</v>
      </c>
      <c r="B39" s="6">
        <v>10</v>
      </c>
      <c r="C39" s="9" t="s">
        <v>34</v>
      </c>
      <c r="D39" s="6">
        <v>173</v>
      </c>
      <c r="E39" s="6">
        <v>45</v>
      </c>
      <c r="F39" s="6">
        <v>218</v>
      </c>
      <c r="G39" s="6">
        <v>646</v>
      </c>
      <c r="H39" s="6">
        <v>864</v>
      </c>
      <c r="I39" s="6">
        <v>13</v>
      </c>
      <c r="J39" s="6">
        <v>17</v>
      </c>
      <c r="K39" s="6">
        <v>194</v>
      </c>
      <c r="L39" s="6">
        <v>37</v>
      </c>
      <c r="M39" s="6">
        <v>1095</v>
      </c>
      <c r="N39" s="6">
        <v>9080</v>
      </c>
      <c r="O39" s="10" t="s">
        <v>16</v>
      </c>
      <c r="P39" s="13">
        <v>882015</v>
      </c>
      <c r="Q39" s="20">
        <v>70</v>
      </c>
      <c r="S39" s="19">
        <f t="shared" si="4"/>
        <v>20.642201834862387</v>
      </c>
      <c r="T39" s="19">
        <f t="shared" si="0"/>
        <v>12.059471365638766</v>
      </c>
      <c r="V39" s="18">
        <f t="shared" si="1"/>
        <v>124.14754851107973</v>
      </c>
      <c r="W39" s="19">
        <f t="shared" si="2"/>
        <v>805.49315068493161</v>
      </c>
      <c r="Y39" s="18">
        <f t="shared" si="3"/>
        <v>65.411764705882348</v>
      </c>
      <c r="Z39" s="18">
        <f t="shared" si="6"/>
        <v>48.625</v>
      </c>
      <c r="AB39" s="18" t="e">
        <f t="shared" si="5"/>
        <v>#DIV/0!</v>
      </c>
      <c r="AC39" s="18">
        <f t="shared" si="7"/>
        <v>21.5</v>
      </c>
    </row>
    <row r="40" spans="1:29" ht="15" thickBot="1" x14ac:dyDescent="0.35">
      <c r="A40" s="29">
        <v>43923.708333333336</v>
      </c>
      <c r="B40" s="5">
        <v>10</v>
      </c>
      <c r="C40" s="7" t="s">
        <v>34</v>
      </c>
      <c r="D40" s="5">
        <v>171</v>
      </c>
      <c r="E40" s="5">
        <v>47</v>
      </c>
      <c r="F40" s="5">
        <v>218</v>
      </c>
      <c r="G40" s="5">
        <v>667</v>
      </c>
      <c r="H40" s="5">
        <v>885</v>
      </c>
      <c r="I40" s="5">
        <v>21</v>
      </c>
      <c r="J40" s="5">
        <v>33</v>
      </c>
      <c r="K40" s="5">
        <v>205</v>
      </c>
      <c r="L40" s="5">
        <v>38</v>
      </c>
      <c r="M40" s="5">
        <v>1128</v>
      </c>
      <c r="N40" s="5">
        <v>9737</v>
      </c>
      <c r="O40" s="8" t="s">
        <v>16</v>
      </c>
      <c r="P40" s="13">
        <v>882015</v>
      </c>
      <c r="Q40" s="20">
        <v>70</v>
      </c>
      <c r="S40" s="19">
        <f t="shared" si="4"/>
        <v>21.559633027522938</v>
      </c>
      <c r="T40" s="19">
        <f t="shared" si="0"/>
        <v>11.584677005237754</v>
      </c>
      <c r="V40" s="18">
        <f>M40/P40*100000</f>
        <v>127.88898147990682</v>
      </c>
      <c r="W40" s="19">
        <f t="shared" si="2"/>
        <v>781.92819148936167</v>
      </c>
      <c r="Y40" s="18">
        <f t="shared" si="3"/>
        <v>35.18181818181818</v>
      </c>
      <c r="Z40" s="18">
        <f t="shared" si="6"/>
        <v>46.948051948051948</v>
      </c>
      <c r="AB40" s="18">
        <f t="shared" si="5"/>
        <v>39</v>
      </c>
      <c r="AC40" s="18">
        <f t="shared" si="7"/>
        <v>25.8</v>
      </c>
    </row>
    <row r="41" spans="1:29" ht="15" thickBot="1" x14ac:dyDescent="0.35">
      <c r="A41" s="28">
        <v>43924.708333333336</v>
      </c>
      <c r="B41" s="6">
        <v>10</v>
      </c>
      <c r="C41" s="9" t="s">
        <v>34</v>
      </c>
      <c r="D41" s="6">
        <v>165</v>
      </c>
      <c r="E41" s="6">
        <v>48</v>
      </c>
      <c r="F41" s="6">
        <v>213</v>
      </c>
      <c r="G41" s="6">
        <v>707</v>
      </c>
      <c r="H41" s="6">
        <v>920</v>
      </c>
      <c r="I41" s="6">
        <v>35</v>
      </c>
      <c r="J41" s="6">
        <v>51</v>
      </c>
      <c r="K41" s="6">
        <v>220</v>
      </c>
      <c r="L41" s="6">
        <v>39</v>
      </c>
      <c r="M41" s="6">
        <v>1179</v>
      </c>
      <c r="N41" s="6">
        <v>10614</v>
      </c>
      <c r="O41" s="10" t="s">
        <v>16</v>
      </c>
      <c r="P41" s="13">
        <v>882015</v>
      </c>
      <c r="Q41" s="20">
        <v>70</v>
      </c>
      <c r="S41" s="19">
        <f t="shared" si="4"/>
        <v>22.535211267605636</v>
      </c>
      <c r="T41" s="19">
        <f>(M41/N41)*100</f>
        <v>11.107970604861505</v>
      </c>
      <c r="V41" s="18">
        <f t="shared" si="1"/>
        <v>133.67119606809408</v>
      </c>
      <c r="W41" s="19">
        <f t="shared" si="2"/>
        <v>748.10432569974557</v>
      </c>
      <c r="Y41" s="18">
        <f t="shared" si="3"/>
        <v>24.117647058823529</v>
      </c>
      <c r="Z41" s="18">
        <f t="shared" si="6"/>
        <v>38.019801980198018</v>
      </c>
      <c r="AB41" s="18">
        <f t="shared" si="5"/>
        <v>40</v>
      </c>
      <c r="AC41" s="18">
        <f t="shared" si="7"/>
        <v>61.5</v>
      </c>
    </row>
    <row r="42" spans="1:29" ht="15" thickBot="1" x14ac:dyDescent="0.35">
      <c r="A42" s="29">
        <v>43925.708333333336</v>
      </c>
      <c r="B42" s="5">
        <v>10</v>
      </c>
      <c r="C42" s="7" t="s">
        <v>34</v>
      </c>
      <c r="D42" s="5">
        <v>167</v>
      </c>
      <c r="E42" s="5">
        <v>44</v>
      </c>
      <c r="F42" s="5">
        <v>211</v>
      </c>
      <c r="G42" s="5">
        <v>716</v>
      </c>
      <c r="H42" s="5">
        <v>927</v>
      </c>
      <c r="I42" s="5">
        <v>7</v>
      </c>
      <c r="J42" s="5">
        <v>31</v>
      </c>
      <c r="K42" s="5">
        <v>242</v>
      </c>
      <c r="L42" s="5">
        <v>41</v>
      </c>
      <c r="M42" s="5">
        <v>1210</v>
      </c>
      <c r="N42" s="5">
        <v>11809</v>
      </c>
      <c r="O42" s="8" t="s">
        <v>16</v>
      </c>
      <c r="P42" s="13">
        <v>882015</v>
      </c>
      <c r="Q42" s="20">
        <v>70</v>
      </c>
      <c r="S42" s="19">
        <f t="shared" si="4"/>
        <v>20.85308056872038</v>
      </c>
      <c r="T42" s="19">
        <f t="shared" si="0"/>
        <v>10.246422220340419</v>
      </c>
      <c r="V42" s="18">
        <f t="shared" si="1"/>
        <v>137.18587552365889</v>
      </c>
      <c r="W42" s="19">
        <f t="shared" si="2"/>
        <v>728.93801652892557</v>
      </c>
      <c r="Y42" s="18">
        <f t="shared" si="3"/>
        <v>40.032258064516128</v>
      </c>
      <c r="Z42" s="18">
        <f t="shared" si="6"/>
        <v>34.565217391304351</v>
      </c>
      <c r="AB42" s="18">
        <f t="shared" si="5"/>
        <v>21.5</v>
      </c>
      <c r="AC42" s="18">
        <f t="shared" si="7"/>
        <v>33.75</v>
      </c>
    </row>
    <row r="43" spans="1:29" ht="15" thickBot="1" x14ac:dyDescent="0.35">
      <c r="A43" s="28">
        <v>43926.708333333336</v>
      </c>
      <c r="B43" s="6">
        <v>10</v>
      </c>
      <c r="C43" s="9" t="s">
        <v>34</v>
      </c>
      <c r="D43" s="6">
        <v>159</v>
      </c>
      <c r="E43" s="6">
        <v>45</v>
      </c>
      <c r="F43" s="6">
        <v>204</v>
      </c>
      <c r="G43" s="6">
        <v>694</v>
      </c>
      <c r="H43" s="6">
        <v>898</v>
      </c>
      <c r="I43" s="6">
        <v>-29</v>
      </c>
      <c r="J43" s="6">
        <v>29</v>
      </c>
      <c r="K43" s="6">
        <v>298</v>
      </c>
      <c r="L43" s="6">
        <v>43</v>
      </c>
      <c r="M43" s="6">
        <v>1239</v>
      </c>
      <c r="N43" s="6">
        <v>12448</v>
      </c>
      <c r="O43" s="10" t="s">
        <v>16</v>
      </c>
      <c r="P43" s="13">
        <v>882015</v>
      </c>
      <c r="Q43" s="20">
        <v>70</v>
      </c>
      <c r="S43" s="19">
        <f t="shared" si="4"/>
        <v>22.058823529411764</v>
      </c>
      <c r="T43" s="19">
        <f t="shared" si="0"/>
        <v>9.9534061696658096</v>
      </c>
      <c r="V43" s="18">
        <f t="shared" si="1"/>
        <v>140.47380146596146</v>
      </c>
      <c r="W43" s="19">
        <f t="shared" si="2"/>
        <v>711.87651331719132</v>
      </c>
      <c r="Y43" s="18">
        <f t="shared" si="3"/>
        <v>43.724137931034484</v>
      </c>
      <c r="Z43" s="18">
        <f t="shared" si="6"/>
        <v>36.486486486486484</v>
      </c>
      <c r="AB43" s="18">
        <f t="shared" si="5"/>
        <v>22.5</v>
      </c>
      <c r="AC43" s="18">
        <f>$AE$7*(2*L43-L40)/(L43-L40)</f>
        <v>28.8</v>
      </c>
    </row>
    <row r="44" spans="1:29" ht="15" thickBot="1" x14ac:dyDescent="0.35">
      <c r="A44" s="29">
        <v>43927.708333333336</v>
      </c>
      <c r="B44" s="5">
        <v>10</v>
      </c>
      <c r="C44" s="7" t="s">
        <v>34</v>
      </c>
      <c r="D44" s="5">
        <v>159</v>
      </c>
      <c r="E44" s="5">
        <v>46</v>
      </c>
      <c r="F44" s="5">
        <v>205</v>
      </c>
      <c r="G44" s="5">
        <v>667</v>
      </c>
      <c r="H44" s="5">
        <v>872</v>
      </c>
      <c r="I44" s="5">
        <v>-26</v>
      </c>
      <c r="J44" s="5">
        <v>14</v>
      </c>
      <c r="K44" s="5">
        <v>337</v>
      </c>
      <c r="L44" s="5">
        <v>44</v>
      </c>
      <c r="M44" s="5">
        <v>1253</v>
      </c>
      <c r="N44" s="5">
        <v>12573</v>
      </c>
      <c r="O44" s="8" t="s">
        <v>16</v>
      </c>
      <c r="P44" s="13">
        <v>882015</v>
      </c>
      <c r="Q44" s="20">
        <v>70</v>
      </c>
      <c r="S44" s="19">
        <f t="shared" si="4"/>
        <v>22.439024390243905</v>
      </c>
      <c r="T44" s="19">
        <f t="shared" si="0"/>
        <v>9.9657997295792562</v>
      </c>
      <c r="V44" s="18">
        <f t="shared" si="1"/>
        <v>142.06107605879717</v>
      </c>
      <c r="W44" s="19">
        <f t="shared" si="2"/>
        <v>703.92258579409429</v>
      </c>
      <c r="Y44" s="18">
        <f t="shared" si="3"/>
        <v>90.5</v>
      </c>
      <c r="Z44" s="18">
        <f t="shared" si="6"/>
        <v>53.797297297297298</v>
      </c>
      <c r="AB44" s="18">
        <f t="shared" si="5"/>
        <v>45</v>
      </c>
      <c r="AC44" s="18">
        <f t="shared" si="7"/>
        <v>29.4</v>
      </c>
    </row>
    <row r="45" spans="1:29" ht="15" thickBot="1" x14ac:dyDescent="0.35">
      <c r="A45" s="28">
        <v>43928.708333333336</v>
      </c>
      <c r="B45" s="6">
        <v>10</v>
      </c>
      <c r="C45" s="9" t="s">
        <v>34</v>
      </c>
      <c r="D45" s="6">
        <v>157</v>
      </c>
      <c r="E45" s="6">
        <v>41</v>
      </c>
      <c r="F45" s="6">
        <v>198</v>
      </c>
      <c r="G45" s="6">
        <v>648</v>
      </c>
      <c r="H45" s="6">
        <v>846</v>
      </c>
      <c r="I45" s="6">
        <v>-26</v>
      </c>
      <c r="J45" s="6">
        <v>10</v>
      </c>
      <c r="K45" s="6">
        <v>368</v>
      </c>
      <c r="L45" s="6">
        <v>49</v>
      </c>
      <c r="M45" s="6">
        <v>1263</v>
      </c>
      <c r="N45" s="6">
        <v>13274</v>
      </c>
      <c r="O45" s="10" t="s">
        <v>16</v>
      </c>
      <c r="P45" s="13">
        <v>882015</v>
      </c>
      <c r="Q45" s="20">
        <v>70</v>
      </c>
      <c r="S45" s="19">
        <f t="shared" si="4"/>
        <v>20.707070707070706</v>
      </c>
      <c r="T45" s="19">
        <f t="shared" si="0"/>
        <v>9.5148410426397483</v>
      </c>
      <c r="V45" s="18">
        <f t="shared" si="1"/>
        <v>143.19484362510843</v>
      </c>
      <c r="W45" s="19">
        <f t="shared" si="2"/>
        <v>698.34916864608067</v>
      </c>
      <c r="Y45" s="18">
        <f t="shared" si="3"/>
        <v>127.3</v>
      </c>
      <c r="Z45" s="18">
        <f t="shared" si="6"/>
        <v>74.490566037735846</v>
      </c>
      <c r="AB45" s="18">
        <f t="shared" si="5"/>
        <v>10.8</v>
      </c>
      <c r="AC45" s="18">
        <f t="shared" si="7"/>
        <v>21.375</v>
      </c>
    </row>
    <row r="46" spans="1:29" ht="15" thickBot="1" x14ac:dyDescent="0.35">
      <c r="A46" s="29">
        <v>43929.708333333336</v>
      </c>
      <c r="B46" s="5">
        <v>10</v>
      </c>
      <c r="C46" s="7" t="s">
        <v>34</v>
      </c>
      <c r="D46" s="5">
        <v>155</v>
      </c>
      <c r="E46" s="5">
        <v>41</v>
      </c>
      <c r="F46" s="5">
        <v>196</v>
      </c>
      <c r="G46" s="5">
        <v>627</v>
      </c>
      <c r="H46" s="5">
        <v>823</v>
      </c>
      <c r="I46" s="5">
        <v>-23</v>
      </c>
      <c r="J46" s="5">
        <v>26</v>
      </c>
      <c r="K46" s="5">
        <v>416</v>
      </c>
      <c r="L46" s="5">
        <v>50</v>
      </c>
      <c r="M46" s="5">
        <v>1289</v>
      </c>
      <c r="N46" s="5">
        <v>14105</v>
      </c>
      <c r="O46" s="8" t="s">
        <v>16</v>
      </c>
      <c r="P46" s="13">
        <v>882015</v>
      </c>
      <c r="Q46" s="20">
        <v>70</v>
      </c>
      <c r="S46" s="19">
        <f t="shared" si="4"/>
        <v>20.918367346938776</v>
      </c>
      <c r="T46" s="19">
        <f t="shared" si="0"/>
        <v>9.1386033321517193</v>
      </c>
      <c r="V46" s="18">
        <f t="shared" si="1"/>
        <v>146.1426392975176</v>
      </c>
      <c r="W46" s="19">
        <f t="shared" si="2"/>
        <v>684.26299456943377</v>
      </c>
      <c r="Y46" s="18">
        <f t="shared" si="3"/>
        <v>50.57692307692308</v>
      </c>
      <c r="Z46" s="18">
        <f t="shared" si="6"/>
        <v>80.34</v>
      </c>
      <c r="AB46" s="18">
        <f t="shared" si="5"/>
        <v>51</v>
      </c>
      <c r="AC46" s="18">
        <f t="shared" si="7"/>
        <v>24.428571428571427</v>
      </c>
    </row>
    <row r="47" spans="1:29" ht="15" thickBot="1" x14ac:dyDescent="0.35">
      <c r="A47" s="28">
        <v>43930.708333333336</v>
      </c>
      <c r="B47" s="6">
        <v>10</v>
      </c>
      <c r="C47" s="9" t="s">
        <v>34</v>
      </c>
      <c r="D47" s="6">
        <v>154</v>
      </c>
      <c r="E47" s="6">
        <v>38</v>
      </c>
      <c r="F47" s="6">
        <v>192</v>
      </c>
      <c r="G47" s="6">
        <v>600</v>
      </c>
      <c r="H47" s="6">
        <v>792</v>
      </c>
      <c r="I47" s="6">
        <v>-31</v>
      </c>
      <c r="J47" s="6">
        <v>9</v>
      </c>
      <c r="K47" s="6">
        <v>455</v>
      </c>
      <c r="L47" s="6">
        <v>51</v>
      </c>
      <c r="M47" s="6">
        <v>1298</v>
      </c>
      <c r="N47" s="6">
        <v>15170</v>
      </c>
      <c r="O47" s="10" t="s">
        <v>16</v>
      </c>
      <c r="P47" s="13">
        <v>882015</v>
      </c>
      <c r="Q47" s="20">
        <v>70</v>
      </c>
      <c r="S47" s="19">
        <f t="shared" si="4"/>
        <v>19.791666666666664</v>
      </c>
      <c r="T47" s="19">
        <f t="shared" si="0"/>
        <v>8.5563612392880692</v>
      </c>
      <c r="V47" s="18">
        <f t="shared" si="1"/>
        <v>147.16303010719773</v>
      </c>
      <c r="W47" s="19">
        <f t="shared" si="2"/>
        <v>679.51848998459161</v>
      </c>
      <c r="Y47" s="18">
        <f t="shared" si="3"/>
        <v>145.22222222222223</v>
      </c>
      <c r="Z47" s="18">
        <f t="shared" si="6"/>
        <v>89.533333333333331</v>
      </c>
      <c r="AB47" s="18">
        <f t="shared" si="5"/>
        <v>52</v>
      </c>
      <c r="AC47" s="18">
        <f t="shared" si="7"/>
        <v>24.857142857142858</v>
      </c>
    </row>
    <row r="48" spans="1:29" ht="15" thickBot="1" x14ac:dyDescent="0.35">
      <c r="A48" s="29">
        <v>43931.708333333336</v>
      </c>
      <c r="B48" s="5">
        <v>10</v>
      </c>
      <c r="C48" s="7" t="s">
        <v>34</v>
      </c>
      <c r="D48" s="5">
        <v>146</v>
      </c>
      <c r="E48" s="5">
        <v>39</v>
      </c>
      <c r="F48" s="5">
        <v>185</v>
      </c>
      <c r="G48" s="5">
        <v>567</v>
      </c>
      <c r="H48" s="5">
        <v>752</v>
      </c>
      <c r="I48" s="5">
        <v>-40</v>
      </c>
      <c r="J48" s="5">
        <v>4</v>
      </c>
      <c r="K48" s="5">
        <v>498</v>
      </c>
      <c r="L48" s="5">
        <v>52</v>
      </c>
      <c r="M48" s="5">
        <v>1302</v>
      </c>
      <c r="N48" s="5">
        <v>16325</v>
      </c>
      <c r="O48" s="8" t="s">
        <v>16</v>
      </c>
      <c r="P48" s="13">
        <v>882015</v>
      </c>
      <c r="Q48" s="20">
        <v>70</v>
      </c>
      <c r="S48" s="19">
        <f t="shared" si="4"/>
        <v>21.081081081081081</v>
      </c>
      <c r="T48" s="19">
        <f t="shared" si="0"/>
        <v>7.9754977029096477</v>
      </c>
      <c r="V48" s="18">
        <f t="shared" si="1"/>
        <v>147.61653713372223</v>
      </c>
      <c r="W48" s="19">
        <f t="shared" si="2"/>
        <v>677.43087557603678</v>
      </c>
      <c r="Y48" s="18">
        <f t="shared" si="3"/>
        <v>326.5</v>
      </c>
      <c r="Z48" s="18">
        <f t="shared" si="6"/>
        <v>103.15384615384616</v>
      </c>
      <c r="AB48" s="18">
        <f t="shared" si="5"/>
        <v>53</v>
      </c>
      <c r="AC48" s="18">
        <f t="shared" si="7"/>
        <v>55</v>
      </c>
    </row>
    <row r="49" spans="1:29" ht="15" thickBot="1" x14ac:dyDescent="0.35">
      <c r="A49" s="28">
        <v>43932.708333333336</v>
      </c>
      <c r="B49" s="6">
        <v>10</v>
      </c>
      <c r="C49" s="9" t="s">
        <v>34</v>
      </c>
      <c r="D49" s="6">
        <v>137</v>
      </c>
      <c r="E49" s="6">
        <v>39</v>
      </c>
      <c r="F49" s="6">
        <v>176</v>
      </c>
      <c r="G49" s="6">
        <v>547</v>
      </c>
      <c r="H49" s="6">
        <v>723</v>
      </c>
      <c r="I49" s="6">
        <v>-29</v>
      </c>
      <c r="J49" s="6">
        <v>7</v>
      </c>
      <c r="K49" s="6">
        <v>534</v>
      </c>
      <c r="L49" s="6">
        <v>52</v>
      </c>
      <c r="M49" s="6">
        <v>1309</v>
      </c>
      <c r="N49" s="6">
        <v>17661</v>
      </c>
      <c r="O49" s="10" t="s">
        <v>16</v>
      </c>
      <c r="P49" s="13">
        <v>882015</v>
      </c>
      <c r="Q49" s="20">
        <v>70</v>
      </c>
      <c r="S49" s="19">
        <f t="shared" si="4"/>
        <v>22.15909090909091</v>
      </c>
      <c r="T49" s="19">
        <f t="shared" si="0"/>
        <v>7.4118113357114543</v>
      </c>
      <c r="V49" s="18">
        <f t="shared" si="1"/>
        <v>148.41017443014007</v>
      </c>
      <c r="W49" s="19">
        <f t="shared" si="2"/>
        <v>673.80825057295647</v>
      </c>
      <c r="Y49" s="18">
        <f t="shared" si="3"/>
        <v>188</v>
      </c>
      <c r="Z49" s="18">
        <f t="shared" si="6"/>
        <v>199.35</v>
      </c>
      <c r="AB49" s="18" t="e">
        <f t="shared" si="5"/>
        <v>#DIV/0!</v>
      </c>
      <c r="AC49" s="18">
        <f t="shared" si="7"/>
        <v>81</v>
      </c>
    </row>
    <row r="50" spans="1:29" ht="15" thickBot="1" x14ac:dyDescent="0.35">
      <c r="A50" s="29">
        <v>43933.708333333336</v>
      </c>
      <c r="B50" s="5">
        <v>10</v>
      </c>
      <c r="C50" s="7" t="s">
        <v>34</v>
      </c>
      <c r="D50" s="5">
        <v>129</v>
      </c>
      <c r="E50" s="5">
        <v>39</v>
      </c>
      <c r="F50" s="5">
        <v>168</v>
      </c>
      <c r="G50" s="5">
        <v>519</v>
      </c>
      <c r="H50" s="5">
        <v>687</v>
      </c>
      <c r="I50" s="5">
        <v>-36</v>
      </c>
      <c r="J50" s="5">
        <v>10</v>
      </c>
      <c r="K50" s="5">
        <v>580</v>
      </c>
      <c r="L50" s="5">
        <v>52</v>
      </c>
      <c r="M50" s="5">
        <v>1319</v>
      </c>
      <c r="N50" s="5">
        <v>18672</v>
      </c>
      <c r="O50" s="8" t="s">
        <v>16</v>
      </c>
      <c r="P50" s="13">
        <v>882015</v>
      </c>
      <c r="Q50" s="20">
        <v>70</v>
      </c>
      <c r="S50" s="19">
        <f t="shared" si="4"/>
        <v>23.214285714285715</v>
      </c>
      <c r="T50" s="19">
        <f t="shared" si="0"/>
        <v>7.0640531276778065</v>
      </c>
      <c r="V50" s="18">
        <f t="shared" si="1"/>
        <v>149.54394199645131</v>
      </c>
      <c r="W50" s="19">
        <f t="shared" si="2"/>
        <v>668.69977255496588</v>
      </c>
      <c r="Y50" s="18">
        <f t="shared" si="3"/>
        <v>132.9</v>
      </c>
      <c r="Z50" s="18">
        <f t="shared" si="6"/>
        <v>191.42857142857142</v>
      </c>
      <c r="AB50" s="18" t="e">
        <f t="shared" si="5"/>
        <v>#DIV/0!</v>
      </c>
      <c r="AC50" s="18">
        <f t="shared" si="7"/>
        <v>159</v>
      </c>
    </row>
    <row r="51" spans="1:29" ht="15" thickBot="1" x14ac:dyDescent="0.35">
      <c r="A51" s="28">
        <v>43934.708333333336</v>
      </c>
      <c r="B51" s="6">
        <v>10</v>
      </c>
      <c r="C51" s="9" t="s">
        <v>34</v>
      </c>
      <c r="D51" s="6">
        <v>127</v>
      </c>
      <c r="E51" s="6">
        <v>38</v>
      </c>
      <c r="F51" s="6">
        <v>165</v>
      </c>
      <c r="G51" s="6">
        <v>460</v>
      </c>
      <c r="H51" s="6">
        <v>625</v>
      </c>
      <c r="I51" s="6">
        <v>-62</v>
      </c>
      <c r="J51" s="6">
        <v>1</v>
      </c>
      <c r="K51" s="6">
        <v>643</v>
      </c>
      <c r="L51" s="6">
        <v>52</v>
      </c>
      <c r="M51" s="6">
        <v>1320</v>
      </c>
      <c r="N51" s="6">
        <v>18740</v>
      </c>
      <c r="O51" s="10" t="s">
        <v>16</v>
      </c>
      <c r="P51" s="13">
        <v>882015</v>
      </c>
      <c r="Q51" s="20">
        <v>70</v>
      </c>
      <c r="S51" s="19">
        <f t="shared" si="4"/>
        <v>23.030303030303031</v>
      </c>
      <c r="T51" s="19">
        <f t="shared" si="0"/>
        <v>7.043756670224119</v>
      </c>
      <c r="V51" s="18">
        <f t="shared" si="1"/>
        <v>149.65731875308245</v>
      </c>
      <c r="W51" s="19">
        <f t="shared" si="2"/>
        <v>668.19318181818176</v>
      </c>
      <c r="Y51" s="18">
        <f t="shared" si="3"/>
        <v>1321</v>
      </c>
      <c r="Z51" s="18">
        <f t="shared" si="6"/>
        <v>223</v>
      </c>
      <c r="AB51" s="18" t="e">
        <f>$AE$6*(2*L51-L50)/(L51-L50)</f>
        <v>#DIV/0!</v>
      </c>
      <c r="AC51" s="18" t="e">
        <f t="shared" si="7"/>
        <v>#DIV/0!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2355-B119-4B95-9610-1C9DAED03BB2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11</v>
      </c>
      <c r="C2" s="7" t="s">
        <v>26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16</v>
      </c>
      <c r="O2" s="8" t="s">
        <v>16</v>
      </c>
      <c r="P2" s="13">
        <v>1525271</v>
      </c>
      <c r="Q2" s="21">
        <v>115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11</v>
      </c>
      <c r="C3" s="9" t="s">
        <v>26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21</v>
      </c>
      <c r="O3" s="10" t="s">
        <v>16</v>
      </c>
      <c r="P3" s="13">
        <v>1525271</v>
      </c>
      <c r="Q3" s="21">
        <v>115</v>
      </c>
      <c r="S3" s="19" t="e">
        <f>(E3/F3)*100</f>
        <v>#DIV/0!</v>
      </c>
      <c r="T3" s="19">
        <f t="shared" ref="T3:T51" si="0">(M3/N3)*100</f>
        <v>0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11</v>
      </c>
      <c r="C4" s="7" t="s">
        <v>26</v>
      </c>
      <c r="D4" s="5">
        <v>1</v>
      </c>
      <c r="E4" s="5">
        <v>0</v>
      </c>
      <c r="F4" s="5">
        <v>1</v>
      </c>
      <c r="G4" s="5">
        <v>0</v>
      </c>
      <c r="H4" s="5">
        <v>1</v>
      </c>
      <c r="I4" s="5">
        <v>1</v>
      </c>
      <c r="J4" s="5">
        <v>1</v>
      </c>
      <c r="K4" s="5">
        <v>0</v>
      </c>
      <c r="L4" s="5">
        <v>0</v>
      </c>
      <c r="M4" s="5">
        <v>1</v>
      </c>
      <c r="N4" s="5">
        <v>28</v>
      </c>
      <c r="O4" s="8" t="s">
        <v>16</v>
      </c>
      <c r="P4" s="13">
        <v>1525271</v>
      </c>
      <c r="Q4" s="21">
        <v>115</v>
      </c>
      <c r="S4" s="19">
        <f t="shared" ref="S4:S51" si="4">(E4/F4)*100</f>
        <v>0</v>
      </c>
      <c r="T4" s="19">
        <f t="shared" si="0"/>
        <v>3.5714285714285712</v>
      </c>
      <c r="V4" s="18">
        <f t="shared" si="1"/>
        <v>6.5562119780681591E-2</v>
      </c>
      <c r="W4" s="19">
        <f t="shared" si="2"/>
        <v>1525271.0000000002</v>
      </c>
      <c r="Y4" s="18">
        <f t="shared" si="3"/>
        <v>2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11</v>
      </c>
      <c r="C5" s="9" t="s">
        <v>26</v>
      </c>
      <c r="D5" s="6">
        <v>2</v>
      </c>
      <c r="E5" s="6">
        <v>1</v>
      </c>
      <c r="F5" s="6">
        <v>3</v>
      </c>
      <c r="G5" s="6">
        <v>0</v>
      </c>
      <c r="H5" s="6">
        <v>3</v>
      </c>
      <c r="I5" s="6">
        <v>2</v>
      </c>
      <c r="J5" s="6">
        <v>2</v>
      </c>
      <c r="K5" s="6">
        <v>0</v>
      </c>
      <c r="L5" s="6">
        <v>0</v>
      </c>
      <c r="M5" s="6">
        <v>3</v>
      </c>
      <c r="N5" s="6">
        <v>46</v>
      </c>
      <c r="O5" s="10" t="s">
        <v>16</v>
      </c>
      <c r="P5" s="13">
        <v>1525271</v>
      </c>
      <c r="Q5" s="21">
        <v>115</v>
      </c>
      <c r="S5" s="19">
        <f t="shared" si="4"/>
        <v>33.333333333333329</v>
      </c>
      <c r="T5" s="19">
        <f t="shared" si="0"/>
        <v>6.5217391304347823</v>
      </c>
      <c r="V5" s="18">
        <f t="shared" si="1"/>
        <v>0.19668635934204479</v>
      </c>
      <c r="W5" s="19">
        <f t="shared" si="2"/>
        <v>508423.66666666669</v>
      </c>
      <c r="Y5" s="18">
        <f t="shared" si="3"/>
        <v>2.5</v>
      </c>
      <c r="Z5" s="18">
        <f t="shared" ref="Z5:Z51" si="6">$AE$7*(2*M5-M2)/(M5-M2)</f>
        <v>6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11</v>
      </c>
      <c r="C6" s="7" t="s">
        <v>26</v>
      </c>
      <c r="D6" s="5">
        <v>3</v>
      </c>
      <c r="E6" s="5">
        <v>2</v>
      </c>
      <c r="F6" s="5">
        <v>5</v>
      </c>
      <c r="G6" s="5">
        <v>1</v>
      </c>
      <c r="H6" s="5">
        <v>6</v>
      </c>
      <c r="I6" s="5">
        <v>3</v>
      </c>
      <c r="J6" s="5">
        <v>3</v>
      </c>
      <c r="K6" s="5">
        <v>0</v>
      </c>
      <c r="L6" s="5">
        <v>0</v>
      </c>
      <c r="M6" s="5">
        <v>6</v>
      </c>
      <c r="N6" s="5">
        <v>47</v>
      </c>
      <c r="O6" s="8" t="s">
        <v>16</v>
      </c>
      <c r="P6" s="13">
        <v>1525271</v>
      </c>
      <c r="Q6" s="21">
        <v>115</v>
      </c>
      <c r="S6" s="19">
        <f t="shared" si="4"/>
        <v>40</v>
      </c>
      <c r="T6" s="19">
        <f t="shared" si="0"/>
        <v>12.76595744680851</v>
      </c>
      <c r="V6" s="18">
        <f t="shared" si="1"/>
        <v>0.39337271868408957</v>
      </c>
      <c r="W6" s="19">
        <f t="shared" si="2"/>
        <v>254211.83333333334</v>
      </c>
      <c r="Y6" s="18">
        <f t="shared" si="3"/>
        <v>3</v>
      </c>
      <c r="Z6" s="18">
        <f t="shared" si="6"/>
        <v>6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11</v>
      </c>
      <c r="C7" s="9" t="s">
        <v>26</v>
      </c>
      <c r="D7" s="6">
        <v>6</v>
      </c>
      <c r="E7" s="6">
        <v>2</v>
      </c>
      <c r="F7" s="6">
        <v>8</v>
      </c>
      <c r="G7" s="6">
        <v>3</v>
      </c>
      <c r="H7" s="6">
        <v>11</v>
      </c>
      <c r="I7" s="6">
        <v>5</v>
      </c>
      <c r="J7" s="6">
        <v>5</v>
      </c>
      <c r="K7" s="6">
        <v>0</v>
      </c>
      <c r="L7" s="6">
        <v>0</v>
      </c>
      <c r="M7" s="6">
        <v>11</v>
      </c>
      <c r="N7" s="6">
        <v>68</v>
      </c>
      <c r="O7" s="10" t="s">
        <v>16</v>
      </c>
      <c r="P7" s="13">
        <v>1525271</v>
      </c>
      <c r="Q7" s="21">
        <v>115</v>
      </c>
      <c r="S7" s="19">
        <f t="shared" si="4"/>
        <v>25</v>
      </c>
      <c r="T7" s="19">
        <f t="shared" si="0"/>
        <v>16.176470588235293</v>
      </c>
      <c r="V7" s="18">
        <f t="shared" si="1"/>
        <v>0.72118331758749754</v>
      </c>
      <c r="W7" s="19">
        <f t="shared" si="2"/>
        <v>138661</v>
      </c>
      <c r="Y7" s="18">
        <f t="shared" si="3"/>
        <v>3.2</v>
      </c>
      <c r="Z7" s="18">
        <f t="shared" si="6"/>
        <v>6.3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11</v>
      </c>
      <c r="C8" s="7" t="s">
        <v>26</v>
      </c>
      <c r="D8" s="5">
        <v>12</v>
      </c>
      <c r="E8" s="5">
        <v>5</v>
      </c>
      <c r="F8" s="5">
        <v>17</v>
      </c>
      <c r="G8" s="5">
        <v>8</v>
      </c>
      <c r="H8" s="5">
        <v>25</v>
      </c>
      <c r="I8" s="5">
        <v>14</v>
      </c>
      <c r="J8" s="5">
        <v>14</v>
      </c>
      <c r="K8" s="5">
        <v>0</v>
      </c>
      <c r="L8" s="5">
        <v>0</v>
      </c>
      <c r="M8" s="5">
        <v>25</v>
      </c>
      <c r="N8" s="5">
        <v>101</v>
      </c>
      <c r="O8" s="8" t="s">
        <v>16</v>
      </c>
      <c r="P8" s="13">
        <v>1525271</v>
      </c>
      <c r="Q8" s="21">
        <v>115</v>
      </c>
      <c r="S8" s="19">
        <f t="shared" si="4"/>
        <v>29.411764705882355</v>
      </c>
      <c r="T8" s="19">
        <f t="shared" si="0"/>
        <v>24.752475247524753</v>
      </c>
      <c r="V8" s="18">
        <f t="shared" si="1"/>
        <v>1.63905299451704</v>
      </c>
      <c r="W8" s="19">
        <f t="shared" si="2"/>
        <v>61010.84</v>
      </c>
      <c r="Y8" s="18">
        <f t="shared" si="3"/>
        <v>2.7857142857142856</v>
      </c>
      <c r="Z8" s="18">
        <f t="shared" si="6"/>
        <v>6.4090909090909092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11</v>
      </c>
      <c r="C9" s="9" t="s">
        <v>26</v>
      </c>
      <c r="D9" s="6">
        <v>17</v>
      </c>
      <c r="E9" s="6">
        <v>6</v>
      </c>
      <c r="F9" s="6">
        <v>23</v>
      </c>
      <c r="G9" s="6">
        <v>11</v>
      </c>
      <c r="H9" s="6">
        <v>34</v>
      </c>
      <c r="I9" s="6">
        <v>9</v>
      </c>
      <c r="J9" s="6">
        <v>10</v>
      </c>
      <c r="K9" s="6">
        <v>0</v>
      </c>
      <c r="L9" s="6">
        <v>1</v>
      </c>
      <c r="M9" s="6">
        <v>35</v>
      </c>
      <c r="N9" s="6">
        <v>137</v>
      </c>
      <c r="O9" s="10" t="s">
        <v>16</v>
      </c>
      <c r="P9" s="13">
        <v>1525271</v>
      </c>
      <c r="Q9" s="21">
        <v>115</v>
      </c>
      <c r="S9" s="19">
        <f t="shared" si="4"/>
        <v>26.086956521739129</v>
      </c>
      <c r="T9" s="19">
        <f t="shared" si="0"/>
        <v>25.547445255474454</v>
      </c>
      <c r="V9" s="18">
        <f t="shared" si="1"/>
        <v>2.2946741923238556</v>
      </c>
      <c r="W9" s="19">
        <f t="shared" si="2"/>
        <v>43579.171428571433</v>
      </c>
      <c r="Y9" s="18">
        <f t="shared" si="3"/>
        <v>4.5</v>
      </c>
      <c r="Z9" s="18">
        <f t="shared" si="6"/>
        <v>6.6206896551724137</v>
      </c>
      <c r="AB9" s="18">
        <f t="shared" si="5"/>
        <v>2</v>
      </c>
      <c r="AC9" s="18">
        <f t="shared" si="7"/>
        <v>6</v>
      </c>
    </row>
    <row r="10" spans="1:40" ht="15" thickBot="1" x14ac:dyDescent="0.35">
      <c r="A10" s="29">
        <v>43893.75</v>
      </c>
      <c r="B10" s="5">
        <v>11</v>
      </c>
      <c r="C10" s="7" t="s">
        <v>26</v>
      </c>
      <c r="D10" s="5">
        <v>27</v>
      </c>
      <c r="E10" s="5">
        <v>13</v>
      </c>
      <c r="F10" s="5">
        <v>40</v>
      </c>
      <c r="G10" s="5">
        <v>19</v>
      </c>
      <c r="H10" s="5">
        <v>59</v>
      </c>
      <c r="I10" s="5">
        <v>25</v>
      </c>
      <c r="J10" s="5">
        <v>26</v>
      </c>
      <c r="K10" s="5">
        <v>0</v>
      </c>
      <c r="L10" s="5">
        <v>2</v>
      </c>
      <c r="M10" s="5">
        <v>61</v>
      </c>
      <c r="N10" s="5">
        <v>200</v>
      </c>
      <c r="O10" s="8" t="s">
        <v>16</v>
      </c>
      <c r="P10" s="13">
        <v>1525271</v>
      </c>
      <c r="Q10" s="21">
        <v>115</v>
      </c>
      <c r="S10" s="19">
        <f t="shared" si="4"/>
        <v>32.5</v>
      </c>
      <c r="T10" s="19">
        <f t="shared" si="0"/>
        <v>30.5</v>
      </c>
      <c r="V10" s="18">
        <f t="shared" si="1"/>
        <v>3.9992893066215771</v>
      </c>
      <c r="W10" s="19">
        <f t="shared" si="2"/>
        <v>25004.442622950821</v>
      </c>
      <c r="Y10" s="18">
        <f t="shared" si="3"/>
        <v>3.3461538461538463</v>
      </c>
      <c r="Z10" s="18">
        <f t="shared" si="6"/>
        <v>6.66</v>
      </c>
      <c r="AB10" s="18">
        <f t="shared" si="5"/>
        <v>3</v>
      </c>
      <c r="AC10" s="18">
        <f t="shared" si="7"/>
        <v>6</v>
      </c>
    </row>
    <row r="11" spans="1:40" ht="15" thickBot="1" x14ac:dyDescent="0.35">
      <c r="A11" s="28">
        <v>43894.708333333336</v>
      </c>
      <c r="B11" s="6">
        <v>11</v>
      </c>
      <c r="C11" s="9" t="s">
        <v>26</v>
      </c>
      <c r="D11" s="6">
        <v>34</v>
      </c>
      <c r="E11" s="6">
        <v>15</v>
      </c>
      <c r="F11" s="6">
        <v>49</v>
      </c>
      <c r="G11" s="6">
        <v>31</v>
      </c>
      <c r="H11" s="6">
        <v>80</v>
      </c>
      <c r="I11" s="6">
        <v>21</v>
      </c>
      <c r="J11" s="6">
        <v>23</v>
      </c>
      <c r="K11" s="6">
        <v>0</v>
      </c>
      <c r="L11" s="6">
        <v>4</v>
      </c>
      <c r="M11" s="6">
        <v>84</v>
      </c>
      <c r="N11" s="6">
        <v>288</v>
      </c>
      <c r="O11" s="10" t="s">
        <v>16</v>
      </c>
      <c r="P11" s="13">
        <v>1525271</v>
      </c>
      <c r="Q11" s="21">
        <v>115</v>
      </c>
      <c r="S11" s="19">
        <f t="shared" si="4"/>
        <v>30.612244897959183</v>
      </c>
      <c r="T11" s="19">
        <f t="shared" si="0"/>
        <v>29.166666666666668</v>
      </c>
      <c r="V11" s="18">
        <f t="shared" si="1"/>
        <v>5.5072180615772535</v>
      </c>
      <c r="W11" s="19">
        <f t="shared" si="2"/>
        <v>18157.988095238099</v>
      </c>
      <c r="Y11" s="18">
        <f t="shared" si="3"/>
        <v>4.6521739130434785</v>
      </c>
      <c r="Z11" s="18">
        <f t="shared" si="6"/>
        <v>7.2711864406779663</v>
      </c>
      <c r="AB11" s="18">
        <f t="shared" si="5"/>
        <v>3</v>
      </c>
      <c r="AC11" s="18">
        <f t="shared" si="7"/>
        <v>6</v>
      </c>
      <c r="AN11" s="33"/>
    </row>
    <row r="12" spans="1:40" ht="15" thickBot="1" x14ac:dyDescent="0.35">
      <c r="A12" s="29">
        <v>43895.708333333336</v>
      </c>
      <c r="B12" s="5">
        <v>11</v>
      </c>
      <c r="C12" s="7" t="s">
        <v>26</v>
      </c>
      <c r="D12" s="5">
        <v>57</v>
      </c>
      <c r="E12" s="5">
        <v>19</v>
      </c>
      <c r="F12" s="5">
        <v>76</v>
      </c>
      <c r="G12" s="5">
        <v>44</v>
      </c>
      <c r="H12" s="5">
        <v>120</v>
      </c>
      <c r="I12" s="5">
        <v>40</v>
      </c>
      <c r="J12" s="5">
        <v>40</v>
      </c>
      <c r="K12" s="5">
        <v>0</v>
      </c>
      <c r="L12" s="5">
        <v>4</v>
      </c>
      <c r="M12" s="5">
        <v>124</v>
      </c>
      <c r="N12" s="5">
        <v>413</v>
      </c>
      <c r="O12" s="8" t="s">
        <v>16</v>
      </c>
      <c r="P12" s="13">
        <v>1525271</v>
      </c>
      <c r="Q12" s="21">
        <v>115</v>
      </c>
      <c r="S12" s="19">
        <f t="shared" si="4"/>
        <v>25</v>
      </c>
      <c r="T12" s="19">
        <f t="shared" si="0"/>
        <v>30.024213075060537</v>
      </c>
      <c r="V12" s="18">
        <f t="shared" si="1"/>
        <v>8.1297028528045185</v>
      </c>
      <c r="W12" s="19">
        <f t="shared" si="2"/>
        <v>12300.572580645161</v>
      </c>
      <c r="Y12" s="18">
        <f t="shared" si="3"/>
        <v>4.0999999999999996</v>
      </c>
      <c r="Z12" s="18">
        <f t="shared" si="6"/>
        <v>7.1797752808988768</v>
      </c>
      <c r="AB12" s="18" t="e">
        <f t="shared" si="5"/>
        <v>#DIV/0!</v>
      </c>
      <c r="AC12" s="18">
        <f t="shared" si="7"/>
        <v>7</v>
      </c>
    </row>
    <row r="13" spans="1:40" ht="15" thickBot="1" x14ac:dyDescent="0.35">
      <c r="A13" s="28">
        <v>43896.708333333336</v>
      </c>
      <c r="B13" s="6">
        <v>11</v>
      </c>
      <c r="C13" s="9" t="s">
        <v>26</v>
      </c>
      <c r="D13" s="6">
        <v>73</v>
      </c>
      <c r="E13" s="6">
        <v>20</v>
      </c>
      <c r="F13" s="6">
        <v>93</v>
      </c>
      <c r="G13" s="6">
        <v>62</v>
      </c>
      <c r="H13" s="6">
        <v>155</v>
      </c>
      <c r="I13" s="6">
        <v>35</v>
      </c>
      <c r="J13" s="6">
        <v>35</v>
      </c>
      <c r="K13" s="6">
        <v>0</v>
      </c>
      <c r="L13" s="6">
        <v>4</v>
      </c>
      <c r="M13" s="6">
        <v>159</v>
      </c>
      <c r="N13" s="6">
        <v>585</v>
      </c>
      <c r="O13" s="10" t="s">
        <v>16</v>
      </c>
      <c r="P13" s="13">
        <v>1525271</v>
      </c>
      <c r="Q13" s="21">
        <v>115</v>
      </c>
      <c r="S13" s="19">
        <f t="shared" si="4"/>
        <v>21.50537634408602</v>
      </c>
      <c r="T13" s="19">
        <f t="shared" si="0"/>
        <v>27.179487179487179</v>
      </c>
      <c r="V13" s="18">
        <f t="shared" si="1"/>
        <v>10.424377045128374</v>
      </c>
      <c r="W13" s="19">
        <f t="shared" si="2"/>
        <v>9592.899371069183</v>
      </c>
      <c r="Y13" s="18">
        <f t="shared" si="3"/>
        <v>5.5428571428571427</v>
      </c>
      <c r="Z13" s="18">
        <f t="shared" si="6"/>
        <v>7.8673469387755102</v>
      </c>
      <c r="AB13" s="18" t="e">
        <f t="shared" si="5"/>
        <v>#DIV/0!</v>
      </c>
      <c r="AC13" s="18">
        <f t="shared" si="7"/>
        <v>9</v>
      </c>
    </row>
    <row r="14" spans="1:40" ht="15" thickBot="1" x14ac:dyDescent="0.35">
      <c r="A14" s="29">
        <v>43897.75</v>
      </c>
      <c r="B14" s="5">
        <v>11</v>
      </c>
      <c r="C14" s="7" t="s">
        <v>26</v>
      </c>
      <c r="D14" s="5">
        <v>94</v>
      </c>
      <c r="E14" s="5">
        <v>36</v>
      </c>
      <c r="F14" s="5">
        <v>130</v>
      </c>
      <c r="G14" s="5">
        <v>71</v>
      </c>
      <c r="H14" s="5">
        <v>201</v>
      </c>
      <c r="I14" s="5">
        <v>46</v>
      </c>
      <c r="J14" s="5">
        <v>48</v>
      </c>
      <c r="K14" s="5">
        <v>0</v>
      </c>
      <c r="L14" s="5">
        <v>6</v>
      </c>
      <c r="M14" s="5">
        <v>207</v>
      </c>
      <c r="N14" s="5">
        <v>816</v>
      </c>
      <c r="O14" s="8" t="s">
        <v>16</v>
      </c>
      <c r="P14" s="13">
        <v>1525271</v>
      </c>
      <c r="Q14" s="21">
        <v>115</v>
      </c>
      <c r="S14" s="19">
        <f t="shared" si="4"/>
        <v>27.692307692307693</v>
      </c>
      <c r="T14" s="19">
        <f t="shared" si="0"/>
        <v>25.367647058823529</v>
      </c>
      <c r="V14" s="18">
        <f t="shared" si="1"/>
        <v>13.571358794601089</v>
      </c>
      <c r="W14" s="19">
        <f t="shared" si="2"/>
        <v>7368.4589371980683</v>
      </c>
      <c r="Y14" s="18">
        <f t="shared" si="3"/>
        <v>5.3125</v>
      </c>
      <c r="Z14" s="18">
        <f t="shared" si="6"/>
        <v>8.0487804878048781</v>
      </c>
      <c r="AB14" s="18">
        <f t="shared" si="5"/>
        <v>4</v>
      </c>
      <c r="AC14" s="18">
        <f t="shared" si="7"/>
        <v>12</v>
      </c>
    </row>
    <row r="15" spans="1:40" ht="15" thickBot="1" x14ac:dyDescent="0.35">
      <c r="A15" s="28">
        <v>43898.75</v>
      </c>
      <c r="B15" s="6">
        <v>11</v>
      </c>
      <c r="C15" s="9" t="s">
        <v>26</v>
      </c>
      <c r="D15" s="6">
        <v>110</v>
      </c>
      <c r="E15" s="6">
        <v>41</v>
      </c>
      <c r="F15" s="6">
        <v>151</v>
      </c>
      <c r="G15" s="6">
        <v>114</v>
      </c>
      <c r="H15" s="6">
        <v>265</v>
      </c>
      <c r="I15" s="6">
        <v>64</v>
      </c>
      <c r="J15" s="6">
        <v>65</v>
      </c>
      <c r="K15" s="6">
        <v>0</v>
      </c>
      <c r="L15" s="6">
        <v>7</v>
      </c>
      <c r="M15" s="6">
        <v>272</v>
      </c>
      <c r="N15" s="6">
        <v>1025</v>
      </c>
      <c r="O15" s="10" t="s">
        <v>16</v>
      </c>
      <c r="P15" s="13">
        <v>1525271</v>
      </c>
      <c r="Q15" s="21">
        <v>115</v>
      </c>
      <c r="S15" s="19">
        <f t="shared" si="4"/>
        <v>27.152317880794701</v>
      </c>
      <c r="T15" s="19">
        <f t="shared" si="0"/>
        <v>26.536585365853661</v>
      </c>
      <c r="V15" s="18">
        <f t="shared" si="1"/>
        <v>17.832896580345395</v>
      </c>
      <c r="W15" s="19">
        <f t="shared" si="2"/>
        <v>5607.6139705882351</v>
      </c>
      <c r="Y15" s="18">
        <f t="shared" si="3"/>
        <v>5.1846153846153848</v>
      </c>
      <c r="Z15" s="18">
        <f t="shared" si="6"/>
        <v>8.513513513513514</v>
      </c>
      <c r="AB15" s="18">
        <f t="shared" si="5"/>
        <v>8</v>
      </c>
      <c r="AC15" s="18">
        <f t="shared" si="7"/>
        <v>10</v>
      </c>
    </row>
    <row r="16" spans="1:40" ht="15" thickBot="1" x14ac:dyDescent="0.35">
      <c r="A16" s="29">
        <v>43899.75</v>
      </c>
      <c r="B16" s="5">
        <v>11</v>
      </c>
      <c r="C16" s="7" t="s">
        <v>26</v>
      </c>
      <c r="D16" s="5">
        <v>136</v>
      </c>
      <c r="E16" s="5">
        <v>47</v>
      </c>
      <c r="F16" s="5">
        <v>183</v>
      </c>
      <c r="G16" s="5">
        <v>130</v>
      </c>
      <c r="H16" s="5">
        <v>313</v>
      </c>
      <c r="I16" s="5">
        <v>48</v>
      </c>
      <c r="J16" s="5">
        <v>51</v>
      </c>
      <c r="K16" s="5">
        <v>0</v>
      </c>
      <c r="L16" s="5">
        <v>10</v>
      </c>
      <c r="M16" s="5">
        <v>323</v>
      </c>
      <c r="N16" s="5">
        <v>1250</v>
      </c>
      <c r="O16" s="8" t="s">
        <v>16</v>
      </c>
      <c r="P16" s="13">
        <v>1525271</v>
      </c>
      <c r="Q16" s="21">
        <v>115</v>
      </c>
      <c r="S16" s="19">
        <f t="shared" si="4"/>
        <v>25.683060109289617</v>
      </c>
      <c r="T16" s="19">
        <f t="shared" si="0"/>
        <v>25.840000000000003</v>
      </c>
      <c r="V16" s="18">
        <f t="shared" si="1"/>
        <v>21.176564689160156</v>
      </c>
      <c r="W16" s="19">
        <f t="shared" si="2"/>
        <v>4722.2012383900928</v>
      </c>
      <c r="Y16" s="18">
        <f t="shared" si="3"/>
        <v>7.333333333333333</v>
      </c>
      <c r="Z16" s="18">
        <f t="shared" si="6"/>
        <v>8.9085365853658534</v>
      </c>
      <c r="AB16" s="18">
        <f t="shared" si="5"/>
        <v>4.333333333333333</v>
      </c>
      <c r="AC16" s="18">
        <f t="shared" si="7"/>
        <v>8</v>
      </c>
    </row>
    <row r="17" spans="1:29" ht="15" thickBot="1" x14ac:dyDescent="0.35">
      <c r="A17" s="28">
        <v>43900.75</v>
      </c>
      <c r="B17" s="6">
        <v>11</v>
      </c>
      <c r="C17" s="9" t="s">
        <v>26</v>
      </c>
      <c r="D17" s="6">
        <v>152</v>
      </c>
      <c r="E17" s="6">
        <v>54</v>
      </c>
      <c r="F17" s="6">
        <v>206</v>
      </c>
      <c r="G17" s="6">
        <v>175</v>
      </c>
      <c r="H17" s="6">
        <v>381</v>
      </c>
      <c r="I17" s="6">
        <v>68</v>
      </c>
      <c r="J17" s="6">
        <v>71</v>
      </c>
      <c r="K17" s="6">
        <v>0</v>
      </c>
      <c r="L17" s="6">
        <v>13</v>
      </c>
      <c r="M17" s="6">
        <v>394</v>
      </c>
      <c r="N17" s="6">
        <v>1437</v>
      </c>
      <c r="O17" s="10" t="s">
        <v>16</v>
      </c>
      <c r="P17" s="13">
        <v>1525271</v>
      </c>
      <c r="Q17" s="21">
        <v>115</v>
      </c>
      <c r="S17" s="19">
        <f t="shared" si="4"/>
        <v>26.21359223300971</v>
      </c>
      <c r="T17" s="19">
        <f t="shared" si="0"/>
        <v>27.418232428670841</v>
      </c>
      <c r="V17" s="18">
        <f t="shared" si="1"/>
        <v>25.831475193588552</v>
      </c>
      <c r="W17" s="19">
        <f t="shared" si="2"/>
        <v>3871.2461928934003</v>
      </c>
      <c r="Y17" s="18">
        <f t="shared" si="3"/>
        <v>6.549295774647887</v>
      </c>
      <c r="Z17" s="18">
        <f t="shared" si="6"/>
        <v>9.3208556149732615</v>
      </c>
      <c r="AB17" s="18">
        <f t="shared" si="5"/>
        <v>5.333333333333333</v>
      </c>
      <c r="AC17" s="18">
        <f t="shared" si="7"/>
        <v>8.5714285714285712</v>
      </c>
    </row>
    <row r="18" spans="1:29" ht="15" thickBot="1" x14ac:dyDescent="0.35">
      <c r="A18" s="29">
        <v>43901.708333333336</v>
      </c>
      <c r="B18" s="5">
        <v>11</v>
      </c>
      <c r="C18" s="7" t="s">
        <v>26</v>
      </c>
      <c r="D18" s="5">
        <v>212</v>
      </c>
      <c r="E18" s="5">
        <v>66</v>
      </c>
      <c r="F18" s="5">
        <v>278</v>
      </c>
      <c r="G18" s="5">
        <v>183</v>
      </c>
      <c r="H18" s="5">
        <v>461</v>
      </c>
      <c r="I18" s="5">
        <v>80</v>
      </c>
      <c r="J18" s="5">
        <v>85</v>
      </c>
      <c r="K18" s="5">
        <v>0</v>
      </c>
      <c r="L18" s="5">
        <v>18</v>
      </c>
      <c r="M18" s="5">
        <v>479</v>
      </c>
      <c r="N18" s="5">
        <v>1656</v>
      </c>
      <c r="O18" s="8" t="s">
        <v>16</v>
      </c>
      <c r="P18" s="13">
        <v>1525271</v>
      </c>
      <c r="Q18" s="21">
        <v>115</v>
      </c>
      <c r="S18" s="19">
        <f t="shared" si="4"/>
        <v>23.741007194244602</v>
      </c>
      <c r="T18" s="19">
        <f t="shared" si="0"/>
        <v>28.925120772946862</v>
      </c>
      <c r="V18" s="18">
        <f t="shared" si="1"/>
        <v>31.404255374946484</v>
      </c>
      <c r="W18" s="19">
        <f t="shared" si="2"/>
        <v>3184.2818371607518</v>
      </c>
      <c r="Y18" s="18">
        <f t="shared" si="3"/>
        <v>6.6352941176470592</v>
      </c>
      <c r="Z18" s="18">
        <f t="shared" si="6"/>
        <v>9.9420289855072461</v>
      </c>
      <c r="AB18" s="18">
        <f t="shared" si="5"/>
        <v>4.5999999999999996</v>
      </c>
      <c r="AC18" s="18">
        <f t="shared" si="7"/>
        <v>7.9090909090909092</v>
      </c>
    </row>
    <row r="19" spans="1:29" ht="15" thickBot="1" x14ac:dyDescent="0.35">
      <c r="A19" s="28">
        <v>43902.708333333336</v>
      </c>
      <c r="B19" s="6">
        <v>11</v>
      </c>
      <c r="C19" s="9" t="s">
        <v>26</v>
      </c>
      <c r="D19" s="6">
        <v>254</v>
      </c>
      <c r="E19" s="6">
        <v>76</v>
      </c>
      <c r="F19" s="6">
        <v>330</v>
      </c>
      <c r="G19" s="6">
        <v>240</v>
      </c>
      <c r="H19" s="6">
        <v>570</v>
      </c>
      <c r="I19" s="6">
        <v>109</v>
      </c>
      <c r="J19" s="6">
        <v>113</v>
      </c>
      <c r="K19" s="6">
        <v>0</v>
      </c>
      <c r="L19" s="6">
        <v>22</v>
      </c>
      <c r="M19" s="6">
        <v>592</v>
      </c>
      <c r="N19" s="6">
        <v>1907</v>
      </c>
      <c r="O19" s="10" t="s">
        <v>16</v>
      </c>
      <c r="P19" s="13">
        <v>1525271</v>
      </c>
      <c r="Q19" s="12">
        <v>155</v>
      </c>
      <c r="S19" s="19">
        <f t="shared" si="4"/>
        <v>23.030303030303031</v>
      </c>
      <c r="T19" s="19">
        <f t="shared" si="0"/>
        <v>31.043523859465129</v>
      </c>
      <c r="V19" s="18">
        <f t="shared" si="1"/>
        <v>38.812774910163505</v>
      </c>
      <c r="W19" s="19">
        <f t="shared" si="2"/>
        <v>2576.4712837837837</v>
      </c>
      <c r="Y19" s="18">
        <f t="shared" si="3"/>
        <v>6.2389380530973453</v>
      </c>
      <c r="Z19" s="18">
        <f t="shared" si="6"/>
        <v>9.6022304832713754</v>
      </c>
      <c r="AB19" s="18">
        <f t="shared" si="5"/>
        <v>6.5</v>
      </c>
      <c r="AC19" s="18">
        <f t="shared" si="7"/>
        <v>8.5</v>
      </c>
    </row>
    <row r="20" spans="1:29" ht="15" thickBot="1" x14ac:dyDescent="0.35">
      <c r="A20" s="29">
        <v>43903.708333333336</v>
      </c>
      <c r="B20" s="5">
        <v>11</v>
      </c>
      <c r="C20" s="7" t="s">
        <v>26</v>
      </c>
      <c r="D20" s="5">
        <v>337</v>
      </c>
      <c r="E20" s="5">
        <v>85</v>
      </c>
      <c r="F20" s="5">
        <v>422</v>
      </c>
      <c r="G20" s="5">
        <v>276</v>
      </c>
      <c r="H20" s="5">
        <v>698</v>
      </c>
      <c r="I20" s="5">
        <v>128</v>
      </c>
      <c r="J20" s="5">
        <v>133</v>
      </c>
      <c r="K20" s="5">
        <v>0</v>
      </c>
      <c r="L20" s="5">
        <v>27</v>
      </c>
      <c r="M20" s="5">
        <v>725</v>
      </c>
      <c r="N20" s="5">
        <v>2218</v>
      </c>
      <c r="O20" s="8" t="s">
        <v>16</v>
      </c>
      <c r="P20" s="13">
        <v>1525271</v>
      </c>
      <c r="Q20" s="12">
        <v>155</v>
      </c>
      <c r="S20" s="19">
        <f t="shared" si="4"/>
        <v>20.142180094786731</v>
      </c>
      <c r="T20" s="19">
        <f t="shared" si="0"/>
        <v>32.687105500450855</v>
      </c>
      <c r="V20" s="18">
        <f t="shared" si="1"/>
        <v>47.532536840994155</v>
      </c>
      <c r="W20" s="19">
        <f t="shared" si="2"/>
        <v>2103.8220689655172</v>
      </c>
      <c r="Y20" s="18">
        <f t="shared" si="3"/>
        <v>6.4511278195488719</v>
      </c>
      <c r="Z20" s="18">
        <f t="shared" si="6"/>
        <v>9.570996978851964</v>
      </c>
      <c r="AB20" s="18">
        <f t="shared" si="5"/>
        <v>6.4</v>
      </c>
      <c r="AC20" s="18">
        <f t="shared" si="7"/>
        <v>8.7857142857142865</v>
      </c>
    </row>
    <row r="21" spans="1:29" ht="15" thickBot="1" x14ac:dyDescent="0.35">
      <c r="A21" s="28">
        <v>43904.708333333336</v>
      </c>
      <c r="B21" s="6">
        <v>11</v>
      </c>
      <c r="C21" s="9" t="s">
        <v>26</v>
      </c>
      <c r="D21" s="6">
        <v>449</v>
      </c>
      <c r="E21" s="6">
        <v>93</v>
      </c>
      <c r="F21" s="6">
        <v>542</v>
      </c>
      <c r="G21" s="6">
        <v>321</v>
      </c>
      <c r="H21" s="6">
        <v>863</v>
      </c>
      <c r="I21" s="6">
        <v>165</v>
      </c>
      <c r="J21" s="6">
        <v>174</v>
      </c>
      <c r="K21" s="6">
        <v>0</v>
      </c>
      <c r="L21" s="6">
        <v>36</v>
      </c>
      <c r="M21" s="6">
        <v>899</v>
      </c>
      <c r="N21" s="6">
        <v>2561</v>
      </c>
      <c r="O21" s="10" t="s">
        <v>16</v>
      </c>
      <c r="P21" s="13">
        <v>1525271</v>
      </c>
      <c r="Q21" s="12">
        <v>155</v>
      </c>
      <c r="S21" s="19">
        <f t="shared" si="4"/>
        <v>17.158671586715869</v>
      </c>
      <c r="T21" s="19">
        <f t="shared" si="0"/>
        <v>35.103475204998048</v>
      </c>
      <c r="V21" s="18">
        <f t="shared" si="1"/>
        <v>58.940345682832749</v>
      </c>
      <c r="W21" s="19">
        <f t="shared" si="2"/>
        <v>1696.6307007786431</v>
      </c>
      <c r="Y21" s="18">
        <f t="shared" si="3"/>
        <v>6.166666666666667</v>
      </c>
      <c r="Z21" s="18">
        <f t="shared" si="6"/>
        <v>9.4214285714285708</v>
      </c>
      <c r="AB21" s="18">
        <f t="shared" si="5"/>
        <v>5</v>
      </c>
      <c r="AC21" s="18">
        <f t="shared" si="7"/>
        <v>9</v>
      </c>
    </row>
    <row r="22" spans="1:29" ht="15" thickBot="1" x14ac:dyDescent="0.35">
      <c r="A22" s="29">
        <v>43905.708333333336</v>
      </c>
      <c r="B22" s="5">
        <v>11</v>
      </c>
      <c r="C22" s="7" t="s">
        <v>26</v>
      </c>
      <c r="D22" s="5">
        <v>521</v>
      </c>
      <c r="E22" s="5">
        <v>98</v>
      </c>
      <c r="F22" s="5">
        <v>619</v>
      </c>
      <c r="G22" s="5">
        <v>468</v>
      </c>
      <c r="H22" s="5">
        <v>1087</v>
      </c>
      <c r="I22" s="5">
        <v>224</v>
      </c>
      <c r="J22" s="5">
        <v>234</v>
      </c>
      <c r="K22" s="5">
        <v>0</v>
      </c>
      <c r="L22" s="5">
        <v>46</v>
      </c>
      <c r="M22" s="5">
        <v>1133</v>
      </c>
      <c r="N22" s="5">
        <v>2946</v>
      </c>
      <c r="O22" s="8" t="s">
        <v>16</v>
      </c>
      <c r="P22" s="13">
        <v>1525271</v>
      </c>
      <c r="Q22" s="12">
        <v>155</v>
      </c>
      <c r="S22" s="19">
        <f t="shared" si="4"/>
        <v>15.831987075928918</v>
      </c>
      <c r="T22" s="19">
        <f t="shared" si="0"/>
        <v>38.458927359131025</v>
      </c>
      <c r="V22" s="18">
        <f t="shared" si="1"/>
        <v>74.281881711512256</v>
      </c>
      <c r="W22" s="19">
        <f t="shared" si="2"/>
        <v>1346.2233009708737</v>
      </c>
      <c r="Y22" s="18">
        <f t="shared" si="3"/>
        <v>5.8418803418803416</v>
      </c>
      <c r="Z22" s="18">
        <f t="shared" si="6"/>
        <v>9.2828096118299452</v>
      </c>
      <c r="AB22" s="18">
        <f t="shared" si="5"/>
        <v>5.6</v>
      </c>
      <c r="AC22" s="18">
        <f t="shared" si="7"/>
        <v>8.75</v>
      </c>
    </row>
    <row r="23" spans="1:29" ht="15" thickBot="1" x14ac:dyDescent="0.35">
      <c r="A23" s="28">
        <v>43906.708333333336</v>
      </c>
      <c r="B23" s="6">
        <v>11</v>
      </c>
      <c r="C23" s="9" t="s">
        <v>26</v>
      </c>
      <c r="D23" s="6">
        <v>528</v>
      </c>
      <c r="E23" s="6">
        <v>110</v>
      </c>
      <c r="F23" s="6">
        <v>638</v>
      </c>
      <c r="G23" s="6">
        <v>547</v>
      </c>
      <c r="H23" s="6">
        <v>1185</v>
      </c>
      <c r="I23" s="6">
        <v>98</v>
      </c>
      <c r="J23" s="6">
        <v>109</v>
      </c>
      <c r="K23" s="6">
        <v>0</v>
      </c>
      <c r="L23" s="6">
        <v>57</v>
      </c>
      <c r="M23" s="6">
        <v>1242</v>
      </c>
      <c r="N23" s="6">
        <v>3225</v>
      </c>
      <c r="O23" s="10" t="s">
        <v>16</v>
      </c>
      <c r="P23" s="13">
        <v>1525271</v>
      </c>
      <c r="Q23" s="12">
        <v>155</v>
      </c>
      <c r="S23" s="19">
        <f t="shared" si="4"/>
        <v>17.241379310344829</v>
      </c>
      <c r="T23" s="19">
        <f t="shared" si="0"/>
        <v>38.511627906976742</v>
      </c>
      <c r="V23" s="18">
        <f t="shared" si="1"/>
        <v>81.428152767606548</v>
      </c>
      <c r="W23" s="19">
        <f t="shared" si="2"/>
        <v>1228.0764895330112</v>
      </c>
      <c r="Y23" s="18">
        <f t="shared" si="3"/>
        <v>12.394495412844037</v>
      </c>
      <c r="Z23" s="18">
        <f t="shared" si="6"/>
        <v>10.206963249516441</v>
      </c>
      <c r="AB23" s="18">
        <f t="shared" si="5"/>
        <v>6.1818181818181817</v>
      </c>
      <c r="AC23" s="18">
        <f t="shared" si="7"/>
        <v>8.6999999999999993</v>
      </c>
    </row>
    <row r="24" spans="1:29" ht="15" thickBot="1" x14ac:dyDescent="0.35">
      <c r="A24" s="29">
        <v>43907.708333333336</v>
      </c>
      <c r="B24" s="5">
        <v>11</v>
      </c>
      <c r="C24" s="7" t="s">
        <v>26</v>
      </c>
      <c r="D24" s="5">
        <v>599</v>
      </c>
      <c r="E24" s="5">
        <v>109</v>
      </c>
      <c r="F24" s="5">
        <v>708</v>
      </c>
      <c r="G24" s="5">
        <v>594</v>
      </c>
      <c r="H24" s="5">
        <v>1302</v>
      </c>
      <c r="I24" s="5">
        <v>117</v>
      </c>
      <c r="J24" s="5">
        <v>129</v>
      </c>
      <c r="K24" s="5">
        <v>0</v>
      </c>
      <c r="L24" s="5">
        <v>69</v>
      </c>
      <c r="M24" s="5">
        <v>1371</v>
      </c>
      <c r="N24" s="5">
        <v>3225</v>
      </c>
      <c r="O24" s="8" t="s">
        <v>16</v>
      </c>
      <c r="P24" s="13">
        <v>1525271</v>
      </c>
      <c r="Q24" s="12">
        <v>155</v>
      </c>
      <c r="S24" s="19">
        <f t="shared" si="4"/>
        <v>15.395480225988701</v>
      </c>
      <c r="T24" s="19">
        <f t="shared" si="0"/>
        <v>42.511627906976749</v>
      </c>
      <c r="V24" s="18">
        <f t="shared" si="1"/>
        <v>89.885666219314473</v>
      </c>
      <c r="W24" s="19">
        <f t="shared" si="2"/>
        <v>1112.5244347191831</v>
      </c>
      <c r="Y24" s="18">
        <f t="shared" si="3"/>
        <v>11.627906976744185</v>
      </c>
      <c r="Z24" s="18">
        <f t="shared" si="6"/>
        <v>11.713983050847459</v>
      </c>
      <c r="AB24" s="18">
        <f t="shared" si="5"/>
        <v>6.75</v>
      </c>
      <c r="AC24" s="18">
        <f t="shared" si="7"/>
        <v>9.2727272727272734</v>
      </c>
    </row>
    <row r="25" spans="1:29" ht="15" thickBot="1" x14ac:dyDescent="0.35">
      <c r="A25" s="28">
        <v>43908.708333333336</v>
      </c>
      <c r="B25" s="6">
        <v>11</v>
      </c>
      <c r="C25" s="9" t="s">
        <v>26</v>
      </c>
      <c r="D25" s="6">
        <v>638</v>
      </c>
      <c r="E25" s="6">
        <v>119</v>
      </c>
      <c r="F25" s="6">
        <v>757</v>
      </c>
      <c r="G25" s="6">
        <v>719</v>
      </c>
      <c r="H25" s="6">
        <v>1476</v>
      </c>
      <c r="I25" s="6">
        <v>174</v>
      </c>
      <c r="J25" s="6">
        <v>197</v>
      </c>
      <c r="K25" s="6">
        <v>0</v>
      </c>
      <c r="L25" s="6">
        <v>92</v>
      </c>
      <c r="M25" s="6">
        <v>1568</v>
      </c>
      <c r="N25" s="6">
        <v>4109</v>
      </c>
      <c r="O25" s="10" t="s">
        <v>16</v>
      </c>
      <c r="P25" s="13">
        <v>1525271</v>
      </c>
      <c r="Q25" s="12">
        <v>155</v>
      </c>
      <c r="S25" s="19">
        <f t="shared" si="4"/>
        <v>15.71994715984148</v>
      </c>
      <c r="T25" s="19">
        <f t="shared" si="0"/>
        <v>38.160136286201023</v>
      </c>
      <c r="V25" s="18">
        <f t="shared" si="1"/>
        <v>102.80140381610875</v>
      </c>
      <c r="W25" s="19">
        <f>100000/V25</f>
        <v>972.74936224489795</v>
      </c>
      <c r="Y25" s="18">
        <f t="shared" si="3"/>
        <v>8.9593908629441632</v>
      </c>
      <c r="Z25" s="18">
        <f t="shared" si="6"/>
        <v>13.813793103448276</v>
      </c>
      <c r="AB25" s="18">
        <f t="shared" si="5"/>
        <v>5</v>
      </c>
      <c r="AC25" s="18">
        <f t="shared" si="7"/>
        <v>9</v>
      </c>
    </row>
    <row r="26" spans="1:29" ht="15" thickBot="1" x14ac:dyDescent="0.35">
      <c r="A26" s="29">
        <v>43909.708333333336</v>
      </c>
      <c r="B26" s="5">
        <v>11</v>
      </c>
      <c r="C26" s="7" t="s">
        <v>26</v>
      </c>
      <c r="D26" s="5">
        <v>656</v>
      </c>
      <c r="E26" s="5">
        <v>141</v>
      </c>
      <c r="F26" s="5">
        <v>797</v>
      </c>
      <c r="G26" s="5">
        <v>825</v>
      </c>
      <c r="H26" s="5">
        <v>1622</v>
      </c>
      <c r="I26" s="5">
        <v>146</v>
      </c>
      <c r="J26" s="5">
        <v>169</v>
      </c>
      <c r="K26" s="5">
        <v>0</v>
      </c>
      <c r="L26" s="5">
        <v>115</v>
      </c>
      <c r="M26" s="5">
        <v>1737</v>
      </c>
      <c r="N26" s="5">
        <v>4512</v>
      </c>
      <c r="O26" s="8" t="s">
        <v>16</v>
      </c>
      <c r="P26" s="13">
        <v>1525271</v>
      </c>
      <c r="Q26" s="12">
        <v>155</v>
      </c>
      <c r="S26" s="19">
        <f t="shared" si="4"/>
        <v>17.691342534504393</v>
      </c>
      <c r="T26" s="19">
        <f t="shared" si="0"/>
        <v>38.497340425531917</v>
      </c>
      <c r="V26" s="18">
        <f t="shared" si="1"/>
        <v>113.88140205904395</v>
      </c>
      <c r="W26" s="19">
        <f t="shared" si="2"/>
        <v>878.10650546919965</v>
      </c>
      <c r="Y26" s="18">
        <f t="shared" si="3"/>
        <v>11.278106508875739</v>
      </c>
      <c r="Z26" s="18">
        <f t="shared" si="6"/>
        <v>13.527272727272727</v>
      </c>
      <c r="AB26" s="18">
        <f t="shared" si="5"/>
        <v>6</v>
      </c>
      <c r="AC26" s="18">
        <f t="shared" si="7"/>
        <v>8.9482758620689662</v>
      </c>
    </row>
    <row r="27" spans="1:29" ht="15" thickBot="1" x14ac:dyDescent="0.35">
      <c r="A27" s="28">
        <v>43910.708333333336</v>
      </c>
      <c r="B27" s="6">
        <v>11</v>
      </c>
      <c r="C27" s="9" t="s">
        <v>26</v>
      </c>
      <c r="D27" s="6">
        <v>704</v>
      </c>
      <c r="E27" s="6">
        <v>138</v>
      </c>
      <c r="F27" s="6">
        <v>842</v>
      </c>
      <c r="G27" s="6">
        <v>1002</v>
      </c>
      <c r="H27" s="6">
        <v>1844</v>
      </c>
      <c r="I27" s="6">
        <v>222</v>
      </c>
      <c r="J27" s="6">
        <v>244</v>
      </c>
      <c r="K27" s="6">
        <v>0</v>
      </c>
      <c r="L27" s="6">
        <v>137</v>
      </c>
      <c r="M27" s="6">
        <v>1981</v>
      </c>
      <c r="N27" s="6">
        <v>5170</v>
      </c>
      <c r="O27" s="10" t="s">
        <v>16</v>
      </c>
      <c r="P27" s="13">
        <v>1525271</v>
      </c>
      <c r="Q27" s="12">
        <v>155</v>
      </c>
      <c r="S27" s="19">
        <f t="shared" si="4"/>
        <v>16.389548693586697</v>
      </c>
      <c r="T27" s="19">
        <f t="shared" si="0"/>
        <v>38.317214700193425</v>
      </c>
      <c r="V27" s="18">
        <f t="shared" si="1"/>
        <v>129.87855928553023</v>
      </c>
      <c r="W27" s="19">
        <f t="shared" si="2"/>
        <v>769.95002523977791</v>
      </c>
      <c r="Y27" s="18">
        <f t="shared" si="3"/>
        <v>9.1188524590163933</v>
      </c>
      <c r="Z27" s="18">
        <f t="shared" si="6"/>
        <v>12.742622950819673</v>
      </c>
      <c r="AB27" s="18">
        <f t="shared" si="5"/>
        <v>7.2272727272727275</v>
      </c>
      <c r="AC27" s="18">
        <f t="shared" si="7"/>
        <v>9.0441176470588243</v>
      </c>
    </row>
    <row r="28" spans="1:29" ht="15" thickBot="1" x14ac:dyDescent="0.35">
      <c r="A28" s="29">
        <v>43911.708333333336</v>
      </c>
      <c r="B28" s="5">
        <v>11</v>
      </c>
      <c r="C28" s="7" t="s">
        <v>26</v>
      </c>
      <c r="D28" s="5">
        <v>742</v>
      </c>
      <c r="E28" s="5">
        <v>141</v>
      </c>
      <c r="F28" s="5">
        <v>883</v>
      </c>
      <c r="G28" s="5">
        <v>1114</v>
      </c>
      <c r="H28" s="5">
        <v>1997</v>
      </c>
      <c r="I28" s="5">
        <v>153</v>
      </c>
      <c r="J28" s="5">
        <v>172</v>
      </c>
      <c r="K28" s="5">
        <v>2</v>
      </c>
      <c r="L28" s="5">
        <v>154</v>
      </c>
      <c r="M28" s="5">
        <v>2153</v>
      </c>
      <c r="N28" s="5">
        <v>5740</v>
      </c>
      <c r="O28" s="8" t="s">
        <v>16</v>
      </c>
      <c r="P28" s="13">
        <v>1525271</v>
      </c>
      <c r="Q28" s="12">
        <v>155</v>
      </c>
      <c r="S28" s="19">
        <f t="shared" si="4"/>
        <v>15.968289920724802</v>
      </c>
      <c r="T28" s="19">
        <f t="shared" si="0"/>
        <v>37.508710801393732</v>
      </c>
      <c r="V28" s="18">
        <f t="shared" si="1"/>
        <v>141.1552438878075</v>
      </c>
      <c r="W28" s="19">
        <f t="shared" si="2"/>
        <v>708.43985137018103</v>
      </c>
      <c r="Y28" s="18">
        <f t="shared" si="3"/>
        <v>13.517441860465116</v>
      </c>
      <c r="Z28" s="18">
        <f t="shared" si="6"/>
        <v>14.041025641025641</v>
      </c>
      <c r="AB28" s="18">
        <f>$AE$6*(2*L28-L27)/(L28-L27)</f>
        <v>10.058823529411764</v>
      </c>
      <c r="AC28" s="18">
        <f t="shared" si="7"/>
        <v>10.451612903225806</v>
      </c>
    </row>
    <row r="29" spans="1:29" ht="15" thickBot="1" x14ac:dyDescent="0.35">
      <c r="A29" s="28">
        <v>43912.708333333336</v>
      </c>
      <c r="B29" s="6">
        <v>11</v>
      </c>
      <c r="C29" s="9" t="s">
        <v>26</v>
      </c>
      <c r="D29" s="6">
        <v>816</v>
      </c>
      <c r="E29" s="6">
        <v>138</v>
      </c>
      <c r="F29" s="6">
        <v>954</v>
      </c>
      <c r="G29" s="6">
        <v>1277</v>
      </c>
      <c r="H29" s="6">
        <v>2231</v>
      </c>
      <c r="I29" s="6">
        <v>234</v>
      </c>
      <c r="J29" s="6">
        <v>268</v>
      </c>
      <c r="K29" s="6">
        <v>6</v>
      </c>
      <c r="L29" s="6">
        <v>184</v>
      </c>
      <c r="M29" s="6">
        <v>2421</v>
      </c>
      <c r="N29" s="6">
        <v>6391</v>
      </c>
      <c r="O29" s="10" t="s">
        <v>16</v>
      </c>
      <c r="P29" s="13">
        <v>1525271</v>
      </c>
      <c r="Q29" s="12">
        <v>155</v>
      </c>
      <c r="S29" s="19">
        <f t="shared" si="4"/>
        <v>14.465408805031446</v>
      </c>
      <c r="T29" s="19">
        <f t="shared" si="0"/>
        <v>37.881395712721016</v>
      </c>
      <c r="V29" s="18">
        <f t="shared" si="1"/>
        <v>158.72589198903015</v>
      </c>
      <c r="W29" s="19">
        <f t="shared" si="2"/>
        <v>630.0169351507642</v>
      </c>
      <c r="Y29" s="18">
        <f t="shared" si="3"/>
        <v>10.033582089552239</v>
      </c>
      <c r="Z29" s="18">
        <f t="shared" si="6"/>
        <v>13.618421052631579</v>
      </c>
      <c r="AB29" s="18">
        <f t="shared" si="5"/>
        <v>7.1333333333333337</v>
      </c>
      <c r="AC29" s="18">
        <f t="shared" si="7"/>
        <v>11</v>
      </c>
    </row>
    <row r="30" spans="1:29" ht="15" thickBot="1" x14ac:dyDescent="0.35">
      <c r="A30" s="29">
        <v>43913.708333333336</v>
      </c>
      <c r="B30" s="5">
        <v>11</v>
      </c>
      <c r="C30" s="7" t="s">
        <v>26</v>
      </c>
      <c r="D30" s="5">
        <v>882</v>
      </c>
      <c r="E30" s="5">
        <v>148</v>
      </c>
      <c r="F30" s="5">
        <v>1030</v>
      </c>
      <c r="G30" s="5">
        <v>1328</v>
      </c>
      <c r="H30" s="5">
        <v>2358</v>
      </c>
      <c r="I30" s="5">
        <v>127</v>
      </c>
      <c r="J30" s="5">
        <v>148</v>
      </c>
      <c r="K30" s="5">
        <v>8</v>
      </c>
      <c r="L30" s="5">
        <v>203</v>
      </c>
      <c r="M30" s="5">
        <v>2569</v>
      </c>
      <c r="N30" s="5">
        <v>6782</v>
      </c>
      <c r="O30" s="8" t="s">
        <v>16</v>
      </c>
      <c r="P30" s="13">
        <v>1525271</v>
      </c>
      <c r="Q30" s="12">
        <v>155</v>
      </c>
      <c r="S30" s="19">
        <f t="shared" si="4"/>
        <v>14.36893203883495</v>
      </c>
      <c r="T30" s="19">
        <f t="shared" si="0"/>
        <v>37.879681509879092</v>
      </c>
      <c r="V30" s="18">
        <f t="shared" si="1"/>
        <v>168.42908571657102</v>
      </c>
      <c r="W30" s="19">
        <f t="shared" si="2"/>
        <v>593.72168158816658</v>
      </c>
      <c r="Y30" s="18">
        <f t="shared" si="3"/>
        <v>18.358108108108109</v>
      </c>
      <c r="Z30" s="18">
        <f t="shared" si="6"/>
        <v>16.107142857142858</v>
      </c>
      <c r="AB30" s="18">
        <f t="shared" si="5"/>
        <v>11.684210526315789</v>
      </c>
      <c r="AC30" s="18">
        <f t="shared" si="7"/>
        <v>12.227272727272727</v>
      </c>
    </row>
    <row r="31" spans="1:29" ht="15" thickBot="1" x14ac:dyDescent="0.35">
      <c r="A31" s="28">
        <v>43914.708333333336</v>
      </c>
      <c r="B31" s="6">
        <v>11</v>
      </c>
      <c r="C31" s="9" t="s">
        <v>26</v>
      </c>
      <c r="D31" s="6">
        <v>862</v>
      </c>
      <c r="E31" s="6">
        <v>149</v>
      </c>
      <c r="F31" s="6">
        <v>1011</v>
      </c>
      <c r="G31" s="6">
        <v>1486</v>
      </c>
      <c r="H31" s="6">
        <v>2497</v>
      </c>
      <c r="I31" s="6">
        <v>139</v>
      </c>
      <c r="J31" s="6">
        <v>167</v>
      </c>
      <c r="K31" s="6">
        <v>8</v>
      </c>
      <c r="L31" s="6">
        <v>231</v>
      </c>
      <c r="M31" s="6">
        <v>2736</v>
      </c>
      <c r="N31" s="6">
        <v>7229</v>
      </c>
      <c r="O31" s="10" t="s">
        <v>16</v>
      </c>
      <c r="P31" s="13">
        <v>1525271</v>
      </c>
      <c r="Q31" s="12">
        <v>155</v>
      </c>
      <c r="S31" s="19">
        <f t="shared" si="4"/>
        <v>14.737883283877348</v>
      </c>
      <c r="T31" s="19">
        <f t="shared" si="0"/>
        <v>37.847558445151478</v>
      </c>
      <c r="V31" s="18">
        <f t="shared" si="1"/>
        <v>179.37795971994484</v>
      </c>
      <c r="W31" s="19">
        <f t="shared" si="2"/>
        <v>557.48209064327489</v>
      </c>
      <c r="Y31" s="18">
        <f t="shared" si="3"/>
        <v>17.383233532934131</v>
      </c>
      <c r="Z31" s="18">
        <f t="shared" si="6"/>
        <v>17.078902229845625</v>
      </c>
      <c r="AB31" s="18">
        <f t="shared" si="5"/>
        <v>9.25</v>
      </c>
      <c r="AC31" s="18">
        <f t="shared" si="7"/>
        <v>12</v>
      </c>
    </row>
    <row r="32" spans="1:29" ht="15" thickBot="1" x14ac:dyDescent="0.35">
      <c r="A32" s="29">
        <v>43915.708333333336</v>
      </c>
      <c r="B32" s="5">
        <v>11</v>
      </c>
      <c r="C32" s="7" t="s">
        <v>26</v>
      </c>
      <c r="D32" s="5">
        <v>938</v>
      </c>
      <c r="E32" s="5">
        <v>148</v>
      </c>
      <c r="F32" s="5">
        <v>1086</v>
      </c>
      <c r="G32" s="5">
        <v>1553</v>
      </c>
      <c r="H32" s="5">
        <v>2639</v>
      </c>
      <c r="I32" s="5">
        <v>142</v>
      </c>
      <c r="J32" s="5">
        <v>198</v>
      </c>
      <c r="K32" s="5">
        <v>8</v>
      </c>
      <c r="L32" s="5">
        <v>287</v>
      </c>
      <c r="M32" s="5">
        <v>2934</v>
      </c>
      <c r="N32" s="5">
        <v>7896</v>
      </c>
      <c r="O32" s="8" t="s">
        <v>16</v>
      </c>
      <c r="P32" s="13">
        <v>1525271</v>
      </c>
      <c r="Q32" s="12">
        <v>155</v>
      </c>
      <c r="S32" s="19">
        <f t="shared" si="4"/>
        <v>13.627992633517497</v>
      </c>
      <c r="T32" s="19">
        <f t="shared" si="0"/>
        <v>37.158054711246201</v>
      </c>
      <c r="V32" s="18">
        <f t="shared" si="1"/>
        <v>192.35925943651981</v>
      </c>
      <c r="W32" s="19">
        <f t="shared" si="2"/>
        <v>519.86059986366729</v>
      </c>
      <c r="Y32" s="18">
        <f t="shared" si="3"/>
        <v>15.818181818181818</v>
      </c>
      <c r="Z32" s="18">
        <f t="shared" si="6"/>
        <v>20.157894736842106</v>
      </c>
      <c r="AB32" s="18">
        <f t="shared" si="5"/>
        <v>6.125</v>
      </c>
      <c r="AC32" s="18">
        <f t="shared" si="7"/>
        <v>11.359223300970873</v>
      </c>
    </row>
    <row r="33" spans="1:29" ht="15" thickBot="1" x14ac:dyDescent="0.35">
      <c r="A33" s="28">
        <v>43916.708333333336</v>
      </c>
      <c r="B33" s="6">
        <v>11</v>
      </c>
      <c r="C33" s="9" t="s">
        <v>26</v>
      </c>
      <c r="D33" s="6">
        <v>977</v>
      </c>
      <c r="E33" s="6">
        <v>166</v>
      </c>
      <c r="F33" s="6">
        <v>1143</v>
      </c>
      <c r="G33" s="6">
        <v>1652</v>
      </c>
      <c r="H33" s="6">
        <v>2795</v>
      </c>
      <c r="I33" s="6">
        <v>156</v>
      </c>
      <c r="J33" s="6">
        <v>180</v>
      </c>
      <c r="K33" s="6">
        <v>9</v>
      </c>
      <c r="L33" s="6">
        <v>310</v>
      </c>
      <c r="M33" s="6">
        <v>3114</v>
      </c>
      <c r="N33" s="6">
        <v>8623</v>
      </c>
      <c r="O33" s="10" t="s">
        <v>16</v>
      </c>
      <c r="P33" s="13">
        <v>1525271</v>
      </c>
      <c r="Q33" s="12">
        <v>155</v>
      </c>
      <c r="S33" s="19">
        <f t="shared" si="4"/>
        <v>14.523184601924759</v>
      </c>
      <c r="T33" s="19">
        <f t="shared" si="0"/>
        <v>36.11272179056013</v>
      </c>
      <c r="V33" s="18">
        <f t="shared" si="1"/>
        <v>204.16044099704251</v>
      </c>
      <c r="W33" s="19">
        <f t="shared" si="2"/>
        <v>489.8108542068079</v>
      </c>
      <c r="Y33" s="18">
        <f t="shared" si="3"/>
        <v>18.3</v>
      </c>
      <c r="Z33" s="18">
        <f t="shared" si="6"/>
        <v>20.141284403669726</v>
      </c>
      <c r="AB33" s="18">
        <f t="shared" si="5"/>
        <v>14.478260869565217</v>
      </c>
      <c r="AC33" s="18">
        <f t="shared" si="7"/>
        <v>11.691588785046729</v>
      </c>
    </row>
    <row r="34" spans="1:29" ht="15" thickBot="1" x14ac:dyDescent="0.35">
      <c r="A34" s="29">
        <v>43917.708333333336</v>
      </c>
      <c r="B34" s="5">
        <v>11</v>
      </c>
      <c r="C34" s="7" t="s">
        <v>26</v>
      </c>
      <c r="D34" s="5">
        <v>979</v>
      </c>
      <c r="E34" s="5">
        <v>162</v>
      </c>
      <c r="F34" s="5">
        <v>1141</v>
      </c>
      <c r="G34" s="5">
        <v>1709</v>
      </c>
      <c r="H34" s="5">
        <v>2850</v>
      </c>
      <c r="I34" s="5">
        <v>55</v>
      </c>
      <c r="J34" s="5">
        <v>82</v>
      </c>
      <c r="K34" s="5">
        <v>10</v>
      </c>
      <c r="L34" s="5">
        <v>336</v>
      </c>
      <c r="M34" s="5">
        <v>3196</v>
      </c>
      <c r="N34" s="5">
        <v>9060</v>
      </c>
      <c r="O34" s="8" t="s">
        <v>16</v>
      </c>
      <c r="P34" s="13">
        <v>1525271</v>
      </c>
      <c r="Q34" s="12">
        <v>155</v>
      </c>
      <c r="S34" s="19">
        <f t="shared" si="4"/>
        <v>14.198071866783524</v>
      </c>
      <c r="T34" s="19">
        <f t="shared" si="0"/>
        <v>35.275938189845476</v>
      </c>
      <c r="V34" s="18">
        <f t="shared" si="1"/>
        <v>209.53653481905837</v>
      </c>
      <c r="W34" s="19">
        <f t="shared" si="2"/>
        <v>477.2437421777222</v>
      </c>
      <c r="Y34" s="18">
        <f t="shared" si="3"/>
        <v>39.975609756097562</v>
      </c>
      <c r="Z34" s="18">
        <f t="shared" si="6"/>
        <v>23.843478260869563</v>
      </c>
      <c r="AB34" s="18">
        <f t="shared" si="5"/>
        <v>13.923076923076923</v>
      </c>
      <c r="AC34" s="18">
        <f t="shared" si="7"/>
        <v>12.6</v>
      </c>
    </row>
    <row r="35" spans="1:29" ht="15" thickBot="1" x14ac:dyDescent="0.35">
      <c r="A35" s="28">
        <v>43918.708333333336</v>
      </c>
      <c r="B35" s="6">
        <v>11</v>
      </c>
      <c r="C35" s="9" t="s">
        <v>26</v>
      </c>
      <c r="D35" s="6">
        <v>987</v>
      </c>
      <c r="E35" s="6">
        <v>166</v>
      </c>
      <c r="F35" s="6">
        <v>1153</v>
      </c>
      <c r="G35" s="6">
        <v>1846</v>
      </c>
      <c r="H35" s="6">
        <v>2999</v>
      </c>
      <c r="I35" s="6">
        <v>149</v>
      </c>
      <c r="J35" s="6">
        <v>177</v>
      </c>
      <c r="K35" s="6">
        <v>10</v>
      </c>
      <c r="L35" s="6">
        <v>364</v>
      </c>
      <c r="M35" s="6">
        <v>3373</v>
      </c>
      <c r="N35" s="6">
        <v>9884</v>
      </c>
      <c r="O35" s="10" t="s">
        <v>16</v>
      </c>
      <c r="P35" s="13">
        <v>1525271</v>
      </c>
      <c r="Q35" s="12">
        <v>155</v>
      </c>
      <c r="S35" s="19">
        <f t="shared" si="4"/>
        <v>14.397224631396357</v>
      </c>
      <c r="T35" s="19">
        <f t="shared" si="0"/>
        <v>34.125859975718328</v>
      </c>
      <c r="V35" s="18">
        <f t="shared" si="1"/>
        <v>221.14103002023904</v>
      </c>
      <c r="W35" s="19">
        <f t="shared" si="2"/>
        <v>452.20011858879332</v>
      </c>
      <c r="Y35" s="18">
        <f t="shared" si="3"/>
        <v>20.056497175141242</v>
      </c>
      <c r="Z35" s="18">
        <f t="shared" si="6"/>
        <v>26.050113895216402</v>
      </c>
      <c r="AB35" s="18">
        <f t="shared" si="5"/>
        <v>14</v>
      </c>
      <c r="AC35" s="18">
        <f t="shared" si="7"/>
        <v>17.181818181818183</v>
      </c>
    </row>
    <row r="36" spans="1:29" ht="15" thickBot="1" x14ac:dyDescent="0.35">
      <c r="A36" s="29">
        <v>43919.708333333336</v>
      </c>
      <c r="B36" s="5">
        <v>11</v>
      </c>
      <c r="C36" s="7" t="s">
        <v>26</v>
      </c>
      <c r="D36" s="5">
        <v>1000</v>
      </c>
      <c r="E36" s="5">
        <v>168</v>
      </c>
      <c r="F36" s="5">
        <v>1168</v>
      </c>
      <c r="G36" s="5">
        <v>1992</v>
      </c>
      <c r="H36" s="5">
        <v>3160</v>
      </c>
      <c r="I36" s="5">
        <v>161</v>
      </c>
      <c r="J36" s="5">
        <v>185</v>
      </c>
      <c r="K36" s="5">
        <v>12</v>
      </c>
      <c r="L36" s="5">
        <v>386</v>
      </c>
      <c r="M36" s="5">
        <v>3558</v>
      </c>
      <c r="N36" s="5">
        <v>10431</v>
      </c>
      <c r="O36" s="8" t="s">
        <v>16</v>
      </c>
      <c r="P36" s="13">
        <v>1525271</v>
      </c>
      <c r="Q36" s="12">
        <v>155</v>
      </c>
      <c r="S36" s="19">
        <f t="shared" si="4"/>
        <v>14.383561643835616</v>
      </c>
      <c r="T36" s="19">
        <f t="shared" si="0"/>
        <v>34.109864825999423</v>
      </c>
      <c r="V36" s="18">
        <f t="shared" si="1"/>
        <v>233.27002217966515</v>
      </c>
      <c r="W36" s="19">
        <f t="shared" si="2"/>
        <v>428.68774592467673</v>
      </c>
      <c r="Y36" s="18">
        <f t="shared" si="3"/>
        <v>20.232432432432432</v>
      </c>
      <c r="Z36" s="18">
        <f t="shared" si="6"/>
        <v>27.04054054054054</v>
      </c>
      <c r="AB36" s="18">
        <f t="shared" si="5"/>
        <v>18.545454545454547</v>
      </c>
      <c r="AC36" s="18">
        <f t="shared" si="7"/>
        <v>18.236842105263158</v>
      </c>
    </row>
    <row r="37" spans="1:29" ht="15" thickBot="1" x14ac:dyDescent="0.35">
      <c r="A37" s="28">
        <v>43920.708333333336</v>
      </c>
      <c r="B37" s="6">
        <v>11</v>
      </c>
      <c r="C37" s="9" t="s">
        <v>26</v>
      </c>
      <c r="D37" s="6">
        <v>998</v>
      </c>
      <c r="E37" s="6">
        <v>167</v>
      </c>
      <c r="F37" s="6">
        <v>1165</v>
      </c>
      <c r="G37" s="6">
        <v>2086</v>
      </c>
      <c r="H37" s="6">
        <v>3251</v>
      </c>
      <c r="I37" s="6">
        <v>91</v>
      </c>
      <c r="J37" s="6">
        <v>126</v>
      </c>
      <c r="K37" s="6">
        <v>16</v>
      </c>
      <c r="L37" s="6">
        <v>417</v>
      </c>
      <c r="M37" s="6">
        <v>3684</v>
      </c>
      <c r="N37" s="6">
        <v>10979</v>
      </c>
      <c r="O37" s="10" t="s">
        <v>16</v>
      </c>
      <c r="P37" s="13">
        <v>1525271</v>
      </c>
      <c r="Q37" s="12">
        <v>155</v>
      </c>
      <c r="S37" s="19">
        <f t="shared" si="4"/>
        <v>14.334763948497853</v>
      </c>
      <c r="T37" s="19">
        <f t="shared" si="0"/>
        <v>33.554968576373071</v>
      </c>
      <c r="V37" s="18">
        <f t="shared" si="1"/>
        <v>241.53084927203099</v>
      </c>
      <c r="W37" s="19">
        <f t="shared" si="2"/>
        <v>414.02578718783934</v>
      </c>
      <c r="Y37" s="18">
        <f t="shared" si="3"/>
        <v>30.238095238095237</v>
      </c>
      <c r="Z37" s="18">
        <f t="shared" si="6"/>
        <v>25.647540983606557</v>
      </c>
      <c r="AB37" s="18">
        <f t="shared" si="5"/>
        <v>14.451612903225806</v>
      </c>
      <c r="AC37" s="18">
        <f t="shared" si="7"/>
        <v>18.444444444444443</v>
      </c>
    </row>
    <row r="38" spans="1:29" ht="15" thickBot="1" x14ac:dyDescent="0.35">
      <c r="A38" s="29">
        <v>43921.708333333336</v>
      </c>
      <c r="B38" s="5">
        <v>11</v>
      </c>
      <c r="C38" s="7" t="s">
        <v>26</v>
      </c>
      <c r="D38" s="5">
        <v>946</v>
      </c>
      <c r="E38" s="5">
        <v>169</v>
      </c>
      <c r="F38" s="5">
        <v>1115</v>
      </c>
      <c r="G38" s="5">
        <v>2237</v>
      </c>
      <c r="H38" s="5">
        <v>3352</v>
      </c>
      <c r="I38" s="5">
        <v>101</v>
      </c>
      <c r="J38" s="5">
        <v>141</v>
      </c>
      <c r="K38" s="5">
        <v>21</v>
      </c>
      <c r="L38" s="5">
        <v>452</v>
      </c>
      <c r="M38" s="5">
        <v>3825</v>
      </c>
      <c r="N38" s="5">
        <v>11724</v>
      </c>
      <c r="O38" s="8" t="s">
        <v>16</v>
      </c>
      <c r="P38" s="13">
        <v>1525271</v>
      </c>
      <c r="Q38" s="12">
        <v>155</v>
      </c>
      <c r="S38" s="19">
        <f t="shared" si="4"/>
        <v>15.156950672645738</v>
      </c>
      <c r="T38" s="19">
        <f t="shared" si="0"/>
        <v>32.625383828045038</v>
      </c>
      <c r="V38" s="18">
        <f t="shared" si="1"/>
        <v>250.77510816110711</v>
      </c>
      <c r="W38" s="19">
        <f t="shared" si="2"/>
        <v>398.76366013071896</v>
      </c>
      <c r="Y38" s="18">
        <f t="shared" si="3"/>
        <v>28.127659574468087</v>
      </c>
      <c r="Z38" s="18">
        <f t="shared" si="6"/>
        <v>28.38716814159292</v>
      </c>
      <c r="AB38" s="18">
        <f t="shared" si="5"/>
        <v>13.914285714285715</v>
      </c>
      <c r="AC38" s="18">
        <f t="shared" si="7"/>
        <v>18.40909090909091</v>
      </c>
    </row>
    <row r="39" spans="1:29" ht="15" thickBot="1" x14ac:dyDescent="0.35">
      <c r="A39" s="28">
        <v>43922.708333333336</v>
      </c>
      <c r="B39" s="6">
        <v>11</v>
      </c>
      <c r="C39" s="9" t="s">
        <v>26</v>
      </c>
      <c r="D39" s="6">
        <v>984</v>
      </c>
      <c r="E39" s="6">
        <v>168</v>
      </c>
      <c r="F39" s="6">
        <v>1152</v>
      </c>
      <c r="G39" s="6">
        <v>2304</v>
      </c>
      <c r="H39" s="6">
        <v>3456</v>
      </c>
      <c r="I39" s="6">
        <v>104</v>
      </c>
      <c r="J39" s="6">
        <v>137</v>
      </c>
      <c r="K39" s="6">
        <v>29</v>
      </c>
      <c r="L39" s="6">
        <v>477</v>
      </c>
      <c r="M39" s="6">
        <v>3962</v>
      </c>
      <c r="N39" s="6">
        <v>12296</v>
      </c>
      <c r="O39" s="10" t="s">
        <v>16</v>
      </c>
      <c r="P39" s="13">
        <v>1525271</v>
      </c>
      <c r="Q39" s="12">
        <v>155</v>
      </c>
      <c r="S39" s="19">
        <f t="shared" si="4"/>
        <v>14.583333333333334</v>
      </c>
      <c r="T39" s="19">
        <f t="shared" si="0"/>
        <v>32.221860767729346</v>
      </c>
      <c r="V39" s="18">
        <f t="shared" si="1"/>
        <v>259.75711857106046</v>
      </c>
      <c r="W39" s="19">
        <f t="shared" si="2"/>
        <v>384.97501261988896</v>
      </c>
      <c r="Y39" s="18">
        <f t="shared" si="3"/>
        <v>29.919708029197082</v>
      </c>
      <c r="Z39" s="18">
        <f t="shared" si="6"/>
        <v>32.420792079207921</v>
      </c>
      <c r="AB39" s="18">
        <f t="shared" si="5"/>
        <v>20.079999999999998</v>
      </c>
      <c r="AC39" s="18">
        <f t="shared" si="7"/>
        <v>18.725274725274726</v>
      </c>
    </row>
    <row r="40" spans="1:29" ht="15" thickBot="1" x14ac:dyDescent="0.35">
      <c r="A40" s="29">
        <v>43923.708333333336</v>
      </c>
      <c r="B40" s="5">
        <v>11</v>
      </c>
      <c r="C40" s="7" t="s">
        <v>26</v>
      </c>
      <c r="D40" s="5">
        <v>986</v>
      </c>
      <c r="E40" s="5">
        <v>164</v>
      </c>
      <c r="F40" s="5">
        <v>1150</v>
      </c>
      <c r="G40" s="5">
        <v>2405</v>
      </c>
      <c r="H40" s="5">
        <v>3555</v>
      </c>
      <c r="I40" s="5">
        <v>99</v>
      </c>
      <c r="J40" s="5">
        <v>136</v>
      </c>
      <c r="K40" s="5">
        <v>40</v>
      </c>
      <c r="L40" s="5">
        <v>503</v>
      </c>
      <c r="M40" s="5">
        <v>4098</v>
      </c>
      <c r="N40" s="5">
        <v>12943</v>
      </c>
      <c r="O40" s="8" t="s">
        <v>16</v>
      </c>
      <c r="P40" s="13">
        <v>1525271</v>
      </c>
      <c r="Q40" s="12">
        <v>155</v>
      </c>
      <c r="S40" s="19">
        <f t="shared" si="4"/>
        <v>14.260869565217391</v>
      </c>
      <c r="T40" s="19">
        <f t="shared" si="0"/>
        <v>31.661902186510083</v>
      </c>
      <c r="V40" s="18">
        <f>M40/P40*100000</f>
        <v>268.67356686123316</v>
      </c>
      <c r="W40" s="19">
        <f t="shared" si="2"/>
        <v>372.19887750122012</v>
      </c>
      <c r="Y40" s="18">
        <f t="shared" si="3"/>
        <v>31.132352941176471</v>
      </c>
      <c r="Z40" s="18">
        <f t="shared" si="6"/>
        <v>32.695652173913047</v>
      </c>
      <c r="AB40" s="18">
        <f t="shared" si="5"/>
        <v>20.346153846153847</v>
      </c>
      <c r="AC40" s="18">
        <f t="shared" si="7"/>
        <v>20.546511627906977</v>
      </c>
    </row>
    <row r="41" spans="1:29" ht="15" thickBot="1" x14ac:dyDescent="0.35">
      <c r="A41" s="28">
        <v>43924.708333333336</v>
      </c>
      <c r="B41" s="6">
        <v>11</v>
      </c>
      <c r="C41" s="9" t="s">
        <v>26</v>
      </c>
      <c r="D41" s="6">
        <v>982</v>
      </c>
      <c r="E41" s="6">
        <v>158</v>
      </c>
      <c r="F41" s="6">
        <v>1140</v>
      </c>
      <c r="G41" s="6">
        <v>2491</v>
      </c>
      <c r="H41" s="6">
        <v>3631</v>
      </c>
      <c r="I41" s="6">
        <v>76</v>
      </c>
      <c r="J41" s="6">
        <v>132</v>
      </c>
      <c r="K41" s="6">
        <v>42</v>
      </c>
      <c r="L41" s="6">
        <v>557</v>
      </c>
      <c r="M41" s="6">
        <v>4230</v>
      </c>
      <c r="N41" s="6">
        <v>13678</v>
      </c>
      <c r="O41" s="10" t="s">
        <v>16</v>
      </c>
      <c r="P41" s="13">
        <v>1525271</v>
      </c>
      <c r="Q41" s="12">
        <v>155</v>
      </c>
      <c r="S41" s="19">
        <f t="shared" si="4"/>
        <v>13.859649122807017</v>
      </c>
      <c r="T41" s="19">
        <f>(M41/N41)*100</f>
        <v>30.925573914314956</v>
      </c>
      <c r="V41" s="18">
        <f t="shared" si="1"/>
        <v>277.32776667228319</v>
      </c>
      <c r="W41" s="19">
        <f t="shared" si="2"/>
        <v>360.58416075650115</v>
      </c>
      <c r="Y41" s="18">
        <f t="shared" si="3"/>
        <v>33.045454545454547</v>
      </c>
      <c r="Z41" s="18">
        <f t="shared" si="6"/>
        <v>34.333333333333336</v>
      </c>
      <c r="AB41" s="18">
        <f t="shared" si="5"/>
        <v>11.314814814814815</v>
      </c>
      <c r="AC41" s="18">
        <f t="shared" si="7"/>
        <v>18.914285714285715</v>
      </c>
    </row>
    <row r="42" spans="1:29" ht="15" thickBot="1" x14ac:dyDescent="0.35">
      <c r="A42" s="29">
        <v>43925.708333333336</v>
      </c>
      <c r="B42" s="5">
        <v>11</v>
      </c>
      <c r="C42" s="7" t="s">
        <v>26</v>
      </c>
      <c r="D42" s="5">
        <v>997</v>
      </c>
      <c r="E42" s="5">
        <v>153</v>
      </c>
      <c r="F42" s="5">
        <v>1150</v>
      </c>
      <c r="G42" s="5">
        <v>2347</v>
      </c>
      <c r="H42" s="5">
        <v>3497</v>
      </c>
      <c r="I42" s="5">
        <v>-134</v>
      </c>
      <c r="J42" s="5">
        <v>111</v>
      </c>
      <c r="K42" s="5">
        <v>270</v>
      </c>
      <c r="L42" s="5">
        <v>574</v>
      </c>
      <c r="M42" s="5">
        <v>4341</v>
      </c>
      <c r="N42" s="5">
        <v>14472</v>
      </c>
      <c r="O42" s="8" t="s">
        <v>16</v>
      </c>
      <c r="P42" s="13">
        <v>1525271</v>
      </c>
      <c r="Q42" s="12">
        <v>155</v>
      </c>
      <c r="S42" s="19">
        <f t="shared" si="4"/>
        <v>13.304347826086957</v>
      </c>
      <c r="T42" s="19">
        <f t="shared" si="0"/>
        <v>29.995854063018239</v>
      </c>
      <c r="V42" s="18">
        <f t="shared" si="1"/>
        <v>284.60516196793884</v>
      </c>
      <c r="W42" s="19">
        <f t="shared" si="2"/>
        <v>351.36397143515313</v>
      </c>
      <c r="Y42" s="18">
        <f t="shared" si="3"/>
        <v>40.108108108108105</v>
      </c>
      <c r="Z42" s="18">
        <f t="shared" si="6"/>
        <v>37.361477572559366</v>
      </c>
      <c r="AB42" s="18">
        <f t="shared" si="5"/>
        <v>34.764705882352942</v>
      </c>
      <c r="AC42" s="18">
        <f t="shared" si="7"/>
        <v>20.75257731958763</v>
      </c>
    </row>
    <row r="43" spans="1:29" ht="15" thickBot="1" x14ac:dyDescent="0.35">
      <c r="A43" s="28">
        <v>43926.708333333336</v>
      </c>
      <c r="B43" s="6">
        <v>11</v>
      </c>
      <c r="C43" s="9" t="s">
        <v>26</v>
      </c>
      <c r="D43" s="6">
        <v>987</v>
      </c>
      <c r="E43" s="6">
        <v>151</v>
      </c>
      <c r="F43" s="6">
        <v>1138</v>
      </c>
      <c r="G43" s="6">
        <v>2440</v>
      </c>
      <c r="H43" s="6">
        <v>3578</v>
      </c>
      <c r="I43" s="6">
        <v>81</v>
      </c>
      <c r="J43" s="6">
        <v>123</v>
      </c>
      <c r="K43" s="6">
        <v>287</v>
      </c>
      <c r="L43" s="6">
        <v>599</v>
      </c>
      <c r="M43" s="6">
        <v>4464</v>
      </c>
      <c r="N43" s="6">
        <v>15252</v>
      </c>
      <c r="O43" s="10" t="s">
        <v>16</v>
      </c>
      <c r="P43" s="13">
        <v>1525271</v>
      </c>
      <c r="Q43" s="12">
        <v>155</v>
      </c>
      <c r="S43" s="19">
        <f t="shared" si="4"/>
        <v>13.268892794376097</v>
      </c>
      <c r="T43" s="19">
        <f t="shared" si="0"/>
        <v>29.268292682926827</v>
      </c>
      <c r="V43" s="18">
        <f t="shared" si="1"/>
        <v>292.66930270096265</v>
      </c>
      <c r="W43" s="19">
        <f t="shared" si="2"/>
        <v>341.6825716845878</v>
      </c>
      <c r="Y43" s="18">
        <f t="shared" si="3"/>
        <v>37.292682926829265</v>
      </c>
      <c r="Z43" s="18">
        <f t="shared" si="6"/>
        <v>39.590163934426229</v>
      </c>
      <c r="AB43" s="18">
        <f t="shared" si="5"/>
        <v>24.96</v>
      </c>
      <c r="AC43" s="18">
        <f>$AE$7*(2*L43-L40)/(L43-L40)</f>
        <v>21.71875</v>
      </c>
    </row>
    <row r="44" spans="1:29" ht="15" thickBot="1" x14ac:dyDescent="0.35">
      <c r="A44" s="29">
        <v>43927.708333333336</v>
      </c>
      <c r="B44" s="5">
        <v>11</v>
      </c>
      <c r="C44" s="7" t="s">
        <v>26</v>
      </c>
      <c r="D44" s="5">
        <v>1001</v>
      </c>
      <c r="E44" s="5">
        <v>140</v>
      </c>
      <c r="F44" s="5">
        <v>1141</v>
      </c>
      <c r="G44" s="5">
        <v>2565</v>
      </c>
      <c r="H44" s="5">
        <v>3706</v>
      </c>
      <c r="I44" s="5">
        <v>128</v>
      </c>
      <c r="J44" s="5">
        <v>150</v>
      </c>
      <c r="K44" s="5">
        <v>296</v>
      </c>
      <c r="L44" s="5">
        <v>612</v>
      </c>
      <c r="M44" s="5">
        <v>4614</v>
      </c>
      <c r="N44" s="5">
        <v>15919</v>
      </c>
      <c r="O44" s="8" t="s">
        <v>16</v>
      </c>
      <c r="P44" s="13">
        <v>1525271</v>
      </c>
      <c r="Q44" s="12">
        <v>155</v>
      </c>
      <c r="S44" s="19">
        <f t="shared" si="4"/>
        <v>12.269938650306749</v>
      </c>
      <c r="T44" s="19">
        <f t="shared" si="0"/>
        <v>28.984232677932031</v>
      </c>
      <c r="V44" s="18">
        <f t="shared" si="1"/>
        <v>302.50362066806485</v>
      </c>
      <c r="W44" s="19">
        <f t="shared" si="2"/>
        <v>330.57455570004339</v>
      </c>
      <c r="Y44" s="18">
        <f t="shared" si="3"/>
        <v>31.76</v>
      </c>
      <c r="Z44" s="18">
        <f t="shared" si="6"/>
        <v>39.046875</v>
      </c>
      <c r="AB44" s="18">
        <f t="shared" si="5"/>
        <v>48.07692307692308</v>
      </c>
      <c r="AC44" s="18">
        <f t="shared" si="7"/>
        <v>36.381818181818183</v>
      </c>
    </row>
    <row r="45" spans="1:29" ht="15" thickBot="1" x14ac:dyDescent="0.35">
      <c r="A45" s="28">
        <v>43928.708333333336</v>
      </c>
      <c r="B45" s="6">
        <v>11</v>
      </c>
      <c r="C45" s="9" t="s">
        <v>26</v>
      </c>
      <c r="D45" s="6">
        <v>962</v>
      </c>
      <c r="E45" s="6">
        <v>139</v>
      </c>
      <c r="F45" s="6">
        <v>1101</v>
      </c>
      <c r="G45" s="6">
        <v>2637</v>
      </c>
      <c r="H45" s="6">
        <v>3738</v>
      </c>
      <c r="I45" s="6">
        <v>32</v>
      </c>
      <c r="J45" s="6">
        <v>96</v>
      </c>
      <c r="K45" s="6">
        <v>342</v>
      </c>
      <c r="L45" s="6">
        <v>630</v>
      </c>
      <c r="M45" s="6">
        <v>4710</v>
      </c>
      <c r="N45" s="6">
        <v>16619</v>
      </c>
      <c r="O45" s="10" t="s">
        <v>16</v>
      </c>
      <c r="P45" s="13">
        <v>1525271</v>
      </c>
      <c r="Q45" s="12">
        <v>155</v>
      </c>
      <c r="S45" s="19">
        <f t="shared" si="4"/>
        <v>12.62488646684832</v>
      </c>
      <c r="T45" s="19">
        <f t="shared" si="0"/>
        <v>28.341055418496904</v>
      </c>
      <c r="V45" s="18">
        <f t="shared" si="1"/>
        <v>308.79758416701031</v>
      </c>
      <c r="W45" s="19">
        <f t="shared" si="2"/>
        <v>323.83673036093421</v>
      </c>
      <c r="Y45" s="18">
        <f t="shared" si="3"/>
        <v>50.0625</v>
      </c>
      <c r="Z45" s="18">
        <f t="shared" si="6"/>
        <v>41.292682926829265</v>
      </c>
      <c r="AB45" s="18">
        <f t="shared" si="5"/>
        <v>36</v>
      </c>
      <c r="AC45" s="18">
        <f t="shared" si="7"/>
        <v>36.75</v>
      </c>
    </row>
    <row r="46" spans="1:29" ht="15" thickBot="1" x14ac:dyDescent="0.35">
      <c r="A46" s="29">
        <v>43929.708333333336</v>
      </c>
      <c r="B46" s="5">
        <v>11</v>
      </c>
      <c r="C46" s="7" t="s">
        <v>26</v>
      </c>
      <c r="D46" s="5">
        <v>974</v>
      </c>
      <c r="E46" s="5">
        <v>133</v>
      </c>
      <c r="F46" s="5">
        <v>1107</v>
      </c>
      <c r="G46" s="5">
        <v>2455</v>
      </c>
      <c r="H46" s="5">
        <v>3562</v>
      </c>
      <c r="I46" s="5">
        <v>-176</v>
      </c>
      <c r="J46" s="5">
        <v>149</v>
      </c>
      <c r="K46" s="5">
        <v>645</v>
      </c>
      <c r="L46" s="5">
        <v>652</v>
      </c>
      <c r="M46" s="5">
        <v>4859</v>
      </c>
      <c r="N46" s="5">
        <v>17532</v>
      </c>
      <c r="O46" s="8" t="s">
        <v>16</v>
      </c>
      <c r="P46" s="13">
        <v>1525271</v>
      </c>
      <c r="Q46" s="12">
        <v>155</v>
      </c>
      <c r="S46" s="19">
        <f t="shared" si="4"/>
        <v>12.014453477868111</v>
      </c>
      <c r="T46" s="19">
        <f t="shared" si="0"/>
        <v>27.715035363905997</v>
      </c>
      <c r="V46" s="18">
        <f t="shared" si="1"/>
        <v>318.56634001433184</v>
      </c>
      <c r="W46" s="19">
        <f t="shared" si="2"/>
        <v>313.90635933319618</v>
      </c>
      <c r="Y46" s="18">
        <f t="shared" si="3"/>
        <v>33.61073825503356</v>
      </c>
      <c r="Z46" s="18">
        <f t="shared" si="6"/>
        <v>39.903797468354433</v>
      </c>
      <c r="AB46" s="18">
        <f t="shared" si="5"/>
        <v>30.636363636363637</v>
      </c>
      <c r="AC46" s="18">
        <f t="shared" si="7"/>
        <v>39.905660377358494</v>
      </c>
    </row>
    <row r="47" spans="1:29" ht="15" thickBot="1" x14ac:dyDescent="0.35">
      <c r="A47" s="28">
        <v>43930.708333333336</v>
      </c>
      <c r="B47" s="6">
        <v>11</v>
      </c>
      <c r="C47" s="9" t="s">
        <v>26</v>
      </c>
      <c r="D47" s="6">
        <v>945</v>
      </c>
      <c r="E47" s="6">
        <v>133</v>
      </c>
      <c r="F47" s="6">
        <v>1078</v>
      </c>
      <c r="G47" s="6">
        <v>2323</v>
      </c>
      <c r="H47" s="6">
        <v>3401</v>
      </c>
      <c r="I47" s="6">
        <v>-161</v>
      </c>
      <c r="J47" s="6">
        <v>96</v>
      </c>
      <c r="K47" s="6">
        <v>885</v>
      </c>
      <c r="L47" s="6">
        <v>669</v>
      </c>
      <c r="M47" s="6">
        <v>4955</v>
      </c>
      <c r="N47" s="6">
        <v>18194</v>
      </c>
      <c r="O47" s="10" t="s">
        <v>16</v>
      </c>
      <c r="P47" s="13">
        <v>1525271</v>
      </c>
      <c r="Q47" s="12">
        <v>155</v>
      </c>
      <c r="S47" s="19">
        <f t="shared" si="4"/>
        <v>12.337662337662337</v>
      </c>
      <c r="T47" s="19">
        <f t="shared" si="0"/>
        <v>27.234253050456193</v>
      </c>
      <c r="V47" s="18">
        <f t="shared" si="1"/>
        <v>324.8603035132773</v>
      </c>
      <c r="W47" s="19">
        <f t="shared" si="2"/>
        <v>307.82462159434914</v>
      </c>
      <c r="Y47" s="18">
        <f t="shared" si="3"/>
        <v>52.614583333333336</v>
      </c>
      <c r="Z47" s="18">
        <f t="shared" si="6"/>
        <v>46.592375366568916</v>
      </c>
      <c r="AB47" s="18">
        <f t="shared" si="5"/>
        <v>40.352941176470587</v>
      </c>
      <c r="AC47" s="18">
        <f t="shared" si="7"/>
        <v>38.210526315789473</v>
      </c>
    </row>
    <row r="48" spans="1:29" ht="15" thickBot="1" x14ac:dyDescent="0.35">
      <c r="A48" s="29">
        <v>43931.708333333336</v>
      </c>
      <c r="B48" s="5">
        <v>11</v>
      </c>
      <c r="C48" s="7" t="s">
        <v>26</v>
      </c>
      <c r="D48" s="5">
        <v>925</v>
      </c>
      <c r="E48" s="5">
        <v>127</v>
      </c>
      <c r="F48" s="5">
        <v>1052</v>
      </c>
      <c r="G48" s="5">
        <v>2264</v>
      </c>
      <c r="H48" s="5">
        <v>3316</v>
      </c>
      <c r="I48" s="5">
        <v>-85</v>
      </c>
      <c r="J48" s="5">
        <v>129</v>
      </c>
      <c r="K48" s="5">
        <v>1086</v>
      </c>
      <c r="L48" s="5">
        <v>682</v>
      </c>
      <c r="M48" s="5">
        <v>5084</v>
      </c>
      <c r="N48" s="5">
        <v>18970</v>
      </c>
      <c r="O48" s="8" t="s">
        <v>16</v>
      </c>
      <c r="P48" s="13">
        <v>1525271</v>
      </c>
      <c r="Q48" s="12">
        <v>155</v>
      </c>
      <c r="S48" s="19">
        <f t="shared" si="4"/>
        <v>12.072243346007605</v>
      </c>
      <c r="T48" s="19">
        <f t="shared" si="0"/>
        <v>26.80021085925145</v>
      </c>
      <c r="V48" s="18">
        <f t="shared" si="1"/>
        <v>333.31781696498524</v>
      </c>
      <c r="W48" s="19">
        <f t="shared" si="2"/>
        <v>300.01396538158929</v>
      </c>
      <c r="Y48" s="18">
        <f t="shared" si="3"/>
        <v>40.410852713178294</v>
      </c>
      <c r="Z48" s="18">
        <f t="shared" si="6"/>
        <v>43.780748663101605</v>
      </c>
      <c r="AB48" s="18">
        <f t="shared" si="5"/>
        <v>53.46153846153846</v>
      </c>
      <c r="AC48" s="18">
        <f t="shared" si="7"/>
        <v>42.346153846153847</v>
      </c>
    </row>
    <row r="49" spans="1:29" ht="15" thickBot="1" x14ac:dyDescent="0.35">
      <c r="A49" s="28">
        <v>43932.708333333336</v>
      </c>
      <c r="B49" s="6">
        <v>11</v>
      </c>
      <c r="C49" s="9" t="s">
        <v>26</v>
      </c>
      <c r="D49" s="6">
        <v>960</v>
      </c>
      <c r="E49" s="6">
        <v>118</v>
      </c>
      <c r="F49" s="6">
        <v>1078</v>
      </c>
      <c r="G49" s="6">
        <v>2153</v>
      </c>
      <c r="H49" s="6">
        <v>3231</v>
      </c>
      <c r="I49" s="6">
        <v>-85</v>
      </c>
      <c r="J49" s="6">
        <v>127</v>
      </c>
      <c r="K49" s="6">
        <v>1291</v>
      </c>
      <c r="L49" s="6">
        <v>689</v>
      </c>
      <c r="M49" s="6">
        <v>5211</v>
      </c>
      <c r="N49" s="6">
        <v>20060</v>
      </c>
      <c r="O49" s="10" t="s">
        <v>16</v>
      </c>
      <c r="P49" s="13">
        <v>1525271</v>
      </c>
      <c r="Q49" s="12">
        <v>155</v>
      </c>
      <c r="S49" s="19">
        <f t="shared" si="4"/>
        <v>10.946196660482375</v>
      </c>
      <c r="T49" s="19">
        <f t="shared" si="0"/>
        <v>25.977068793619139</v>
      </c>
      <c r="V49" s="18">
        <f t="shared" si="1"/>
        <v>341.64420617713182</v>
      </c>
      <c r="W49" s="19">
        <f t="shared" si="2"/>
        <v>292.70216848973325</v>
      </c>
      <c r="Y49" s="18">
        <f t="shared" si="3"/>
        <v>42.031496062992126</v>
      </c>
      <c r="Z49" s="18">
        <f t="shared" si="6"/>
        <v>47.41193181818182</v>
      </c>
      <c r="AB49" s="18">
        <f t="shared" si="5"/>
        <v>99.428571428571431</v>
      </c>
      <c r="AC49" s="18">
        <f t="shared" si="7"/>
        <v>58.864864864864863</v>
      </c>
    </row>
    <row r="50" spans="1:29" ht="15" thickBot="1" x14ac:dyDescent="0.35">
      <c r="A50" s="29">
        <v>43933.708333333336</v>
      </c>
      <c r="B50" s="5">
        <v>11</v>
      </c>
      <c r="C50" s="7" t="s">
        <v>26</v>
      </c>
      <c r="D50" s="5">
        <v>949</v>
      </c>
      <c r="E50" s="5">
        <v>114</v>
      </c>
      <c r="F50" s="5">
        <v>1063</v>
      </c>
      <c r="G50" s="5">
        <v>2051</v>
      </c>
      <c r="H50" s="5">
        <v>3114</v>
      </c>
      <c r="I50" s="5">
        <v>-117</v>
      </c>
      <c r="J50" s="5">
        <v>92</v>
      </c>
      <c r="K50" s="5">
        <v>1489</v>
      </c>
      <c r="L50" s="5">
        <v>700</v>
      </c>
      <c r="M50" s="5">
        <v>5303</v>
      </c>
      <c r="N50" s="5">
        <v>21057</v>
      </c>
      <c r="O50" s="8" t="s">
        <v>16</v>
      </c>
      <c r="P50" s="13">
        <v>1525271</v>
      </c>
      <c r="Q50" s="12">
        <v>155</v>
      </c>
      <c r="S50" s="19">
        <f t="shared" si="4"/>
        <v>10.724365004703669</v>
      </c>
      <c r="T50" s="19">
        <f t="shared" si="0"/>
        <v>25.184024314954645</v>
      </c>
      <c r="V50" s="18">
        <f t="shared" si="1"/>
        <v>347.6759211969545</v>
      </c>
      <c r="W50" s="19">
        <f t="shared" si="2"/>
        <v>287.62417499528567</v>
      </c>
      <c r="Y50" s="18">
        <f t="shared" si="3"/>
        <v>58.641304347826086</v>
      </c>
      <c r="Z50" s="18">
        <f t="shared" si="6"/>
        <v>48.71551724137931</v>
      </c>
      <c r="AB50" s="18">
        <f t="shared" si="5"/>
        <v>64.63636363636364</v>
      </c>
      <c r="AC50" s="18">
        <f t="shared" si="7"/>
        <v>70.741935483870961</v>
      </c>
    </row>
    <row r="51" spans="1:29" ht="15" thickBot="1" x14ac:dyDescent="0.35">
      <c r="A51" s="28">
        <v>43934.708333333336</v>
      </c>
      <c r="B51" s="6">
        <v>11</v>
      </c>
      <c r="C51" s="9" t="s">
        <v>26</v>
      </c>
      <c r="D51" s="6">
        <v>959</v>
      </c>
      <c r="E51" s="6">
        <v>108</v>
      </c>
      <c r="F51" s="6">
        <v>1067</v>
      </c>
      <c r="G51" s="6">
        <v>2013</v>
      </c>
      <c r="H51" s="6">
        <v>3080</v>
      </c>
      <c r="I51" s="6">
        <v>-34</v>
      </c>
      <c r="J51" s="6">
        <v>78</v>
      </c>
      <c r="K51" s="6">
        <v>1588</v>
      </c>
      <c r="L51" s="6">
        <v>713</v>
      </c>
      <c r="M51" s="6">
        <v>5381</v>
      </c>
      <c r="N51" s="6">
        <v>28379</v>
      </c>
      <c r="O51" s="10" t="s">
        <v>16</v>
      </c>
      <c r="P51" s="13">
        <v>1525271</v>
      </c>
      <c r="Q51" s="12">
        <v>155</v>
      </c>
      <c r="S51" s="19">
        <f t="shared" si="4"/>
        <v>10.121836925960636</v>
      </c>
      <c r="T51" s="19">
        <f t="shared" si="0"/>
        <v>18.961203706966419</v>
      </c>
      <c r="V51" s="18">
        <f t="shared" si="1"/>
        <v>352.78976653984768</v>
      </c>
      <c r="W51" s="19">
        <f t="shared" si="2"/>
        <v>283.45493402713248</v>
      </c>
      <c r="Y51" s="18">
        <f t="shared" si="3"/>
        <v>69.987179487179489</v>
      </c>
      <c r="Z51" s="18">
        <f t="shared" si="6"/>
        <v>57.353535353535356</v>
      </c>
      <c r="AB51" s="18">
        <f>$AE$6*(2*L51-L50)/(L51-L50)</f>
        <v>55.846153846153847</v>
      </c>
      <c r="AC51" s="18">
        <f t="shared" si="7"/>
        <v>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8A98-1A8F-446B-B7B1-B41B53E7A20E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12</v>
      </c>
      <c r="C2" s="7" t="s">
        <v>23</v>
      </c>
      <c r="D2" s="5">
        <v>1</v>
      </c>
      <c r="E2" s="5">
        <v>1</v>
      </c>
      <c r="F2" s="5">
        <v>2</v>
      </c>
      <c r="G2" s="5">
        <v>0</v>
      </c>
      <c r="H2" s="5">
        <v>2</v>
      </c>
      <c r="I2" s="5">
        <v>0</v>
      </c>
      <c r="J2" s="5">
        <v>2</v>
      </c>
      <c r="K2" s="5">
        <v>1</v>
      </c>
      <c r="L2" s="5">
        <v>0</v>
      </c>
      <c r="M2" s="5">
        <v>3</v>
      </c>
      <c r="N2" s="5">
        <v>124</v>
      </c>
      <c r="O2" s="8" t="s">
        <v>16</v>
      </c>
      <c r="P2" s="13">
        <v>5879082</v>
      </c>
      <c r="Q2" s="20">
        <v>557</v>
      </c>
      <c r="S2" s="19">
        <f>(E2/F2)*100</f>
        <v>50</v>
      </c>
      <c r="T2" s="19">
        <f>(M2/N2)*100</f>
        <v>2.4193548387096775</v>
      </c>
      <c r="V2" s="18">
        <f>M2/P2*100000</f>
        <v>5.1028374838112484E-2</v>
      </c>
      <c r="W2" s="19">
        <f>100000/V2</f>
        <v>1959694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12</v>
      </c>
      <c r="C3" s="9" t="s">
        <v>23</v>
      </c>
      <c r="D3" s="6">
        <v>1</v>
      </c>
      <c r="E3" s="6">
        <v>1</v>
      </c>
      <c r="F3" s="6">
        <v>2</v>
      </c>
      <c r="G3" s="6">
        <v>0</v>
      </c>
      <c r="H3" s="6">
        <v>2</v>
      </c>
      <c r="I3" s="6">
        <v>0</v>
      </c>
      <c r="J3" s="6">
        <v>0</v>
      </c>
      <c r="K3" s="6">
        <v>1</v>
      </c>
      <c r="L3" s="6">
        <v>0</v>
      </c>
      <c r="M3" s="6">
        <v>3</v>
      </c>
      <c r="N3" s="6">
        <v>124</v>
      </c>
      <c r="O3" s="10" t="s">
        <v>16</v>
      </c>
      <c r="P3" s="13">
        <v>5879082</v>
      </c>
      <c r="Q3" s="20">
        <v>557</v>
      </c>
      <c r="S3" s="19">
        <f>(E3/F3)*100</f>
        <v>50</v>
      </c>
      <c r="T3" s="19">
        <f t="shared" ref="T3:T51" si="0">(M3/N3)*100</f>
        <v>2.4193548387096775</v>
      </c>
      <c r="V3" s="18">
        <f t="shared" ref="V3:V51" si="1">M3/P3*100000</f>
        <v>5.1028374838112484E-2</v>
      </c>
      <c r="W3" s="19">
        <f t="shared" ref="W3:W51" si="2">100000/V3</f>
        <v>1959694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12</v>
      </c>
      <c r="C4" s="7" t="s">
        <v>23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-2</v>
      </c>
      <c r="J4" s="5">
        <v>0</v>
      </c>
      <c r="K4" s="5">
        <v>3</v>
      </c>
      <c r="L4" s="5">
        <v>0</v>
      </c>
      <c r="M4" s="5">
        <v>3</v>
      </c>
      <c r="N4" s="5">
        <v>124</v>
      </c>
      <c r="O4" s="8" t="s">
        <v>16</v>
      </c>
      <c r="P4" s="13">
        <v>5879082</v>
      </c>
      <c r="Q4" s="20">
        <v>557</v>
      </c>
      <c r="S4" s="19" t="e">
        <f t="shared" ref="S4:S51" si="4">(E4/F4)*100</f>
        <v>#DIV/0!</v>
      </c>
      <c r="T4" s="19">
        <f t="shared" si="0"/>
        <v>2.4193548387096775</v>
      </c>
      <c r="V4" s="18">
        <f t="shared" si="1"/>
        <v>5.1028374838112484E-2</v>
      </c>
      <c r="W4" s="19">
        <f t="shared" si="2"/>
        <v>1959694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12</v>
      </c>
      <c r="C5" s="9" t="s">
        <v>23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3</v>
      </c>
      <c r="L5" s="6">
        <v>0</v>
      </c>
      <c r="M5" s="6">
        <v>3</v>
      </c>
      <c r="N5" s="6">
        <v>552</v>
      </c>
      <c r="O5" s="10" t="s">
        <v>16</v>
      </c>
      <c r="P5" s="13">
        <v>5879082</v>
      </c>
      <c r="Q5" s="20">
        <v>557</v>
      </c>
      <c r="S5" s="19" t="e">
        <f t="shared" si="4"/>
        <v>#DIV/0!</v>
      </c>
      <c r="T5" s="19">
        <f t="shared" si="0"/>
        <v>0.54347826086956519</v>
      </c>
      <c r="V5" s="18">
        <f t="shared" si="1"/>
        <v>5.1028374838112484E-2</v>
      </c>
      <c r="W5" s="19">
        <f t="shared" si="2"/>
        <v>1959694</v>
      </c>
      <c r="Y5" s="18" t="e">
        <f t="shared" si="3"/>
        <v>#DIV/0!</v>
      </c>
      <c r="Z5" s="18" t="e">
        <f t="shared" ref="Z5:Z51" si="6">$AE$7*(2*M5-M2)/(M5-M2)</f>
        <v>#DIV/0!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12</v>
      </c>
      <c r="C6" s="7" t="s">
        <v>23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3</v>
      </c>
      <c r="L6" s="5">
        <v>0</v>
      </c>
      <c r="M6" s="5">
        <v>3</v>
      </c>
      <c r="N6" s="5">
        <v>611</v>
      </c>
      <c r="O6" s="8" t="s">
        <v>16</v>
      </c>
      <c r="P6" s="13">
        <v>5879082</v>
      </c>
      <c r="Q6" s="20">
        <v>557</v>
      </c>
      <c r="S6" s="19" t="e">
        <f t="shared" si="4"/>
        <v>#DIV/0!</v>
      </c>
      <c r="T6" s="19">
        <f t="shared" si="0"/>
        <v>0.49099836333878888</v>
      </c>
      <c r="V6" s="18">
        <f t="shared" si="1"/>
        <v>5.1028374838112484E-2</v>
      </c>
      <c r="W6" s="19">
        <f t="shared" si="2"/>
        <v>1959694</v>
      </c>
      <c r="Y6" s="18" t="e">
        <f t="shared" si="3"/>
        <v>#DIV/0!</v>
      </c>
      <c r="Z6" s="18" t="e">
        <f t="shared" si="6"/>
        <v>#DIV/0!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12</v>
      </c>
      <c r="C7" s="9" t="s">
        <v>23</v>
      </c>
      <c r="D7" s="6">
        <v>3</v>
      </c>
      <c r="E7" s="6">
        <v>0</v>
      </c>
      <c r="F7" s="6">
        <v>3</v>
      </c>
      <c r="G7" s="6">
        <v>0</v>
      </c>
      <c r="H7" s="6">
        <v>3</v>
      </c>
      <c r="I7" s="6">
        <v>3</v>
      </c>
      <c r="J7" s="6">
        <v>3</v>
      </c>
      <c r="K7" s="6">
        <v>3</v>
      </c>
      <c r="L7" s="6">
        <v>0</v>
      </c>
      <c r="M7" s="6">
        <v>6</v>
      </c>
      <c r="N7" s="6">
        <v>679</v>
      </c>
      <c r="O7" s="10" t="s">
        <v>16</v>
      </c>
      <c r="P7" s="13">
        <v>5879082</v>
      </c>
      <c r="Q7" s="20">
        <v>557</v>
      </c>
      <c r="S7" s="19">
        <f t="shared" si="4"/>
        <v>0</v>
      </c>
      <c r="T7" s="19">
        <f t="shared" si="0"/>
        <v>0.88365243004418259</v>
      </c>
      <c r="V7" s="18">
        <f t="shared" si="1"/>
        <v>0.10205674967622497</v>
      </c>
      <c r="W7" s="19">
        <f t="shared" si="2"/>
        <v>979847</v>
      </c>
      <c r="Y7" s="18">
        <f t="shared" si="3"/>
        <v>3</v>
      </c>
      <c r="Z7" s="18">
        <f t="shared" si="6"/>
        <v>9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12</v>
      </c>
      <c r="C8" s="7" t="s">
        <v>23</v>
      </c>
      <c r="D8" s="5">
        <v>3</v>
      </c>
      <c r="E8" s="5">
        <v>0</v>
      </c>
      <c r="F8" s="5">
        <v>3</v>
      </c>
      <c r="G8" s="5">
        <v>0</v>
      </c>
      <c r="H8" s="5">
        <v>3</v>
      </c>
      <c r="I8" s="5">
        <v>0</v>
      </c>
      <c r="J8" s="5">
        <v>0</v>
      </c>
      <c r="K8" s="5">
        <v>3</v>
      </c>
      <c r="L8" s="5">
        <v>0</v>
      </c>
      <c r="M8" s="5">
        <v>6</v>
      </c>
      <c r="N8" s="5">
        <v>724</v>
      </c>
      <c r="O8" s="8" t="s">
        <v>16</v>
      </c>
      <c r="P8" s="13">
        <v>5879082</v>
      </c>
      <c r="Q8" s="20">
        <v>557</v>
      </c>
      <c r="S8" s="19">
        <f t="shared" si="4"/>
        <v>0</v>
      </c>
      <c r="T8" s="19">
        <f t="shared" si="0"/>
        <v>0.82872928176795579</v>
      </c>
      <c r="V8" s="18">
        <f t="shared" si="1"/>
        <v>0.10205674967622497</v>
      </c>
      <c r="W8" s="19">
        <f t="shared" si="2"/>
        <v>979847</v>
      </c>
      <c r="Y8" s="18" t="e">
        <f t="shared" si="3"/>
        <v>#DIV/0!</v>
      </c>
      <c r="Z8" s="18">
        <f t="shared" si="6"/>
        <v>9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12</v>
      </c>
      <c r="C9" s="9" t="s">
        <v>23</v>
      </c>
      <c r="D9" s="6">
        <v>3</v>
      </c>
      <c r="E9" s="6">
        <v>0</v>
      </c>
      <c r="F9" s="6">
        <v>3</v>
      </c>
      <c r="G9" s="6">
        <v>1</v>
      </c>
      <c r="H9" s="6">
        <v>4</v>
      </c>
      <c r="I9" s="6">
        <v>1</v>
      </c>
      <c r="J9" s="6">
        <v>1</v>
      </c>
      <c r="K9" s="6">
        <v>3</v>
      </c>
      <c r="L9" s="6">
        <v>0</v>
      </c>
      <c r="M9" s="6">
        <v>7</v>
      </c>
      <c r="N9" s="6">
        <v>773</v>
      </c>
      <c r="O9" s="10" t="s">
        <v>16</v>
      </c>
      <c r="P9" s="13">
        <v>5879082</v>
      </c>
      <c r="Q9" s="20">
        <v>557</v>
      </c>
      <c r="S9" s="19">
        <f t="shared" si="4"/>
        <v>0</v>
      </c>
      <c r="T9" s="19">
        <f t="shared" si="0"/>
        <v>0.90556274256144886</v>
      </c>
      <c r="V9" s="18">
        <f t="shared" si="1"/>
        <v>0.1190662079555958</v>
      </c>
      <c r="W9" s="19">
        <f t="shared" si="2"/>
        <v>839868.85714285704</v>
      </c>
      <c r="Y9" s="18">
        <f t="shared" si="3"/>
        <v>8</v>
      </c>
      <c r="Z9" s="18">
        <f t="shared" si="6"/>
        <v>8.25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12</v>
      </c>
      <c r="C10" s="7" t="s">
        <v>23</v>
      </c>
      <c r="D10" s="5">
        <v>10</v>
      </c>
      <c r="E10" s="5">
        <v>0</v>
      </c>
      <c r="F10" s="5">
        <v>10</v>
      </c>
      <c r="G10" s="5">
        <v>1</v>
      </c>
      <c r="H10" s="5">
        <v>11</v>
      </c>
      <c r="I10" s="5">
        <v>7</v>
      </c>
      <c r="J10" s="5">
        <v>7</v>
      </c>
      <c r="K10" s="5">
        <v>3</v>
      </c>
      <c r="L10" s="5">
        <v>0</v>
      </c>
      <c r="M10" s="5">
        <v>14</v>
      </c>
      <c r="N10" s="5">
        <v>877</v>
      </c>
      <c r="O10" s="8" t="s">
        <v>16</v>
      </c>
      <c r="P10" s="13">
        <v>5879082</v>
      </c>
      <c r="Q10" s="20">
        <v>557</v>
      </c>
      <c r="S10" s="19">
        <f t="shared" si="4"/>
        <v>0</v>
      </c>
      <c r="T10" s="19">
        <f t="shared" si="0"/>
        <v>1.5963511972633979</v>
      </c>
      <c r="V10" s="18">
        <f t="shared" si="1"/>
        <v>0.23813241591119161</v>
      </c>
      <c r="W10" s="19">
        <f t="shared" si="2"/>
        <v>419934.42857142852</v>
      </c>
      <c r="Y10" s="18">
        <f t="shared" si="3"/>
        <v>3</v>
      </c>
      <c r="Z10" s="18">
        <f t="shared" si="6"/>
        <v>8.25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12</v>
      </c>
      <c r="C11" s="9" t="s">
        <v>23</v>
      </c>
      <c r="D11" s="6">
        <v>15</v>
      </c>
      <c r="E11" s="6">
        <v>3</v>
      </c>
      <c r="F11" s="6">
        <v>18</v>
      </c>
      <c r="G11" s="6">
        <v>9</v>
      </c>
      <c r="H11" s="6">
        <v>27</v>
      </c>
      <c r="I11" s="6">
        <v>16</v>
      </c>
      <c r="J11" s="6">
        <v>16</v>
      </c>
      <c r="K11" s="6">
        <v>3</v>
      </c>
      <c r="L11" s="6">
        <v>0</v>
      </c>
      <c r="M11" s="6">
        <v>30</v>
      </c>
      <c r="N11" s="6">
        <v>995</v>
      </c>
      <c r="O11" s="10" t="s">
        <v>16</v>
      </c>
      <c r="P11" s="13">
        <v>5879082</v>
      </c>
      <c r="Q11" s="20">
        <v>557</v>
      </c>
      <c r="S11" s="19">
        <f t="shared" si="4"/>
        <v>16.666666666666664</v>
      </c>
      <c r="T11" s="19">
        <f t="shared" si="0"/>
        <v>3.0150753768844218</v>
      </c>
      <c r="V11" s="18">
        <f t="shared" si="1"/>
        <v>0.51028374838112478</v>
      </c>
      <c r="W11" s="19">
        <f t="shared" si="2"/>
        <v>195969.40000000002</v>
      </c>
      <c r="Y11" s="18">
        <f t="shared" si="3"/>
        <v>2.875</v>
      </c>
      <c r="Z11" s="18">
        <f t="shared" si="6"/>
        <v>6.75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12</v>
      </c>
      <c r="C12" s="7" t="s">
        <v>23</v>
      </c>
      <c r="D12" s="5">
        <v>20</v>
      </c>
      <c r="E12" s="5">
        <v>7</v>
      </c>
      <c r="F12" s="5">
        <v>27</v>
      </c>
      <c r="G12" s="5">
        <v>14</v>
      </c>
      <c r="H12" s="5">
        <v>41</v>
      </c>
      <c r="I12" s="5">
        <v>14</v>
      </c>
      <c r="J12" s="5">
        <v>14</v>
      </c>
      <c r="K12" s="5">
        <v>3</v>
      </c>
      <c r="L12" s="5">
        <v>0</v>
      </c>
      <c r="M12" s="5">
        <v>44</v>
      </c>
      <c r="N12" s="5">
        <v>1175</v>
      </c>
      <c r="O12" s="8" t="s">
        <v>16</v>
      </c>
      <c r="P12" s="13">
        <v>5879082</v>
      </c>
      <c r="Q12" s="20">
        <v>557</v>
      </c>
      <c r="S12" s="19">
        <f t="shared" si="4"/>
        <v>25.925925925925924</v>
      </c>
      <c r="T12" s="19">
        <f t="shared" si="0"/>
        <v>3.7446808510638299</v>
      </c>
      <c r="V12" s="18">
        <f t="shared" si="1"/>
        <v>0.74841616429231639</v>
      </c>
      <c r="W12" s="19">
        <f t="shared" si="2"/>
        <v>133615.5</v>
      </c>
      <c r="Y12" s="18">
        <f t="shared" si="3"/>
        <v>4.1428571428571432</v>
      </c>
      <c r="Z12" s="18">
        <f t="shared" si="6"/>
        <v>6.5675675675675675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12</v>
      </c>
      <c r="C13" s="9" t="s">
        <v>23</v>
      </c>
      <c r="D13" s="6">
        <v>26</v>
      </c>
      <c r="E13" s="6">
        <v>8</v>
      </c>
      <c r="F13" s="6">
        <v>34</v>
      </c>
      <c r="G13" s="6">
        <v>16</v>
      </c>
      <c r="H13" s="6">
        <v>50</v>
      </c>
      <c r="I13" s="6">
        <v>9</v>
      </c>
      <c r="J13" s="6">
        <v>10</v>
      </c>
      <c r="K13" s="6">
        <v>3</v>
      </c>
      <c r="L13" s="6">
        <v>1</v>
      </c>
      <c r="M13" s="6">
        <v>54</v>
      </c>
      <c r="N13" s="6">
        <v>1373</v>
      </c>
      <c r="O13" s="10" t="s">
        <v>16</v>
      </c>
      <c r="P13" s="13">
        <v>5879082</v>
      </c>
      <c r="Q13" s="20">
        <v>557</v>
      </c>
      <c r="S13" s="19">
        <f t="shared" si="4"/>
        <v>23.52941176470588</v>
      </c>
      <c r="T13" s="19">
        <f t="shared" si="0"/>
        <v>3.9329934450109252</v>
      </c>
      <c r="V13" s="18">
        <f t="shared" si="1"/>
        <v>0.91851074708602476</v>
      </c>
      <c r="W13" s="19">
        <f t="shared" si="2"/>
        <v>108871.88888888888</v>
      </c>
      <c r="Y13" s="18">
        <f t="shared" si="3"/>
        <v>6.4</v>
      </c>
      <c r="Z13" s="18">
        <f t="shared" si="6"/>
        <v>7.05</v>
      </c>
      <c r="AB13" s="18">
        <f t="shared" si="5"/>
        <v>2</v>
      </c>
      <c r="AC13" s="18">
        <f t="shared" si="7"/>
        <v>6</v>
      </c>
    </row>
    <row r="14" spans="1:40" ht="15" thickBot="1" x14ac:dyDescent="0.35">
      <c r="A14" s="29">
        <v>43897.75</v>
      </c>
      <c r="B14" s="5">
        <v>12</v>
      </c>
      <c r="C14" s="7" t="s">
        <v>23</v>
      </c>
      <c r="D14" s="5">
        <v>43</v>
      </c>
      <c r="E14" s="5">
        <v>8</v>
      </c>
      <c r="F14" s="5">
        <v>51</v>
      </c>
      <c r="G14" s="5">
        <v>21</v>
      </c>
      <c r="H14" s="5">
        <v>72</v>
      </c>
      <c r="I14" s="5">
        <v>22</v>
      </c>
      <c r="J14" s="5">
        <v>22</v>
      </c>
      <c r="K14" s="5">
        <v>3</v>
      </c>
      <c r="L14" s="5">
        <v>1</v>
      </c>
      <c r="M14" s="5">
        <v>76</v>
      </c>
      <c r="N14" s="5">
        <v>1582</v>
      </c>
      <c r="O14" s="8" t="s">
        <v>16</v>
      </c>
      <c r="P14" s="13">
        <v>5879082</v>
      </c>
      <c r="Q14" s="20">
        <v>557</v>
      </c>
      <c r="S14" s="19">
        <f t="shared" si="4"/>
        <v>15.686274509803921</v>
      </c>
      <c r="T14" s="19">
        <f t="shared" si="0"/>
        <v>4.8040455120101138</v>
      </c>
      <c r="V14" s="18">
        <f t="shared" si="1"/>
        <v>1.292718829232183</v>
      </c>
      <c r="W14" s="19">
        <f t="shared" si="2"/>
        <v>77356.342105263146</v>
      </c>
      <c r="Y14" s="18">
        <f t="shared" si="3"/>
        <v>4.4545454545454541</v>
      </c>
      <c r="Z14" s="18">
        <f t="shared" si="6"/>
        <v>7.9565217391304346</v>
      </c>
      <c r="AB14" s="18" t="e">
        <f t="shared" si="5"/>
        <v>#DIV/0!</v>
      </c>
      <c r="AC14" s="18">
        <f t="shared" si="7"/>
        <v>6</v>
      </c>
    </row>
    <row r="15" spans="1:40" ht="15" thickBot="1" x14ac:dyDescent="0.35">
      <c r="A15" s="28">
        <v>43898.75</v>
      </c>
      <c r="B15" s="6">
        <v>12</v>
      </c>
      <c r="C15" s="9" t="s">
        <v>23</v>
      </c>
      <c r="D15" s="6">
        <v>47</v>
      </c>
      <c r="E15" s="6">
        <v>8</v>
      </c>
      <c r="F15" s="6">
        <v>55</v>
      </c>
      <c r="G15" s="6">
        <v>26</v>
      </c>
      <c r="H15" s="6">
        <v>81</v>
      </c>
      <c r="I15" s="6">
        <v>9</v>
      </c>
      <c r="J15" s="6">
        <v>11</v>
      </c>
      <c r="K15" s="6">
        <v>3</v>
      </c>
      <c r="L15" s="6">
        <v>3</v>
      </c>
      <c r="M15" s="6">
        <v>87</v>
      </c>
      <c r="N15" s="6">
        <v>1929</v>
      </c>
      <c r="O15" s="10" t="s">
        <v>16</v>
      </c>
      <c r="P15" s="13">
        <v>5879082</v>
      </c>
      <c r="Q15" s="20">
        <v>557</v>
      </c>
      <c r="S15" s="19">
        <f t="shared" si="4"/>
        <v>14.545454545454545</v>
      </c>
      <c r="T15" s="19">
        <f t="shared" si="0"/>
        <v>4.5101088646967336</v>
      </c>
      <c r="V15" s="18">
        <f t="shared" si="1"/>
        <v>1.4798228703052621</v>
      </c>
      <c r="W15" s="19">
        <f t="shared" si="2"/>
        <v>67575.655172413783</v>
      </c>
      <c r="Y15" s="18">
        <f t="shared" si="3"/>
        <v>8.9090909090909083</v>
      </c>
      <c r="Z15" s="18">
        <f t="shared" si="6"/>
        <v>9.0697674418604652</v>
      </c>
      <c r="AB15" s="18">
        <f t="shared" si="5"/>
        <v>2.5</v>
      </c>
      <c r="AC15" s="18">
        <f t="shared" si="7"/>
        <v>6</v>
      </c>
    </row>
    <row r="16" spans="1:40" ht="15" thickBot="1" x14ac:dyDescent="0.35">
      <c r="A16" s="29">
        <v>43899.75</v>
      </c>
      <c r="B16" s="5">
        <v>12</v>
      </c>
      <c r="C16" s="7" t="s">
        <v>23</v>
      </c>
      <c r="D16" s="5">
        <v>55</v>
      </c>
      <c r="E16" s="5">
        <v>8</v>
      </c>
      <c r="F16" s="5">
        <v>63</v>
      </c>
      <c r="G16" s="5">
        <v>31</v>
      </c>
      <c r="H16" s="5">
        <v>94</v>
      </c>
      <c r="I16" s="5">
        <v>13</v>
      </c>
      <c r="J16" s="5">
        <v>15</v>
      </c>
      <c r="K16" s="5">
        <v>3</v>
      </c>
      <c r="L16" s="5">
        <v>5</v>
      </c>
      <c r="M16" s="5">
        <v>102</v>
      </c>
      <c r="N16" s="5">
        <v>1929</v>
      </c>
      <c r="O16" s="8" t="s">
        <v>16</v>
      </c>
      <c r="P16" s="13">
        <v>5879082</v>
      </c>
      <c r="Q16" s="20">
        <v>557</v>
      </c>
      <c r="S16" s="19">
        <f t="shared" si="4"/>
        <v>12.698412698412698</v>
      </c>
      <c r="T16" s="19">
        <f t="shared" si="0"/>
        <v>5.2877138413685847</v>
      </c>
      <c r="V16" s="18">
        <f t="shared" si="1"/>
        <v>1.7349647444958245</v>
      </c>
      <c r="W16" s="19">
        <f t="shared" si="2"/>
        <v>57638.058823529405</v>
      </c>
      <c r="Y16" s="18">
        <f t="shared" si="3"/>
        <v>7.8</v>
      </c>
      <c r="Z16" s="18">
        <f t="shared" si="6"/>
        <v>9.375</v>
      </c>
      <c r="AB16" s="18">
        <f t="shared" si="5"/>
        <v>3.5</v>
      </c>
      <c r="AC16" s="18">
        <f t="shared" si="7"/>
        <v>6.75</v>
      </c>
    </row>
    <row r="17" spans="1:29" ht="15" thickBot="1" x14ac:dyDescent="0.35">
      <c r="A17" s="28">
        <v>43900.75</v>
      </c>
      <c r="B17" s="6">
        <v>12</v>
      </c>
      <c r="C17" s="9" t="s">
        <v>23</v>
      </c>
      <c r="D17" s="6">
        <v>50</v>
      </c>
      <c r="E17" s="6">
        <v>15</v>
      </c>
      <c r="F17" s="6">
        <v>65</v>
      </c>
      <c r="G17" s="6">
        <v>34</v>
      </c>
      <c r="H17" s="6">
        <v>99</v>
      </c>
      <c r="I17" s="6">
        <v>5</v>
      </c>
      <c r="J17" s="6">
        <v>14</v>
      </c>
      <c r="K17" s="6">
        <v>11</v>
      </c>
      <c r="L17" s="6">
        <v>6</v>
      </c>
      <c r="M17" s="6">
        <v>116</v>
      </c>
      <c r="N17" s="6">
        <v>3591</v>
      </c>
      <c r="O17" s="10" t="s">
        <v>16</v>
      </c>
      <c r="P17" s="13">
        <v>5879082</v>
      </c>
      <c r="Q17" s="20">
        <v>557</v>
      </c>
      <c r="S17" s="19">
        <f t="shared" si="4"/>
        <v>23.076923076923077</v>
      </c>
      <c r="T17" s="19">
        <f t="shared" si="0"/>
        <v>3.2302979671400722</v>
      </c>
      <c r="V17" s="18">
        <f t="shared" si="1"/>
        <v>1.9730971604070158</v>
      </c>
      <c r="W17" s="19">
        <f t="shared" si="2"/>
        <v>50681.741379310348</v>
      </c>
      <c r="Y17" s="18">
        <f t="shared" si="3"/>
        <v>9.2857142857142865</v>
      </c>
      <c r="Z17" s="18">
        <f t="shared" si="6"/>
        <v>11.7</v>
      </c>
      <c r="AB17" s="18">
        <f t="shared" si="5"/>
        <v>7</v>
      </c>
      <c r="AC17" s="18">
        <f t="shared" si="7"/>
        <v>6.6</v>
      </c>
    </row>
    <row r="18" spans="1:29" ht="15" thickBot="1" x14ac:dyDescent="0.35">
      <c r="A18" s="29">
        <v>43901.708333333336</v>
      </c>
      <c r="B18" s="5">
        <v>12</v>
      </c>
      <c r="C18" s="7" t="s">
        <v>23</v>
      </c>
      <c r="D18" s="5">
        <v>67</v>
      </c>
      <c r="E18" s="5">
        <v>18</v>
      </c>
      <c r="F18" s="5">
        <v>85</v>
      </c>
      <c r="G18" s="5">
        <v>40</v>
      </c>
      <c r="H18" s="5">
        <v>125</v>
      </c>
      <c r="I18" s="5">
        <v>26</v>
      </c>
      <c r="J18" s="5">
        <v>34</v>
      </c>
      <c r="K18" s="5">
        <v>19</v>
      </c>
      <c r="L18" s="5">
        <v>6</v>
      </c>
      <c r="M18" s="5">
        <v>150</v>
      </c>
      <c r="N18" s="5">
        <v>3591</v>
      </c>
      <c r="O18" s="8" t="s">
        <v>16</v>
      </c>
      <c r="P18" s="13">
        <v>5879082</v>
      </c>
      <c r="Q18" s="20">
        <v>557</v>
      </c>
      <c r="S18" s="19">
        <f t="shared" si="4"/>
        <v>21.176470588235293</v>
      </c>
      <c r="T18" s="19">
        <f t="shared" si="0"/>
        <v>4.1771094402673352</v>
      </c>
      <c r="V18" s="18">
        <f t="shared" si="1"/>
        <v>2.551418741905624</v>
      </c>
      <c r="W18" s="19">
        <f t="shared" si="2"/>
        <v>39193.879999999997</v>
      </c>
      <c r="Y18" s="18">
        <f t="shared" si="3"/>
        <v>5.4117647058823533</v>
      </c>
      <c r="Z18" s="18">
        <f t="shared" si="6"/>
        <v>10.142857142857142</v>
      </c>
      <c r="AB18" s="18" t="e">
        <f t="shared" si="5"/>
        <v>#DIV/0!</v>
      </c>
      <c r="AC18" s="18">
        <f t="shared" si="7"/>
        <v>9</v>
      </c>
    </row>
    <row r="19" spans="1:29" ht="15" thickBot="1" x14ac:dyDescent="0.35">
      <c r="A19" s="28">
        <v>43902.708333333336</v>
      </c>
      <c r="B19" s="6">
        <v>12</v>
      </c>
      <c r="C19" s="9" t="s">
        <v>23</v>
      </c>
      <c r="D19" s="6">
        <v>85</v>
      </c>
      <c r="E19" s="6">
        <v>20</v>
      </c>
      <c r="F19" s="6">
        <v>105</v>
      </c>
      <c r="G19" s="6">
        <v>67</v>
      </c>
      <c r="H19" s="6">
        <v>172</v>
      </c>
      <c r="I19" s="6">
        <v>47</v>
      </c>
      <c r="J19" s="6">
        <v>50</v>
      </c>
      <c r="K19" s="6">
        <v>19</v>
      </c>
      <c r="L19" s="6">
        <v>9</v>
      </c>
      <c r="M19" s="6">
        <v>200</v>
      </c>
      <c r="N19" s="6">
        <v>5592</v>
      </c>
      <c r="O19" s="10" t="s">
        <v>16</v>
      </c>
      <c r="P19" s="13">
        <v>5879082</v>
      </c>
      <c r="Q19" s="12">
        <v>675</v>
      </c>
      <c r="S19" s="19">
        <f t="shared" si="4"/>
        <v>19.047619047619047</v>
      </c>
      <c r="T19" s="19">
        <f t="shared" si="0"/>
        <v>3.5765379113018603</v>
      </c>
      <c r="V19" s="18">
        <f t="shared" si="1"/>
        <v>3.4018916558741656</v>
      </c>
      <c r="W19" s="19">
        <f t="shared" si="2"/>
        <v>29395.409999999996</v>
      </c>
      <c r="Y19" s="18">
        <f t="shared" si="3"/>
        <v>5</v>
      </c>
      <c r="Z19" s="18">
        <f t="shared" si="6"/>
        <v>9.1224489795918373</v>
      </c>
      <c r="AB19" s="18">
        <f t="shared" si="5"/>
        <v>4</v>
      </c>
      <c r="AC19" s="18">
        <f t="shared" si="7"/>
        <v>9.75</v>
      </c>
    </row>
    <row r="20" spans="1:29" ht="15" thickBot="1" x14ac:dyDescent="0.35">
      <c r="A20" s="29">
        <v>43903.708333333336</v>
      </c>
      <c r="B20" s="5">
        <v>12</v>
      </c>
      <c r="C20" s="7" t="s">
        <v>23</v>
      </c>
      <c r="D20" s="5">
        <v>122</v>
      </c>
      <c r="E20" s="5">
        <v>24</v>
      </c>
      <c r="F20" s="5">
        <v>146</v>
      </c>
      <c r="G20" s="5">
        <v>96</v>
      </c>
      <c r="H20" s="5">
        <v>242</v>
      </c>
      <c r="I20" s="5">
        <v>70</v>
      </c>
      <c r="J20" s="5">
        <v>77</v>
      </c>
      <c r="K20" s="5">
        <v>24</v>
      </c>
      <c r="L20" s="5">
        <v>11</v>
      </c>
      <c r="M20" s="5">
        <v>277</v>
      </c>
      <c r="N20" s="5">
        <v>6491</v>
      </c>
      <c r="O20" s="8" t="s">
        <v>16</v>
      </c>
      <c r="P20" s="13">
        <v>5879082</v>
      </c>
      <c r="Q20" s="12">
        <v>675</v>
      </c>
      <c r="S20" s="19">
        <f t="shared" si="4"/>
        <v>16.43835616438356</v>
      </c>
      <c r="T20" s="19">
        <f t="shared" si="0"/>
        <v>4.2674472346325683</v>
      </c>
      <c r="V20" s="18">
        <f t="shared" si="1"/>
        <v>4.7116199433857195</v>
      </c>
      <c r="W20" s="19">
        <f t="shared" si="2"/>
        <v>21224.12274368231</v>
      </c>
      <c r="Y20" s="18">
        <f t="shared" si="3"/>
        <v>4.5974025974025974</v>
      </c>
      <c r="Z20" s="18">
        <f t="shared" si="6"/>
        <v>8.1614906832298129</v>
      </c>
      <c r="AB20" s="18">
        <f t="shared" si="5"/>
        <v>6.5</v>
      </c>
      <c r="AC20" s="18">
        <f t="shared" si="7"/>
        <v>9.6</v>
      </c>
    </row>
    <row r="21" spans="1:29" ht="15" thickBot="1" x14ac:dyDescent="0.35">
      <c r="A21" s="28">
        <v>43904.708333333336</v>
      </c>
      <c r="B21" s="6">
        <v>12</v>
      </c>
      <c r="C21" s="9" t="s">
        <v>23</v>
      </c>
      <c r="D21" s="6">
        <v>181</v>
      </c>
      <c r="E21" s="6">
        <v>25</v>
      </c>
      <c r="F21" s="6">
        <v>206</v>
      </c>
      <c r="G21" s="6">
        <v>114</v>
      </c>
      <c r="H21" s="6">
        <v>320</v>
      </c>
      <c r="I21" s="6">
        <v>78</v>
      </c>
      <c r="J21" s="6">
        <v>80</v>
      </c>
      <c r="K21" s="6">
        <v>24</v>
      </c>
      <c r="L21" s="6">
        <v>13</v>
      </c>
      <c r="M21" s="6">
        <v>357</v>
      </c>
      <c r="N21" s="6">
        <v>7335</v>
      </c>
      <c r="O21" s="10" t="s">
        <v>16</v>
      </c>
      <c r="P21" s="13">
        <v>5879082</v>
      </c>
      <c r="Q21" s="12">
        <v>675</v>
      </c>
      <c r="S21" s="19">
        <f t="shared" si="4"/>
        <v>12.135922330097088</v>
      </c>
      <c r="T21" s="19">
        <f t="shared" si="0"/>
        <v>4.8670756646216766</v>
      </c>
      <c r="V21" s="18">
        <f t="shared" si="1"/>
        <v>6.0723766057353847</v>
      </c>
      <c r="W21" s="19">
        <f t="shared" si="2"/>
        <v>16468.016806722691</v>
      </c>
      <c r="Y21" s="18">
        <f t="shared" si="3"/>
        <v>5.4625000000000004</v>
      </c>
      <c r="Z21" s="18">
        <f t="shared" si="6"/>
        <v>8.1739130434782616</v>
      </c>
      <c r="AB21" s="18">
        <f t="shared" si="5"/>
        <v>7.5</v>
      </c>
      <c r="AC21" s="18">
        <f t="shared" si="7"/>
        <v>8.5714285714285712</v>
      </c>
    </row>
    <row r="22" spans="1:29" ht="15" thickBot="1" x14ac:dyDescent="0.35">
      <c r="A22" s="29">
        <v>43905.708333333336</v>
      </c>
      <c r="B22" s="5">
        <v>12</v>
      </c>
      <c r="C22" s="7" t="s">
        <v>23</v>
      </c>
      <c r="D22" s="5">
        <v>223</v>
      </c>
      <c r="E22" s="5">
        <v>31</v>
      </c>
      <c r="F22" s="5">
        <v>254</v>
      </c>
      <c r="G22" s="5">
        <v>142</v>
      </c>
      <c r="H22" s="5">
        <v>396</v>
      </c>
      <c r="I22" s="5">
        <v>76</v>
      </c>
      <c r="J22" s="5">
        <v>79</v>
      </c>
      <c r="K22" s="5">
        <v>24</v>
      </c>
      <c r="L22" s="5">
        <v>16</v>
      </c>
      <c r="M22" s="5">
        <v>436</v>
      </c>
      <c r="N22" s="5">
        <v>8345</v>
      </c>
      <c r="O22" s="8" t="s">
        <v>16</v>
      </c>
      <c r="P22" s="13">
        <v>5879082</v>
      </c>
      <c r="Q22" s="12">
        <v>675</v>
      </c>
      <c r="S22" s="19">
        <f t="shared" si="4"/>
        <v>12.204724409448819</v>
      </c>
      <c r="T22" s="19">
        <f t="shared" si="0"/>
        <v>5.2246854403834631</v>
      </c>
      <c r="V22" s="18">
        <f t="shared" si="1"/>
        <v>7.416123809805681</v>
      </c>
      <c r="W22" s="19">
        <f t="shared" si="2"/>
        <v>13484.133027522936</v>
      </c>
      <c r="Y22" s="18">
        <f t="shared" si="3"/>
        <v>6.518987341772152</v>
      </c>
      <c r="Z22" s="18">
        <f t="shared" si="6"/>
        <v>8.5423728813559325</v>
      </c>
      <c r="AB22" s="18">
        <f t="shared" si="5"/>
        <v>6.333333333333333</v>
      </c>
      <c r="AC22" s="18">
        <f t="shared" si="7"/>
        <v>9.8571428571428577</v>
      </c>
    </row>
    <row r="23" spans="1:29" ht="15" thickBot="1" x14ac:dyDescent="0.35">
      <c r="A23" s="28">
        <v>43906.708333333336</v>
      </c>
      <c r="B23" s="6">
        <v>12</v>
      </c>
      <c r="C23" s="9" t="s">
        <v>23</v>
      </c>
      <c r="D23" s="6">
        <v>267</v>
      </c>
      <c r="E23" s="6">
        <v>31</v>
      </c>
      <c r="F23" s="6">
        <v>298</v>
      </c>
      <c r="G23" s="6">
        <v>174</v>
      </c>
      <c r="H23" s="6">
        <v>472</v>
      </c>
      <c r="I23" s="6">
        <v>76</v>
      </c>
      <c r="J23" s="6">
        <v>87</v>
      </c>
      <c r="K23" s="6">
        <v>32</v>
      </c>
      <c r="L23" s="6">
        <v>19</v>
      </c>
      <c r="M23" s="6">
        <v>523</v>
      </c>
      <c r="N23" s="6">
        <v>9330</v>
      </c>
      <c r="O23" s="10" t="s">
        <v>16</v>
      </c>
      <c r="P23" s="13">
        <v>5879082</v>
      </c>
      <c r="Q23" s="12">
        <v>675</v>
      </c>
      <c r="S23" s="19">
        <f t="shared" si="4"/>
        <v>10.40268456375839</v>
      </c>
      <c r="T23" s="19">
        <f t="shared" si="0"/>
        <v>5.605573419078242</v>
      </c>
      <c r="V23" s="18">
        <f t="shared" si="1"/>
        <v>8.8959466801109439</v>
      </c>
      <c r="W23" s="19">
        <f t="shared" si="2"/>
        <v>11241.074569789673</v>
      </c>
      <c r="Y23" s="18">
        <f t="shared" si="3"/>
        <v>7.0114942528735629</v>
      </c>
      <c r="Z23" s="18">
        <f t="shared" si="6"/>
        <v>9.3780487804878057</v>
      </c>
      <c r="AB23" s="18">
        <f t="shared" si="5"/>
        <v>7.333333333333333</v>
      </c>
      <c r="AC23" s="18">
        <f t="shared" si="7"/>
        <v>10.125</v>
      </c>
    </row>
    <row r="24" spans="1:29" ht="15" thickBot="1" x14ac:dyDescent="0.35">
      <c r="A24" s="29">
        <v>43907.708333333336</v>
      </c>
      <c r="B24" s="5">
        <v>12</v>
      </c>
      <c r="C24" s="7" t="s">
        <v>23</v>
      </c>
      <c r="D24" s="5">
        <v>314</v>
      </c>
      <c r="E24" s="5">
        <v>44</v>
      </c>
      <c r="F24" s="5">
        <v>358</v>
      </c>
      <c r="G24" s="5">
        <v>192</v>
      </c>
      <c r="H24" s="5">
        <v>550</v>
      </c>
      <c r="I24" s="5">
        <v>78</v>
      </c>
      <c r="J24" s="5">
        <v>84</v>
      </c>
      <c r="K24" s="5">
        <v>34</v>
      </c>
      <c r="L24" s="5">
        <v>23</v>
      </c>
      <c r="M24" s="5">
        <v>607</v>
      </c>
      <c r="N24" s="5">
        <v>9436</v>
      </c>
      <c r="O24" s="8" t="s">
        <v>16</v>
      </c>
      <c r="P24" s="13">
        <v>5879082</v>
      </c>
      <c r="Q24" s="12">
        <v>675</v>
      </c>
      <c r="S24" s="19">
        <f t="shared" si="4"/>
        <v>12.290502793296088</v>
      </c>
      <c r="T24" s="19">
        <f t="shared" si="0"/>
        <v>6.4328105129292075</v>
      </c>
      <c r="V24" s="18">
        <f t="shared" si="1"/>
        <v>10.324741175578092</v>
      </c>
      <c r="W24" s="19">
        <f t="shared" si="2"/>
        <v>9685.4728171334427</v>
      </c>
      <c r="Y24" s="18">
        <f t="shared" si="3"/>
        <v>8.2261904761904763</v>
      </c>
      <c r="Z24" s="18">
        <f t="shared" si="6"/>
        <v>10.284000000000001</v>
      </c>
      <c r="AB24" s="18">
        <f t="shared" si="5"/>
        <v>6.75</v>
      </c>
      <c r="AC24" s="18">
        <f t="shared" si="7"/>
        <v>9.9</v>
      </c>
    </row>
    <row r="25" spans="1:29" ht="15" thickBot="1" x14ac:dyDescent="0.35">
      <c r="A25" s="28">
        <v>43908.708333333336</v>
      </c>
      <c r="B25" s="6">
        <v>12</v>
      </c>
      <c r="C25" s="9" t="s">
        <v>23</v>
      </c>
      <c r="D25" s="6">
        <v>374</v>
      </c>
      <c r="E25" s="6">
        <v>44</v>
      </c>
      <c r="F25" s="6">
        <v>418</v>
      </c>
      <c r="G25" s="6">
        <v>232</v>
      </c>
      <c r="H25" s="6">
        <v>650</v>
      </c>
      <c r="I25" s="6">
        <v>100</v>
      </c>
      <c r="J25" s="6">
        <v>117</v>
      </c>
      <c r="K25" s="6">
        <v>42</v>
      </c>
      <c r="L25" s="6">
        <v>32</v>
      </c>
      <c r="M25" s="6">
        <v>724</v>
      </c>
      <c r="N25" s="6">
        <v>11145</v>
      </c>
      <c r="O25" s="10" t="s">
        <v>16</v>
      </c>
      <c r="P25" s="13">
        <v>5879082</v>
      </c>
      <c r="Q25" s="12">
        <v>675</v>
      </c>
      <c r="S25" s="19">
        <f t="shared" si="4"/>
        <v>10.526315789473683</v>
      </c>
      <c r="T25" s="19">
        <f t="shared" si="0"/>
        <v>6.4961866307761325</v>
      </c>
      <c r="V25" s="18">
        <f t="shared" si="1"/>
        <v>12.314847794264479</v>
      </c>
      <c r="W25" s="19">
        <f>100000/V25</f>
        <v>8120.2790055248624</v>
      </c>
      <c r="Y25" s="18">
        <f t="shared" si="3"/>
        <v>7.1880341880341883</v>
      </c>
      <c r="Z25" s="18">
        <f t="shared" si="6"/>
        <v>10.541666666666666</v>
      </c>
      <c r="AB25" s="18">
        <f t="shared" si="5"/>
        <v>4.5555555555555554</v>
      </c>
      <c r="AC25" s="18">
        <f t="shared" si="7"/>
        <v>9</v>
      </c>
    </row>
    <row r="26" spans="1:29" ht="15" thickBot="1" x14ac:dyDescent="0.35">
      <c r="A26" s="29">
        <v>43909.708333333336</v>
      </c>
      <c r="B26" s="5">
        <v>12</v>
      </c>
      <c r="C26" s="7" t="s">
        <v>23</v>
      </c>
      <c r="D26" s="5">
        <v>426</v>
      </c>
      <c r="E26" s="5">
        <v>45</v>
      </c>
      <c r="F26" s="5">
        <v>471</v>
      </c>
      <c r="G26" s="5">
        <v>270</v>
      </c>
      <c r="H26" s="5">
        <v>741</v>
      </c>
      <c r="I26" s="5">
        <v>91</v>
      </c>
      <c r="J26" s="5">
        <v>99</v>
      </c>
      <c r="K26" s="5">
        <v>44</v>
      </c>
      <c r="L26" s="5">
        <v>38</v>
      </c>
      <c r="M26" s="5">
        <v>823</v>
      </c>
      <c r="N26" s="5">
        <v>11145</v>
      </c>
      <c r="O26" s="8" t="s">
        <v>16</v>
      </c>
      <c r="P26" s="13">
        <v>5879082</v>
      </c>
      <c r="Q26" s="12">
        <v>675</v>
      </c>
      <c r="S26" s="19">
        <f t="shared" si="4"/>
        <v>9.5541401273885356</v>
      </c>
      <c r="T26" s="19">
        <f t="shared" si="0"/>
        <v>7.3844773441004925</v>
      </c>
      <c r="V26" s="18">
        <f t="shared" si="1"/>
        <v>13.998784163922192</v>
      </c>
      <c r="W26" s="19">
        <f t="shared" si="2"/>
        <v>7143.4775212636687</v>
      </c>
      <c r="Y26" s="18">
        <f t="shared" si="3"/>
        <v>9.3131313131313131</v>
      </c>
      <c r="Z26" s="18">
        <f t="shared" si="6"/>
        <v>11.23</v>
      </c>
      <c r="AB26" s="18">
        <f t="shared" si="5"/>
        <v>7.333333333333333</v>
      </c>
      <c r="AC26" s="18">
        <f t="shared" si="7"/>
        <v>9</v>
      </c>
    </row>
    <row r="27" spans="1:29" ht="15" thickBot="1" x14ac:dyDescent="0.35">
      <c r="A27" s="28">
        <v>43910.708333333336</v>
      </c>
      <c r="B27" s="6">
        <v>12</v>
      </c>
      <c r="C27" s="9" t="s">
        <v>23</v>
      </c>
      <c r="D27" s="6">
        <v>537</v>
      </c>
      <c r="E27" s="6">
        <v>47</v>
      </c>
      <c r="F27" s="6">
        <v>584</v>
      </c>
      <c r="G27" s="6">
        <v>328</v>
      </c>
      <c r="H27" s="6">
        <v>912</v>
      </c>
      <c r="I27" s="6">
        <v>171</v>
      </c>
      <c r="J27" s="6">
        <v>185</v>
      </c>
      <c r="K27" s="6">
        <v>53</v>
      </c>
      <c r="L27" s="6">
        <v>43</v>
      </c>
      <c r="M27" s="6">
        <v>1008</v>
      </c>
      <c r="N27" s="6">
        <v>13889</v>
      </c>
      <c r="O27" s="10" t="s">
        <v>16</v>
      </c>
      <c r="P27" s="13">
        <v>5879082</v>
      </c>
      <c r="Q27" s="12">
        <v>675</v>
      </c>
      <c r="S27" s="19">
        <f t="shared" si="4"/>
        <v>8.0479452054794525</v>
      </c>
      <c r="T27" s="19">
        <f t="shared" si="0"/>
        <v>7.2575419396644829</v>
      </c>
      <c r="V27" s="18">
        <f t="shared" si="1"/>
        <v>17.145533945605791</v>
      </c>
      <c r="W27" s="19">
        <f t="shared" si="2"/>
        <v>5832.4226190476202</v>
      </c>
      <c r="Y27" s="18">
        <f t="shared" si="3"/>
        <v>6.448648648648649</v>
      </c>
      <c r="Z27" s="18">
        <f t="shared" si="6"/>
        <v>10.541147132169575</v>
      </c>
      <c r="AB27" s="18">
        <f t="shared" si="5"/>
        <v>9.6</v>
      </c>
      <c r="AC27" s="18">
        <f t="shared" si="7"/>
        <v>9.4499999999999993</v>
      </c>
    </row>
    <row r="28" spans="1:29" ht="15" thickBot="1" x14ac:dyDescent="0.35">
      <c r="A28" s="29">
        <v>43911.708333333336</v>
      </c>
      <c r="B28" s="5">
        <v>12</v>
      </c>
      <c r="C28" s="7" t="s">
        <v>23</v>
      </c>
      <c r="D28" s="5">
        <v>591</v>
      </c>
      <c r="E28" s="5">
        <v>70</v>
      </c>
      <c r="F28" s="5">
        <v>661</v>
      </c>
      <c r="G28" s="5">
        <v>425</v>
      </c>
      <c r="H28" s="5">
        <v>1086</v>
      </c>
      <c r="I28" s="5">
        <v>174</v>
      </c>
      <c r="J28" s="5">
        <v>182</v>
      </c>
      <c r="K28" s="5">
        <v>54</v>
      </c>
      <c r="L28" s="5">
        <v>50</v>
      </c>
      <c r="M28" s="5">
        <v>1190</v>
      </c>
      <c r="N28" s="5">
        <v>13889</v>
      </c>
      <c r="O28" s="8" t="s">
        <v>16</v>
      </c>
      <c r="P28" s="13">
        <v>5879082</v>
      </c>
      <c r="Q28" s="12">
        <v>675</v>
      </c>
      <c r="S28" s="19">
        <f t="shared" si="4"/>
        <v>10.59001512859304</v>
      </c>
      <c r="T28" s="19">
        <f t="shared" si="0"/>
        <v>8.5679314565483473</v>
      </c>
      <c r="V28" s="18">
        <f t="shared" si="1"/>
        <v>20.241255352451283</v>
      </c>
      <c r="W28" s="19">
        <f t="shared" si="2"/>
        <v>4940.4050420168069</v>
      </c>
      <c r="Y28" s="18">
        <f t="shared" si="3"/>
        <v>7.5384615384615383</v>
      </c>
      <c r="Z28" s="18">
        <f t="shared" si="6"/>
        <v>10.660944206008583</v>
      </c>
      <c r="AB28" s="18">
        <f>$AE$6*(2*L28-L27)/(L28-L27)</f>
        <v>8.1428571428571423</v>
      </c>
      <c r="AC28" s="18">
        <f t="shared" si="7"/>
        <v>11.333333333333334</v>
      </c>
    </row>
    <row r="29" spans="1:29" ht="15" thickBot="1" x14ac:dyDescent="0.35">
      <c r="A29" s="28">
        <v>43912.708333333336</v>
      </c>
      <c r="B29" s="6">
        <v>12</v>
      </c>
      <c r="C29" s="9" t="s">
        <v>23</v>
      </c>
      <c r="D29" s="6">
        <v>671</v>
      </c>
      <c r="E29" s="6">
        <v>79</v>
      </c>
      <c r="F29" s="6">
        <v>750</v>
      </c>
      <c r="G29" s="6">
        <v>522</v>
      </c>
      <c r="H29" s="6">
        <v>1272</v>
      </c>
      <c r="I29" s="6">
        <v>186</v>
      </c>
      <c r="J29" s="6">
        <v>193</v>
      </c>
      <c r="K29" s="6">
        <v>58</v>
      </c>
      <c r="L29" s="6">
        <v>53</v>
      </c>
      <c r="M29" s="6">
        <v>1383</v>
      </c>
      <c r="N29" s="6">
        <v>17845</v>
      </c>
      <c r="O29" s="10" t="s">
        <v>16</v>
      </c>
      <c r="P29" s="13">
        <v>5879082</v>
      </c>
      <c r="Q29" s="12">
        <v>675</v>
      </c>
      <c r="S29" s="19">
        <f t="shared" si="4"/>
        <v>10.533333333333333</v>
      </c>
      <c r="T29" s="19">
        <f t="shared" si="0"/>
        <v>7.7500700476323905</v>
      </c>
      <c r="V29" s="18">
        <f t="shared" si="1"/>
        <v>23.524080800369855</v>
      </c>
      <c r="W29" s="19">
        <f t="shared" si="2"/>
        <v>4250.963123644251</v>
      </c>
      <c r="Y29" s="18">
        <f t="shared" si="3"/>
        <v>8.1658031088082907</v>
      </c>
      <c r="Z29" s="18">
        <f t="shared" si="6"/>
        <v>10.408928571428572</v>
      </c>
      <c r="AB29" s="18">
        <f t="shared" si="5"/>
        <v>18.666666666666668</v>
      </c>
      <c r="AC29" s="18">
        <f t="shared" si="7"/>
        <v>13.6</v>
      </c>
    </row>
    <row r="30" spans="1:29" ht="15" thickBot="1" x14ac:dyDescent="0.35">
      <c r="A30" s="29">
        <v>43913.708333333336</v>
      </c>
      <c r="B30" s="5">
        <v>12</v>
      </c>
      <c r="C30" s="7" t="s">
        <v>23</v>
      </c>
      <c r="D30" s="5">
        <v>718</v>
      </c>
      <c r="E30" s="5">
        <v>96</v>
      </c>
      <c r="F30" s="5">
        <v>814</v>
      </c>
      <c r="G30" s="5">
        <v>600</v>
      </c>
      <c r="H30" s="5">
        <v>1414</v>
      </c>
      <c r="I30" s="5">
        <v>142</v>
      </c>
      <c r="J30" s="5">
        <v>157</v>
      </c>
      <c r="K30" s="5">
        <v>63</v>
      </c>
      <c r="L30" s="5">
        <v>63</v>
      </c>
      <c r="M30" s="5">
        <v>1540</v>
      </c>
      <c r="N30" s="5">
        <v>18371</v>
      </c>
      <c r="O30" s="8" t="s">
        <v>16</v>
      </c>
      <c r="P30" s="13">
        <v>5879082</v>
      </c>
      <c r="Q30" s="12">
        <v>675</v>
      </c>
      <c r="S30" s="19">
        <f t="shared" si="4"/>
        <v>11.793611793611793</v>
      </c>
      <c r="T30" s="19">
        <f t="shared" si="0"/>
        <v>8.3827772032006962</v>
      </c>
      <c r="V30" s="18">
        <f t="shared" si="1"/>
        <v>26.194565750231071</v>
      </c>
      <c r="W30" s="19">
        <f t="shared" si="2"/>
        <v>3817.5857142857149</v>
      </c>
      <c r="Y30" s="18">
        <f t="shared" si="3"/>
        <v>10.80891719745223</v>
      </c>
      <c r="Z30" s="18">
        <f t="shared" si="6"/>
        <v>11.684210526315789</v>
      </c>
      <c r="AB30" s="18">
        <f t="shared" si="5"/>
        <v>7.3</v>
      </c>
      <c r="AC30" s="18">
        <f t="shared" si="7"/>
        <v>12.45</v>
      </c>
    </row>
    <row r="31" spans="1:29" ht="15" thickBot="1" x14ac:dyDescent="0.35">
      <c r="A31" s="28">
        <v>43914.708333333336</v>
      </c>
      <c r="B31" s="6">
        <v>12</v>
      </c>
      <c r="C31" s="9" t="s">
        <v>23</v>
      </c>
      <c r="D31" s="6">
        <v>747</v>
      </c>
      <c r="E31" s="6">
        <v>94</v>
      </c>
      <c r="F31" s="6">
        <v>841</v>
      </c>
      <c r="G31" s="6">
        <v>704</v>
      </c>
      <c r="H31" s="6">
        <v>1545</v>
      </c>
      <c r="I31" s="6">
        <v>131</v>
      </c>
      <c r="J31" s="6">
        <v>188</v>
      </c>
      <c r="K31" s="6">
        <v>103</v>
      </c>
      <c r="L31" s="6">
        <v>80</v>
      </c>
      <c r="M31" s="6">
        <v>1728</v>
      </c>
      <c r="N31" s="6">
        <v>18371</v>
      </c>
      <c r="O31" s="10" t="s">
        <v>16</v>
      </c>
      <c r="P31" s="13">
        <v>5879082</v>
      </c>
      <c r="Q31" s="12">
        <v>675</v>
      </c>
      <c r="S31" s="19">
        <f t="shared" si="4"/>
        <v>11.17717003567182</v>
      </c>
      <c r="T31" s="19">
        <f t="shared" si="0"/>
        <v>9.4061292254096127</v>
      </c>
      <c r="V31" s="18">
        <f t="shared" si="1"/>
        <v>29.392343906752792</v>
      </c>
      <c r="W31" s="19">
        <f t="shared" si="2"/>
        <v>3402.2465277777774</v>
      </c>
      <c r="Y31" s="18">
        <f t="shared" si="3"/>
        <v>10.191489361702128</v>
      </c>
      <c r="Z31" s="18">
        <f t="shared" si="6"/>
        <v>12.635687732342008</v>
      </c>
      <c r="AB31" s="18">
        <f t="shared" si="5"/>
        <v>5.7058823529411766</v>
      </c>
      <c r="AC31" s="18">
        <f t="shared" si="7"/>
        <v>11</v>
      </c>
    </row>
    <row r="32" spans="1:29" ht="15" thickBot="1" x14ac:dyDescent="0.35">
      <c r="A32" s="29">
        <v>43915.708333333336</v>
      </c>
      <c r="B32" s="5">
        <v>12</v>
      </c>
      <c r="C32" s="7" t="s">
        <v>23</v>
      </c>
      <c r="D32" s="5">
        <v>805</v>
      </c>
      <c r="E32" s="5">
        <v>101</v>
      </c>
      <c r="F32" s="5">
        <v>906</v>
      </c>
      <c r="G32" s="5">
        <v>769</v>
      </c>
      <c r="H32" s="5">
        <v>1675</v>
      </c>
      <c r="I32" s="5">
        <v>130</v>
      </c>
      <c r="J32" s="5">
        <v>173</v>
      </c>
      <c r="K32" s="5">
        <v>131</v>
      </c>
      <c r="L32" s="5">
        <v>95</v>
      </c>
      <c r="M32" s="5">
        <v>1901</v>
      </c>
      <c r="N32" s="5">
        <v>20669</v>
      </c>
      <c r="O32" s="8" t="s">
        <v>16</v>
      </c>
      <c r="P32" s="13">
        <v>5879082</v>
      </c>
      <c r="Q32" s="12">
        <v>675</v>
      </c>
      <c r="S32" s="19">
        <f t="shared" si="4"/>
        <v>11.147902869757175</v>
      </c>
      <c r="T32" s="19">
        <f t="shared" si="0"/>
        <v>9.1973486864386285</v>
      </c>
      <c r="V32" s="18">
        <f t="shared" si="1"/>
        <v>32.334980189083943</v>
      </c>
      <c r="W32" s="19">
        <f t="shared" si="2"/>
        <v>3092.625986322988</v>
      </c>
      <c r="Y32" s="18">
        <f t="shared" si="3"/>
        <v>11.988439306358382</v>
      </c>
      <c r="Z32" s="18">
        <f t="shared" si="6"/>
        <v>14.00965250965251</v>
      </c>
      <c r="AB32" s="18">
        <f t="shared" si="5"/>
        <v>7.333333333333333</v>
      </c>
      <c r="AC32" s="18">
        <f t="shared" si="7"/>
        <v>9.7857142857142865</v>
      </c>
    </row>
    <row r="33" spans="1:29" ht="15" thickBot="1" x14ac:dyDescent="0.35">
      <c r="A33" s="28">
        <v>43916.708333333336</v>
      </c>
      <c r="B33" s="6">
        <v>12</v>
      </c>
      <c r="C33" s="9" t="s">
        <v>23</v>
      </c>
      <c r="D33" s="6">
        <v>878</v>
      </c>
      <c r="E33" s="6">
        <v>113</v>
      </c>
      <c r="F33" s="6">
        <v>991</v>
      </c>
      <c r="G33" s="6">
        <v>844</v>
      </c>
      <c r="H33" s="6">
        <v>1835</v>
      </c>
      <c r="I33" s="6">
        <v>160</v>
      </c>
      <c r="J33" s="6">
        <v>195</v>
      </c>
      <c r="K33" s="6">
        <v>155</v>
      </c>
      <c r="L33" s="6">
        <v>106</v>
      </c>
      <c r="M33" s="6">
        <v>2096</v>
      </c>
      <c r="N33" s="6">
        <v>22771</v>
      </c>
      <c r="O33" s="10" t="s">
        <v>16</v>
      </c>
      <c r="P33" s="13">
        <v>5879082</v>
      </c>
      <c r="Q33" s="12">
        <v>675</v>
      </c>
      <c r="S33" s="19">
        <f t="shared" si="4"/>
        <v>11.402623612512613</v>
      </c>
      <c r="T33" s="19">
        <f t="shared" si="0"/>
        <v>9.204690176101181</v>
      </c>
      <c r="V33" s="18">
        <f t="shared" si="1"/>
        <v>35.651824553561255</v>
      </c>
      <c r="W33" s="19">
        <f t="shared" si="2"/>
        <v>2804.905534351145</v>
      </c>
      <c r="Y33" s="18">
        <f t="shared" si="3"/>
        <v>11.748717948717948</v>
      </c>
      <c r="Z33" s="18">
        <f t="shared" si="6"/>
        <v>14.309352517985612</v>
      </c>
      <c r="AB33" s="18">
        <f t="shared" si="5"/>
        <v>10.636363636363637</v>
      </c>
      <c r="AC33" s="18">
        <f t="shared" si="7"/>
        <v>10.395348837209303</v>
      </c>
    </row>
    <row r="34" spans="1:29" ht="15" thickBot="1" x14ac:dyDescent="0.35">
      <c r="A34" s="29">
        <v>43917.708333333336</v>
      </c>
      <c r="B34" s="5">
        <v>12</v>
      </c>
      <c r="C34" s="7" t="s">
        <v>23</v>
      </c>
      <c r="D34" s="5">
        <v>992</v>
      </c>
      <c r="E34" s="5">
        <v>126</v>
      </c>
      <c r="F34" s="5">
        <v>1118</v>
      </c>
      <c r="G34" s="5">
        <v>895</v>
      </c>
      <c r="H34" s="5">
        <v>2013</v>
      </c>
      <c r="I34" s="5">
        <v>178</v>
      </c>
      <c r="J34" s="5">
        <v>199</v>
      </c>
      <c r="K34" s="5">
        <v>164</v>
      </c>
      <c r="L34" s="5">
        <v>118</v>
      </c>
      <c r="M34" s="5">
        <v>2295</v>
      </c>
      <c r="N34" s="5">
        <v>24106</v>
      </c>
      <c r="O34" s="8" t="s">
        <v>16</v>
      </c>
      <c r="P34" s="13">
        <v>5879082</v>
      </c>
      <c r="Q34" s="12">
        <v>675</v>
      </c>
      <c r="S34" s="19">
        <f t="shared" si="4"/>
        <v>11.270125223613595</v>
      </c>
      <c r="T34" s="19">
        <f t="shared" si="0"/>
        <v>9.5204513399153736</v>
      </c>
      <c r="V34" s="18">
        <f t="shared" si="1"/>
        <v>39.036706751156046</v>
      </c>
      <c r="W34" s="19">
        <f t="shared" si="2"/>
        <v>2561.691503267974</v>
      </c>
      <c r="Y34" s="18">
        <f t="shared" si="3"/>
        <v>12.532663316582914</v>
      </c>
      <c r="Z34" s="18">
        <f t="shared" si="6"/>
        <v>15.142857142857142</v>
      </c>
      <c r="AB34" s="18">
        <f t="shared" si="5"/>
        <v>10.833333333333334</v>
      </c>
      <c r="AC34" s="18">
        <f t="shared" si="7"/>
        <v>12.315789473684211</v>
      </c>
    </row>
    <row r="35" spans="1:29" ht="15" thickBot="1" x14ac:dyDescent="0.35">
      <c r="A35" s="28">
        <v>43918.708333333336</v>
      </c>
      <c r="B35" s="6">
        <v>12</v>
      </c>
      <c r="C35" s="9" t="s">
        <v>23</v>
      </c>
      <c r="D35" s="6">
        <v>985</v>
      </c>
      <c r="E35" s="6">
        <v>133</v>
      </c>
      <c r="F35" s="6">
        <v>1118</v>
      </c>
      <c r="G35" s="6">
        <v>1063</v>
      </c>
      <c r="H35" s="6">
        <v>2181</v>
      </c>
      <c r="I35" s="6">
        <v>168</v>
      </c>
      <c r="J35" s="6">
        <v>210</v>
      </c>
      <c r="K35" s="6">
        <v>200</v>
      </c>
      <c r="L35" s="6">
        <v>124</v>
      </c>
      <c r="M35" s="6">
        <v>2505</v>
      </c>
      <c r="N35" s="6">
        <v>27179</v>
      </c>
      <c r="O35" s="10" t="s">
        <v>16</v>
      </c>
      <c r="P35" s="13">
        <v>5879082</v>
      </c>
      <c r="Q35" s="12">
        <v>675</v>
      </c>
      <c r="S35" s="19">
        <f t="shared" si="4"/>
        <v>11.896243291592128</v>
      </c>
      <c r="T35" s="19">
        <f t="shared" si="0"/>
        <v>9.216674638507671</v>
      </c>
      <c r="V35" s="18">
        <f t="shared" si="1"/>
        <v>42.608692989823922</v>
      </c>
      <c r="W35" s="19">
        <f t="shared" si="2"/>
        <v>2346.9389221556885</v>
      </c>
      <c r="Y35" s="18">
        <f t="shared" si="3"/>
        <v>12.928571428571429</v>
      </c>
      <c r="Z35" s="18">
        <f t="shared" si="6"/>
        <v>15.44205298013245</v>
      </c>
      <c r="AB35" s="18">
        <f t="shared" si="5"/>
        <v>21.666666666666668</v>
      </c>
      <c r="AC35" s="18">
        <f t="shared" si="7"/>
        <v>15.827586206896552</v>
      </c>
    </row>
    <row r="36" spans="1:29" ht="15" thickBot="1" x14ac:dyDescent="0.35">
      <c r="A36" s="29">
        <v>43919.708333333336</v>
      </c>
      <c r="B36" s="5">
        <v>12</v>
      </c>
      <c r="C36" s="7" t="s">
        <v>23</v>
      </c>
      <c r="D36" s="5">
        <v>1062</v>
      </c>
      <c r="E36" s="5">
        <v>133</v>
      </c>
      <c r="F36" s="5">
        <v>1195</v>
      </c>
      <c r="G36" s="5">
        <v>1167</v>
      </c>
      <c r="H36" s="5">
        <v>2362</v>
      </c>
      <c r="I36" s="5">
        <v>181</v>
      </c>
      <c r="J36" s="5">
        <v>201</v>
      </c>
      <c r="K36" s="5">
        <v>208</v>
      </c>
      <c r="L36" s="5">
        <v>136</v>
      </c>
      <c r="M36" s="5">
        <v>2706</v>
      </c>
      <c r="N36" s="5">
        <v>27744</v>
      </c>
      <c r="O36" s="8" t="s">
        <v>16</v>
      </c>
      <c r="P36" s="13">
        <v>5879082</v>
      </c>
      <c r="Q36" s="12">
        <v>675</v>
      </c>
      <c r="S36" s="19">
        <f t="shared" si="4"/>
        <v>11.129707112970712</v>
      </c>
      <c r="T36" s="19">
        <f t="shared" si="0"/>
        <v>9.7534602076124557</v>
      </c>
      <c r="V36" s="18">
        <f t="shared" si="1"/>
        <v>46.027594103977457</v>
      </c>
      <c r="W36" s="19">
        <f t="shared" si="2"/>
        <v>2172.6097560975609</v>
      </c>
      <c r="Y36" s="18">
        <f t="shared" si="3"/>
        <v>14.462686567164178</v>
      </c>
      <c r="Z36" s="18">
        <f t="shared" si="6"/>
        <v>16.308196721311475</v>
      </c>
      <c r="AB36" s="18">
        <f t="shared" si="5"/>
        <v>12.333333333333334</v>
      </c>
      <c r="AC36" s="18">
        <f t="shared" si="7"/>
        <v>16.600000000000001</v>
      </c>
    </row>
    <row r="37" spans="1:29" ht="15" thickBot="1" x14ac:dyDescent="0.35">
      <c r="A37" s="28">
        <v>43920.708333333336</v>
      </c>
      <c r="B37" s="6">
        <v>12</v>
      </c>
      <c r="C37" s="9" t="s">
        <v>23</v>
      </c>
      <c r="D37" s="6">
        <v>1079</v>
      </c>
      <c r="E37" s="6">
        <v>154</v>
      </c>
      <c r="F37" s="6">
        <v>1233</v>
      </c>
      <c r="G37" s="6">
        <v>1264</v>
      </c>
      <c r="H37" s="6">
        <v>2497</v>
      </c>
      <c r="I37" s="6">
        <v>135</v>
      </c>
      <c r="J37" s="6">
        <v>208</v>
      </c>
      <c r="K37" s="6">
        <v>267</v>
      </c>
      <c r="L37" s="6">
        <v>150</v>
      </c>
      <c r="M37" s="6">
        <v>2914</v>
      </c>
      <c r="N37" s="6">
        <v>32846</v>
      </c>
      <c r="O37" s="10" t="s">
        <v>16</v>
      </c>
      <c r="P37" s="13">
        <v>5879082</v>
      </c>
      <c r="Q37" s="12">
        <v>675</v>
      </c>
      <c r="S37" s="19">
        <f t="shared" si="4"/>
        <v>12.489862124898622</v>
      </c>
      <c r="T37" s="19">
        <f t="shared" si="0"/>
        <v>8.8717043171162402</v>
      </c>
      <c r="V37" s="18">
        <f t="shared" si="1"/>
        <v>49.565561426086589</v>
      </c>
      <c r="W37" s="19">
        <f t="shared" si="2"/>
        <v>2017.5298558682225</v>
      </c>
      <c r="Y37" s="18">
        <f t="shared" si="3"/>
        <v>15.009615384615385</v>
      </c>
      <c r="Z37" s="18">
        <f t="shared" si="6"/>
        <v>17.122778675282714</v>
      </c>
      <c r="AB37" s="18">
        <f t="shared" si="5"/>
        <v>11.714285714285714</v>
      </c>
      <c r="AC37" s="18">
        <f t="shared" si="7"/>
        <v>17.0625</v>
      </c>
    </row>
    <row r="38" spans="1:29" ht="15" thickBot="1" x14ac:dyDescent="0.35">
      <c r="A38" s="29">
        <v>43921.708333333336</v>
      </c>
      <c r="B38" s="5">
        <v>12</v>
      </c>
      <c r="C38" s="7" t="s">
        <v>23</v>
      </c>
      <c r="D38" s="5">
        <v>1127</v>
      </c>
      <c r="E38" s="5">
        <v>173</v>
      </c>
      <c r="F38" s="5">
        <v>1300</v>
      </c>
      <c r="G38" s="5">
        <v>1342</v>
      </c>
      <c r="H38" s="5">
        <v>2642</v>
      </c>
      <c r="I38" s="5">
        <v>145</v>
      </c>
      <c r="J38" s="5">
        <v>181</v>
      </c>
      <c r="K38" s="5">
        <v>291</v>
      </c>
      <c r="L38" s="5">
        <v>162</v>
      </c>
      <c r="M38" s="5">
        <v>3095</v>
      </c>
      <c r="N38" s="5">
        <v>34677</v>
      </c>
      <c r="O38" s="8" t="s">
        <v>16</v>
      </c>
      <c r="P38" s="13">
        <v>5879082</v>
      </c>
      <c r="Q38" s="12">
        <v>675</v>
      </c>
      <c r="S38" s="19">
        <f t="shared" si="4"/>
        <v>13.307692307692307</v>
      </c>
      <c r="T38" s="19">
        <f t="shared" si="0"/>
        <v>8.9252242120137275</v>
      </c>
      <c r="V38" s="18">
        <f t="shared" si="1"/>
        <v>52.644273374652713</v>
      </c>
      <c r="W38" s="19">
        <f t="shared" si="2"/>
        <v>1899.5418416801292</v>
      </c>
      <c r="Y38" s="18">
        <f t="shared" si="3"/>
        <v>18.099447513812155</v>
      </c>
      <c r="Z38" s="18">
        <f t="shared" si="6"/>
        <v>18.737288135593221</v>
      </c>
      <c r="AB38" s="18">
        <f t="shared" si="5"/>
        <v>14.5</v>
      </c>
      <c r="AC38" s="18">
        <f t="shared" si="7"/>
        <v>15.789473684210526</v>
      </c>
    </row>
    <row r="39" spans="1:29" ht="15" thickBot="1" x14ac:dyDescent="0.35">
      <c r="A39" s="28">
        <v>43922.708333333336</v>
      </c>
      <c r="B39" s="6">
        <v>12</v>
      </c>
      <c r="C39" s="9" t="s">
        <v>23</v>
      </c>
      <c r="D39" s="6">
        <v>1131</v>
      </c>
      <c r="E39" s="6">
        <v>177</v>
      </c>
      <c r="F39" s="6">
        <v>1308</v>
      </c>
      <c r="G39" s="6">
        <v>1450</v>
      </c>
      <c r="H39" s="6">
        <v>2758</v>
      </c>
      <c r="I39" s="6">
        <v>116</v>
      </c>
      <c r="J39" s="6">
        <v>169</v>
      </c>
      <c r="K39" s="6">
        <v>337</v>
      </c>
      <c r="L39" s="6">
        <v>169</v>
      </c>
      <c r="M39" s="6">
        <v>3264</v>
      </c>
      <c r="N39" s="6">
        <v>35810</v>
      </c>
      <c r="O39" s="10" t="s">
        <v>16</v>
      </c>
      <c r="P39" s="13">
        <v>5879082</v>
      </c>
      <c r="Q39" s="12">
        <v>675</v>
      </c>
      <c r="S39" s="19">
        <f t="shared" si="4"/>
        <v>13.532110091743119</v>
      </c>
      <c r="T39" s="19">
        <f t="shared" si="0"/>
        <v>9.1147724099413576</v>
      </c>
      <c r="V39" s="18">
        <f t="shared" si="1"/>
        <v>55.518871823866384</v>
      </c>
      <c r="W39" s="19">
        <f t="shared" si="2"/>
        <v>1801.1893382352939</v>
      </c>
      <c r="Y39" s="18">
        <f t="shared" si="3"/>
        <v>20.31360946745562</v>
      </c>
      <c r="Z39" s="18">
        <f t="shared" si="6"/>
        <v>20.548387096774192</v>
      </c>
      <c r="AB39" s="18">
        <f t="shared" si="5"/>
        <v>25.142857142857142</v>
      </c>
      <c r="AC39" s="18">
        <f t="shared" si="7"/>
        <v>18.363636363636363</v>
      </c>
    </row>
    <row r="40" spans="1:29" ht="15" thickBot="1" x14ac:dyDescent="0.35">
      <c r="A40" s="29">
        <v>43923.708333333336</v>
      </c>
      <c r="B40" s="5">
        <v>12</v>
      </c>
      <c r="C40" s="7" t="s">
        <v>23</v>
      </c>
      <c r="D40" s="5">
        <v>1169</v>
      </c>
      <c r="E40" s="5">
        <v>181</v>
      </c>
      <c r="F40" s="5">
        <v>1350</v>
      </c>
      <c r="G40" s="5">
        <v>1529</v>
      </c>
      <c r="H40" s="5">
        <v>2879</v>
      </c>
      <c r="I40" s="5">
        <v>121</v>
      </c>
      <c r="J40" s="5">
        <v>169</v>
      </c>
      <c r="K40" s="5">
        <v>369</v>
      </c>
      <c r="L40" s="5">
        <v>185</v>
      </c>
      <c r="M40" s="5">
        <v>3433</v>
      </c>
      <c r="N40" s="5">
        <v>41575</v>
      </c>
      <c r="O40" s="8" t="s">
        <v>16</v>
      </c>
      <c r="P40" s="13">
        <v>5879082</v>
      </c>
      <c r="Q40" s="12">
        <v>675</v>
      </c>
      <c r="S40" s="19">
        <f t="shared" si="4"/>
        <v>13.407407407407407</v>
      </c>
      <c r="T40" s="19">
        <f t="shared" si="0"/>
        <v>8.2573662056524348</v>
      </c>
      <c r="V40" s="18">
        <f>M40/P40*100000</f>
        <v>58.393470273080048</v>
      </c>
      <c r="W40" s="19">
        <f t="shared" si="2"/>
        <v>1712.5202446839498</v>
      </c>
      <c r="Y40" s="18">
        <f t="shared" si="3"/>
        <v>21.31360946745562</v>
      </c>
      <c r="Z40" s="18">
        <f t="shared" si="6"/>
        <v>22.843930635838149</v>
      </c>
      <c r="AB40" s="18">
        <f t="shared" si="5"/>
        <v>12.5625</v>
      </c>
      <c r="AC40" s="18">
        <f t="shared" si="7"/>
        <v>18.857142857142858</v>
      </c>
    </row>
    <row r="41" spans="1:29" ht="15" thickBot="1" x14ac:dyDescent="0.35">
      <c r="A41" s="28">
        <v>43924.708333333336</v>
      </c>
      <c r="B41" s="6">
        <v>12</v>
      </c>
      <c r="C41" s="9" t="s">
        <v>23</v>
      </c>
      <c r="D41" s="6">
        <v>1194</v>
      </c>
      <c r="E41" s="6">
        <v>188</v>
      </c>
      <c r="F41" s="6">
        <v>1382</v>
      </c>
      <c r="G41" s="6">
        <v>1627</v>
      </c>
      <c r="H41" s="6">
        <v>3009</v>
      </c>
      <c r="I41" s="6">
        <v>130</v>
      </c>
      <c r="J41" s="6">
        <v>167</v>
      </c>
      <c r="K41" s="6">
        <v>392</v>
      </c>
      <c r="L41" s="6">
        <v>199</v>
      </c>
      <c r="M41" s="6">
        <v>3600</v>
      </c>
      <c r="N41" s="6">
        <v>43776</v>
      </c>
      <c r="O41" s="10" t="s">
        <v>16</v>
      </c>
      <c r="P41" s="13">
        <v>5879082</v>
      </c>
      <c r="Q41" s="12">
        <v>675</v>
      </c>
      <c r="S41" s="19">
        <f t="shared" si="4"/>
        <v>13.603473227206948</v>
      </c>
      <c r="T41" s="19">
        <f>(M41/N41)*100</f>
        <v>8.2236842105263168</v>
      </c>
      <c r="V41" s="18">
        <f t="shared" si="1"/>
        <v>61.234049805734976</v>
      </c>
      <c r="W41" s="19">
        <f t="shared" si="2"/>
        <v>1633.0783333333334</v>
      </c>
      <c r="Y41" s="18">
        <f t="shared" si="3"/>
        <v>22.556886227544911</v>
      </c>
      <c r="Z41" s="18">
        <f t="shared" si="6"/>
        <v>24.386138613861387</v>
      </c>
      <c r="AB41" s="18">
        <f t="shared" si="5"/>
        <v>15.214285714285714</v>
      </c>
      <c r="AC41" s="18">
        <f t="shared" si="7"/>
        <v>19.135135135135137</v>
      </c>
    </row>
    <row r="42" spans="1:29" ht="15" thickBot="1" x14ac:dyDescent="0.35">
      <c r="A42" s="29">
        <v>43925.708333333336</v>
      </c>
      <c r="B42" s="5">
        <v>12</v>
      </c>
      <c r="C42" s="7" t="s">
        <v>23</v>
      </c>
      <c r="D42" s="5">
        <v>1236</v>
      </c>
      <c r="E42" s="5">
        <v>193</v>
      </c>
      <c r="F42" s="5">
        <v>1429</v>
      </c>
      <c r="G42" s="5">
        <v>1677</v>
      </c>
      <c r="H42" s="5">
        <v>3106</v>
      </c>
      <c r="I42" s="5">
        <v>97</v>
      </c>
      <c r="J42" s="5">
        <v>157</v>
      </c>
      <c r="K42" s="5">
        <v>439</v>
      </c>
      <c r="L42" s="5">
        <v>212</v>
      </c>
      <c r="M42" s="5">
        <v>3757</v>
      </c>
      <c r="N42" s="5">
        <v>44624</v>
      </c>
      <c r="O42" s="8" t="s">
        <v>16</v>
      </c>
      <c r="P42" s="13">
        <v>5879082</v>
      </c>
      <c r="Q42" s="12">
        <v>675</v>
      </c>
      <c r="S42" s="19">
        <f t="shared" si="4"/>
        <v>13.505948215535341</v>
      </c>
      <c r="T42" s="19">
        <f t="shared" si="0"/>
        <v>8.4192362854069565</v>
      </c>
      <c r="V42" s="18">
        <f t="shared" si="1"/>
        <v>63.904534755596195</v>
      </c>
      <c r="W42" s="19">
        <f t="shared" si="2"/>
        <v>1564.8341762044186</v>
      </c>
      <c r="Y42" s="18">
        <f t="shared" si="3"/>
        <v>24.929936305732483</v>
      </c>
      <c r="Z42" s="18">
        <f t="shared" si="6"/>
        <v>25.862068965517242</v>
      </c>
      <c r="AB42" s="18">
        <f t="shared" si="5"/>
        <v>17.307692307692307</v>
      </c>
      <c r="AC42" s="18">
        <f t="shared" si="7"/>
        <v>17.790697674418606</v>
      </c>
    </row>
    <row r="43" spans="1:29" ht="15" thickBot="1" x14ac:dyDescent="0.35">
      <c r="A43" s="28">
        <v>43926.708333333336</v>
      </c>
      <c r="B43" s="6">
        <v>12</v>
      </c>
      <c r="C43" s="9" t="s">
        <v>23</v>
      </c>
      <c r="D43" s="6">
        <v>1235</v>
      </c>
      <c r="E43" s="6">
        <v>197</v>
      </c>
      <c r="F43" s="6">
        <v>1432</v>
      </c>
      <c r="G43" s="6">
        <v>1754</v>
      </c>
      <c r="H43" s="6">
        <v>3186</v>
      </c>
      <c r="I43" s="6">
        <v>80</v>
      </c>
      <c r="J43" s="6">
        <v>123</v>
      </c>
      <c r="K43" s="6">
        <v>475</v>
      </c>
      <c r="L43" s="6">
        <v>219</v>
      </c>
      <c r="M43" s="6">
        <v>3880</v>
      </c>
      <c r="N43" s="6">
        <v>44658</v>
      </c>
      <c r="O43" s="10" t="s">
        <v>16</v>
      </c>
      <c r="P43" s="13">
        <v>5879082</v>
      </c>
      <c r="Q43" s="12">
        <v>675</v>
      </c>
      <c r="S43" s="19">
        <f t="shared" si="4"/>
        <v>13.756983240223464</v>
      </c>
      <c r="T43" s="19">
        <f t="shared" si="0"/>
        <v>8.6882529446011905</v>
      </c>
      <c r="V43" s="18">
        <f t="shared" si="1"/>
        <v>65.996698123958808</v>
      </c>
      <c r="W43" s="19">
        <f t="shared" si="2"/>
        <v>1515.2273195876289</v>
      </c>
      <c r="Y43" s="18">
        <f t="shared" si="3"/>
        <v>32.544715447154474</v>
      </c>
      <c r="Z43" s="18">
        <f t="shared" si="6"/>
        <v>29.040268456375838</v>
      </c>
      <c r="AB43" s="18">
        <f t="shared" si="5"/>
        <v>32.285714285714285</v>
      </c>
      <c r="AC43" s="18">
        <f>$AE$7*(2*L43-L40)/(L43-L40)</f>
        <v>22.323529411764707</v>
      </c>
    </row>
    <row r="44" spans="1:29" ht="15" thickBot="1" x14ac:dyDescent="0.35">
      <c r="A44" s="29">
        <v>43927.708333333336</v>
      </c>
      <c r="B44" s="5">
        <v>12</v>
      </c>
      <c r="C44" s="7" t="s">
        <v>23</v>
      </c>
      <c r="D44" s="5">
        <v>1235</v>
      </c>
      <c r="E44" s="5">
        <v>197</v>
      </c>
      <c r="F44" s="5">
        <v>1432</v>
      </c>
      <c r="G44" s="5">
        <v>1868</v>
      </c>
      <c r="H44" s="5">
        <v>3300</v>
      </c>
      <c r="I44" s="5">
        <v>114</v>
      </c>
      <c r="J44" s="5">
        <v>151</v>
      </c>
      <c r="K44" s="5">
        <v>502</v>
      </c>
      <c r="L44" s="5">
        <v>229</v>
      </c>
      <c r="M44" s="5">
        <v>4031</v>
      </c>
      <c r="N44" s="5">
        <v>47470</v>
      </c>
      <c r="O44" s="8" t="s">
        <v>16</v>
      </c>
      <c r="P44" s="13">
        <v>5879082</v>
      </c>
      <c r="Q44" s="12">
        <v>675</v>
      </c>
      <c r="S44" s="19">
        <f t="shared" si="4"/>
        <v>13.756983240223464</v>
      </c>
      <c r="T44" s="19">
        <f t="shared" si="0"/>
        <v>8.4916789551295562</v>
      </c>
      <c r="V44" s="18">
        <f t="shared" si="1"/>
        <v>68.565126324143804</v>
      </c>
      <c r="W44" s="19">
        <f t="shared" si="2"/>
        <v>1458.4673778218803</v>
      </c>
      <c r="Y44" s="18">
        <f t="shared" si="3"/>
        <v>27.695364238410598</v>
      </c>
      <c r="Z44" s="18">
        <f t="shared" si="6"/>
        <v>31.05800464037123</v>
      </c>
      <c r="AB44" s="18">
        <f t="shared" si="5"/>
        <v>23.9</v>
      </c>
      <c r="AC44" s="18">
        <f t="shared" si="7"/>
        <v>25.9</v>
      </c>
    </row>
    <row r="45" spans="1:29" ht="15" thickBot="1" x14ac:dyDescent="0.35">
      <c r="A45" s="28">
        <v>43928.708333333336</v>
      </c>
      <c r="B45" s="6">
        <v>12</v>
      </c>
      <c r="C45" s="9" t="s">
        <v>23</v>
      </c>
      <c r="D45" s="6">
        <v>1229</v>
      </c>
      <c r="E45" s="6">
        <v>192</v>
      </c>
      <c r="F45" s="6">
        <v>1421</v>
      </c>
      <c r="G45" s="6">
        <v>1944</v>
      </c>
      <c r="H45" s="6">
        <v>3365</v>
      </c>
      <c r="I45" s="6">
        <v>65</v>
      </c>
      <c r="J45" s="6">
        <v>118</v>
      </c>
      <c r="K45" s="6">
        <v>546</v>
      </c>
      <c r="L45" s="6">
        <v>238</v>
      </c>
      <c r="M45" s="6">
        <v>4149</v>
      </c>
      <c r="N45" s="6">
        <v>48874</v>
      </c>
      <c r="O45" s="10" t="s">
        <v>16</v>
      </c>
      <c r="P45" s="13">
        <v>5879082</v>
      </c>
      <c r="Q45" s="12">
        <v>675</v>
      </c>
      <c r="S45" s="19">
        <f t="shared" si="4"/>
        <v>13.511611541168191</v>
      </c>
      <c r="T45" s="19">
        <f t="shared" si="0"/>
        <v>8.4891762491304181</v>
      </c>
      <c r="V45" s="18">
        <f t="shared" si="1"/>
        <v>70.572242401109563</v>
      </c>
      <c r="W45" s="19">
        <f t="shared" si="2"/>
        <v>1416.9877078814172</v>
      </c>
      <c r="Y45" s="18">
        <f t="shared" si="3"/>
        <v>36.16101694915254</v>
      </c>
      <c r="Z45" s="18">
        <f t="shared" si="6"/>
        <v>34.752551020408163</v>
      </c>
      <c r="AB45" s="18">
        <f t="shared" si="5"/>
        <v>27.444444444444443</v>
      </c>
      <c r="AC45" s="18">
        <f t="shared" si="7"/>
        <v>30.46153846153846</v>
      </c>
    </row>
    <row r="46" spans="1:29" ht="15" thickBot="1" x14ac:dyDescent="0.35">
      <c r="A46" s="29">
        <v>43929.708333333336</v>
      </c>
      <c r="B46" s="5">
        <v>12</v>
      </c>
      <c r="C46" s="7" t="s">
        <v>23</v>
      </c>
      <c r="D46" s="5">
        <v>1241</v>
      </c>
      <c r="E46" s="5">
        <v>196</v>
      </c>
      <c r="F46" s="5">
        <v>1437</v>
      </c>
      <c r="G46" s="5">
        <v>2011</v>
      </c>
      <c r="H46" s="5">
        <v>3448</v>
      </c>
      <c r="I46" s="5">
        <v>83</v>
      </c>
      <c r="J46" s="5">
        <v>117</v>
      </c>
      <c r="K46" s="5">
        <v>574</v>
      </c>
      <c r="L46" s="5">
        <v>244</v>
      </c>
      <c r="M46" s="5">
        <v>4266</v>
      </c>
      <c r="N46" s="5">
        <v>55113</v>
      </c>
      <c r="O46" s="8" t="s">
        <v>16</v>
      </c>
      <c r="P46" s="13">
        <v>5879082</v>
      </c>
      <c r="Q46" s="12">
        <v>675</v>
      </c>
      <c r="S46" s="19">
        <f t="shared" si="4"/>
        <v>13.639526791927628</v>
      </c>
      <c r="T46" s="19">
        <f t="shared" si="0"/>
        <v>7.7404605084099938</v>
      </c>
      <c r="V46" s="18">
        <f t="shared" si="1"/>
        <v>72.562349019795946</v>
      </c>
      <c r="W46" s="19">
        <f t="shared" si="2"/>
        <v>1378.1251758087201</v>
      </c>
      <c r="Y46" s="18">
        <f t="shared" si="3"/>
        <v>37.46153846153846</v>
      </c>
      <c r="Z46" s="18">
        <f t="shared" si="6"/>
        <v>36.155440414507773</v>
      </c>
      <c r="AB46" s="18">
        <f t="shared" si="5"/>
        <v>41.666666666666664</v>
      </c>
      <c r="AC46" s="18">
        <f t="shared" si="7"/>
        <v>32.28</v>
      </c>
    </row>
    <row r="47" spans="1:29" ht="15" thickBot="1" x14ac:dyDescent="0.35">
      <c r="A47" s="28">
        <v>43930.708333333336</v>
      </c>
      <c r="B47" s="6">
        <v>12</v>
      </c>
      <c r="C47" s="9" t="s">
        <v>23</v>
      </c>
      <c r="D47" s="6">
        <v>1244</v>
      </c>
      <c r="E47" s="6">
        <v>198</v>
      </c>
      <c r="F47" s="6">
        <v>1442</v>
      </c>
      <c r="G47" s="6">
        <v>2090</v>
      </c>
      <c r="H47" s="6">
        <v>3532</v>
      </c>
      <c r="I47" s="6">
        <v>84</v>
      </c>
      <c r="J47" s="6">
        <v>163</v>
      </c>
      <c r="K47" s="6">
        <v>644</v>
      </c>
      <c r="L47" s="6">
        <v>253</v>
      </c>
      <c r="M47" s="6">
        <v>4429</v>
      </c>
      <c r="N47" s="6">
        <v>58107</v>
      </c>
      <c r="O47" s="10" t="s">
        <v>16</v>
      </c>
      <c r="P47" s="13">
        <v>5879082</v>
      </c>
      <c r="Q47" s="12">
        <v>675</v>
      </c>
      <c r="S47" s="19">
        <f t="shared" si="4"/>
        <v>13.730929264909847</v>
      </c>
      <c r="T47" s="19">
        <f t="shared" si="0"/>
        <v>7.622145352539281</v>
      </c>
      <c r="V47" s="18">
        <f t="shared" si="1"/>
        <v>75.334890719333401</v>
      </c>
      <c r="W47" s="19">
        <f t="shared" si="2"/>
        <v>1327.4061864980806</v>
      </c>
      <c r="Y47" s="18">
        <f t="shared" si="3"/>
        <v>28.171779141104295</v>
      </c>
      <c r="Z47" s="18">
        <f t="shared" si="6"/>
        <v>36.384422110552762</v>
      </c>
      <c r="AB47" s="18">
        <f t="shared" si="5"/>
        <v>29.111111111111111</v>
      </c>
      <c r="AC47" s="18">
        <f t="shared" si="7"/>
        <v>34.625</v>
      </c>
    </row>
    <row r="48" spans="1:29" ht="15" thickBot="1" x14ac:dyDescent="0.35">
      <c r="A48" s="29">
        <v>43931.708333333336</v>
      </c>
      <c r="B48" s="5">
        <v>12</v>
      </c>
      <c r="C48" s="7" t="s">
        <v>23</v>
      </c>
      <c r="D48" s="5">
        <v>1236</v>
      </c>
      <c r="E48" s="5">
        <v>201</v>
      </c>
      <c r="F48" s="5">
        <v>1437</v>
      </c>
      <c r="G48" s="5">
        <v>2196</v>
      </c>
      <c r="H48" s="5">
        <v>3633</v>
      </c>
      <c r="I48" s="5">
        <v>101</v>
      </c>
      <c r="J48" s="5">
        <v>154</v>
      </c>
      <c r="K48" s="5">
        <v>687</v>
      </c>
      <c r="L48" s="5">
        <v>263</v>
      </c>
      <c r="M48" s="5">
        <v>4583</v>
      </c>
      <c r="N48" s="5">
        <v>61769</v>
      </c>
      <c r="O48" s="8" t="s">
        <v>16</v>
      </c>
      <c r="P48" s="13">
        <v>5879082</v>
      </c>
      <c r="Q48" s="12">
        <v>675</v>
      </c>
      <c r="S48" s="19">
        <f t="shared" si="4"/>
        <v>13.987473903966595</v>
      </c>
      <c r="T48" s="19">
        <f t="shared" si="0"/>
        <v>7.4195794006702398</v>
      </c>
      <c r="V48" s="18">
        <f t="shared" si="1"/>
        <v>77.954347294356495</v>
      </c>
      <c r="W48" s="19">
        <f t="shared" si="2"/>
        <v>1282.8020946977963</v>
      </c>
      <c r="Y48" s="18">
        <f t="shared" si="3"/>
        <v>30.759740259740258</v>
      </c>
      <c r="Z48" s="18">
        <f t="shared" si="6"/>
        <v>34.679723502304149</v>
      </c>
      <c r="AB48" s="18">
        <f t="shared" si="5"/>
        <v>27.3</v>
      </c>
      <c r="AC48" s="18">
        <f t="shared" si="7"/>
        <v>34.56</v>
      </c>
    </row>
    <row r="49" spans="1:29" ht="15" thickBot="1" x14ac:dyDescent="0.35">
      <c r="A49" s="28">
        <v>43932.708333333336</v>
      </c>
      <c r="B49" s="6">
        <v>12</v>
      </c>
      <c r="C49" s="9" t="s">
        <v>23</v>
      </c>
      <c r="D49" s="6">
        <v>1264</v>
      </c>
      <c r="E49" s="6">
        <v>203</v>
      </c>
      <c r="F49" s="6">
        <v>1467</v>
      </c>
      <c r="G49" s="6">
        <v>2263</v>
      </c>
      <c r="H49" s="6">
        <v>3730</v>
      </c>
      <c r="I49" s="6">
        <v>97</v>
      </c>
      <c r="J49" s="6">
        <v>140</v>
      </c>
      <c r="K49" s="6">
        <v>720</v>
      </c>
      <c r="L49" s="6">
        <v>273</v>
      </c>
      <c r="M49" s="6">
        <v>4723</v>
      </c>
      <c r="N49" s="6">
        <v>65241</v>
      </c>
      <c r="O49" s="10" t="s">
        <v>16</v>
      </c>
      <c r="P49" s="13">
        <v>5879082</v>
      </c>
      <c r="Q49" s="12">
        <v>675</v>
      </c>
      <c r="S49" s="19">
        <f t="shared" si="4"/>
        <v>13.83776414451261</v>
      </c>
      <c r="T49" s="19">
        <f t="shared" si="0"/>
        <v>7.2393127021351606</v>
      </c>
      <c r="V49" s="18">
        <f t="shared" si="1"/>
        <v>80.335671453468407</v>
      </c>
      <c r="W49" s="19">
        <f t="shared" si="2"/>
        <v>1244.7770484861319</v>
      </c>
      <c r="Y49" s="18">
        <f t="shared" si="3"/>
        <v>34.735714285714288</v>
      </c>
      <c r="Z49" s="18">
        <f t="shared" si="6"/>
        <v>34.004376367614881</v>
      </c>
      <c r="AB49" s="18">
        <f t="shared" si="5"/>
        <v>28.3</v>
      </c>
      <c r="AC49" s="18">
        <f t="shared" si="7"/>
        <v>31.241379310344829</v>
      </c>
    </row>
    <row r="50" spans="1:29" ht="15" thickBot="1" x14ac:dyDescent="0.35">
      <c r="A50" s="29">
        <v>43933.708333333336</v>
      </c>
      <c r="B50" s="5">
        <v>12</v>
      </c>
      <c r="C50" s="7" t="s">
        <v>23</v>
      </c>
      <c r="D50" s="5">
        <v>1268</v>
      </c>
      <c r="E50" s="5">
        <v>201</v>
      </c>
      <c r="F50" s="5">
        <v>1469</v>
      </c>
      <c r="G50" s="5">
        <v>2348</v>
      </c>
      <c r="H50" s="5">
        <v>3817</v>
      </c>
      <c r="I50" s="5">
        <v>87</v>
      </c>
      <c r="J50" s="5">
        <v>122</v>
      </c>
      <c r="K50" s="5">
        <v>749</v>
      </c>
      <c r="L50" s="5">
        <v>279</v>
      </c>
      <c r="M50" s="5">
        <v>4845</v>
      </c>
      <c r="N50" s="5">
        <v>68954</v>
      </c>
      <c r="O50" s="8" t="s">
        <v>16</v>
      </c>
      <c r="P50" s="13">
        <v>5879082</v>
      </c>
      <c r="Q50" s="12">
        <v>675</v>
      </c>
      <c r="S50" s="19">
        <f t="shared" si="4"/>
        <v>13.682777399591558</v>
      </c>
      <c r="T50" s="19">
        <f t="shared" si="0"/>
        <v>7.0264234127099225</v>
      </c>
      <c r="V50" s="18">
        <f t="shared" si="1"/>
        <v>82.410825363551666</v>
      </c>
      <c r="W50" s="19">
        <f t="shared" si="2"/>
        <v>1213.4328173374611</v>
      </c>
      <c r="Y50" s="18">
        <f t="shared" si="3"/>
        <v>40.713114754098363</v>
      </c>
      <c r="Z50" s="18">
        <f t="shared" si="6"/>
        <v>37.939903846153847</v>
      </c>
      <c r="AB50" s="18">
        <f t="shared" si="5"/>
        <v>47.5</v>
      </c>
      <c r="AC50" s="18">
        <f t="shared" si="7"/>
        <v>35.192307692307693</v>
      </c>
    </row>
    <row r="51" spans="1:29" ht="15" thickBot="1" x14ac:dyDescent="0.35">
      <c r="A51" s="28">
        <v>43934.708333333336</v>
      </c>
      <c r="B51" s="6">
        <v>12</v>
      </c>
      <c r="C51" s="9" t="s">
        <v>23</v>
      </c>
      <c r="D51" s="6">
        <v>1314</v>
      </c>
      <c r="E51" s="6">
        <v>200</v>
      </c>
      <c r="F51" s="6">
        <v>1514</v>
      </c>
      <c r="G51" s="6">
        <v>2406</v>
      </c>
      <c r="H51" s="6">
        <v>3920</v>
      </c>
      <c r="I51" s="6">
        <v>103</v>
      </c>
      <c r="J51" s="6">
        <v>123</v>
      </c>
      <c r="K51" s="6">
        <v>764</v>
      </c>
      <c r="L51" s="6">
        <v>284</v>
      </c>
      <c r="M51" s="6">
        <v>4968</v>
      </c>
      <c r="N51" s="6">
        <v>72746</v>
      </c>
      <c r="O51" s="10" t="s">
        <v>16</v>
      </c>
      <c r="P51" s="13">
        <v>5879082</v>
      </c>
      <c r="Q51" s="12">
        <v>675</v>
      </c>
      <c r="S51" s="19">
        <f t="shared" si="4"/>
        <v>13.210039630118892</v>
      </c>
      <c r="T51" s="19">
        <f t="shared" si="0"/>
        <v>6.8292414703213931</v>
      </c>
      <c r="V51" s="18">
        <f t="shared" si="1"/>
        <v>84.502988731914272</v>
      </c>
      <c r="W51" s="19">
        <f t="shared" si="2"/>
        <v>1183.3900966183573</v>
      </c>
      <c r="Y51" s="18">
        <f t="shared" si="3"/>
        <v>41.390243902439025</v>
      </c>
      <c r="Z51" s="18">
        <f t="shared" si="6"/>
        <v>41.711688311688313</v>
      </c>
      <c r="AB51" s="18">
        <f>$AE$6*(2*L51-L50)/(L51-L50)</f>
        <v>57.8</v>
      </c>
      <c r="AC51" s="18">
        <f t="shared" si="7"/>
        <v>43.571428571428569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519D-015D-4F6A-BFB2-0F286F475673}">
  <dimension ref="A1:O1051"/>
  <sheetViews>
    <sheetView topLeftCell="A235" zoomScale="80" zoomScaleNormal="80" workbookViewId="0">
      <selection activeCell="A202" sqref="A202:O251"/>
    </sheetView>
  </sheetViews>
  <sheetFormatPr defaultRowHeight="14.4" x14ac:dyDescent="0.3"/>
  <cols>
    <col min="1" max="1" width="10.5546875" style="32" bestFit="1" customWidth="1"/>
    <col min="2" max="2" width="16.109375" bestFit="1" customWidth="1"/>
    <col min="3" max="3" width="23.88671875" bestFit="1" customWidth="1"/>
    <col min="4" max="4" width="22.6640625" bestFit="1" customWidth="1"/>
    <col min="5" max="5" width="17.77734375" bestFit="1" customWidth="1"/>
    <col min="6" max="6" width="20" bestFit="1" customWidth="1"/>
    <col min="7" max="7" width="23" bestFit="1" customWidth="1"/>
    <col min="8" max="8" width="15.109375" bestFit="1" customWidth="1"/>
    <col min="9" max="9" width="25" bestFit="1" customWidth="1"/>
    <col min="10" max="10" width="15" bestFit="1" customWidth="1"/>
    <col min="11" max="11" width="15.88671875" bestFit="1" customWidth="1"/>
    <col min="12" max="12" width="10.5546875" bestFit="1" customWidth="1"/>
    <col min="13" max="13" width="12.21875" bestFit="1" customWidth="1"/>
    <col min="14" max="14" width="10.33203125" bestFit="1" customWidth="1"/>
    <col min="15" max="15" width="9.88671875" bestFit="1" customWidth="1"/>
  </cols>
  <sheetData>
    <row r="1" spans="1:15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32">
        <v>43885.75</v>
      </c>
      <c r="B2">
        <v>1</v>
      </c>
      <c r="C2" s="2" t="s">
        <v>28</v>
      </c>
      <c r="D2">
        <v>2</v>
      </c>
      <c r="E2">
        <v>0</v>
      </c>
      <c r="F2">
        <v>2</v>
      </c>
      <c r="G2">
        <v>1</v>
      </c>
      <c r="H2">
        <v>3</v>
      </c>
      <c r="I2">
        <v>0</v>
      </c>
      <c r="J2">
        <v>3</v>
      </c>
      <c r="K2">
        <v>0</v>
      </c>
      <c r="L2">
        <v>0</v>
      </c>
      <c r="M2">
        <v>3</v>
      </c>
      <c r="N2">
        <v>141</v>
      </c>
      <c r="O2" s="2" t="s">
        <v>16</v>
      </c>
    </row>
    <row r="3" spans="1:15" x14ac:dyDescent="0.3">
      <c r="A3" s="32">
        <v>43886.75</v>
      </c>
      <c r="B3">
        <v>1</v>
      </c>
      <c r="C3" s="2" t="s">
        <v>28</v>
      </c>
      <c r="D3">
        <v>2</v>
      </c>
      <c r="E3">
        <v>0</v>
      </c>
      <c r="F3">
        <v>2</v>
      </c>
      <c r="G3">
        <v>1</v>
      </c>
      <c r="H3">
        <v>3</v>
      </c>
      <c r="I3">
        <v>0</v>
      </c>
      <c r="J3">
        <v>0</v>
      </c>
      <c r="K3">
        <v>0</v>
      </c>
      <c r="L3">
        <v>0</v>
      </c>
      <c r="M3">
        <v>3</v>
      </c>
      <c r="N3">
        <v>141</v>
      </c>
      <c r="O3" s="2" t="s">
        <v>16</v>
      </c>
    </row>
    <row r="4" spans="1:15" x14ac:dyDescent="0.3">
      <c r="A4" s="32">
        <v>43887.75</v>
      </c>
      <c r="B4">
        <v>1</v>
      </c>
      <c r="C4" s="2" t="s">
        <v>28</v>
      </c>
      <c r="D4">
        <v>2</v>
      </c>
      <c r="E4">
        <v>0</v>
      </c>
      <c r="F4">
        <v>2</v>
      </c>
      <c r="G4">
        <v>1</v>
      </c>
      <c r="H4">
        <v>3</v>
      </c>
      <c r="I4">
        <v>0</v>
      </c>
      <c r="J4">
        <v>0</v>
      </c>
      <c r="K4">
        <v>0</v>
      </c>
      <c r="L4">
        <v>0</v>
      </c>
      <c r="M4">
        <v>3</v>
      </c>
      <c r="N4">
        <v>156</v>
      </c>
      <c r="O4" s="2" t="s">
        <v>16</v>
      </c>
    </row>
    <row r="5" spans="1:15" x14ac:dyDescent="0.3">
      <c r="A5" s="32">
        <v>43888.75</v>
      </c>
      <c r="B5">
        <v>1</v>
      </c>
      <c r="C5" s="2" t="s">
        <v>28</v>
      </c>
      <c r="D5">
        <v>2</v>
      </c>
      <c r="E5">
        <v>0</v>
      </c>
      <c r="F5">
        <v>2</v>
      </c>
      <c r="G5">
        <v>0</v>
      </c>
      <c r="H5">
        <v>2</v>
      </c>
      <c r="I5">
        <v>-1</v>
      </c>
      <c r="J5">
        <v>-1</v>
      </c>
      <c r="K5">
        <v>0</v>
      </c>
      <c r="L5">
        <v>0</v>
      </c>
      <c r="M5">
        <v>2</v>
      </c>
      <c r="N5">
        <v>156</v>
      </c>
      <c r="O5" s="2" t="s">
        <v>16</v>
      </c>
    </row>
    <row r="6" spans="1:15" x14ac:dyDescent="0.3">
      <c r="A6" s="32">
        <v>43889.75</v>
      </c>
      <c r="B6">
        <v>1</v>
      </c>
      <c r="C6" s="2" t="s">
        <v>28</v>
      </c>
      <c r="D6">
        <v>7</v>
      </c>
      <c r="E6">
        <v>0</v>
      </c>
      <c r="F6">
        <v>7</v>
      </c>
      <c r="G6">
        <v>4</v>
      </c>
      <c r="H6">
        <v>11</v>
      </c>
      <c r="I6">
        <v>9</v>
      </c>
      <c r="J6">
        <v>9</v>
      </c>
      <c r="K6">
        <v>0</v>
      </c>
      <c r="L6">
        <v>0</v>
      </c>
      <c r="M6">
        <v>11</v>
      </c>
      <c r="N6">
        <v>227</v>
      </c>
      <c r="O6" s="2" t="s">
        <v>16</v>
      </c>
    </row>
    <row r="7" spans="1:15" x14ac:dyDescent="0.3">
      <c r="A7" s="32">
        <v>43890.708333333336</v>
      </c>
      <c r="B7">
        <v>1</v>
      </c>
      <c r="C7" s="2" t="s">
        <v>28</v>
      </c>
      <c r="D7">
        <v>7</v>
      </c>
      <c r="E7">
        <v>0</v>
      </c>
      <c r="F7">
        <v>7</v>
      </c>
      <c r="G7">
        <v>4</v>
      </c>
      <c r="H7">
        <v>11</v>
      </c>
      <c r="I7">
        <v>0</v>
      </c>
      <c r="J7">
        <v>0</v>
      </c>
      <c r="K7">
        <v>0</v>
      </c>
      <c r="L7">
        <v>0</v>
      </c>
      <c r="M7">
        <v>11</v>
      </c>
      <c r="N7">
        <v>308</v>
      </c>
      <c r="O7" s="2" t="s">
        <v>16</v>
      </c>
    </row>
    <row r="8" spans="1:15" x14ac:dyDescent="0.3">
      <c r="A8" s="32">
        <v>43891.708333333336</v>
      </c>
      <c r="B8">
        <v>1</v>
      </c>
      <c r="C8" s="2" t="s">
        <v>28</v>
      </c>
      <c r="D8">
        <v>11</v>
      </c>
      <c r="E8">
        <v>2</v>
      </c>
      <c r="F8">
        <v>13</v>
      </c>
      <c r="G8">
        <v>36</v>
      </c>
      <c r="H8">
        <v>49</v>
      </c>
      <c r="I8">
        <v>38</v>
      </c>
      <c r="J8">
        <v>38</v>
      </c>
      <c r="K8">
        <v>0</v>
      </c>
      <c r="L8">
        <v>0</v>
      </c>
      <c r="M8">
        <v>49</v>
      </c>
      <c r="N8">
        <v>362</v>
      </c>
      <c r="O8" s="2" t="s">
        <v>16</v>
      </c>
    </row>
    <row r="9" spans="1:15" x14ac:dyDescent="0.3">
      <c r="A9" s="32">
        <v>43892.75</v>
      </c>
      <c r="B9">
        <v>1</v>
      </c>
      <c r="C9" s="2" t="s">
        <v>28</v>
      </c>
      <c r="D9">
        <v>12</v>
      </c>
      <c r="E9">
        <v>2</v>
      </c>
      <c r="F9">
        <v>14</v>
      </c>
      <c r="G9">
        <v>37</v>
      </c>
      <c r="H9">
        <v>51</v>
      </c>
      <c r="I9">
        <v>2</v>
      </c>
      <c r="J9">
        <v>2</v>
      </c>
      <c r="K9">
        <v>0</v>
      </c>
      <c r="L9">
        <v>0</v>
      </c>
      <c r="M9">
        <v>51</v>
      </c>
      <c r="N9">
        <v>434</v>
      </c>
      <c r="O9" s="2" t="s">
        <v>16</v>
      </c>
    </row>
    <row r="10" spans="1:15" x14ac:dyDescent="0.3">
      <c r="A10" s="32">
        <v>43893.75</v>
      </c>
      <c r="B10">
        <v>1</v>
      </c>
      <c r="C10" s="2" t="s">
        <v>28</v>
      </c>
      <c r="D10">
        <v>13</v>
      </c>
      <c r="E10">
        <v>3</v>
      </c>
      <c r="F10">
        <v>16</v>
      </c>
      <c r="G10">
        <v>40</v>
      </c>
      <c r="H10">
        <v>56</v>
      </c>
      <c r="I10">
        <v>5</v>
      </c>
      <c r="J10">
        <v>5</v>
      </c>
      <c r="K10">
        <v>0</v>
      </c>
      <c r="L10">
        <v>0</v>
      </c>
      <c r="M10">
        <v>56</v>
      </c>
      <c r="N10">
        <v>458</v>
      </c>
      <c r="O10" s="2" t="s">
        <v>16</v>
      </c>
    </row>
    <row r="11" spans="1:15" x14ac:dyDescent="0.3">
      <c r="A11" s="32">
        <v>43894.708333333336</v>
      </c>
      <c r="B11">
        <v>1</v>
      </c>
      <c r="C11" s="2" t="s">
        <v>28</v>
      </c>
      <c r="D11">
        <v>26</v>
      </c>
      <c r="E11">
        <v>13</v>
      </c>
      <c r="F11">
        <v>39</v>
      </c>
      <c r="G11">
        <v>43</v>
      </c>
      <c r="H11">
        <v>82</v>
      </c>
      <c r="I11">
        <v>26</v>
      </c>
      <c r="J11">
        <v>26</v>
      </c>
      <c r="K11">
        <v>0</v>
      </c>
      <c r="L11">
        <v>0</v>
      </c>
      <c r="M11">
        <v>82</v>
      </c>
      <c r="N11">
        <v>543</v>
      </c>
      <c r="O11" s="2" t="s">
        <v>16</v>
      </c>
    </row>
    <row r="12" spans="1:15" x14ac:dyDescent="0.3">
      <c r="A12" s="32">
        <v>43895.708333333336</v>
      </c>
      <c r="B12">
        <v>1</v>
      </c>
      <c r="C12" s="2" t="s">
        <v>28</v>
      </c>
      <c r="D12">
        <v>43</v>
      </c>
      <c r="E12">
        <v>17</v>
      </c>
      <c r="F12">
        <v>60</v>
      </c>
      <c r="G12">
        <v>46</v>
      </c>
      <c r="H12">
        <v>106</v>
      </c>
      <c r="I12">
        <v>24</v>
      </c>
      <c r="J12">
        <v>26</v>
      </c>
      <c r="K12">
        <v>0</v>
      </c>
      <c r="L12">
        <v>2</v>
      </c>
      <c r="M12">
        <v>108</v>
      </c>
      <c r="N12">
        <v>543</v>
      </c>
      <c r="O12" s="2" t="s">
        <v>16</v>
      </c>
    </row>
    <row r="13" spans="1:15" x14ac:dyDescent="0.3">
      <c r="A13" s="32">
        <v>43896.708333333336</v>
      </c>
      <c r="B13">
        <v>1</v>
      </c>
      <c r="C13" s="2" t="s">
        <v>28</v>
      </c>
      <c r="D13">
        <v>57</v>
      </c>
      <c r="E13">
        <v>30</v>
      </c>
      <c r="F13">
        <v>87</v>
      </c>
      <c r="G13">
        <v>52</v>
      </c>
      <c r="H13">
        <v>139</v>
      </c>
      <c r="I13">
        <v>33</v>
      </c>
      <c r="J13">
        <v>35</v>
      </c>
      <c r="K13">
        <v>0</v>
      </c>
      <c r="L13">
        <v>4</v>
      </c>
      <c r="M13">
        <v>143</v>
      </c>
      <c r="N13">
        <v>793</v>
      </c>
      <c r="O13" s="2" t="s">
        <v>16</v>
      </c>
    </row>
    <row r="14" spans="1:15" x14ac:dyDescent="0.3">
      <c r="A14" s="32">
        <v>43897.75</v>
      </c>
      <c r="B14">
        <v>1</v>
      </c>
      <c r="C14" s="2" t="s">
        <v>28</v>
      </c>
      <c r="D14">
        <v>110</v>
      </c>
      <c r="E14">
        <v>38</v>
      </c>
      <c r="F14">
        <v>148</v>
      </c>
      <c r="G14">
        <v>54</v>
      </c>
      <c r="H14">
        <v>202</v>
      </c>
      <c r="I14">
        <v>63</v>
      </c>
      <c r="J14">
        <v>64</v>
      </c>
      <c r="K14">
        <v>0</v>
      </c>
      <c r="L14">
        <v>5</v>
      </c>
      <c r="M14">
        <v>207</v>
      </c>
      <c r="N14">
        <v>1046</v>
      </c>
      <c r="O14" s="2" t="s">
        <v>16</v>
      </c>
    </row>
    <row r="15" spans="1:15" x14ac:dyDescent="0.3">
      <c r="A15" s="32">
        <v>43898.75</v>
      </c>
      <c r="B15">
        <v>1</v>
      </c>
      <c r="C15" s="2" t="s">
        <v>28</v>
      </c>
      <c r="D15">
        <v>245</v>
      </c>
      <c r="E15">
        <v>45</v>
      </c>
      <c r="F15">
        <v>290</v>
      </c>
      <c r="G15">
        <v>65</v>
      </c>
      <c r="H15">
        <v>355</v>
      </c>
      <c r="I15">
        <v>153</v>
      </c>
      <c r="J15">
        <v>153</v>
      </c>
      <c r="K15">
        <v>0</v>
      </c>
      <c r="L15">
        <v>5</v>
      </c>
      <c r="M15">
        <v>360</v>
      </c>
      <c r="N15">
        <v>1636</v>
      </c>
      <c r="O15" s="2" t="s">
        <v>16</v>
      </c>
    </row>
    <row r="16" spans="1:15" x14ac:dyDescent="0.3">
      <c r="A16" s="32">
        <v>43899.75</v>
      </c>
      <c r="B16">
        <v>1</v>
      </c>
      <c r="C16" s="2" t="s">
        <v>28</v>
      </c>
      <c r="D16">
        <v>222</v>
      </c>
      <c r="E16">
        <v>50</v>
      </c>
      <c r="F16">
        <v>272</v>
      </c>
      <c r="G16">
        <v>65</v>
      </c>
      <c r="H16">
        <v>337</v>
      </c>
      <c r="I16">
        <v>-18</v>
      </c>
      <c r="J16">
        <v>-10</v>
      </c>
      <c r="K16">
        <v>0</v>
      </c>
      <c r="L16">
        <v>13</v>
      </c>
      <c r="M16">
        <v>350</v>
      </c>
      <c r="N16">
        <v>1681</v>
      </c>
      <c r="O16" s="2" t="s">
        <v>16</v>
      </c>
    </row>
    <row r="17" spans="1:15" x14ac:dyDescent="0.3">
      <c r="A17" s="32">
        <v>43900.75</v>
      </c>
      <c r="B17">
        <v>1</v>
      </c>
      <c r="C17" s="2" t="s">
        <v>28</v>
      </c>
      <c r="D17">
        <v>306</v>
      </c>
      <c r="E17">
        <v>66</v>
      </c>
      <c r="F17">
        <v>372</v>
      </c>
      <c r="G17">
        <v>64</v>
      </c>
      <c r="H17">
        <v>436</v>
      </c>
      <c r="I17">
        <v>99</v>
      </c>
      <c r="J17">
        <v>103</v>
      </c>
      <c r="K17">
        <v>0</v>
      </c>
      <c r="L17">
        <v>17</v>
      </c>
      <c r="M17">
        <v>453</v>
      </c>
      <c r="N17">
        <v>2374</v>
      </c>
      <c r="O17" s="2" t="s">
        <v>16</v>
      </c>
    </row>
    <row r="18" spans="1:15" x14ac:dyDescent="0.3">
      <c r="A18" s="32">
        <v>43901.708333333336</v>
      </c>
      <c r="B18">
        <v>1</v>
      </c>
      <c r="C18" s="2" t="s">
        <v>28</v>
      </c>
      <c r="D18">
        <v>319</v>
      </c>
      <c r="E18">
        <v>75</v>
      </c>
      <c r="F18">
        <v>394</v>
      </c>
      <c r="G18">
        <v>86</v>
      </c>
      <c r="H18">
        <v>480</v>
      </c>
      <c r="I18">
        <v>44</v>
      </c>
      <c r="J18">
        <v>48</v>
      </c>
      <c r="K18">
        <v>0</v>
      </c>
      <c r="L18">
        <v>21</v>
      </c>
      <c r="M18">
        <v>501</v>
      </c>
      <c r="N18">
        <v>2431</v>
      </c>
      <c r="O18" s="2" t="s">
        <v>16</v>
      </c>
    </row>
    <row r="19" spans="1:15" x14ac:dyDescent="0.3">
      <c r="A19" s="32">
        <v>43902.708333333336</v>
      </c>
      <c r="B19">
        <v>1</v>
      </c>
      <c r="C19" s="2" t="s">
        <v>28</v>
      </c>
      <c r="D19">
        <v>368</v>
      </c>
      <c r="E19">
        <v>97</v>
      </c>
      <c r="F19">
        <v>465</v>
      </c>
      <c r="G19">
        <v>89</v>
      </c>
      <c r="H19">
        <v>554</v>
      </c>
      <c r="I19">
        <v>74</v>
      </c>
      <c r="J19">
        <v>79</v>
      </c>
      <c r="K19">
        <v>0</v>
      </c>
      <c r="L19">
        <v>26</v>
      </c>
      <c r="M19">
        <v>580</v>
      </c>
      <c r="N19">
        <v>2879</v>
      </c>
      <c r="O19" s="2" t="s">
        <v>16</v>
      </c>
    </row>
    <row r="20" spans="1:15" x14ac:dyDescent="0.3">
      <c r="A20" s="32">
        <v>43903.708333333336</v>
      </c>
      <c r="B20">
        <v>1</v>
      </c>
      <c r="C20" s="2" t="s">
        <v>28</v>
      </c>
      <c r="D20">
        <v>556</v>
      </c>
      <c r="E20">
        <v>135</v>
      </c>
      <c r="F20">
        <v>691</v>
      </c>
      <c r="G20">
        <v>103</v>
      </c>
      <c r="H20">
        <v>794</v>
      </c>
      <c r="I20">
        <v>240</v>
      </c>
      <c r="J20">
        <v>260</v>
      </c>
      <c r="K20">
        <v>0</v>
      </c>
      <c r="L20">
        <v>46</v>
      </c>
      <c r="M20">
        <v>840</v>
      </c>
      <c r="N20">
        <v>3105</v>
      </c>
      <c r="O20" s="2" t="s">
        <v>16</v>
      </c>
    </row>
    <row r="21" spans="1:15" x14ac:dyDescent="0.3">
      <c r="A21" s="32">
        <v>43904.708333333336</v>
      </c>
      <c r="B21">
        <v>1</v>
      </c>
      <c r="C21" s="2" t="s">
        <v>28</v>
      </c>
      <c r="D21">
        <v>538</v>
      </c>
      <c r="E21">
        <v>150</v>
      </c>
      <c r="F21">
        <v>688</v>
      </c>
      <c r="G21">
        <v>126</v>
      </c>
      <c r="H21">
        <v>814</v>
      </c>
      <c r="I21">
        <v>20</v>
      </c>
      <c r="J21">
        <v>33</v>
      </c>
      <c r="K21">
        <v>0</v>
      </c>
      <c r="L21">
        <v>59</v>
      </c>
      <c r="M21">
        <v>873</v>
      </c>
      <c r="N21">
        <v>3680</v>
      </c>
      <c r="O21" s="2" t="s">
        <v>16</v>
      </c>
    </row>
    <row r="22" spans="1:15" x14ac:dyDescent="0.3">
      <c r="A22" s="32">
        <v>43905.708333333336</v>
      </c>
      <c r="B22">
        <v>1</v>
      </c>
      <c r="C22" s="2" t="s">
        <v>28</v>
      </c>
      <c r="D22">
        <v>726</v>
      </c>
      <c r="E22">
        <v>171</v>
      </c>
      <c r="F22">
        <v>897</v>
      </c>
      <c r="G22">
        <v>133</v>
      </c>
      <c r="H22">
        <v>1030</v>
      </c>
      <c r="I22">
        <v>216</v>
      </c>
      <c r="J22">
        <v>238</v>
      </c>
      <c r="K22">
        <v>0</v>
      </c>
      <c r="L22">
        <v>81</v>
      </c>
      <c r="M22">
        <v>1111</v>
      </c>
      <c r="N22">
        <v>4375</v>
      </c>
      <c r="O22" s="2" t="s">
        <v>16</v>
      </c>
    </row>
    <row r="23" spans="1:15" x14ac:dyDescent="0.3">
      <c r="A23" s="32">
        <v>43906.708333333336</v>
      </c>
      <c r="B23">
        <v>1</v>
      </c>
      <c r="C23" s="2" t="s">
        <v>28</v>
      </c>
      <c r="D23">
        <v>1045</v>
      </c>
      <c r="E23">
        <v>186</v>
      </c>
      <c r="F23">
        <v>1231</v>
      </c>
      <c r="G23">
        <v>174</v>
      </c>
      <c r="H23">
        <v>1405</v>
      </c>
      <c r="I23">
        <v>375</v>
      </c>
      <c r="J23">
        <v>405</v>
      </c>
      <c r="K23">
        <v>0</v>
      </c>
      <c r="L23">
        <v>111</v>
      </c>
      <c r="M23">
        <v>1516</v>
      </c>
      <c r="N23">
        <v>5588</v>
      </c>
      <c r="O23" s="2" t="s">
        <v>16</v>
      </c>
    </row>
    <row r="24" spans="1:15" x14ac:dyDescent="0.3">
      <c r="A24" s="32">
        <v>43907.708333333336</v>
      </c>
      <c r="B24">
        <v>1</v>
      </c>
      <c r="C24" s="2" t="s">
        <v>28</v>
      </c>
      <c r="D24">
        <v>1378</v>
      </c>
      <c r="E24">
        <v>206</v>
      </c>
      <c r="F24">
        <v>1584</v>
      </c>
      <c r="G24">
        <v>180</v>
      </c>
      <c r="H24">
        <v>1764</v>
      </c>
      <c r="I24">
        <v>359</v>
      </c>
      <c r="J24">
        <v>381</v>
      </c>
      <c r="K24">
        <v>0</v>
      </c>
      <c r="L24">
        <v>133</v>
      </c>
      <c r="M24">
        <v>1897</v>
      </c>
      <c r="N24">
        <v>6543</v>
      </c>
      <c r="O24" s="2" t="s">
        <v>16</v>
      </c>
    </row>
    <row r="25" spans="1:15" x14ac:dyDescent="0.3">
      <c r="A25" s="32">
        <v>43908.708333333336</v>
      </c>
      <c r="B25">
        <v>1</v>
      </c>
      <c r="C25" s="2" t="s">
        <v>28</v>
      </c>
      <c r="D25">
        <v>1780</v>
      </c>
      <c r="E25">
        <v>227</v>
      </c>
      <c r="F25">
        <v>2007</v>
      </c>
      <c r="G25">
        <v>180</v>
      </c>
      <c r="H25">
        <v>2187</v>
      </c>
      <c r="I25">
        <v>423</v>
      </c>
      <c r="J25">
        <v>444</v>
      </c>
      <c r="K25">
        <v>0</v>
      </c>
      <c r="L25">
        <v>154</v>
      </c>
      <c r="M25">
        <v>2341</v>
      </c>
      <c r="N25">
        <v>7516</v>
      </c>
      <c r="O25" s="2" t="s">
        <v>16</v>
      </c>
    </row>
    <row r="26" spans="1:15" x14ac:dyDescent="0.3">
      <c r="A26" s="32">
        <v>43909.708333333336</v>
      </c>
      <c r="B26">
        <v>1</v>
      </c>
      <c r="C26" s="2" t="s">
        <v>28</v>
      </c>
      <c r="D26">
        <v>2279</v>
      </c>
      <c r="E26">
        <v>257</v>
      </c>
      <c r="F26">
        <v>2536</v>
      </c>
      <c r="G26">
        <v>218</v>
      </c>
      <c r="H26">
        <v>2754</v>
      </c>
      <c r="I26">
        <v>567</v>
      </c>
      <c r="J26">
        <v>591</v>
      </c>
      <c r="K26">
        <v>3</v>
      </c>
      <c r="L26">
        <v>175</v>
      </c>
      <c r="M26">
        <v>2932</v>
      </c>
      <c r="N26">
        <v>8853</v>
      </c>
      <c r="O26" s="2" t="s">
        <v>16</v>
      </c>
    </row>
    <row r="27" spans="1:15" x14ac:dyDescent="0.3">
      <c r="A27" s="32">
        <v>43910.708333333336</v>
      </c>
      <c r="B27">
        <v>1</v>
      </c>
      <c r="C27" s="2" t="s">
        <v>28</v>
      </c>
      <c r="D27">
        <v>1541</v>
      </c>
      <c r="E27">
        <v>280</v>
      </c>
      <c r="F27">
        <v>1821</v>
      </c>
      <c r="G27">
        <v>1423</v>
      </c>
      <c r="H27">
        <v>3244</v>
      </c>
      <c r="I27">
        <v>490</v>
      </c>
      <c r="J27">
        <v>529</v>
      </c>
      <c r="K27">
        <v>8</v>
      </c>
      <c r="L27">
        <v>209</v>
      </c>
      <c r="M27">
        <v>3461</v>
      </c>
      <c r="N27">
        <v>9975</v>
      </c>
      <c r="O27" s="2" t="s">
        <v>16</v>
      </c>
    </row>
    <row r="28" spans="1:15" x14ac:dyDescent="0.3">
      <c r="A28" s="32">
        <v>43911.708333333336</v>
      </c>
      <c r="B28">
        <v>1</v>
      </c>
      <c r="C28" s="2" t="s">
        <v>28</v>
      </c>
      <c r="D28">
        <v>1976</v>
      </c>
      <c r="E28">
        <v>301</v>
      </c>
      <c r="F28">
        <v>2277</v>
      </c>
      <c r="G28">
        <v>1229</v>
      </c>
      <c r="H28">
        <v>3506</v>
      </c>
      <c r="I28">
        <v>262</v>
      </c>
      <c r="J28">
        <v>291</v>
      </c>
      <c r="K28">
        <v>8</v>
      </c>
      <c r="L28">
        <v>238</v>
      </c>
      <c r="M28">
        <v>3752</v>
      </c>
      <c r="N28">
        <v>10701</v>
      </c>
      <c r="O28" s="2" t="s">
        <v>16</v>
      </c>
    </row>
    <row r="29" spans="1:15" x14ac:dyDescent="0.3">
      <c r="A29" s="32">
        <v>43912.708333333336</v>
      </c>
      <c r="B29">
        <v>1</v>
      </c>
      <c r="C29" s="2" t="s">
        <v>28</v>
      </c>
      <c r="D29">
        <v>2118</v>
      </c>
      <c r="E29">
        <v>308</v>
      </c>
      <c r="F29">
        <v>2426</v>
      </c>
      <c r="G29">
        <v>1701</v>
      </c>
      <c r="H29">
        <v>4127</v>
      </c>
      <c r="I29">
        <v>621</v>
      </c>
      <c r="J29">
        <v>668</v>
      </c>
      <c r="K29">
        <v>10</v>
      </c>
      <c r="L29">
        <v>283</v>
      </c>
      <c r="M29">
        <v>4420</v>
      </c>
      <c r="N29">
        <v>12701</v>
      </c>
      <c r="O29" s="2" t="s">
        <v>16</v>
      </c>
    </row>
    <row r="30" spans="1:15" x14ac:dyDescent="0.3">
      <c r="A30" s="32">
        <v>43913.708333333336</v>
      </c>
      <c r="B30">
        <v>1</v>
      </c>
      <c r="C30" s="2" t="s">
        <v>28</v>
      </c>
      <c r="D30">
        <v>2194</v>
      </c>
      <c r="E30">
        <v>343</v>
      </c>
      <c r="F30">
        <v>2537</v>
      </c>
      <c r="G30">
        <v>1992</v>
      </c>
      <c r="H30">
        <v>4529</v>
      </c>
      <c r="I30">
        <v>402</v>
      </c>
      <c r="J30">
        <v>441</v>
      </c>
      <c r="K30">
        <v>17</v>
      </c>
      <c r="L30">
        <v>315</v>
      </c>
      <c r="M30">
        <v>4861</v>
      </c>
      <c r="N30">
        <v>13560</v>
      </c>
      <c r="O30" s="2" t="s">
        <v>16</v>
      </c>
    </row>
    <row r="31" spans="1:15" x14ac:dyDescent="0.3">
      <c r="A31" s="32">
        <v>43914.708333333336</v>
      </c>
      <c r="B31">
        <v>1</v>
      </c>
      <c r="C31" s="2" t="s">
        <v>28</v>
      </c>
      <c r="D31">
        <v>2404</v>
      </c>
      <c r="E31">
        <v>360</v>
      </c>
      <c r="F31">
        <v>2764</v>
      </c>
      <c r="G31">
        <v>2360</v>
      </c>
      <c r="H31">
        <v>5124</v>
      </c>
      <c r="I31">
        <v>595</v>
      </c>
      <c r="J31">
        <v>654</v>
      </c>
      <c r="K31">
        <v>17</v>
      </c>
      <c r="L31">
        <v>374</v>
      </c>
      <c r="M31">
        <v>5515</v>
      </c>
      <c r="N31">
        <v>15469</v>
      </c>
      <c r="O31" s="2" t="s">
        <v>16</v>
      </c>
    </row>
    <row r="32" spans="1:15" x14ac:dyDescent="0.3">
      <c r="A32" s="32">
        <v>43915.708333333336</v>
      </c>
      <c r="B32">
        <v>1</v>
      </c>
      <c r="C32" s="2" t="s">
        <v>28</v>
      </c>
      <c r="D32">
        <v>2544</v>
      </c>
      <c r="E32">
        <v>381</v>
      </c>
      <c r="F32">
        <v>2925</v>
      </c>
      <c r="G32">
        <v>2631</v>
      </c>
      <c r="H32">
        <v>5556</v>
      </c>
      <c r="I32">
        <v>432</v>
      </c>
      <c r="J32">
        <v>509</v>
      </c>
      <c r="K32">
        <v>19</v>
      </c>
      <c r="L32">
        <v>449</v>
      </c>
      <c r="M32">
        <v>6024</v>
      </c>
      <c r="N32">
        <v>16655</v>
      </c>
      <c r="O32" s="2" t="s">
        <v>16</v>
      </c>
    </row>
    <row r="33" spans="1:15" x14ac:dyDescent="0.3">
      <c r="A33" s="32">
        <v>43916.708333333336</v>
      </c>
      <c r="B33">
        <v>1</v>
      </c>
      <c r="C33" s="2" t="s">
        <v>28</v>
      </c>
      <c r="D33">
        <v>2633</v>
      </c>
      <c r="E33">
        <v>408</v>
      </c>
      <c r="F33">
        <v>3041</v>
      </c>
      <c r="G33">
        <v>2909</v>
      </c>
      <c r="H33">
        <v>5950</v>
      </c>
      <c r="I33">
        <v>394</v>
      </c>
      <c r="J33">
        <v>510</v>
      </c>
      <c r="K33">
        <v>135</v>
      </c>
      <c r="L33">
        <v>449</v>
      </c>
      <c r="M33">
        <v>6534</v>
      </c>
      <c r="N33">
        <v>18054</v>
      </c>
      <c r="O33" s="2" t="s">
        <v>45</v>
      </c>
    </row>
    <row r="34" spans="1:15" x14ac:dyDescent="0.3">
      <c r="A34" s="32">
        <v>43917.708333333336</v>
      </c>
      <c r="B34">
        <v>1</v>
      </c>
      <c r="C34" s="2" t="s">
        <v>28</v>
      </c>
      <c r="D34">
        <v>2852</v>
      </c>
      <c r="E34">
        <v>431</v>
      </c>
      <c r="F34">
        <v>3283</v>
      </c>
      <c r="G34">
        <v>3064</v>
      </c>
      <c r="H34">
        <v>6347</v>
      </c>
      <c r="I34">
        <v>397</v>
      </c>
      <c r="J34">
        <v>558</v>
      </c>
      <c r="K34">
        <v>176</v>
      </c>
      <c r="L34">
        <v>569</v>
      </c>
      <c r="M34">
        <v>7092</v>
      </c>
      <c r="N34">
        <v>19705</v>
      </c>
      <c r="O34" s="2" t="s">
        <v>16</v>
      </c>
    </row>
    <row r="35" spans="1:15" x14ac:dyDescent="0.3">
      <c r="A35" s="32">
        <v>43918.708333333336</v>
      </c>
      <c r="B35">
        <v>1</v>
      </c>
      <c r="C35" s="2" t="s">
        <v>28</v>
      </c>
      <c r="D35">
        <v>3094</v>
      </c>
      <c r="E35">
        <v>439</v>
      </c>
      <c r="F35">
        <v>3533</v>
      </c>
      <c r="G35">
        <v>3318</v>
      </c>
      <c r="H35">
        <v>6851</v>
      </c>
      <c r="I35">
        <v>504</v>
      </c>
      <c r="J35">
        <v>579</v>
      </c>
      <c r="K35">
        <v>203</v>
      </c>
      <c r="L35">
        <v>617</v>
      </c>
      <c r="M35">
        <v>7671</v>
      </c>
      <c r="N35">
        <v>21511</v>
      </c>
      <c r="O35" s="2" t="s">
        <v>16</v>
      </c>
    </row>
    <row r="36" spans="1:15" x14ac:dyDescent="0.3">
      <c r="A36" s="32">
        <v>43919.708333333336</v>
      </c>
      <c r="B36">
        <v>1</v>
      </c>
      <c r="C36" s="2" t="s">
        <v>28</v>
      </c>
      <c r="D36">
        <v>2985</v>
      </c>
      <c r="E36">
        <v>443</v>
      </c>
      <c r="F36">
        <v>3428</v>
      </c>
      <c r="G36">
        <v>3840</v>
      </c>
      <c r="H36">
        <v>7268</v>
      </c>
      <c r="I36">
        <v>417</v>
      </c>
      <c r="J36">
        <v>535</v>
      </c>
      <c r="K36">
        <v>254</v>
      </c>
      <c r="L36">
        <v>684</v>
      </c>
      <c r="M36">
        <v>8206</v>
      </c>
      <c r="N36">
        <v>24058</v>
      </c>
      <c r="O36" s="2" t="s">
        <v>16</v>
      </c>
    </row>
    <row r="37" spans="1:15" x14ac:dyDescent="0.3">
      <c r="A37" s="32">
        <v>43920.708333333336</v>
      </c>
      <c r="B37">
        <v>1</v>
      </c>
      <c r="C37" s="2" t="s">
        <v>28</v>
      </c>
      <c r="D37">
        <v>2985</v>
      </c>
      <c r="E37">
        <v>452</v>
      </c>
      <c r="F37">
        <v>3437</v>
      </c>
      <c r="G37">
        <v>4218</v>
      </c>
      <c r="H37">
        <v>7655</v>
      </c>
      <c r="I37">
        <v>387</v>
      </c>
      <c r="J37">
        <v>506</v>
      </c>
      <c r="K37">
        <v>308</v>
      </c>
      <c r="L37">
        <v>749</v>
      </c>
      <c r="M37">
        <v>8712</v>
      </c>
      <c r="N37">
        <v>25478</v>
      </c>
      <c r="O37" s="2" t="s">
        <v>16</v>
      </c>
    </row>
    <row r="38" spans="1:15" x14ac:dyDescent="0.3">
      <c r="A38" s="32">
        <v>43921.708333333336</v>
      </c>
      <c r="B38">
        <v>1</v>
      </c>
      <c r="C38" s="2" t="s">
        <v>28</v>
      </c>
      <c r="D38">
        <v>3174</v>
      </c>
      <c r="E38">
        <v>452</v>
      </c>
      <c r="F38">
        <v>3626</v>
      </c>
      <c r="G38">
        <v>4456</v>
      </c>
      <c r="H38">
        <v>8082</v>
      </c>
      <c r="I38">
        <v>427</v>
      </c>
      <c r="J38">
        <v>589</v>
      </c>
      <c r="K38">
        <v>365</v>
      </c>
      <c r="L38">
        <v>854</v>
      </c>
      <c r="M38">
        <v>9301</v>
      </c>
      <c r="N38">
        <v>27658</v>
      </c>
      <c r="O38" s="2" t="s">
        <v>16</v>
      </c>
    </row>
    <row r="39" spans="1:15" x14ac:dyDescent="0.3">
      <c r="A39" s="32">
        <v>43922.708333333336</v>
      </c>
      <c r="B39">
        <v>1</v>
      </c>
      <c r="C39" s="2" t="s">
        <v>28</v>
      </c>
      <c r="D39">
        <v>3146</v>
      </c>
      <c r="E39">
        <v>453</v>
      </c>
      <c r="F39">
        <v>3599</v>
      </c>
      <c r="G39">
        <v>4871</v>
      </c>
      <c r="H39">
        <v>8470</v>
      </c>
      <c r="I39">
        <v>388</v>
      </c>
      <c r="J39">
        <v>494</v>
      </c>
      <c r="K39">
        <v>439</v>
      </c>
      <c r="L39">
        <v>886</v>
      </c>
      <c r="M39">
        <v>9795</v>
      </c>
      <c r="N39">
        <v>30060</v>
      </c>
      <c r="O39" s="2" t="s">
        <v>16</v>
      </c>
    </row>
    <row r="40" spans="1:15" x14ac:dyDescent="0.3">
      <c r="A40" s="32">
        <v>43923.708333333336</v>
      </c>
      <c r="B40">
        <v>1</v>
      </c>
      <c r="C40" s="2" t="s">
        <v>28</v>
      </c>
      <c r="D40">
        <v>3341</v>
      </c>
      <c r="E40">
        <v>453</v>
      </c>
      <c r="F40">
        <v>3794</v>
      </c>
      <c r="G40">
        <v>5005</v>
      </c>
      <c r="H40">
        <v>8799</v>
      </c>
      <c r="I40">
        <v>329</v>
      </c>
      <c r="J40">
        <v>558</v>
      </c>
      <c r="K40">
        <v>571</v>
      </c>
      <c r="L40">
        <v>983</v>
      </c>
      <c r="M40">
        <v>10353</v>
      </c>
      <c r="N40">
        <v>32100</v>
      </c>
      <c r="O40" s="2" t="s">
        <v>16</v>
      </c>
    </row>
    <row r="41" spans="1:15" x14ac:dyDescent="0.3">
      <c r="A41" s="32">
        <v>43924.708333333336</v>
      </c>
      <c r="B41">
        <v>1</v>
      </c>
      <c r="C41" s="2" t="s">
        <v>28</v>
      </c>
      <c r="D41">
        <v>3300</v>
      </c>
      <c r="E41">
        <v>452</v>
      </c>
      <c r="F41">
        <v>3752</v>
      </c>
      <c r="G41">
        <v>5378</v>
      </c>
      <c r="H41">
        <v>9130</v>
      </c>
      <c r="I41">
        <v>331</v>
      </c>
      <c r="J41">
        <v>543</v>
      </c>
      <c r="K41">
        <v>723</v>
      </c>
      <c r="L41">
        <v>1043</v>
      </c>
      <c r="M41">
        <v>10896</v>
      </c>
      <c r="N41">
        <v>34281</v>
      </c>
      <c r="O41" s="2" t="s">
        <v>16</v>
      </c>
    </row>
    <row r="42" spans="1:15" x14ac:dyDescent="0.3">
      <c r="A42" s="32">
        <v>43925.708333333336</v>
      </c>
      <c r="B42">
        <v>1</v>
      </c>
      <c r="C42" s="2" t="s">
        <v>28</v>
      </c>
      <c r="D42">
        <v>3441</v>
      </c>
      <c r="E42">
        <v>450</v>
      </c>
      <c r="F42">
        <v>3891</v>
      </c>
      <c r="G42">
        <v>5802</v>
      </c>
      <c r="H42">
        <v>9693</v>
      </c>
      <c r="I42">
        <v>563</v>
      </c>
      <c r="J42">
        <v>813</v>
      </c>
      <c r="K42">
        <v>888</v>
      </c>
      <c r="L42">
        <v>1128</v>
      </c>
      <c r="M42">
        <v>11709</v>
      </c>
      <c r="N42">
        <v>37181</v>
      </c>
      <c r="O42" s="2" t="s">
        <v>16</v>
      </c>
    </row>
    <row r="43" spans="1:15" x14ac:dyDescent="0.3">
      <c r="A43" s="32">
        <v>43926.708333333336</v>
      </c>
      <c r="B43">
        <v>1</v>
      </c>
      <c r="C43" s="2" t="s">
        <v>28</v>
      </c>
      <c r="D43">
        <v>3472</v>
      </c>
      <c r="E43">
        <v>444</v>
      </c>
      <c r="F43">
        <v>3916</v>
      </c>
      <c r="G43">
        <v>6261</v>
      </c>
      <c r="H43">
        <v>10177</v>
      </c>
      <c r="I43">
        <v>484</v>
      </c>
      <c r="J43">
        <v>653</v>
      </c>
      <c r="K43">
        <v>1017</v>
      </c>
      <c r="L43">
        <v>1168</v>
      </c>
      <c r="M43">
        <v>12362</v>
      </c>
      <c r="N43">
        <v>38539</v>
      </c>
      <c r="O43" s="2" t="s">
        <v>16</v>
      </c>
    </row>
    <row r="44" spans="1:15" x14ac:dyDescent="0.3">
      <c r="A44" s="32">
        <v>43927.708333333336</v>
      </c>
      <c r="B44">
        <v>1</v>
      </c>
      <c r="C44" s="2" t="s">
        <v>28</v>
      </c>
      <c r="D44">
        <v>3484</v>
      </c>
      <c r="E44">
        <v>438</v>
      </c>
      <c r="F44">
        <v>3922</v>
      </c>
      <c r="G44">
        <v>6623</v>
      </c>
      <c r="H44">
        <v>10545</v>
      </c>
      <c r="I44">
        <v>368</v>
      </c>
      <c r="J44">
        <v>562</v>
      </c>
      <c r="K44">
        <v>1128</v>
      </c>
      <c r="L44">
        <v>1251</v>
      </c>
      <c r="M44">
        <v>12924</v>
      </c>
      <c r="N44">
        <v>41123</v>
      </c>
      <c r="O44" s="2" t="s">
        <v>16</v>
      </c>
    </row>
    <row r="45" spans="1:15" x14ac:dyDescent="0.3">
      <c r="A45" s="32">
        <v>43928.708333333336</v>
      </c>
      <c r="B45">
        <v>1</v>
      </c>
      <c r="C45" s="2" t="s">
        <v>28</v>
      </c>
      <c r="D45">
        <v>3553</v>
      </c>
      <c r="E45">
        <v>432</v>
      </c>
      <c r="F45">
        <v>3985</v>
      </c>
      <c r="G45">
        <v>6719</v>
      </c>
      <c r="H45">
        <v>10704</v>
      </c>
      <c r="I45">
        <v>159</v>
      </c>
      <c r="J45">
        <v>419</v>
      </c>
      <c r="K45">
        <v>1320</v>
      </c>
      <c r="L45">
        <v>1319</v>
      </c>
      <c r="M45">
        <v>13343</v>
      </c>
      <c r="N45">
        <v>44121</v>
      </c>
      <c r="O45" s="2" t="s">
        <v>16</v>
      </c>
    </row>
    <row r="46" spans="1:15" x14ac:dyDescent="0.3">
      <c r="A46" s="32">
        <v>43929.708333333336</v>
      </c>
      <c r="B46">
        <v>1</v>
      </c>
      <c r="C46" s="2" t="s">
        <v>28</v>
      </c>
      <c r="D46">
        <v>3493</v>
      </c>
      <c r="E46">
        <v>423</v>
      </c>
      <c r="F46">
        <v>3916</v>
      </c>
      <c r="G46">
        <v>7073</v>
      </c>
      <c r="H46">
        <v>10989</v>
      </c>
      <c r="I46">
        <v>285</v>
      </c>
      <c r="J46">
        <v>540</v>
      </c>
      <c r="K46">
        <v>1516</v>
      </c>
      <c r="L46">
        <v>1378</v>
      </c>
      <c r="M46">
        <v>13883</v>
      </c>
      <c r="N46">
        <v>48495</v>
      </c>
      <c r="O46" s="2" t="s">
        <v>16</v>
      </c>
    </row>
    <row r="47" spans="1:15" x14ac:dyDescent="0.3">
      <c r="A47" s="32">
        <v>43930.708333333336</v>
      </c>
      <c r="B47">
        <v>1</v>
      </c>
      <c r="C47" s="2" t="s">
        <v>28</v>
      </c>
      <c r="D47">
        <v>3514</v>
      </c>
      <c r="E47">
        <v>412</v>
      </c>
      <c r="F47">
        <v>3926</v>
      </c>
      <c r="G47">
        <v>7410</v>
      </c>
      <c r="H47">
        <v>11336</v>
      </c>
      <c r="I47">
        <v>347</v>
      </c>
      <c r="J47">
        <v>639</v>
      </c>
      <c r="K47">
        <v>1732</v>
      </c>
      <c r="L47">
        <v>1454</v>
      </c>
      <c r="M47">
        <v>14522</v>
      </c>
      <c r="N47">
        <v>52807</v>
      </c>
      <c r="O47" s="2" t="s">
        <v>16</v>
      </c>
    </row>
    <row r="48" spans="1:15" x14ac:dyDescent="0.3">
      <c r="A48" s="32">
        <v>43931.708333333336</v>
      </c>
      <c r="B48">
        <v>1</v>
      </c>
      <c r="C48" s="2" t="s">
        <v>28</v>
      </c>
      <c r="D48">
        <v>3497</v>
      </c>
      <c r="E48">
        <v>394</v>
      </c>
      <c r="F48">
        <v>3891</v>
      </c>
      <c r="G48">
        <v>7685</v>
      </c>
      <c r="H48">
        <v>11576</v>
      </c>
      <c r="I48">
        <v>240</v>
      </c>
      <c r="J48">
        <v>490</v>
      </c>
      <c r="K48">
        <v>1904</v>
      </c>
      <c r="L48">
        <v>1532</v>
      </c>
      <c r="M48">
        <v>15012</v>
      </c>
      <c r="N48">
        <v>57457</v>
      </c>
      <c r="O48" s="2" t="s">
        <v>16</v>
      </c>
    </row>
    <row r="49" spans="1:15" x14ac:dyDescent="0.3">
      <c r="A49" s="32">
        <v>43932.708333333336</v>
      </c>
      <c r="B49">
        <v>1</v>
      </c>
      <c r="C49" s="2" t="s">
        <v>28</v>
      </c>
      <c r="D49">
        <v>3435</v>
      </c>
      <c r="E49">
        <v>384</v>
      </c>
      <c r="F49">
        <v>3819</v>
      </c>
      <c r="G49">
        <v>8351</v>
      </c>
      <c r="H49">
        <v>12170</v>
      </c>
      <c r="I49">
        <v>594</v>
      </c>
      <c r="J49">
        <v>996</v>
      </c>
      <c r="K49">
        <v>2205</v>
      </c>
      <c r="L49">
        <v>1633</v>
      </c>
      <c r="M49">
        <v>16008</v>
      </c>
      <c r="N49">
        <v>62577</v>
      </c>
      <c r="O49" s="2" t="s">
        <v>16</v>
      </c>
    </row>
    <row r="50" spans="1:15" x14ac:dyDescent="0.3">
      <c r="A50" s="32">
        <v>43933.708333333336</v>
      </c>
      <c r="B50">
        <v>1</v>
      </c>
      <c r="C50" s="2" t="s">
        <v>28</v>
      </c>
      <c r="D50">
        <v>3429</v>
      </c>
      <c r="E50">
        <v>381</v>
      </c>
      <c r="F50">
        <v>3810</v>
      </c>
      <c r="G50">
        <v>8695</v>
      </c>
      <c r="H50">
        <v>12505</v>
      </c>
      <c r="I50">
        <v>335</v>
      </c>
      <c r="J50">
        <v>652</v>
      </c>
      <c r="K50">
        <v>2426</v>
      </c>
      <c r="L50">
        <v>1729</v>
      </c>
      <c r="M50">
        <v>16660</v>
      </c>
      <c r="N50">
        <v>66555</v>
      </c>
      <c r="O50" s="2" t="s">
        <v>16</v>
      </c>
    </row>
    <row r="51" spans="1:15" x14ac:dyDescent="0.3">
      <c r="A51" s="32">
        <v>43934.708333333336</v>
      </c>
      <c r="B51">
        <v>1</v>
      </c>
      <c r="C51" s="2" t="s">
        <v>28</v>
      </c>
      <c r="D51">
        <v>3344</v>
      </c>
      <c r="E51">
        <v>379</v>
      </c>
      <c r="F51">
        <v>3723</v>
      </c>
      <c r="G51">
        <v>9042</v>
      </c>
      <c r="H51">
        <v>12765</v>
      </c>
      <c r="I51">
        <v>260</v>
      </c>
      <c r="J51">
        <v>474</v>
      </c>
      <c r="K51">
        <v>2543</v>
      </c>
      <c r="L51">
        <v>1826</v>
      </c>
      <c r="M51">
        <v>17134</v>
      </c>
      <c r="N51">
        <v>69170</v>
      </c>
      <c r="O51" s="2" t="s">
        <v>16</v>
      </c>
    </row>
    <row r="52" spans="1:15" x14ac:dyDescent="0.3">
      <c r="A52" s="32">
        <v>43885.75</v>
      </c>
      <c r="B52">
        <v>2</v>
      </c>
      <c r="C52" s="2" t="s">
        <v>35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7</v>
      </c>
      <c r="O52" s="2" t="s">
        <v>16</v>
      </c>
    </row>
    <row r="53" spans="1:15" x14ac:dyDescent="0.3">
      <c r="A53" s="32">
        <v>43886.75</v>
      </c>
      <c r="B53">
        <v>2</v>
      </c>
      <c r="C53" s="2" t="s">
        <v>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</v>
      </c>
      <c r="O53" s="2" t="s">
        <v>16</v>
      </c>
    </row>
    <row r="54" spans="1:15" x14ac:dyDescent="0.3">
      <c r="A54" s="32">
        <v>43887.75</v>
      </c>
      <c r="B54">
        <v>2</v>
      </c>
      <c r="C54" s="2" t="s">
        <v>35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</v>
      </c>
      <c r="O54" s="2" t="s">
        <v>16</v>
      </c>
    </row>
    <row r="55" spans="1:15" x14ac:dyDescent="0.3">
      <c r="A55" s="32">
        <v>43888.75</v>
      </c>
      <c r="B55">
        <v>2</v>
      </c>
      <c r="C55" s="2" t="s">
        <v>35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9</v>
      </c>
      <c r="O55" s="2" t="s">
        <v>16</v>
      </c>
    </row>
    <row r="56" spans="1:15" x14ac:dyDescent="0.3">
      <c r="A56" s="32">
        <v>43889.75</v>
      </c>
      <c r="B56">
        <v>2</v>
      </c>
      <c r="C56" s="2" t="s">
        <v>35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9</v>
      </c>
      <c r="O56" s="2" t="s">
        <v>16</v>
      </c>
    </row>
    <row r="57" spans="1:15" x14ac:dyDescent="0.3">
      <c r="A57" s="32">
        <v>43890.708333333336</v>
      </c>
      <c r="B57">
        <v>2</v>
      </c>
      <c r="C57" s="2" t="s">
        <v>35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9</v>
      </c>
      <c r="O57" s="2" t="s">
        <v>16</v>
      </c>
    </row>
    <row r="58" spans="1:15" x14ac:dyDescent="0.3">
      <c r="A58" s="32">
        <v>43891.708333333336</v>
      </c>
      <c r="B58">
        <v>2</v>
      </c>
      <c r="C58" s="2" t="s">
        <v>35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10</v>
      </c>
      <c r="O58" s="2" t="s">
        <v>16</v>
      </c>
    </row>
    <row r="59" spans="1:15" x14ac:dyDescent="0.3">
      <c r="A59" s="32">
        <v>43892.75</v>
      </c>
      <c r="B59">
        <v>2</v>
      </c>
      <c r="C59" s="2" t="s">
        <v>35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11</v>
      </c>
      <c r="O59" s="2" t="s">
        <v>16</v>
      </c>
    </row>
    <row r="60" spans="1:15" x14ac:dyDescent="0.3">
      <c r="A60" s="32">
        <v>43893.75</v>
      </c>
      <c r="B60">
        <v>2</v>
      </c>
      <c r="C60" s="2" t="s">
        <v>35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12</v>
      </c>
      <c r="O60" s="2" t="s">
        <v>16</v>
      </c>
    </row>
    <row r="61" spans="1:15" x14ac:dyDescent="0.3">
      <c r="A61" s="32">
        <v>43894.708333333336</v>
      </c>
      <c r="B61">
        <v>2</v>
      </c>
      <c r="C61" s="2" t="s">
        <v>35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15</v>
      </c>
      <c r="O61" s="2" t="s">
        <v>16</v>
      </c>
    </row>
    <row r="62" spans="1:15" x14ac:dyDescent="0.3">
      <c r="A62" s="32">
        <v>43895.708333333336</v>
      </c>
      <c r="B62">
        <v>2</v>
      </c>
      <c r="C62" s="2" t="s">
        <v>35</v>
      </c>
      <c r="D62">
        <v>0</v>
      </c>
      <c r="E62">
        <v>0</v>
      </c>
      <c r="F62">
        <v>0</v>
      </c>
      <c r="G62">
        <v>2</v>
      </c>
      <c r="H62">
        <v>2</v>
      </c>
      <c r="I62">
        <v>2</v>
      </c>
      <c r="J62">
        <v>2</v>
      </c>
      <c r="K62">
        <v>0</v>
      </c>
      <c r="L62">
        <v>0</v>
      </c>
      <c r="M62">
        <v>2</v>
      </c>
      <c r="N62">
        <v>21</v>
      </c>
      <c r="O62" s="2" t="s">
        <v>16</v>
      </c>
    </row>
    <row r="63" spans="1:15" x14ac:dyDescent="0.3">
      <c r="A63" s="32">
        <v>43896.708333333336</v>
      </c>
      <c r="B63">
        <v>2</v>
      </c>
      <c r="C63" s="2" t="s">
        <v>35</v>
      </c>
      <c r="D63">
        <v>0</v>
      </c>
      <c r="E63">
        <v>0</v>
      </c>
      <c r="F63">
        <v>0</v>
      </c>
      <c r="G63">
        <v>7</v>
      </c>
      <c r="H63">
        <v>7</v>
      </c>
      <c r="I63">
        <v>5</v>
      </c>
      <c r="J63">
        <v>5</v>
      </c>
      <c r="K63">
        <v>0</v>
      </c>
      <c r="L63">
        <v>0</v>
      </c>
      <c r="M63">
        <v>7</v>
      </c>
      <c r="N63">
        <v>28</v>
      </c>
      <c r="O63" s="2" t="s">
        <v>16</v>
      </c>
    </row>
    <row r="64" spans="1:15" x14ac:dyDescent="0.3">
      <c r="A64" s="32">
        <v>43897.75</v>
      </c>
      <c r="B64">
        <v>2</v>
      </c>
      <c r="C64" s="2" t="s">
        <v>35</v>
      </c>
      <c r="D64">
        <v>1</v>
      </c>
      <c r="E64">
        <v>0</v>
      </c>
      <c r="F64">
        <v>1</v>
      </c>
      <c r="G64">
        <v>7</v>
      </c>
      <c r="H64">
        <v>8</v>
      </c>
      <c r="I64">
        <v>1</v>
      </c>
      <c r="J64">
        <v>1</v>
      </c>
      <c r="K64">
        <v>0</v>
      </c>
      <c r="L64">
        <v>0</v>
      </c>
      <c r="M64">
        <v>8</v>
      </c>
      <c r="N64">
        <v>32</v>
      </c>
      <c r="O64" s="2" t="s">
        <v>16</v>
      </c>
    </row>
    <row r="65" spans="1:15" x14ac:dyDescent="0.3">
      <c r="A65" s="32">
        <v>43898.75</v>
      </c>
      <c r="B65">
        <v>2</v>
      </c>
      <c r="C65" s="2" t="s">
        <v>35</v>
      </c>
      <c r="D65">
        <v>1</v>
      </c>
      <c r="E65">
        <v>0</v>
      </c>
      <c r="F65">
        <v>1</v>
      </c>
      <c r="G65">
        <v>8</v>
      </c>
      <c r="H65">
        <v>9</v>
      </c>
      <c r="I65">
        <v>1</v>
      </c>
      <c r="J65">
        <v>1</v>
      </c>
      <c r="K65">
        <v>0</v>
      </c>
      <c r="L65">
        <v>0</v>
      </c>
      <c r="M65">
        <v>9</v>
      </c>
      <c r="N65">
        <v>41</v>
      </c>
      <c r="O65" s="2" t="s">
        <v>16</v>
      </c>
    </row>
    <row r="66" spans="1:15" x14ac:dyDescent="0.3">
      <c r="A66" s="32">
        <v>43899.75</v>
      </c>
      <c r="B66">
        <v>2</v>
      </c>
      <c r="C66" s="2" t="s">
        <v>35</v>
      </c>
      <c r="D66">
        <v>4</v>
      </c>
      <c r="E66">
        <v>0</v>
      </c>
      <c r="F66">
        <v>4</v>
      </c>
      <c r="G66">
        <v>11</v>
      </c>
      <c r="H66">
        <v>15</v>
      </c>
      <c r="I66">
        <v>6</v>
      </c>
      <c r="J66">
        <v>6</v>
      </c>
      <c r="K66">
        <v>0</v>
      </c>
      <c r="L66">
        <v>0</v>
      </c>
      <c r="M66">
        <v>15</v>
      </c>
      <c r="N66">
        <v>67</v>
      </c>
      <c r="O66" s="2" t="s">
        <v>16</v>
      </c>
    </row>
    <row r="67" spans="1:15" x14ac:dyDescent="0.3">
      <c r="A67" s="32">
        <v>43900.75</v>
      </c>
      <c r="B67">
        <v>2</v>
      </c>
      <c r="C67" s="2" t="s">
        <v>35</v>
      </c>
      <c r="D67">
        <v>2</v>
      </c>
      <c r="E67">
        <v>0</v>
      </c>
      <c r="F67">
        <v>2</v>
      </c>
      <c r="G67">
        <v>15</v>
      </c>
      <c r="H67">
        <v>17</v>
      </c>
      <c r="I67">
        <v>2</v>
      </c>
      <c r="J67">
        <v>2</v>
      </c>
      <c r="K67">
        <v>0</v>
      </c>
      <c r="L67">
        <v>0</v>
      </c>
      <c r="M67">
        <v>17</v>
      </c>
      <c r="N67">
        <v>89</v>
      </c>
      <c r="O67" s="2" t="s">
        <v>16</v>
      </c>
    </row>
    <row r="68" spans="1:15" x14ac:dyDescent="0.3">
      <c r="A68" s="32">
        <v>43901.708333333336</v>
      </c>
      <c r="B68">
        <v>2</v>
      </c>
      <c r="C68" s="2" t="s">
        <v>35</v>
      </c>
      <c r="D68">
        <v>2</v>
      </c>
      <c r="E68">
        <v>0</v>
      </c>
      <c r="F68">
        <v>2</v>
      </c>
      <c r="G68">
        <v>17</v>
      </c>
      <c r="H68">
        <v>19</v>
      </c>
      <c r="I68">
        <v>2</v>
      </c>
      <c r="J68">
        <v>3</v>
      </c>
      <c r="K68">
        <v>0</v>
      </c>
      <c r="L68">
        <v>1</v>
      </c>
      <c r="M68">
        <v>20</v>
      </c>
      <c r="N68">
        <v>99</v>
      </c>
      <c r="O68" s="2" t="s">
        <v>16</v>
      </c>
    </row>
    <row r="69" spans="1:15" x14ac:dyDescent="0.3">
      <c r="A69" s="32">
        <v>43902.708333333336</v>
      </c>
      <c r="B69">
        <v>2</v>
      </c>
      <c r="C69" s="2" t="s">
        <v>35</v>
      </c>
      <c r="D69">
        <v>7</v>
      </c>
      <c r="E69">
        <v>0</v>
      </c>
      <c r="F69">
        <v>7</v>
      </c>
      <c r="G69">
        <v>19</v>
      </c>
      <c r="H69">
        <v>26</v>
      </c>
      <c r="I69">
        <v>7</v>
      </c>
      <c r="J69">
        <v>7</v>
      </c>
      <c r="K69">
        <v>0</v>
      </c>
      <c r="L69">
        <v>1</v>
      </c>
      <c r="M69">
        <v>27</v>
      </c>
      <c r="N69">
        <v>118</v>
      </c>
      <c r="O69" s="2" t="s">
        <v>16</v>
      </c>
    </row>
    <row r="70" spans="1:15" x14ac:dyDescent="0.3">
      <c r="A70" s="32">
        <v>43903.708333333336</v>
      </c>
      <c r="B70">
        <v>2</v>
      </c>
      <c r="C70" s="2" t="s">
        <v>35</v>
      </c>
      <c r="D70">
        <v>6</v>
      </c>
      <c r="E70">
        <v>0</v>
      </c>
      <c r="F70">
        <v>6</v>
      </c>
      <c r="G70">
        <v>21</v>
      </c>
      <c r="H70">
        <v>27</v>
      </c>
      <c r="I70">
        <v>1</v>
      </c>
      <c r="J70">
        <v>1</v>
      </c>
      <c r="K70">
        <v>0</v>
      </c>
      <c r="L70">
        <v>1</v>
      </c>
      <c r="M70">
        <v>28</v>
      </c>
      <c r="N70">
        <v>189</v>
      </c>
      <c r="O70" s="2" t="s">
        <v>16</v>
      </c>
    </row>
    <row r="71" spans="1:15" x14ac:dyDescent="0.3">
      <c r="A71" s="32">
        <v>43904.708333333336</v>
      </c>
      <c r="B71">
        <v>2</v>
      </c>
      <c r="C71" s="2" t="s">
        <v>35</v>
      </c>
      <c r="D71">
        <v>12</v>
      </c>
      <c r="E71">
        <v>0</v>
      </c>
      <c r="F71">
        <v>12</v>
      </c>
      <c r="G71">
        <v>29</v>
      </c>
      <c r="H71">
        <v>41</v>
      </c>
      <c r="I71">
        <v>14</v>
      </c>
      <c r="J71">
        <v>14</v>
      </c>
      <c r="K71">
        <v>0</v>
      </c>
      <c r="L71">
        <v>1</v>
      </c>
      <c r="M71">
        <v>42</v>
      </c>
      <c r="N71">
        <v>231</v>
      </c>
      <c r="O71" s="2" t="s">
        <v>16</v>
      </c>
    </row>
    <row r="72" spans="1:15" x14ac:dyDescent="0.3">
      <c r="A72" s="32">
        <v>43905.708333333336</v>
      </c>
      <c r="B72">
        <v>2</v>
      </c>
      <c r="C72" s="2" t="s">
        <v>35</v>
      </c>
      <c r="D72">
        <v>10</v>
      </c>
      <c r="E72">
        <v>3</v>
      </c>
      <c r="F72">
        <v>13</v>
      </c>
      <c r="G72">
        <v>43</v>
      </c>
      <c r="H72">
        <v>56</v>
      </c>
      <c r="I72">
        <v>15</v>
      </c>
      <c r="J72">
        <v>15</v>
      </c>
      <c r="K72">
        <v>0</v>
      </c>
      <c r="L72">
        <v>1</v>
      </c>
      <c r="M72">
        <v>57</v>
      </c>
      <c r="N72">
        <v>230</v>
      </c>
      <c r="O72" s="2" t="s">
        <v>16</v>
      </c>
    </row>
    <row r="73" spans="1:15" x14ac:dyDescent="0.3">
      <c r="A73" s="32">
        <v>43906.708333333336</v>
      </c>
      <c r="B73">
        <v>2</v>
      </c>
      <c r="C73" s="2" t="s">
        <v>35</v>
      </c>
      <c r="D73">
        <v>28</v>
      </c>
      <c r="E73">
        <v>5</v>
      </c>
      <c r="F73">
        <v>33</v>
      </c>
      <c r="G73">
        <v>70</v>
      </c>
      <c r="H73">
        <v>103</v>
      </c>
      <c r="I73">
        <v>47</v>
      </c>
      <c r="J73">
        <v>48</v>
      </c>
      <c r="K73">
        <v>0</v>
      </c>
      <c r="L73">
        <v>2</v>
      </c>
      <c r="M73">
        <v>105</v>
      </c>
      <c r="N73">
        <v>287</v>
      </c>
      <c r="O73" s="2" t="s">
        <v>16</v>
      </c>
    </row>
    <row r="74" spans="1:15" x14ac:dyDescent="0.3">
      <c r="A74" s="32">
        <v>43907.708333333336</v>
      </c>
      <c r="B74">
        <v>2</v>
      </c>
      <c r="C74" s="2" t="s">
        <v>35</v>
      </c>
      <c r="D74">
        <v>35</v>
      </c>
      <c r="E74">
        <v>6</v>
      </c>
      <c r="F74">
        <v>41</v>
      </c>
      <c r="G74">
        <v>93</v>
      </c>
      <c r="H74">
        <v>134</v>
      </c>
      <c r="I74">
        <v>31</v>
      </c>
      <c r="J74">
        <v>31</v>
      </c>
      <c r="K74">
        <v>0</v>
      </c>
      <c r="L74">
        <v>2</v>
      </c>
      <c r="M74">
        <v>136</v>
      </c>
      <c r="N74">
        <v>398</v>
      </c>
      <c r="O74" s="2" t="s">
        <v>16</v>
      </c>
    </row>
    <row r="75" spans="1:15" x14ac:dyDescent="0.3">
      <c r="A75" s="32">
        <v>43908.708333333336</v>
      </c>
      <c r="B75">
        <v>2</v>
      </c>
      <c r="C75" s="2" t="s">
        <v>35</v>
      </c>
      <c r="D75">
        <v>41</v>
      </c>
      <c r="E75">
        <v>3</v>
      </c>
      <c r="F75">
        <v>44</v>
      </c>
      <c r="G75">
        <v>118</v>
      </c>
      <c r="H75">
        <v>162</v>
      </c>
      <c r="I75">
        <v>28</v>
      </c>
      <c r="J75">
        <v>29</v>
      </c>
      <c r="K75">
        <v>0</v>
      </c>
      <c r="L75">
        <v>3</v>
      </c>
      <c r="M75">
        <v>165</v>
      </c>
      <c r="N75">
        <v>486</v>
      </c>
      <c r="O75" s="2" t="s">
        <v>16</v>
      </c>
    </row>
    <row r="76" spans="1:15" x14ac:dyDescent="0.3">
      <c r="A76" s="32">
        <v>43909.708333333336</v>
      </c>
      <c r="B76">
        <v>2</v>
      </c>
      <c r="C76" s="2" t="s">
        <v>35</v>
      </c>
      <c r="D76">
        <v>47</v>
      </c>
      <c r="E76">
        <v>9</v>
      </c>
      <c r="F76">
        <v>56</v>
      </c>
      <c r="G76">
        <v>153</v>
      </c>
      <c r="H76">
        <v>209</v>
      </c>
      <c r="I76">
        <v>47</v>
      </c>
      <c r="J76">
        <v>50</v>
      </c>
      <c r="K76">
        <v>0</v>
      </c>
      <c r="L76">
        <v>6</v>
      </c>
      <c r="M76">
        <v>215</v>
      </c>
      <c r="N76">
        <v>608</v>
      </c>
      <c r="O76" s="2" t="s">
        <v>16</v>
      </c>
    </row>
    <row r="77" spans="1:15" x14ac:dyDescent="0.3">
      <c r="A77" s="32">
        <v>43910.708333333336</v>
      </c>
      <c r="B77">
        <v>2</v>
      </c>
      <c r="C77" s="2" t="s">
        <v>35</v>
      </c>
      <c r="D77">
        <v>54</v>
      </c>
      <c r="E77">
        <v>9</v>
      </c>
      <c r="F77">
        <v>63</v>
      </c>
      <c r="G77">
        <v>194</v>
      </c>
      <c r="H77">
        <v>257</v>
      </c>
      <c r="I77">
        <v>48</v>
      </c>
      <c r="J77">
        <v>49</v>
      </c>
      <c r="K77">
        <v>0</v>
      </c>
      <c r="L77">
        <v>7</v>
      </c>
      <c r="M77">
        <v>264</v>
      </c>
      <c r="N77">
        <v>814</v>
      </c>
      <c r="O77" s="2" t="s">
        <v>16</v>
      </c>
    </row>
    <row r="78" spans="1:15" x14ac:dyDescent="0.3">
      <c r="A78" s="32">
        <v>43911.708333333336</v>
      </c>
      <c r="B78">
        <v>2</v>
      </c>
      <c r="C78" s="2" t="s">
        <v>35</v>
      </c>
      <c r="D78">
        <v>62</v>
      </c>
      <c r="E78">
        <v>15</v>
      </c>
      <c r="F78">
        <v>77</v>
      </c>
      <c r="G78">
        <v>227</v>
      </c>
      <c r="H78">
        <v>304</v>
      </c>
      <c r="I78">
        <v>47</v>
      </c>
      <c r="J78">
        <v>49</v>
      </c>
      <c r="K78">
        <v>1</v>
      </c>
      <c r="L78">
        <v>8</v>
      </c>
      <c r="M78">
        <v>313</v>
      </c>
      <c r="N78">
        <v>884</v>
      </c>
      <c r="O78" s="2" t="s">
        <v>16</v>
      </c>
    </row>
    <row r="79" spans="1:15" x14ac:dyDescent="0.3">
      <c r="A79" s="32">
        <v>43912.708333333336</v>
      </c>
      <c r="B79">
        <v>2</v>
      </c>
      <c r="C79" s="2" t="s">
        <v>35</v>
      </c>
      <c r="D79">
        <v>63</v>
      </c>
      <c r="E79">
        <v>21</v>
      </c>
      <c r="F79">
        <v>84</v>
      </c>
      <c r="G79">
        <v>270</v>
      </c>
      <c r="H79">
        <v>354</v>
      </c>
      <c r="I79">
        <v>50</v>
      </c>
      <c r="J79">
        <v>51</v>
      </c>
      <c r="K79">
        <v>1</v>
      </c>
      <c r="L79">
        <v>9</v>
      </c>
      <c r="M79">
        <v>364</v>
      </c>
      <c r="N79">
        <v>950</v>
      </c>
      <c r="O79" s="2" t="s">
        <v>16</v>
      </c>
    </row>
    <row r="80" spans="1:15" x14ac:dyDescent="0.3">
      <c r="A80" s="32">
        <v>43913.708333333336</v>
      </c>
      <c r="B80">
        <v>2</v>
      </c>
      <c r="C80" s="2" t="s">
        <v>35</v>
      </c>
      <c r="D80">
        <v>69</v>
      </c>
      <c r="E80">
        <v>20</v>
      </c>
      <c r="F80">
        <v>89</v>
      </c>
      <c r="G80">
        <v>290</v>
      </c>
      <c r="H80">
        <v>379</v>
      </c>
      <c r="I80">
        <v>25</v>
      </c>
      <c r="J80">
        <v>29</v>
      </c>
      <c r="K80">
        <v>2</v>
      </c>
      <c r="L80">
        <v>12</v>
      </c>
      <c r="M80">
        <v>393</v>
      </c>
      <c r="N80">
        <v>1098</v>
      </c>
      <c r="O80" s="2" t="s">
        <v>16</v>
      </c>
    </row>
    <row r="81" spans="1:15" x14ac:dyDescent="0.3">
      <c r="A81" s="32">
        <v>43914.708333333336</v>
      </c>
      <c r="B81">
        <v>2</v>
      </c>
      <c r="C81" s="2" t="s">
        <v>35</v>
      </c>
      <c r="D81">
        <v>71</v>
      </c>
      <c r="E81">
        <v>20</v>
      </c>
      <c r="F81">
        <v>91</v>
      </c>
      <c r="G81">
        <v>288</v>
      </c>
      <c r="H81">
        <v>379</v>
      </c>
      <c r="I81">
        <v>0</v>
      </c>
      <c r="J81">
        <v>7</v>
      </c>
      <c r="K81">
        <v>2</v>
      </c>
      <c r="L81">
        <v>19</v>
      </c>
      <c r="M81">
        <v>400</v>
      </c>
      <c r="N81">
        <v>1180</v>
      </c>
      <c r="O81" s="2" t="s">
        <v>16</v>
      </c>
    </row>
    <row r="82" spans="1:15" x14ac:dyDescent="0.3">
      <c r="A82" s="32">
        <v>43915.708333333336</v>
      </c>
      <c r="B82">
        <v>2</v>
      </c>
      <c r="C82" s="2" t="s">
        <v>35</v>
      </c>
      <c r="D82">
        <v>70</v>
      </c>
      <c r="E82">
        <v>25</v>
      </c>
      <c r="F82">
        <v>95</v>
      </c>
      <c r="G82">
        <v>280</v>
      </c>
      <c r="H82">
        <v>375</v>
      </c>
      <c r="I82">
        <v>-4</v>
      </c>
      <c r="J82">
        <v>1</v>
      </c>
      <c r="K82">
        <v>2</v>
      </c>
      <c r="L82">
        <v>24</v>
      </c>
      <c r="M82">
        <v>401</v>
      </c>
      <c r="N82">
        <v>1200</v>
      </c>
      <c r="O82" s="2" t="s">
        <v>16</v>
      </c>
    </row>
    <row r="83" spans="1:15" x14ac:dyDescent="0.3">
      <c r="A83" s="32">
        <v>43916.708333333336</v>
      </c>
      <c r="B83">
        <v>2</v>
      </c>
      <c r="C83" s="2" t="s">
        <v>35</v>
      </c>
      <c r="D83">
        <v>73</v>
      </c>
      <c r="E83">
        <v>24</v>
      </c>
      <c r="F83">
        <v>97</v>
      </c>
      <c r="G83">
        <v>281</v>
      </c>
      <c r="H83">
        <v>378</v>
      </c>
      <c r="I83">
        <v>3</v>
      </c>
      <c r="J83">
        <v>7</v>
      </c>
      <c r="K83">
        <v>2</v>
      </c>
      <c r="L83">
        <v>28</v>
      </c>
      <c r="M83">
        <v>408</v>
      </c>
      <c r="N83">
        <v>1203</v>
      </c>
      <c r="O83" s="2" t="s">
        <v>16</v>
      </c>
    </row>
    <row r="84" spans="1:15" x14ac:dyDescent="0.3">
      <c r="A84" s="32">
        <v>43917.708333333336</v>
      </c>
      <c r="B84">
        <v>2</v>
      </c>
      <c r="C84" s="2" t="s">
        <v>35</v>
      </c>
      <c r="D84">
        <v>91</v>
      </c>
      <c r="E84">
        <v>24</v>
      </c>
      <c r="F84">
        <v>115</v>
      </c>
      <c r="G84">
        <v>298</v>
      </c>
      <c r="H84">
        <v>413</v>
      </c>
      <c r="I84">
        <v>35</v>
      </c>
      <c r="J84">
        <v>44</v>
      </c>
      <c r="K84">
        <v>2</v>
      </c>
      <c r="L84">
        <v>37</v>
      </c>
      <c r="M84">
        <v>452</v>
      </c>
      <c r="N84">
        <v>1252</v>
      </c>
      <c r="O84" s="2" t="s">
        <v>16</v>
      </c>
    </row>
    <row r="85" spans="1:15" x14ac:dyDescent="0.3">
      <c r="A85" s="32">
        <v>43918.708333333336</v>
      </c>
      <c r="B85">
        <v>2</v>
      </c>
      <c r="C85" s="2" t="s">
        <v>35</v>
      </c>
      <c r="D85">
        <v>90</v>
      </c>
      <c r="E85">
        <v>26</v>
      </c>
      <c r="F85">
        <v>116</v>
      </c>
      <c r="G85">
        <v>352</v>
      </c>
      <c r="H85">
        <v>468</v>
      </c>
      <c r="I85">
        <v>55</v>
      </c>
      <c r="J85">
        <v>59</v>
      </c>
      <c r="K85">
        <v>2</v>
      </c>
      <c r="L85">
        <v>41</v>
      </c>
      <c r="M85">
        <v>511</v>
      </c>
      <c r="N85">
        <v>1380</v>
      </c>
      <c r="O85" s="2" t="s">
        <v>16</v>
      </c>
    </row>
    <row r="86" spans="1:15" x14ac:dyDescent="0.3">
      <c r="A86" s="32">
        <v>43919.708333333336</v>
      </c>
      <c r="B86">
        <v>2</v>
      </c>
      <c r="C86" s="2" t="s">
        <v>35</v>
      </c>
      <c r="D86">
        <v>90</v>
      </c>
      <c r="E86">
        <v>26</v>
      </c>
      <c r="F86">
        <v>116</v>
      </c>
      <c r="G86">
        <v>423</v>
      </c>
      <c r="H86">
        <v>539</v>
      </c>
      <c r="I86">
        <v>71</v>
      </c>
      <c r="J86">
        <v>73</v>
      </c>
      <c r="K86">
        <v>2</v>
      </c>
      <c r="L86">
        <v>43</v>
      </c>
      <c r="M86">
        <v>584</v>
      </c>
      <c r="N86">
        <v>1480</v>
      </c>
      <c r="O86" s="2" t="s">
        <v>16</v>
      </c>
    </row>
    <row r="87" spans="1:15" x14ac:dyDescent="0.3">
      <c r="A87" s="32">
        <v>43920.708333333336</v>
      </c>
      <c r="B87">
        <v>2</v>
      </c>
      <c r="C87" s="2" t="s">
        <v>35</v>
      </c>
      <c r="D87">
        <v>92</v>
      </c>
      <c r="E87">
        <v>26</v>
      </c>
      <c r="F87">
        <v>118</v>
      </c>
      <c r="G87">
        <v>400</v>
      </c>
      <c r="H87">
        <v>518</v>
      </c>
      <c r="I87">
        <v>-21</v>
      </c>
      <c r="J87">
        <v>0</v>
      </c>
      <c r="K87">
        <v>16</v>
      </c>
      <c r="L87">
        <v>50</v>
      </c>
      <c r="M87">
        <v>584</v>
      </c>
      <c r="N87">
        <v>1536</v>
      </c>
      <c r="O87" s="2" t="s">
        <v>16</v>
      </c>
    </row>
    <row r="88" spans="1:15" x14ac:dyDescent="0.3">
      <c r="A88" s="32">
        <v>43921.708333333336</v>
      </c>
      <c r="B88">
        <v>2</v>
      </c>
      <c r="C88" s="2" t="s">
        <v>35</v>
      </c>
      <c r="D88">
        <v>91</v>
      </c>
      <c r="E88">
        <v>26</v>
      </c>
      <c r="F88">
        <v>117</v>
      </c>
      <c r="G88">
        <v>435</v>
      </c>
      <c r="H88">
        <v>552</v>
      </c>
      <c r="I88">
        <v>34</v>
      </c>
      <c r="J88">
        <v>44</v>
      </c>
      <c r="K88">
        <v>20</v>
      </c>
      <c r="L88">
        <v>56</v>
      </c>
      <c r="M88">
        <v>628</v>
      </c>
      <c r="N88">
        <v>1582</v>
      </c>
      <c r="O88" s="2" t="s">
        <v>16</v>
      </c>
    </row>
    <row r="89" spans="1:15" x14ac:dyDescent="0.3">
      <c r="A89" s="32">
        <v>43922.708333333336</v>
      </c>
      <c r="B89">
        <v>2</v>
      </c>
      <c r="C89" s="2" t="s">
        <v>35</v>
      </c>
      <c r="D89">
        <v>85</v>
      </c>
      <c r="E89">
        <v>27</v>
      </c>
      <c r="F89">
        <v>112</v>
      </c>
      <c r="G89">
        <v>428</v>
      </c>
      <c r="H89">
        <v>540</v>
      </c>
      <c r="I89">
        <v>-12</v>
      </c>
      <c r="J89">
        <v>3</v>
      </c>
      <c r="K89">
        <v>32</v>
      </c>
      <c r="L89">
        <v>59</v>
      </c>
      <c r="M89">
        <v>631</v>
      </c>
      <c r="N89">
        <v>1717</v>
      </c>
      <c r="O89" s="2" t="s">
        <v>16</v>
      </c>
    </row>
    <row r="90" spans="1:15" x14ac:dyDescent="0.3">
      <c r="A90" s="32">
        <v>43923.708333333336</v>
      </c>
      <c r="B90">
        <v>2</v>
      </c>
      <c r="C90" s="2" t="s">
        <v>35</v>
      </c>
      <c r="D90">
        <v>85</v>
      </c>
      <c r="E90">
        <v>25</v>
      </c>
      <c r="F90">
        <v>110</v>
      </c>
      <c r="G90">
        <v>446</v>
      </c>
      <c r="H90">
        <v>556</v>
      </c>
      <c r="I90">
        <v>16</v>
      </c>
      <c r="J90">
        <v>37</v>
      </c>
      <c r="K90">
        <v>49</v>
      </c>
      <c r="L90">
        <v>63</v>
      </c>
      <c r="M90">
        <v>668</v>
      </c>
      <c r="N90">
        <v>1934</v>
      </c>
      <c r="O90" s="2" t="s">
        <v>16</v>
      </c>
    </row>
    <row r="91" spans="1:15" x14ac:dyDescent="0.3">
      <c r="A91" s="32">
        <v>43924.708333333336</v>
      </c>
      <c r="B91">
        <v>2</v>
      </c>
      <c r="C91" s="2" t="s">
        <v>35</v>
      </c>
      <c r="D91">
        <v>85</v>
      </c>
      <c r="E91">
        <v>25</v>
      </c>
      <c r="F91">
        <v>110</v>
      </c>
      <c r="G91">
        <v>450</v>
      </c>
      <c r="H91">
        <v>560</v>
      </c>
      <c r="I91">
        <v>4</v>
      </c>
      <c r="J91">
        <v>51</v>
      </c>
      <c r="K91">
        <v>89</v>
      </c>
      <c r="L91">
        <v>70</v>
      </c>
      <c r="M91">
        <v>719</v>
      </c>
      <c r="N91">
        <v>2106</v>
      </c>
      <c r="O91" s="2" t="s">
        <v>16</v>
      </c>
    </row>
    <row r="92" spans="1:15" x14ac:dyDescent="0.3">
      <c r="A92" s="32">
        <v>43925.708333333336</v>
      </c>
      <c r="B92">
        <v>2</v>
      </c>
      <c r="C92" s="2" t="s">
        <v>35</v>
      </c>
      <c r="D92">
        <v>63</v>
      </c>
      <c r="E92">
        <v>23</v>
      </c>
      <c r="F92">
        <v>86</v>
      </c>
      <c r="G92">
        <v>474</v>
      </c>
      <c r="H92">
        <v>560</v>
      </c>
      <c r="I92">
        <v>0</v>
      </c>
      <c r="J92">
        <v>29</v>
      </c>
      <c r="K92">
        <v>106</v>
      </c>
      <c r="L92">
        <v>82</v>
      </c>
      <c r="M92">
        <v>748</v>
      </c>
      <c r="N92">
        <v>2274</v>
      </c>
      <c r="O92" s="2" t="s">
        <v>16</v>
      </c>
    </row>
    <row r="93" spans="1:15" x14ac:dyDescent="0.3">
      <c r="A93" s="32">
        <v>43926.708333333336</v>
      </c>
      <c r="B93">
        <v>2</v>
      </c>
      <c r="C93" s="2" t="s">
        <v>35</v>
      </c>
      <c r="D93">
        <v>96</v>
      </c>
      <c r="E93">
        <v>23</v>
      </c>
      <c r="F93">
        <v>119</v>
      </c>
      <c r="G93">
        <v>457</v>
      </c>
      <c r="H93">
        <v>576</v>
      </c>
      <c r="I93">
        <v>16</v>
      </c>
      <c r="J93">
        <v>34</v>
      </c>
      <c r="K93">
        <v>115</v>
      </c>
      <c r="L93">
        <v>91</v>
      </c>
      <c r="M93">
        <v>782</v>
      </c>
      <c r="N93">
        <v>2390</v>
      </c>
      <c r="O93" s="2" t="s">
        <v>16</v>
      </c>
    </row>
    <row r="94" spans="1:15" x14ac:dyDescent="0.3">
      <c r="A94" s="32">
        <v>43927.708333333336</v>
      </c>
      <c r="B94">
        <v>2</v>
      </c>
      <c r="C94" s="2" t="s">
        <v>35</v>
      </c>
      <c r="D94">
        <v>109</v>
      </c>
      <c r="E94">
        <v>21</v>
      </c>
      <c r="F94">
        <v>130</v>
      </c>
      <c r="G94">
        <v>437</v>
      </c>
      <c r="H94">
        <v>567</v>
      </c>
      <c r="I94">
        <v>-9</v>
      </c>
      <c r="J94">
        <v>23</v>
      </c>
      <c r="K94">
        <v>142</v>
      </c>
      <c r="L94">
        <v>96</v>
      </c>
      <c r="M94">
        <v>805</v>
      </c>
      <c r="N94">
        <v>2590</v>
      </c>
      <c r="O94" s="2" t="s">
        <v>16</v>
      </c>
    </row>
    <row r="95" spans="1:15" x14ac:dyDescent="0.3">
      <c r="A95" s="32">
        <v>43928.708333333336</v>
      </c>
      <c r="B95">
        <v>2</v>
      </c>
      <c r="C95" s="2" t="s">
        <v>35</v>
      </c>
      <c r="D95">
        <v>118</v>
      </c>
      <c r="E95">
        <v>17</v>
      </c>
      <c r="F95">
        <v>135</v>
      </c>
      <c r="G95">
        <v>458</v>
      </c>
      <c r="H95">
        <v>593</v>
      </c>
      <c r="I95">
        <v>26</v>
      </c>
      <c r="J95">
        <v>30</v>
      </c>
      <c r="K95">
        <v>142</v>
      </c>
      <c r="L95">
        <v>100</v>
      </c>
      <c r="M95">
        <v>835</v>
      </c>
      <c r="N95">
        <v>2754</v>
      </c>
      <c r="O95" s="2" t="s">
        <v>16</v>
      </c>
    </row>
    <row r="96" spans="1:15" x14ac:dyDescent="0.3">
      <c r="A96" s="32">
        <v>43929.708333333336</v>
      </c>
      <c r="B96">
        <v>2</v>
      </c>
      <c r="C96" s="2" t="s">
        <v>35</v>
      </c>
      <c r="D96">
        <v>120</v>
      </c>
      <c r="E96">
        <v>20</v>
      </c>
      <c r="F96">
        <v>140</v>
      </c>
      <c r="G96">
        <v>466</v>
      </c>
      <c r="H96">
        <v>606</v>
      </c>
      <c r="I96">
        <v>13</v>
      </c>
      <c r="J96">
        <v>15</v>
      </c>
      <c r="K96">
        <v>142</v>
      </c>
      <c r="L96">
        <v>102</v>
      </c>
      <c r="M96">
        <v>850</v>
      </c>
      <c r="N96">
        <v>2953</v>
      </c>
      <c r="O96" s="2" t="s">
        <v>16</v>
      </c>
    </row>
    <row r="97" spans="1:15" x14ac:dyDescent="0.3">
      <c r="A97" s="32">
        <v>43930.708333333336</v>
      </c>
      <c r="B97">
        <v>2</v>
      </c>
      <c r="C97" s="2" t="s">
        <v>35</v>
      </c>
      <c r="D97">
        <v>118</v>
      </c>
      <c r="E97">
        <v>18</v>
      </c>
      <c r="F97">
        <v>136</v>
      </c>
      <c r="G97">
        <v>473</v>
      </c>
      <c r="H97">
        <v>609</v>
      </c>
      <c r="I97">
        <v>3</v>
      </c>
      <c r="J97">
        <v>18</v>
      </c>
      <c r="K97">
        <v>154</v>
      </c>
      <c r="L97">
        <v>105</v>
      </c>
      <c r="M97">
        <v>868</v>
      </c>
      <c r="N97">
        <v>3142</v>
      </c>
      <c r="O97" s="2" t="s">
        <v>16</v>
      </c>
    </row>
    <row r="98" spans="1:15" x14ac:dyDescent="0.3">
      <c r="A98" s="32">
        <v>43931.708333333336</v>
      </c>
      <c r="B98">
        <v>2</v>
      </c>
      <c r="C98" s="2" t="s">
        <v>35</v>
      </c>
      <c r="D98">
        <v>131</v>
      </c>
      <c r="E98">
        <v>16</v>
      </c>
      <c r="F98">
        <v>147</v>
      </c>
      <c r="G98">
        <v>455</v>
      </c>
      <c r="H98">
        <v>602</v>
      </c>
      <c r="I98">
        <v>-7</v>
      </c>
      <c r="J98">
        <v>11</v>
      </c>
      <c r="K98">
        <v>170</v>
      </c>
      <c r="L98">
        <v>107</v>
      </c>
      <c r="M98">
        <v>879</v>
      </c>
      <c r="N98">
        <v>3328</v>
      </c>
      <c r="O98" s="2" t="s">
        <v>16</v>
      </c>
    </row>
    <row r="99" spans="1:15" x14ac:dyDescent="0.3">
      <c r="A99" s="32">
        <v>43932.708333333336</v>
      </c>
      <c r="B99">
        <v>2</v>
      </c>
      <c r="C99" s="2" t="s">
        <v>35</v>
      </c>
      <c r="D99">
        <v>118</v>
      </c>
      <c r="E99">
        <v>17</v>
      </c>
      <c r="F99">
        <v>135</v>
      </c>
      <c r="G99">
        <v>455</v>
      </c>
      <c r="H99">
        <v>590</v>
      </c>
      <c r="I99">
        <v>-12</v>
      </c>
      <c r="J99">
        <v>23</v>
      </c>
      <c r="K99">
        <v>205</v>
      </c>
      <c r="L99">
        <v>107</v>
      </c>
      <c r="M99">
        <v>902</v>
      </c>
      <c r="N99">
        <v>3464</v>
      </c>
      <c r="O99" s="2" t="s">
        <v>16</v>
      </c>
    </row>
    <row r="100" spans="1:15" x14ac:dyDescent="0.3">
      <c r="A100" s="32">
        <v>43933.708333333336</v>
      </c>
      <c r="B100">
        <v>2</v>
      </c>
      <c r="C100" s="2" t="s">
        <v>35</v>
      </c>
      <c r="D100">
        <v>109</v>
      </c>
      <c r="E100">
        <v>16</v>
      </c>
      <c r="F100">
        <v>125</v>
      </c>
      <c r="G100">
        <v>463</v>
      </c>
      <c r="H100">
        <v>588</v>
      </c>
      <c r="I100">
        <v>-2</v>
      </c>
      <c r="J100">
        <v>19</v>
      </c>
      <c r="K100">
        <v>221</v>
      </c>
      <c r="L100">
        <v>112</v>
      </c>
      <c r="M100">
        <v>921</v>
      </c>
      <c r="N100">
        <v>3510</v>
      </c>
      <c r="O100" s="2" t="s">
        <v>16</v>
      </c>
    </row>
    <row r="101" spans="1:15" x14ac:dyDescent="0.3">
      <c r="A101" s="32">
        <v>43934.708333333336</v>
      </c>
      <c r="B101">
        <v>2</v>
      </c>
      <c r="C101" s="2" t="s">
        <v>35</v>
      </c>
      <c r="D101">
        <v>109</v>
      </c>
      <c r="E101">
        <v>15</v>
      </c>
      <c r="F101">
        <v>124</v>
      </c>
      <c r="G101">
        <v>458</v>
      </c>
      <c r="H101">
        <v>582</v>
      </c>
      <c r="I101">
        <v>-6</v>
      </c>
      <c r="J101">
        <v>6</v>
      </c>
      <c r="K101">
        <v>230</v>
      </c>
      <c r="L101">
        <v>115</v>
      </c>
      <c r="M101">
        <v>927</v>
      </c>
      <c r="N101">
        <v>3614</v>
      </c>
      <c r="O101" s="2" t="s">
        <v>16</v>
      </c>
    </row>
    <row r="102" spans="1:15" x14ac:dyDescent="0.3">
      <c r="A102" s="32">
        <v>43885.75</v>
      </c>
      <c r="B102">
        <v>3</v>
      </c>
      <c r="C102" s="2" t="s">
        <v>25</v>
      </c>
      <c r="D102">
        <v>76</v>
      </c>
      <c r="E102">
        <v>19</v>
      </c>
      <c r="F102">
        <v>95</v>
      </c>
      <c r="G102">
        <v>71</v>
      </c>
      <c r="H102">
        <v>166</v>
      </c>
      <c r="I102">
        <v>0</v>
      </c>
      <c r="J102">
        <v>166</v>
      </c>
      <c r="K102">
        <v>0</v>
      </c>
      <c r="L102">
        <v>6</v>
      </c>
      <c r="M102">
        <v>172</v>
      </c>
      <c r="N102">
        <v>1463</v>
      </c>
      <c r="O102" s="2" t="s">
        <v>16</v>
      </c>
    </row>
    <row r="103" spans="1:15" x14ac:dyDescent="0.3">
      <c r="A103" s="32">
        <v>43886.75</v>
      </c>
      <c r="B103">
        <v>3</v>
      </c>
      <c r="C103" s="2" t="s">
        <v>25</v>
      </c>
      <c r="D103">
        <v>79</v>
      </c>
      <c r="E103">
        <v>25</v>
      </c>
      <c r="F103">
        <v>104</v>
      </c>
      <c r="G103">
        <v>127</v>
      </c>
      <c r="H103">
        <v>231</v>
      </c>
      <c r="I103">
        <v>65</v>
      </c>
      <c r="J103">
        <v>68</v>
      </c>
      <c r="K103">
        <v>0</v>
      </c>
      <c r="L103">
        <v>9</v>
      </c>
      <c r="M103">
        <v>240</v>
      </c>
      <c r="N103">
        <v>3700</v>
      </c>
      <c r="O103" s="2" t="s">
        <v>16</v>
      </c>
    </row>
    <row r="104" spans="1:15" x14ac:dyDescent="0.3">
      <c r="A104" s="32">
        <v>43887.75</v>
      </c>
      <c r="B104">
        <v>3</v>
      </c>
      <c r="C104" s="2" t="s">
        <v>25</v>
      </c>
      <c r="D104">
        <v>79</v>
      </c>
      <c r="E104">
        <v>25</v>
      </c>
      <c r="F104">
        <v>104</v>
      </c>
      <c r="G104">
        <v>145</v>
      </c>
      <c r="H104">
        <v>249</v>
      </c>
      <c r="I104">
        <v>18</v>
      </c>
      <c r="J104">
        <v>18</v>
      </c>
      <c r="K104">
        <v>0</v>
      </c>
      <c r="L104">
        <v>9</v>
      </c>
      <c r="M104">
        <v>258</v>
      </c>
      <c r="N104">
        <v>3208</v>
      </c>
      <c r="O104" s="2" t="s">
        <v>16</v>
      </c>
    </row>
    <row r="105" spans="1:15" x14ac:dyDescent="0.3">
      <c r="A105" s="32">
        <v>43888.75</v>
      </c>
      <c r="B105">
        <v>3</v>
      </c>
      <c r="C105" s="2" t="s">
        <v>25</v>
      </c>
      <c r="D105">
        <v>172</v>
      </c>
      <c r="E105">
        <v>41</v>
      </c>
      <c r="F105">
        <v>213</v>
      </c>
      <c r="G105">
        <v>136</v>
      </c>
      <c r="H105">
        <v>349</v>
      </c>
      <c r="I105">
        <v>100</v>
      </c>
      <c r="J105">
        <v>145</v>
      </c>
      <c r="K105">
        <v>40</v>
      </c>
      <c r="L105">
        <v>14</v>
      </c>
      <c r="M105">
        <v>403</v>
      </c>
      <c r="N105">
        <v>3320</v>
      </c>
      <c r="O105" s="2" t="s">
        <v>16</v>
      </c>
    </row>
    <row r="106" spans="1:15" x14ac:dyDescent="0.3">
      <c r="A106" s="32">
        <v>43889.75</v>
      </c>
      <c r="B106">
        <v>3</v>
      </c>
      <c r="C106" s="2" t="s">
        <v>25</v>
      </c>
      <c r="D106">
        <v>235</v>
      </c>
      <c r="E106">
        <v>47</v>
      </c>
      <c r="F106">
        <v>282</v>
      </c>
      <c r="G106">
        <v>192</v>
      </c>
      <c r="H106">
        <v>474</v>
      </c>
      <c r="I106">
        <v>125</v>
      </c>
      <c r="J106">
        <v>128</v>
      </c>
      <c r="K106">
        <v>40</v>
      </c>
      <c r="L106">
        <v>17</v>
      </c>
      <c r="M106">
        <v>531</v>
      </c>
      <c r="N106">
        <v>4835</v>
      </c>
      <c r="O106" s="2" t="s">
        <v>16</v>
      </c>
    </row>
    <row r="107" spans="1:15" x14ac:dyDescent="0.3">
      <c r="A107" s="32">
        <v>43890.708333333336</v>
      </c>
      <c r="B107">
        <v>3</v>
      </c>
      <c r="C107" s="2" t="s">
        <v>25</v>
      </c>
      <c r="D107">
        <v>256</v>
      </c>
      <c r="E107">
        <v>80</v>
      </c>
      <c r="F107">
        <v>336</v>
      </c>
      <c r="G107">
        <v>216</v>
      </c>
      <c r="H107">
        <v>552</v>
      </c>
      <c r="I107">
        <v>78</v>
      </c>
      <c r="J107">
        <v>84</v>
      </c>
      <c r="K107">
        <v>40</v>
      </c>
      <c r="L107">
        <v>23</v>
      </c>
      <c r="M107">
        <v>615</v>
      </c>
      <c r="N107">
        <v>5723</v>
      </c>
      <c r="O107" s="2" t="s">
        <v>16</v>
      </c>
    </row>
    <row r="108" spans="1:15" x14ac:dyDescent="0.3">
      <c r="A108" s="32">
        <v>43891.708333333336</v>
      </c>
      <c r="B108">
        <v>3</v>
      </c>
      <c r="C108" s="2" t="s">
        <v>25</v>
      </c>
      <c r="D108">
        <v>406</v>
      </c>
      <c r="E108">
        <v>106</v>
      </c>
      <c r="F108">
        <v>512</v>
      </c>
      <c r="G108">
        <v>375</v>
      </c>
      <c r="H108">
        <v>887</v>
      </c>
      <c r="I108">
        <v>335</v>
      </c>
      <c r="J108">
        <v>369</v>
      </c>
      <c r="K108">
        <v>73</v>
      </c>
      <c r="L108">
        <v>24</v>
      </c>
      <c r="M108">
        <v>984</v>
      </c>
      <c r="N108">
        <v>6879</v>
      </c>
      <c r="O108" s="2" t="s">
        <v>16</v>
      </c>
    </row>
    <row r="109" spans="1:15" x14ac:dyDescent="0.3">
      <c r="A109" s="32">
        <v>43892.75</v>
      </c>
      <c r="B109">
        <v>3</v>
      </c>
      <c r="C109" s="2" t="s">
        <v>25</v>
      </c>
      <c r="D109">
        <v>478</v>
      </c>
      <c r="E109">
        <v>127</v>
      </c>
      <c r="F109">
        <v>605</v>
      </c>
      <c r="G109">
        <v>472</v>
      </c>
      <c r="H109">
        <v>1077</v>
      </c>
      <c r="I109">
        <v>190</v>
      </c>
      <c r="J109">
        <v>270</v>
      </c>
      <c r="K109">
        <v>139</v>
      </c>
      <c r="L109">
        <v>38</v>
      </c>
      <c r="M109">
        <v>1254</v>
      </c>
      <c r="N109">
        <v>7925</v>
      </c>
      <c r="O109" s="2" t="s">
        <v>16</v>
      </c>
    </row>
    <row r="110" spans="1:15" x14ac:dyDescent="0.3">
      <c r="A110" s="32">
        <v>43893.75</v>
      </c>
      <c r="B110">
        <v>3</v>
      </c>
      <c r="C110" s="2" t="s">
        <v>25</v>
      </c>
      <c r="D110">
        <v>698</v>
      </c>
      <c r="E110">
        <v>167</v>
      </c>
      <c r="F110">
        <v>865</v>
      </c>
      <c r="G110">
        <v>461</v>
      </c>
      <c r="H110">
        <v>1326</v>
      </c>
      <c r="I110">
        <v>249</v>
      </c>
      <c r="J110">
        <v>266</v>
      </c>
      <c r="K110">
        <v>139</v>
      </c>
      <c r="L110">
        <v>55</v>
      </c>
      <c r="M110">
        <v>1520</v>
      </c>
      <c r="N110">
        <v>9577</v>
      </c>
      <c r="O110" s="2" t="s">
        <v>16</v>
      </c>
    </row>
    <row r="111" spans="1:15" x14ac:dyDescent="0.3">
      <c r="A111" s="32">
        <v>43894.708333333336</v>
      </c>
      <c r="B111">
        <v>3</v>
      </c>
      <c r="C111" s="2" t="s">
        <v>25</v>
      </c>
      <c r="D111">
        <v>877</v>
      </c>
      <c r="E111">
        <v>209</v>
      </c>
      <c r="F111">
        <v>1086</v>
      </c>
      <c r="G111">
        <v>411</v>
      </c>
      <c r="H111">
        <v>1497</v>
      </c>
      <c r="I111">
        <v>171</v>
      </c>
      <c r="J111">
        <v>300</v>
      </c>
      <c r="K111">
        <v>250</v>
      </c>
      <c r="L111">
        <v>73</v>
      </c>
      <c r="M111">
        <v>1820</v>
      </c>
      <c r="N111">
        <v>12138</v>
      </c>
      <c r="O111" s="2" t="s">
        <v>16</v>
      </c>
    </row>
    <row r="112" spans="1:15" x14ac:dyDescent="0.3">
      <c r="A112" s="32">
        <v>43895.708333333336</v>
      </c>
      <c r="B112">
        <v>3</v>
      </c>
      <c r="C112" s="2" t="s">
        <v>25</v>
      </c>
      <c r="D112">
        <v>1169</v>
      </c>
      <c r="E112">
        <v>244</v>
      </c>
      <c r="F112">
        <v>1413</v>
      </c>
      <c r="G112">
        <v>364</v>
      </c>
      <c r="H112">
        <v>1777</v>
      </c>
      <c r="I112">
        <v>280</v>
      </c>
      <c r="J112">
        <v>431</v>
      </c>
      <c r="K112">
        <v>376</v>
      </c>
      <c r="L112">
        <v>98</v>
      </c>
      <c r="M112">
        <v>2251</v>
      </c>
      <c r="N112">
        <v>12354</v>
      </c>
      <c r="O112" s="2" t="s">
        <v>16</v>
      </c>
    </row>
    <row r="113" spans="1:15" x14ac:dyDescent="0.3">
      <c r="A113" s="32">
        <v>43896.708333333336</v>
      </c>
      <c r="B113">
        <v>3</v>
      </c>
      <c r="C113" s="2" t="s">
        <v>25</v>
      </c>
      <c r="D113">
        <v>1622</v>
      </c>
      <c r="E113">
        <v>309</v>
      </c>
      <c r="F113">
        <v>1931</v>
      </c>
      <c r="G113">
        <v>77</v>
      </c>
      <c r="H113">
        <v>2008</v>
      </c>
      <c r="I113">
        <v>231</v>
      </c>
      <c r="J113">
        <v>361</v>
      </c>
      <c r="K113">
        <v>469</v>
      </c>
      <c r="L113">
        <v>135</v>
      </c>
      <c r="M113">
        <v>2612</v>
      </c>
      <c r="N113">
        <v>13556</v>
      </c>
      <c r="O113" s="2" t="s">
        <v>16</v>
      </c>
    </row>
    <row r="114" spans="1:15" x14ac:dyDescent="0.3">
      <c r="A114" s="32">
        <v>43897.75</v>
      </c>
      <c r="B114">
        <v>3</v>
      </c>
      <c r="C114" s="2" t="s">
        <v>25</v>
      </c>
      <c r="D114">
        <v>1661</v>
      </c>
      <c r="E114">
        <v>359</v>
      </c>
      <c r="F114">
        <v>2020</v>
      </c>
      <c r="G114">
        <v>722</v>
      </c>
      <c r="H114">
        <v>2742</v>
      </c>
      <c r="I114">
        <v>734</v>
      </c>
      <c r="J114">
        <v>808</v>
      </c>
      <c r="K114">
        <v>524</v>
      </c>
      <c r="L114">
        <v>154</v>
      </c>
      <c r="M114">
        <v>3420</v>
      </c>
      <c r="N114">
        <v>15778</v>
      </c>
      <c r="O114" s="2" t="s">
        <v>37</v>
      </c>
    </row>
    <row r="115" spans="1:15" x14ac:dyDescent="0.3">
      <c r="A115" s="32">
        <v>43898.75</v>
      </c>
      <c r="B115">
        <v>3</v>
      </c>
      <c r="C115" s="2" t="s">
        <v>25</v>
      </c>
      <c r="D115">
        <v>2217</v>
      </c>
      <c r="E115">
        <v>399</v>
      </c>
      <c r="F115">
        <v>2616</v>
      </c>
      <c r="G115">
        <v>756</v>
      </c>
      <c r="H115">
        <v>3372</v>
      </c>
      <c r="I115">
        <v>630</v>
      </c>
      <c r="J115">
        <v>769</v>
      </c>
      <c r="K115">
        <v>550</v>
      </c>
      <c r="L115">
        <v>267</v>
      </c>
      <c r="M115">
        <v>4189</v>
      </c>
      <c r="N115">
        <v>18534</v>
      </c>
      <c r="O115" s="2" t="s">
        <v>16</v>
      </c>
    </row>
    <row r="116" spans="1:15" x14ac:dyDescent="0.3">
      <c r="A116" s="32">
        <v>43899.75</v>
      </c>
      <c r="B116">
        <v>3</v>
      </c>
      <c r="C116" s="2" t="s">
        <v>25</v>
      </c>
      <c r="D116">
        <v>2802</v>
      </c>
      <c r="E116">
        <v>440</v>
      </c>
      <c r="F116">
        <v>3242</v>
      </c>
      <c r="G116">
        <v>1248</v>
      </c>
      <c r="H116">
        <v>4490</v>
      </c>
      <c r="I116">
        <v>1118</v>
      </c>
      <c r="J116">
        <v>1280</v>
      </c>
      <c r="K116">
        <v>646</v>
      </c>
      <c r="L116">
        <v>333</v>
      </c>
      <c r="M116">
        <v>5469</v>
      </c>
      <c r="N116">
        <v>20135</v>
      </c>
      <c r="O116" s="2" t="s">
        <v>16</v>
      </c>
    </row>
    <row r="117" spans="1:15" x14ac:dyDescent="0.3">
      <c r="A117" s="32">
        <v>43900.75</v>
      </c>
      <c r="B117">
        <v>3</v>
      </c>
      <c r="C117" s="2" t="s">
        <v>25</v>
      </c>
      <c r="D117">
        <v>3319</v>
      </c>
      <c r="E117">
        <v>466</v>
      </c>
      <c r="F117">
        <v>3785</v>
      </c>
      <c r="G117">
        <v>642</v>
      </c>
      <c r="H117">
        <v>4427</v>
      </c>
      <c r="I117">
        <v>-63</v>
      </c>
      <c r="J117">
        <v>322</v>
      </c>
      <c r="K117">
        <v>896</v>
      </c>
      <c r="L117">
        <v>468</v>
      </c>
      <c r="M117">
        <v>5791</v>
      </c>
      <c r="N117">
        <v>21479</v>
      </c>
      <c r="O117" s="2" t="s">
        <v>38</v>
      </c>
    </row>
    <row r="118" spans="1:15" x14ac:dyDescent="0.3">
      <c r="A118" s="32">
        <v>43901.708333333336</v>
      </c>
      <c r="B118">
        <v>3</v>
      </c>
      <c r="C118" s="2" t="s">
        <v>25</v>
      </c>
      <c r="D118">
        <v>3852</v>
      </c>
      <c r="E118">
        <v>560</v>
      </c>
      <c r="F118">
        <v>4412</v>
      </c>
      <c r="G118">
        <v>1351</v>
      </c>
      <c r="H118">
        <v>5763</v>
      </c>
      <c r="I118">
        <v>1336</v>
      </c>
      <c r="J118">
        <v>1489</v>
      </c>
      <c r="K118">
        <v>900</v>
      </c>
      <c r="L118">
        <v>617</v>
      </c>
      <c r="M118">
        <v>7280</v>
      </c>
      <c r="N118">
        <v>25629</v>
      </c>
      <c r="O118" s="2" t="s">
        <v>16</v>
      </c>
    </row>
    <row r="119" spans="1:15" x14ac:dyDescent="0.3">
      <c r="A119" s="32">
        <v>43902.708333333336</v>
      </c>
      <c r="B119">
        <v>3</v>
      </c>
      <c r="C119" s="2" t="s">
        <v>25</v>
      </c>
      <c r="D119">
        <v>4247</v>
      </c>
      <c r="E119">
        <v>605</v>
      </c>
      <c r="F119">
        <v>4852</v>
      </c>
      <c r="G119">
        <v>2044</v>
      </c>
      <c r="H119">
        <v>6896</v>
      </c>
      <c r="I119">
        <v>1133</v>
      </c>
      <c r="J119">
        <v>1445</v>
      </c>
      <c r="K119">
        <v>1085</v>
      </c>
      <c r="L119">
        <v>744</v>
      </c>
      <c r="M119">
        <v>8725</v>
      </c>
      <c r="N119">
        <v>29534</v>
      </c>
      <c r="O119" s="2" t="s">
        <v>16</v>
      </c>
    </row>
    <row r="120" spans="1:15" x14ac:dyDescent="0.3">
      <c r="A120" s="32">
        <v>43903.708333333336</v>
      </c>
      <c r="B120">
        <v>3</v>
      </c>
      <c r="C120" s="2" t="s">
        <v>25</v>
      </c>
      <c r="D120">
        <v>4435</v>
      </c>
      <c r="E120">
        <v>650</v>
      </c>
      <c r="F120">
        <v>5085</v>
      </c>
      <c r="G120">
        <v>2647</v>
      </c>
      <c r="H120">
        <v>7732</v>
      </c>
      <c r="I120">
        <v>836</v>
      </c>
      <c r="J120">
        <v>1095</v>
      </c>
      <c r="K120">
        <v>1198</v>
      </c>
      <c r="L120">
        <v>890</v>
      </c>
      <c r="M120">
        <v>9820</v>
      </c>
      <c r="N120">
        <v>32700</v>
      </c>
      <c r="O120" s="2" t="s">
        <v>16</v>
      </c>
    </row>
    <row r="121" spans="1:15" x14ac:dyDescent="0.3">
      <c r="A121" s="32">
        <v>43904.708333333336</v>
      </c>
      <c r="B121">
        <v>3</v>
      </c>
      <c r="C121" s="2" t="s">
        <v>25</v>
      </c>
      <c r="D121">
        <v>4898</v>
      </c>
      <c r="E121">
        <v>732</v>
      </c>
      <c r="F121">
        <v>5630</v>
      </c>
      <c r="G121">
        <v>3429</v>
      </c>
      <c r="H121">
        <v>9059</v>
      </c>
      <c r="I121">
        <v>1327</v>
      </c>
      <c r="J121">
        <v>1865</v>
      </c>
      <c r="K121">
        <v>1660</v>
      </c>
      <c r="L121">
        <v>966</v>
      </c>
      <c r="M121">
        <v>11685</v>
      </c>
      <c r="N121">
        <v>37138</v>
      </c>
      <c r="O121" s="2" t="s">
        <v>16</v>
      </c>
    </row>
    <row r="122" spans="1:15" x14ac:dyDescent="0.3">
      <c r="A122" s="32">
        <v>43905.708333333336</v>
      </c>
      <c r="B122">
        <v>3</v>
      </c>
      <c r="C122" s="2" t="s">
        <v>25</v>
      </c>
      <c r="D122">
        <v>5500</v>
      </c>
      <c r="E122">
        <v>767</v>
      </c>
      <c r="F122">
        <v>6267</v>
      </c>
      <c r="G122">
        <v>3776</v>
      </c>
      <c r="H122">
        <v>10043</v>
      </c>
      <c r="I122">
        <v>984</v>
      </c>
      <c r="J122">
        <v>1587</v>
      </c>
      <c r="K122">
        <v>2011</v>
      </c>
      <c r="L122">
        <v>1218</v>
      </c>
      <c r="M122">
        <v>13272</v>
      </c>
      <c r="N122">
        <v>40369</v>
      </c>
      <c r="O122" s="2" t="s">
        <v>16</v>
      </c>
    </row>
    <row r="123" spans="1:15" x14ac:dyDescent="0.3">
      <c r="A123" s="32">
        <v>43906.708333333336</v>
      </c>
      <c r="B123">
        <v>3</v>
      </c>
      <c r="C123" s="2" t="s">
        <v>25</v>
      </c>
      <c r="D123">
        <v>6171</v>
      </c>
      <c r="E123">
        <v>823</v>
      </c>
      <c r="F123">
        <v>6994</v>
      </c>
      <c r="G123">
        <v>3867</v>
      </c>
      <c r="H123">
        <v>10861</v>
      </c>
      <c r="I123">
        <v>818</v>
      </c>
      <c r="J123">
        <v>1377</v>
      </c>
      <c r="K123">
        <v>2368</v>
      </c>
      <c r="L123">
        <v>1420</v>
      </c>
      <c r="M123">
        <v>14649</v>
      </c>
      <c r="N123">
        <v>43565</v>
      </c>
      <c r="O123" s="2" t="s">
        <v>16</v>
      </c>
    </row>
    <row r="124" spans="1:15" x14ac:dyDescent="0.3">
      <c r="A124" s="32">
        <v>43907.708333333336</v>
      </c>
      <c r="B124">
        <v>3</v>
      </c>
      <c r="C124" s="2" t="s">
        <v>25</v>
      </c>
      <c r="D124">
        <v>6953</v>
      </c>
      <c r="E124">
        <v>879</v>
      </c>
      <c r="F124">
        <v>7832</v>
      </c>
      <c r="G124">
        <v>4263</v>
      </c>
      <c r="H124">
        <v>12095</v>
      </c>
      <c r="I124">
        <v>1234</v>
      </c>
      <c r="J124">
        <v>1571</v>
      </c>
      <c r="K124">
        <v>2485</v>
      </c>
      <c r="L124">
        <v>1640</v>
      </c>
      <c r="M124">
        <v>16220</v>
      </c>
      <c r="N124">
        <v>46449</v>
      </c>
      <c r="O124" s="2" t="s">
        <v>16</v>
      </c>
    </row>
    <row r="125" spans="1:15" x14ac:dyDescent="0.3">
      <c r="A125" s="32">
        <v>43908.708333333336</v>
      </c>
      <c r="B125">
        <v>3</v>
      </c>
      <c r="C125" s="2" t="s">
        <v>25</v>
      </c>
      <c r="D125">
        <v>7285</v>
      </c>
      <c r="E125">
        <v>924</v>
      </c>
      <c r="F125">
        <v>8209</v>
      </c>
      <c r="G125">
        <v>4057</v>
      </c>
      <c r="H125">
        <v>12266</v>
      </c>
      <c r="I125">
        <v>171</v>
      </c>
      <c r="J125">
        <v>1493</v>
      </c>
      <c r="K125">
        <v>3488</v>
      </c>
      <c r="L125">
        <v>1959</v>
      </c>
      <c r="M125">
        <v>17713</v>
      </c>
      <c r="N125">
        <v>48983</v>
      </c>
      <c r="O125" s="2" t="s">
        <v>16</v>
      </c>
    </row>
    <row r="126" spans="1:15" x14ac:dyDescent="0.3">
      <c r="A126" s="32">
        <v>43909.708333333336</v>
      </c>
      <c r="B126">
        <v>3</v>
      </c>
      <c r="C126" s="2" t="s">
        <v>25</v>
      </c>
      <c r="D126">
        <v>7387</v>
      </c>
      <c r="E126">
        <v>1006</v>
      </c>
      <c r="F126">
        <v>8393</v>
      </c>
      <c r="G126">
        <v>5545</v>
      </c>
      <c r="H126">
        <v>13938</v>
      </c>
      <c r="I126">
        <v>1672</v>
      </c>
      <c r="J126">
        <v>2171</v>
      </c>
      <c r="K126">
        <v>3778</v>
      </c>
      <c r="L126">
        <v>2168</v>
      </c>
      <c r="M126">
        <v>19884</v>
      </c>
      <c r="N126">
        <v>52244</v>
      </c>
      <c r="O126" s="2" t="s">
        <v>16</v>
      </c>
    </row>
    <row r="127" spans="1:15" x14ac:dyDescent="0.3">
      <c r="A127" s="32">
        <v>43910.708333333336</v>
      </c>
      <c r="B127">
        <v>3</v>
      </c>
      <c r="C127" s="2" t="s">
        <v>25</v>
      </c>
      <c r="D127">
        <v>7735</v>
      </c>
      <c r="E127">
        <v>1050</v>
      </c>
      <c r="F127">
        <v>8785</v>
      </c>
      <c r="G127">
        <v>6635</v>
      </c>
      <c r="H127">
        <v>15420</v>
      </c>
      <c r="I127">
        <v>1482</v>
      </c>
      <c r="J127">
        <v>2380</v>
      </c>
      <c r="K127">
        <v>4295</v>
      </c>
      <c r="L127">
        <v>2549</v>
      </c>
      <c r="M127">
        <v>22264</v>
      </c>
      <c r="N127">
        <v>57174</v>
      </c>
      <c r="O127" s="2" t="s">
        <v>16</v>
      </c>
    </row>
    <row r="128" spans="1:15" x14ac:dyDescent="0.3">
      <c r="A128" s="32">
        <v>43911.708333333336</v>
      </c>
      <c r="B128">
        <v>3</v>
      </c>
      <c r="C128" s="2" t="s">
        <v>25</v>
      </c>
      <c r="D128">
        <v>8258</v>
      </c>
      <c r="E128">
        <v>1093</v>
      </c>
      <c r="F128">
        <v>9351</v>
      </c>
      <c r="G128">
        <v>8019</v>
      </c>
      <c r="H128">
        <v>17370</v>
      </c>
      <c r="I128">
        <v>1950</v>
      </c>
      <c r="J128">
        <v>3251</v>
      </c>
      <c r="K128">
        <v>5050</v>
      </c>
      <c r="L128">
        <v>3095</v>
      </c>
      <c r="M128">
        <v>25515</v>
      </c>
      <c r="N128">
        <v>66730</v>
      </c>
      <c r="O128" s="2" t="s">
        <v>16</v>
      </c>
    </row>
    <row r="129" spans="1:15" x14ac:dyDescent="0.3">
      <c r="A129" s="32">
        <v>43912.708333333336</v>
      </c>
      <c r="B129">
        <v>3</v>
      </c>
      <c r="C129" s="2" t="s">
        <v>25</v>
      </c>
      <c r="D129">
        <v>9439</v>
      </c>
      <c r="E129">
        <v>1142</v>
      </c>
      <c r="F129">
        <v>10581</v>
      </c>
      <c r="G129">
        <v>7304</v>
      </c>
      <c r="H129">
        <v>17885</v>
      </c>
      <c r="I129">
        <v>515</v>
      </c>
      <c r="J129">
        <v>1691</v>
      </c>
      <c r="K129">
        <v>5865</v>
      </c>
      <c r="L129">
        <v>3456</v>
      </c>
      <c r="M129">
        <v>27206</v>
      </c>
      <c r="N129">
        <v>70598</v>
      </c>
      <c r="O129" s="2" t="s">
        <v>16</v>
      </c>
    </row>
    <row r="130" spans="1:15" x14ac:dyDescent="0.3">
      <c r="A130" s="32">
        <v>43913.708333333336</v>
      </c>
      <c r="B130">
        <v>3</v>
      </c>
      <c r="C130" s="2" t="s">
        <v>25</v>
      </c>
      <c r="D130">
        <v>9266</v>
      </c>
      <c r="E130">
        <v>1183</v>
      </c>
      <c r="F130">
        <v>10449</v>
      </c>
      <c r="G130">
        <v>8461</v>
      </c>
      <c r="H130">
        <v>18910</v>
      </c>
      <c r="I130">
        <v>1025</v>
      </c>
      <c r="J130">
        <v>1555</v>
      </c>
      <c r="K130">
        <v>6075</v>
      </c>
      <c r="L130">
        <v>3776</v>
      </c>
      <c r="M130">
        <v>28761</v>
      </c>
      <c r="N130">
        <v>73242</v>
      </c>
      <c r="O130" s="2" t="s">
        <v>16</v>
      </c>
    </row>
    <row r="131" spans="1:15" x14ac:dyDescent="0.3">
      <c r="A131" s="32">
        <v>43914.708333333336</v>
      </c>
      <c r="B131">
        <v>3</v>
      </c>
      <c r="C131" s="2" t="s">
        <v>25</v>
      </c>
      <c r="D131">
        <v>9711</v>
      </c>
      <c r="E131">
        <v>1194</v>
      </c>
      <c r="F131">
        <v>10905</v>
      </c>
      <c r="G131">
        <v>8963</v>
      </c>
      <c r="H131">
        <v>19868</v>
      </c>
      <c r="I131">
        <v>958</v>
      </c>
      <c r="J131">
        <v>1942</v>
      </c>
      <c r="K131">
        <v>6657</v>
      </c>
      <c r="L131">
        <v>4178</v>
      </c>
      <c r="M131">
        <v>30703</v>
      </c>
      <c r="N131">
        <v>76695</v>
      </c>
      <c r="O131" s="2" t="s">
        <v>16</v>
      </c>
    </row>
    <row r="132" spans="1:15" x14ac:dyDescent="0.3">
      <c r="A132" s="32">
        <v>43915.708333333336</v>
      </c>
      <c r="B132">
        <v>3</v>
      </c>
      <c r="C132" s="2" t="s">
        <v>25</v>
      </c>
      <c r="D132">
        <v>10026</v>
      </c>
      <c r="E132">
        <v>1236</v>
      </c>
      <c r="F132">
        <v>11262</v>
      </c>
      <c r="G132">
        <v>9329</v>
      </c>
      <c r="H132">
        <v>20591</v>
      </c>
      <c r="I132">
        <v>723</v>
      </c>
      <c r="J132">
        <v>1643</v>
      </c>
      <c r="K132">
        <v>7281</v>
      </c>
      <c r="L132">
        <v>4474</v>
      </c>
      <c r="M132">
        <v>32346</v>
      </c>
      <c r="N132">
        <v>81666</v>
      </c>
      <c r="O132" s="2" t="s">
        <v>16</v>
      </c>
    </row>
    <row r="133" spans="1:15" x14ac:dyDescent="0.3">
      <c r="A133" s="32">
        <v>43916.708333333336</v>
      </c>
      <c r="B133">
        <v>3</v>
      </c>
      <c r="C133" s="2" t="s">
        <v>25</v>
      </c>
      <c r="D133">
        <v>10681</v>
      </c>
      <c r="E133">
        <v>1263</v>
      </c>
      <c r="F133">
        <v>11944</v>
      </c>
      <c r="G133">
        <v>10245</v>
      </c>
      <c r="H133">
        <v>22189</v>
      </c>
      <c r="I133">
        <v>1598</v>
      </c>
      <c r="J133">
        <v>2543</v>
      </c>
      <c r="K133">
        <v>7839</v>
      </c>
      <c r="L133">
        <v>4861</v>
      </c>
      <c r="M133">
        <v>34889</v>
      </c>
      <c r="N133">
        <v>87713</v>
      </c>
      <c r="O133" s="2" t="s">
        <v>16</v>
      </c>
    </row>
    <row r="134" spans="1:15" x14ac:dyDescent="0.3">
      <c r="A134" s="32">
        <v>43917.708333333336</v>
      </c>
      <c r="B134">
        <v>3</v>
      </c>
      <c r="C134" s="2" t="s">
        <v>25</v>
      </c>
      <c r="D134">
        <v>11137</v>
      </c>
      <c r="E134">
        <v>1292</v>
      </c>
      <c r="F134">
        <v>12429</v>
      </c>
      <c r="G134">
        <v>11466</v>
      </c>
      <c r="H134">
        <v>23895</v>
      </c>
      <c r="I134">
        <v>1706</v>
      </c>
      <c r="J134">
        <v>2409</v>
      </c>
      <c r="K134">
        <v>8001</v>
      </c>
      <c r="L134">
        <v>5402</v>
      </c>
      <c r="M134">
        <v>37298</v>
      </c>
      <c r="N134">
        <v>95860</v>
      </c>
      <c r="O134" s="2" t="s">
        <v>16</v>
      </c>
    </row>
    <row r="135" spans="1:15" x14ac:dyDescent="0.3">
      <c r="A135" s="32">
        <v>43918.708333333336</v>
      </c>
      <c r="B135">
        <v>3</v>
      </c>
      <c r="C135" s="2" t="s">
        <v>25</v>
      </c>
      <c r="D135">
        <v>11152</v>
      </c>
      <c r="E135">
        <v>1319</v>
      </c>
      <c r="F135">
        <v>12471</v>
      </c>
      <c r="G135">
        <v>12038</v>
      </c>
      <c r="H135">
        <v>24509</v>
      </c>
      <c r="I135">
        <v>614</v>
      </c>
      <c r="J135">
        <v>2117</v>
      </c>
      <c r="K135">
        <v>8962</v>
      </c>
      <c r="L135">
        <v>5944</v>
      </c>
      <c r="M135">
        <v>39415</v>
      </c>
      <c r="N135">
        <v>102503</v>
      </c>
      <c r="O135" s="2" t="s">
        <v>16</v>
      </c>
    </row>
    <row r="136" spans="1:15" x14ac:dyDescent="0.3">
      <c r="A136" s="32">
        <v>43919.708333333336</v>
      </c>
      <c r="B136">
        <v>3</v>
      </c>
      <c r="C136" s="2" t="s">
        <v>25</v>
      </c>
      <c r="D136">
        <v>11613</v>
      </c>
      <c r="E136">
        <v>1328</v>
      </c>
      <c r="F136">
        <v>12941</v>
      </c>
      <c r="G136">
        <v>12451</v>
      </c>
      <c r="H136">
        <v>25392</v>
      </c>
      <c r="I136">
        <v>883</v>
      </c>
      <c r="J136">
        <v>1592</v>
      </c>
      <c r="K136">
        <v>9255</v>
      </c>
      <c r="L136">
        <v>6360</v>
      </c>
      <c r="M136">
        <v>41007</v>
      </c>
      <c r="N136">
        <v>107398</v>
      </c>
      <c r="O136" s="2" t="s">
        <v>16</v>
      </c>
    </row>
    <row r="137" spans="1:15" x14ac:dyDescent="0.3">
      <c r="A137" s="32">
        <v>43920.708333333336</v>
      </c>
      <c r="B137">
        <v>3</v>
      </c>
      <c r="C137" s="2" t="s">
        <v>25</v>
      </c>
      <c r="D137">
        <v>11815</v>
      </c>
      <c r="E137">
        <v>1330</v>
      </c>
      <c r="F137">
        <v>13145</v>
      </c>
      <c r="G137">
        <v>11861</v>
      </c>
      <c r="H137">
        <v>25006</v>
      </c>
      <c r="I137">
        <v>-386</v>
      </c>
      <c r="J137">
        <v>1154</v>
      </c>
      <c r="K137">
        <v>10337</v>
      </c>
      <c r="L137">
        <v>6818</v>
      </c>
      <c r="M137">
        <v>42161</v>
      </c>
      <c r="N137">
        <v>111057</v>
      </c>
      <c r="O137" s="2" t="s">
        <v>16</v>
      </c>
    </row>
    <row r="138" spans="1:15" x14ac:dyDescent="0.3">
      <c r="A138" s="32">
        <v>43921.708333333336</v>
      </c>
      <c r="B138">
        <v>3</v>
      </c>
      <c r="C138" s="2" t="s">
        <v>25</v>
      </c>
      <c r="D138">
        <v>11883</v>
      </c>
      <c r="E138">
        <v>1324</v>
      </c>
      <c r="F138">
        <v>13207</v>
      </c>
      <c r="G138">
        <v>11917</v>
      </c>
      <c r="H138">
        <v>25124</v>
      </c>
      <c r="I138">
        <v>118</v>
      </c>
      <c r="J138">
        <v>1047</v>
      </c>
      <c r="K138">
        <v>10885</v>
      </c>
      <c r="L138">
        <v>7199</v>
      </c>
      <c r="M138">
        <v>43208</v>
      </c>
      <c r="N138">
        <v>114640</v>
      </c>
      <c r="O138" s="2" t="s">
        <v>16</v>
      </c>
    </row>
    <row r="139" spans="1:15" x14ac:dyDescent="0.3">
      <c r="A139" s="32">
        <v>43922.708333333336</v>
      </c>
      <c r="B139">
        <v>3</v>
      </c>
      <c r="C139" s="2" t="s">
        <v>25</v>
      </c>
      <c r="D139">
        <v>11927</v>
      </c>
      <c r="E139">
        <v>1342</v>
      </c>
      <c r="F139">
        <v>13269</v>
      </c>
      <c r="G139">
        <v>12496</v>
      </c>
      <c r="H139">
        <v>25765</v>
      </c>
      <c r="I139">
        <v>641</v>
      </c>
      <c r="J139">
        <v>1565</v>
      </c>
      <c r="K139">
        <v>11415</v>
      </c>
      <c r="L139">
        <v>7593</v>
      </c>
      <c r="M139">
        <v>44773</v>
      </c>
      <c r="N139">
        <v>121449</v>
      </c>
      <c r="O139" s="2" t="s">
        <v>16</v>
      </c>
    </row>
    <row r="140" spans="1:15" x14ac:dyDescent="0.3">
      <c r="A140" s="32">
        <v>43923.708333333336</v>
      </c>
      <c r="B140">
        <v>3</v>
      </c>
      <c r="C140" s="2" t="s">
        <v>25</v>
      </c>
      <c r="D140">
        <v>11762</v>
      </c>
      <c r="E140">
        <v>1351</v>
      </c>
      <c r="F140">
        <v>13113</v>
      </c>
      <c r="G140">
        <v>12763</v>
      </c>
      <c r="H140">
        <v>25876</v>
      </c>
      <c r="I140">
        <v>111</v>
      </c>
      <c r="J140">
        <v>1292</v>
      </c>
      <c r="K140">
        <v>12229</v>
      </c>
      <c r="L140">
        <v>7960</v>
      </c>
      <c r="M140">
        <v>46065</v>
      </c>
      <c r="N140">
        <v>128286</v>
      </c>
      <c r="O140" s="2" t="s">
        <v>16</v>
      </c>
    </row>
    <row r="141" spans="1:15" x14ac:dyDescent="0.3">
      <c r="A141" s="32">
        <v>43924.708333333336</v>
      </c>
      <c r="B141">
        <v>3</v>
      </c>
      <c r="C141" s="2" t="s">
        <v>25</v>
      </c>
      <c r="D141">
        <v>11802</v>
      </c>
      <c r="E141">
        <v>1381</v>
      </c>
      <c r="F141">
        <v>13183</v>
      </c>
      <c r="G141">
        <v>13006</v>
      </c>
      <c r="H141">
        <v>26189</v>
      </c>
      <c r="I141">
        <v>313</v>
      </c>
      <c r="J141">
        <v>1455</v>
      </c>
      <c r="K141">
        <v>13020</v>
      </c>
      <c r="L141">
        <v>8311</v>
      </c>
      <c r="M141">
        <v>47520</v>
      </c>
      <c r="N141">
        <v>135051</v>
      </c>
      <c r="O141" s="2" t="s">
        <v>16</v>
      </c>
    </row>
    <row r="142" spans="1:15" x14ac:dyDescent="0.3">
      <c r="A142" s="32">
        <v>43925.708333333336</v>
      </c>
      <c r="B142">
        <v>3</v>
      </c>
      <c r="C142" s="2" t="s">
        <v>25</v>
      </c>
      <c r="D142">
        <v>12002</v>
      </c>
      <c r="E142">
        <v>1326</v>
      </c>
      <c r="F142">
        <v>13328</v>
      </c>
      <c r="G142">
        <v>13892</v>
      </c>
      <c r="H142">
        <v>27220</v>
      </c>
      <c r="I142">
        <v>1031</v>
      </c>
      <c r="J142">
        <v>1598</v>
      </c>
      <c r="K142">
        <v>13242</v>
      </c>
      <c r="L142">
        <v>8656</v>
      </c>
      <c r="M142">
        <v>49118</v>
      </c>
      <c r="N142">
        <v>141877</v>
      </c>
      <c r="O142" s="2" t="s">
        <v>16</v>
      </c>
    </row>
    <row r="143" spans="1:15" x14ac:dyDescent="0.3">
      <c r="A143" s="32">
        <v>43926.708333333336</v>
      </c>
      <c r="B143">
        <v>3</v>
      </c>
      <c r="C143" s="2" t="s">
        <v>25</v>
      </c>
      <c r="D143">
        <v>12009</v>
      </c>
      <c r="E143">
        <v>1317</v>
      </c>
      <c r="F143">
        <v>13326</v>
      </c>
      <c r="G143">
        <v>14798</v>
      </c>
      <c r="H143">
        <v>28124</v>
      </c>
      <c r="I143">
        <v>904</v>
      </c>
      <c r="J143">
        <v>1337</v>
      </c>
      <c r="K143">
        <v>13426</v>
      </c>
      <c r="L143">
        <v>8905</v>
      </c>
      <c r="M143">
        <v>50455</v>
      </c>
      <c r="N143">
        <v>149984</v>
      </c>
      <c r="O143" s="2" t="s">
        <v>16</v>
      </c>
    </row>
    <row r="144" spans="1:15" x14ac:dyDescent="0.3">
      <c r="A144" s="32">
        <v>43927.708333333336</v>
      </c>
      <c r="B144">
        <v>3</v>
      </c>
      <c r="C144" s="2" t="s">
        <v>25</v>
      </c>
      <c r="D144">
        <v>11914</v>
      </c>
      <c r="E144">
        <v>1343</v>
      </c>
      <c r="F144">
        <v>13257</v>
      </c>
      <c r="G144">
        <v>15212</v>
      </c>
      <c r="H144">
        <v>28469</v>
      </c>
      <c r="I144">
        <v>345</v>
      </c>
      <c r="J144">
        <v>1079</v>
      </c>
      <c r="K144">
        <v>13863</v>
      </c>
      <c r="L144">
        <v>9202</v>
      </c>
      <c r="M144">
        <v>51534</v>
      </c>
      <c r="N144">
        <v>154989</v>
      </c>
      <c r="O144" s="2" t="s">
        <v>16</v>
      </c>
    </row>
    <row r="145" spans="1:15" x14ac:dyDescent="0.3">
      <c r="A145" s="32">
        <v>43928.708333333336</v>
      </c>
      <c r="B145">
        <v>3</v>
      </c>
      <c r="C145" s="2" t="s">
        <v>25</v>
      </c>
      <c r="D145">
        <v>11833</v>
      </c>
      <c r="E145">
        <v>1305</v>
      </c>
      <c r="F145">
        <v>13138</v>
      </c>
      <c r="G145">
        <v>15205</v>
      </c>
      <c r="H145">
        <v>28343</v>
      </c>
      <c r="I145">
        <v>-126</v>
      </c>
      <c r="J145">
        <v>791</v>
      </c>
      <c r="K145">
        <v>14498</v>
      </c>
      <c r="L145">
        <v>9484</v>
      </c>
      <c r="M145">
        <v>52325</v>
      </c>
      <c r="N145">
        <v>159331</v>
      </c>
      <c r="O145" s="2" t="s">
        <v>16</v>
      </c>
    </row>
    <row r="146" spans="1:15" x14ac:dyDescent="0.3">
      <c r="A146" s="32">
        <v>43929.708333333336</v>
      </c>
      <c r="B146">
        <v>3</v>
      </c>
      <c r="C146" s="2" t="s">
        <v>25</v>
      </c>
      <c r="D146">
        <v>11719</v>
      </c>
      <c r="E146">
        <v>1257</v>
      </c>
      <c r="F146">
        <v>12976</v>
      </c>
      <c r="G146">
        <v>15569</v>
      </c>
      <c r="H146">
        <v>28545</v>
      </c>
      <c r="I146">
        <v>202</v>
      </c>
      <c r="J146">
        <v>1089</v>
      </c>
      <c r="K146">
        <v>15147</v>
      </c>
      <c r="L146">
        <v>9722</v>
      </c>
      <c r="M146">
        <v>53414</v>
      </c>
      <c r="N146">
        <v>167557</v>
      </c>
      <c r="O146" s="2" t="s">
        <v>16</v>
      </c>
    </row>
    <row r="147" spans="1:15" x14ac:dyDescent="0.3">
      <c r="A147" s="32">
        <v>43930.708333333336</v>
      </c>
      <c r="B147">
        <v>3</v>
      </c>
      <c r="C147" s="2" t="s">
        <v>25</v>
      </c>
      <c r="D147">
        <v>11796</v>
      </c>
      <c r="E147">
        <v>1236</v>
      </c>
      <c r="F147">
        <v>13032</v>
      </c>
      <c r="G147">
        <v>16042</v>
      </c>
      <c r="H147">
        <v>29074</v>
      </c>
      <c r="I147">
        <v>529</v>
      </c>
      <c r="J147">
        <v>1388</v>
      </c>
      <c r="K147">
        <v>15706</v>
      </c>
      <c r="L147">
        <v>10022</v>
      </c>
      <c r="M147">
        <v>54802</v>
      </c>
      <c r="N147">
        <v>176953</v>
      </c>
      <c r="O147" s="2" t="s">
        <v>16</v>
      </c>
    </row>
    <row r="148" spans="1:15" x14ac:dyDescent="0.3">
      <c r="A148" s="32">
        <v>43931.708333333336</v>
      </c>
      <c r="B148">
        <v>3</v>
      </c>
      <c r="C148" s="2" t="s">
        <v>25</v>
      </c>
      <c r="D148">
        <v>11877</v>
      </c>
      <c r="E148">
        <v>1202</v>
      </c>
      <c r="F148">
        <v>13079</v>
      </c>
      <c r="G148">
        <v>16451</v>
      </c>
      <c r="H148">
        <v>29530</v>
      </c>
      <c r="I148">
        <v>456</v>
      </c>
      <c r="J148">
        <v>1246</v>
      </c>
      <c r="K148">
        <v>16280</v>
      </c>
      <c r="L148">
        <v>10238</v>
      </c>
      <c r="M148">
        <v>56048</v>
      </c>
      <c r="N148">
        <v>186325</v>
      </c>
      <c r="O148" s="2" t="s">
        <v>16</v>
      </c>
    </row>
    <row r="149" spans="1:15" x14ac:dyDescent="0.3">
      <c r="A149" s="32">
        <v>43932.708333333336</v>
      </c>
      <c r="B149">
        <v>3</v>
      </c>
      <c r="C149" s="2" t="s">
        <v>25</v>
      </c>
      <c r="D149">
        <v>12026</v>
      </c>
      <c r="E149">
        <v>1174</v>
      </c>
      <c r="F149">
        <v>13200</v>
      </c>
      <c r="G149">
        <v>17058</v>
      </c>
      <c r="H149">
        <v>30258</v>
      </c>
      <c r="I149">
        <v>728</v>
      </c>
      <c r="J149">
        <v>1544</v>
      </c>
      <c r="K149">
        <v>16823</v>
      </c>
      <c r="L149">
        <v>10511</v>
      </c>
      <c r="M149">
        <v>57592</v>
      </c>
      <c r="N149">
        <v>196302</v>
      </c>
      <c r="O149" s="2" t="s">
        <v>16</v>
      </c>
    </row>
    <row r="150" spans="1:15" x14ac:dyDescent="0.3">
      <c r="A150" s="32">
        <v>43933.708333333336</v>
      </c>
      <c r="B150">
        <v>3</v>
      </c>
      <c r="C150" s="2" t="s">
        <v>25</v>
      </c>
      <c r="D150">
        <v>11969</v>
      </c>
      <c r="E150">
        <v>1176</v>
      </c>
      <c r="F150">
        <v>13145</v>
      </c>
      <c r="G150">
        <v>18120</v>
      </c>
      <c r="H150">
        <v>31265</v>
      </c>
      <c r="I150">
        <v>1007</v>
      </c>
      <c r="J150">
        <v>1460</v>
      </c>
      <c r="K150">
        <v>17166</v>
      </c>
      <c r="L150">
        <v>10621</v>
      </c>
      <c r="M150">
        <v>59052</v>
      </c>
      <c r="N150">
        <v>205832</v>
      </c>
      <c r="O150" s="2" t="s">
        <v>16</v>
      </c>
    </row>
    <row r="151" spans="1:15" x14ac:dyDescent="0.3">
      <c r="A151" s="32">
        <v>43934.708333333336</v>
      </c>
      <c r="B151">
        <v>3</v>
      </c>
      <c r="C151" s="2" t="s">
        <v>25</v>
      </c>
      <c r="D151">
        <v>12028</v>
      </c>
      <c r="E151">
        <v>1143</v>
      </c>
      <c r="F151">
        <v>13171</v>
      </c>
      <c r="G151">
        <v>18764</v>
      </c>
      <c r="H151">
        <v>31935</v>
      </c>
      <c r="I151">
        <v>670</v>
      </c>
      <c r="J151">
        <v>1262</v>
      </c>
      <c r="K151">
        <v>17478</v>
      </c>
      <c r="L151">
        <v>10901</v>
      </c>
      <c r="M151">
        <v>60314</v>
      </c>
      <c r="N151">
        <v>211092</v>
      </c>
      <c r="O151" s="2" t="s">
        <v>16</v>
      </c>
    </row>
    <row r="152" spans="1:15" x14ac:dyDescent="0.3">
      <c r="A152" s="32">
        <v>43885.75</v>
      </c>
      <c r="B152">
        <v>4</v>
      </c>
      <c r="C152" s="2" t="s">
        <v>18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 s="2" t="s">
        <v>16</v>
      </c>
    </row>
    <row r="153" spans="1:15" x14ac:dyDescent="0.3">
      <c r="A153" s="32">
        <v>43886.75</v>
      </c>
      <c r="B153">
        <v>4</v>
      </c>
      <c r="C153" s="2" t="s">
        <v>18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1</v>
      </c>
      <c r="N153">
        <v>1</v>
      </c>
      <c r="O153" s="2" t="s">
        <v>16</v>
      </c>
    </row>
    <row r="154" spans="1:15" x14ac:dyDescent="0.3">
      <c r="A154" s="32">
        <v>43887.75</v>
      </c>
      <c r="B154">
        <v>4</v>
      </c>
      <c r="C154" s="2" t="s">
        <v>18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1</v>
      </c>
      <c r="O154" s="2" t="s">
        <v>16</v>
      </c>
    </row>
    <row r="155" spans="1:15" x14ac:dyDescent="0.3">
      <c r="A155" s="32">
        <v>43888.75</v>
      </c>
      <c r="B155">
        <v>4</v>
      </c>
      <c r="C155" s="2" t="s">
        <v>18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2</v>
      </c>
      <c r="O155" s="2" t="s">
        <v>16</v>
      </c>
    </row>
    <row r="156" spans="1:15" x14ac:dyDescent="0.3">
      <c r="A156" s="32">
        <v>43889.75</v>
      </c>
      <c r="B156">
        <v>4</v>
      </c>
      <c r="C156" s="2" t="s">
        <v>18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2</v>
      </c>
      <c r="O156" s="2" t="s">
        <v>16</v>
      </c>
    </row>
    <row r="157" spans="1:15" x14ac:dyDescent="0.3">
      <c r="A157" s="32">
        <v>43890.708333333336</v>
      </c>
      <c r="B157">
        <v>4</v>
      </c>
      <c r="C157" s="2" t="s">
        <v>18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16</v>
      </c>
      <c r="O157" s="2" t="s">
        <v>16</v>
      </c>
    </row>
    <row r="158" spans="1:15" x14ac:dyDescent="0.3">
      <c r="A158" s="32">
        <v>43891.708333333336</v>
      </c>
      <c r="B158">
        <v>4</v>
      </c>
      <c r="C158" s="2" t="s">
        <v>18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20</v>
      </c>
      <c r="O158" s="2" t="s">
        <v>16</v>
      </c>
    </row>
    <row r="159" spans="1:15" x14ac:dyDescent="0.3">
      <c r="A159" s="32">
        <v>43892.75</v>
      </c>
      <c r="B159">
        <v>4</v>
      </c>
      <c r="C159" s="2" t="s">
        <v>18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20</v>
      </c>
      <c r="O159" s="2" t="s">
        <v>16</v>
      </c>
    </row>
    <row r="160" spans="1:15" x14ac:dyDescent="0.3">
      <c r="A160" s="32">
        <v>43893.75</v>
      </c>
      <c r="B160">
        <v>4</v>
      </c>
      <c r="C160" s="2" t="s">
        <v>18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20</v>
      </c>
      <c r="O160" s="2" t="s">
        <v>16</v>
      </c>
    </row>
    <row r="161" spans="1:15" x14ac:dyDescent="0.3">
      <c r="A161" s="32">
        <v>43894.708333333336</v>
      </c>
      <c r="B161">
        <v>4</v>
      </c>
      <c r="C161" s="2" t="s">
        <v>18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20</v>
      </c>
      <c r="O161" s="2" t="s">
        <v>16</v>
      </c>
    </row>
    <row r="162" spans="1:15" x14ac:dyDescent="0.3">
      <c r="A162" s="32">
        <v>43895.708333333336</v>
      </c>
      <c r="B162">
        <v>4</v>
      </c>
      <c r="C162" s="2" t="s">
        <v>18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20</v>
      </c>
      <c r="O162" s="2" t="s">
        <v>16</v>
      </c>
    </row>
    <row r="163" spans="1:15" x14ac:dyDescent="0.3">
      <c r="A163" s="32">
        <v>43896.708333333336</v>
      </c>
      <c r="B163">
        <v>4</v>
      </c>
      <c r="C163" s="2" t="s">
        <v>18</v>
      </c>
      <c r="D163">
        <v>4</v>
      </c>
      <c r="E163">
        <v>0</v>
      </c>
      <c r="F163">
        <v>4</v>
      </c>
      <c r="G163">
        <v>0</v>
      </c>
      <c r="H163">
        <v>4</v>
      </c>
      <c r="I163">
        <v>3</v>
      </c>
      <c r="J163">
        <v>3</v>
      </c>
      <c r="K163">
        <v>0</v>
      </c>
      <c r="L163">
        <v>0</v>
      </c>
      <c r="M163">
        <v>4</v>
      </c>
      <c r="N163">
        <v>36</v>
      </c>
      <c r="O163" s="2" t="s">
        <v>16</v>
      </c>
    </row>
    <row r="164" spans="1:15" x14ac:dyDescent="0.3">
      <c r="A164" s="32">
        <v>43897.75</v>
      </c>
      <c r="B164">
        <v>4</v>
      </c>
      <c r="C164" s="2" t="s">
        <v>18</v>
      </c>
      <c r="D164">
        <v>8</v>
      </c>
      <c r="E164">
        <v>0</v>
      </c>
      <c r="F164">
        <v>8</v>
      </c>
      <c r="G164">
        <v>1</v>
      </c>
      <c r="H164">
        <v>9</v>
      </c>
      <c r="I164">
        <v>5</v>
      </c>
      <c r="J164">
        <v>5</v>
      </c>
      <c r="K164">
        <v>0</v>
      </c>
      <c r="L164">
        <v>0</v>
      </c>
      <c r="M164">
        <v>9</v>
      </c>
      <c r="N164">
        <v>36</v>
      </c>
      <c r="O164" s="2" t="s">
        <v>16</v>
      </c>
    </row>
    <row r="165" spans="1:15" x14ac:dyDescent="0.3">
      <c r="A165" s="32">
        <v>43898.75</v>
      </c>
      <c r="B165">
        <v>4</v>
      </c>
      <c r="C165" s="2" t="s">
        <v>18</v>
      </c>
      <c r="D165">
        <v>8</v>
      </c>
      <c r="E165">
        <v>0</v>
      </c>
      <c r="F165">
        <v>8</v>
      </c>
      <c r="G165">
        <v>1</v>
      </c>
      <c r="H165">
        <v>9</v>
      </c>
      <c r="I165">
        <v>0</v>
      </c>
      <c r="J165">
        <v>0</v>
      </c>
      <c r="K165">
        <v>0</v>
      </c>
      <c r="L165">
        <v>0</v>
      </c>
      <c r="M165">
        <v>9</v>
      </c>
      <c r="N165">
        <v>36</v>
      </c>
      <c r="O165" s="2" t="s">
        <v>16</v>
      </c>
    </row>
    <row r="166" spans="1:15" x14ac:dyDescent="0.3">
      <c r="A166" s="32">
        <v>43899.75</v>
      </c>
      <c r="B166">
        <v>4</v>
      </c>
      <c r="C166" s="2" t="s">
        <v>18</v>
      </c>
      <c r="D166">
        <v>8</v>
      </c>
      <c r="E166">
        <v>0</v>
      </c>
      <c r="F166">
        <v>8</v>
      </c>
      <c r="G166">
        <v>1</v>
      </c>
      <c r="H166">
        <v>9</v>
      </c>
      <c r="I166">
        <v>0</v>
      </c>
      <c r="J166">
        <v>0</v>
      </c>
      <c r="K166">
        <v>0</v>
      </c>
      <c r="L166">
        <v>0</v>
      </c>
      <c r="M166">
        <v>9</v>
      </c>
      <c r="N166">
        <v>36</v>
      </c>
      <c r="O166" s="2" t="s">
        <v>16</v>
      </c>
    </row>
    <row r="167" spans="1:15" x14ac:dyDescent="0.3">
      <c r="A167" s="32">
        <v>43900.75</v>
      </c>
      <c r="B167">
        <v>4</v>
      </c>
      <c r="C167" s="2" t="s">
        <v>18</v>
      </c>
      <c r="D167">
        <v>17</v>
      </c>
      <c r="E167">
        <v>1</v>
      </c>
      <c r="F167">
        <v>18</v>
      </c>
      <c r="G167">
        <v>20</v>
      </c>
      <c r="H167">
        <v>38</v>
      </c>
      <c r="I167">
        <v>29</v>
      </c>
      <c r="J167">
        <v>29</v>
      </c>
      <c r="K167">
        <v>0</v>
      </c>
      <c r="L167">
        <v>0</v>
      </c>
      <c r="M167">
        <v>38</v>
      </c>
      <c r="N167">
        <v>36</v>
      </c>
      <c r="O167" s="2" t="s">
        <v>16</v>
      </c>
    </row>
    <row r="168" spans="1:15" x14ac:dyDescent="0.3">
      <c r="A168" s="32">
        <v>43901.708333333336</v>
      </c>
      <c r="B168">
        <v>4</v>
      </c>
      <c r="C168" s="2" t="s">
        <v>18</v>
      </c>
      <c r="D168">
        <v>8</v>
      </c>
      <c r="E168">
        <v>4</v>
      </c>
      <c r="F168">
        <v>12</v>
      </c>
      <c r="G168">
        <v>63</v>
      </c>
      <c r="H168">
        <v>75</v>
      </c>
      <c r="I168">
        <v>37</v>
      </c>
      <c r="J168">
        <v>37</v>
      </c>
      <c r="K168">
        <v>0</v>
      </c>
      <c r="L168">
        <v>0</v>
      </c>
      <c r="M168">
        <v>75</v>
      </c>
      <c r="N168">
        <v>75</v>
      </c>
      <c r="O168" s="2" t="s">
        <v>16</v>
      </c>
    </row>
    <row r="169" spans="1:15" x14ac:dyDescent="0.3">
      <c r="A169" s="32">
        <v>43902.708333333336</v>
      </c>
      <c r="B169">
        <v>4</v>
      </c>
      <c r="C169" s="2" t="s">
        <v>18</v>
      </c>
      <c r="D169">
        <v>21</v>
      </c>
      <c r="E169">
        <v>4</v>
      </c>
      <c r="F169">
        <v>25</v>
      </c>
      <c r="G169">
        <v>78</v>
      </c>
      <c r="H169">
        <v>103</v>
      </c>
      <c r="I169">
        <v>28</v>
      </c>
      <c r="J169">
        <v>29</v>
      </c>
      <c r="K169">
        <v>0</v>
      </c>
      <c r="L169">
        <v>1</v>
      </c>
      <c r="M169">
        <v>104</v>
      </c>
      <c r="N169">
        <v>607</v>
      </c>
      <c r="O169" s="2" t="s">
        <v>16</v>
      </c>
    </row>
    <row r="170" spans="1:15" x14ac:dyDescent="0.3">
      <c r="A170" s="32">
        <v>43903.708333333336</v>
      </c>
      <c r="B170">
        <v>4</v>
      </c>
      <c r="C170" s="2" t="s">
        <v>18</v>
      </c>
      <c r="D170">
        <v>20</v>
      </c>
      <c r="E170">
        <v>5</v>
      </c>
      <c r="F170">
        <v>25</v>
      </c>
      <c r="G170">
        <v>98</v>
      </c>
      <c r="H170">
        <v>123</v>
      </c>
      <c r="I170">
        <v>20</v>
      </c>
      <c r="J170">
        <v>21</v>
      </c>
      <c r="K170">
        <v>0</v>
      </c>
      <c r="L170">
        <v>2</v>
      </c>
      <c r="M170">
        <v>125</v>
      </c>
      <c r="N170">
        <v>811</v>
      </c>
      <c r="O170" s="2" t="s">
        <v>16</v>
      </c>
    </row>
    <row r="171" spans="1:15" x14ac:dyDescent="0.3">
      <c r="A171" s="32">
        <v>43904.708333333336</v>
      </c>
      <c r="B171">
        <v>4</v>
      </c>
      <c r="C171" s="2" t="s">
        <v>18</v>
      </c>
      <c r="D171">
        <v>26</v>
      </c>
      <c r="E171">
        <v>7</v>
      </c>
      <c r="F171">
        <v>33</v>
      </c>
      <c r="G171">
        <v>137</v>
      </c>
      <c r="H171">
        <v>170</v>
      </c>
      <c r="I171">
        <v>47</v>
      </c>
      <c r="J171">
        <v>48</v>
      </c>
      <c r="K171">
        <v>0</v>
      </c>
      <c r="L171">
        <v>3</v>
      </c>
      <c r="M171">
        <v>173</v>
      </c>
      <c r="N171">
        <v>1135</v>
      </c>
      <c r="O171" s="2" t="s">
        <v>16</v>
      </c>
    </row>
    <row r="172" spans="1:15" x14ac:dyDescent="0.3">
      <c r="A172" s="32">
        <v>43905.708333333336</v>
      </c>
      <c r="B172">
        <v>4</v>
      </c>
      <c r="C172" s="2" t="s">
        <v>18</v>
      </c>
      <c r="D172">
        <v>50</v>
      </c>
      <c r="E172">
        <v>4</v>
      </c>
      <c r="F172">
        <v>54</v>
      </c>
      <c r="G172">
        <v>145</v>
      </c>
      <c r="H172">
        <v>199</v>
      </c>
      <c r="I172">
        <v>29</v>
      </c>
      <c r="J172">
        <v>31</v>
      </c>
      <c r="K172">
        <v>0</v>
      </c>
      <c r="L172">
        <v>5</v>
      </c>
      <c r="M172">
        <v>204</v>
      </c>
      <c r="N172">
        <v>1497</v>
      </c>
      <c r="O172" s="2" t="s">
        <v>16</v>
      </c>
    </row>
    <row r="173" spans="1:15" x14ac:dyDescent="0.3">
      <c r="A173" s="32">
        <v>43906.708333333336</v>
      </c>
      <c r="B173">
        <v>4</v>
      </c>
      <c r="C173" s="2" t="s">
        <v>18</v>
      </c>
      <c r="D173">
        <v>53</v>
      </c>
      <c r="E173">
        <v>11</v>
      </c>
      <c r="F173">
        <v>64</v>
      </c>
      <c r="G173">
        <v>171</v>
      </c>
      <c r="H173">
        <v>235</v>
      </c>
      <c r="I173">
        <v>36</v>
      </c>
      <c r="J173">
        <v>37</v>
      </c>
      <c r="K173">
        <v>0</v>
      </c>
      <c r="L173">
        <v>6</v>
      </c>
      <c r="M173">
        <v>241</v>
      </c>
      <c r="N173">
        <v>1740</v>
      </c>
      <c r="O173" s="2" t="s">
        <v>16</v>
      </c>
    </row>
    <row r="174" spans="1:15" x14ac:dyDescent="0.3">
      <c r="A174" s="32">
        <v>43907.708333333336</v>
      </c>
      <c r="B174">
        <v>4</v>
      </c>
      <c r="C174" s="2" t="s">
        <v>18</v>
      </c>
      <c r="D174">
        <v>71</v>
      </c>
      <c r="E174">
        <v>11</v>
      </c>
      <c r="F174">
        <v>82</v>
      </c>
      <c r="G174">
        <v>200</v>
      </c>
      <c r="H174">
        <v>282</v>
      </c>
      <c r="I174">
        <v>47</v>
      </c>
      <c r="J174">
        <v>50</v>
      </c>
      <c r="K174">
        <v>1</v>
      </c>
      <c r="L174">
        <v>8</v>
      </c>
      <c r="M174">
        <v>291</v>
      </c>
      <c r="N174">
        <v>2149</v>
      </c>
      <c r="O174" s="2" t="s">
        <v>16</v>
      </c>
    </row>
    <row r="175" spans="1:15" x14ac:dyDescent="0.3">
      <c r="A175" s="32">
        <v>43908.708333333336</v>
      </c>
      <c r="B175">
        <v>4</v>
      </c>
      <c r="C175" s="2" t="s">
        <v>18</v>
      </c>
      <c r="D175">
        <v>79</v>
      </c>
      <c r="E175">
        <v>18</v>
      </c>
      <c r="F175">
        <v>97</v>
      </c>
      <c r="G175">
        <v>269</v>
      </c>
      <c r="H175">
        <v>366</v>
      </c>
      <c r="I175">
        <v>84</v>
      </c>
      <c r="J175">
        <v>85</v>
      </c>
      <c r="K175">
        <v>1</v>
      </c>
      <c r="L175">
        <v>9</v>
      </c>
      <c r="M175">
        <v>376</v>
      </c>
      <c r="N175">
        <v>2844</v>
      </c>
      <c r="O175" s="2" t="s">
        <v>16</v>
      </c>
    </row>
    <row r="176" spans="1:15" x14ac:dyDescent="0.3">
      <c r="A176" s="32">
        <v>43909.708333333336</v>
      </c>
      <c r="B176">
        <v>4</v>
      </c>
      <c r="C176" s="2" t="s">
        <v>18</v>
      </c>
      <c r="D176">
        <v>87</v>
      </c>
      <c r="E176">
        <v>18</v>
      </c>
      <c r="F176">
        <v>105</v>
      </c>
      <c r="G176">
        <v>316</v>
      </c>
      <c r="H176">
        <v>421</v>
      </c>
      <c r="I176">
        <v>55</v>
      </c>
      <c r="J176">
        <v>60</v>
      </c>
      <c r="K176">
        <v>1</v>
      </c>
      <c r="L176">
        <v>14</v>
      </c>
      <c r="M176">
        <v>436</v>
      </c>
      <c r="N176">
        <v>3568</v>
      </c>
      <c r="O176" s="2" t="s">
        <v>16</v>
      </c>
    </row>
    <row r="177" spans="1:15" x14ac:dyDescent="0.3">
      <c r="A177" s="32">
        <v>43910.708333333336</v>
      </c>
      <c r="B177">
        <v>4</v>
      </c>
      <c r="C177" s="2" t="s">
        <v>18</v>
      </c>
      <c r="D177">
        <v>99</v>
      </c>
      <c r="E177">
        <v>24</v>
      </c>
      <c r="F177">
        <v>123</v>
      </c>
      <c r="G177">
        <v>407</v>
      </c>
      <c r="H177">
        <v>530</v>
      </c>
      <c r="I177">
        <v>109</v>
      </c>
      <c r="J177">
        <v>112</v>
      </c>
      <c r="K177">
        <v>1</v>
      </c>
      <c r="L177">
        <v>17</v>
      </c>
      <c r="M177">
        <v>548</v>
      </c>
      <c r="N177">
        <v>4433</v>
      </c>
      <c r="O177" s="2" t="s">
        <v>16</v>
      </c>
    </row>
    <row r="178" spans="1:15" x14ac:dyDescent="0.3">
      <c r="A178" s="32">
        <v>43911.708333333336</v>
      </c>
      <c r="B178">
        <v>4</v>
      </c>
      <c r="C178" s="2" t="s">
        <v>18</v>
      </c>
      <c r="D178">
        <v>127</v>
      </c>
      <c r="E178">
        <v>30</v>
      </c>
      <c r="F178">
        <v>157</v>
      </c>
      <c r="G178">
        <v>443</v>
      </c>
      <c r="H178">
        <v>600</v>
      </c>
      <c r="I178">
        <v>70</v>
      </c>
      <c r="J178">
        <v>73</v>
      </c>
      <c r="K178">
        <v>1</v>
      </c>
      <c r="L178">
        <v>20</v>
      </c>
      <c r="M178">
        <v>621</v>
      </c>
      <c r="N178">
        <v>5179</v>
      </c>
      <c r="O178" s="2" t="s">
        <v>16</v>
      </c>
    </row>
    <row r="179" spans="1:15" x14ac:dyDescent="0.3">
      <c r="A179" s="32">
        <v>43912.708333333336</v>
      </c>
      <c r="B179">
        <v>4</v>
      </c>
      <c r="C179" s="2" t="s">
        <v>18</v>
      </c>
      <c r="D179">
        <v>146</v>
      </c>
      <c r="E179">
        <v>32</v>
      </c>
      <c r="F179">
        <v>178</v>
      </c>
      <c r="G179">
        <v>470</v>
      </c>
      <c r="H179">
        <v>648</v>
      </c>
      <c r="I179">
        <v>48</v>
      </c>
      <c r="J179">
        <v>57</v>
      </c>
      <c r="K179">
        <v>7</v>
      </c>
      <c r="L179">
        <v>23</v>
      </c>
      <c r="M179">
        <v>678</v>
      </c>
      <c r="N179">
        <v>5718</v>
      </c>
      <c r="O179" s="2" t="s">
        <v>16</v>
      </c>
    </row>
    <row r="180" spans="1:15" x14ac:dyDescent="0.3">
      <c r="A180" s="32">
        <v>43913.708333333336</v>
      </c>
      <c r="B180">
        <v>4</v>
      </c>
      <c r="C180" s="2" t="s">
        <v>18</v>
      </c>
      <c r="D180">
        <v>145</v>
      </c>
      <c r="E180">
        <v>33</v>
      </c>
      <c r="F180">
        <v>178</v>
      </c>
      <c r="G180">
        <v>510</v>
      </c>
      <c r="H180">
        <v>688</v>
      </c>
      <c r="I180">
        <v>40</v>
      </c>
      <c r="J180">
        <v>46</v>
      </c>
      <c r="K180">
        <v>7</v>
      </c>
      <c r="L180">
        <v>29</v>
      </c>
      <c r="M180">
        <v>724</v>
      </c>
      <c r="N180">
        <v>6084</v>
      </c>
      <c r="O180" s="2" t="s">
        <v>16</v>
      </c>
    </row>
    <row r="181" spans="1:15" x14ac:dyDescent="0.3">
      <c r="A181" s="32">
        <v>43914.708333333336</v>
      </c>
      <c r="B181">
        <v>4</v>
      </c>
      <c r="C181" s="2" t="s">
        <v>18</v>
      </c>
      <c r="D181">
        <v>166</v>
      </c>
      <c r="E181">
        <v>38</v>
      </c>
      <c r="F181">
        <v>204</v>
      </c>
      <c r="G181">
        <v>495</v>
      </c>
      <c r="H181">
        <v>699</v>
      </c>
      <c r="I181">
        <v>11</v>
      </c>
      <c r="J181">
        <v>57</v>
      </c>
      <c r="K181">
        <v>44</v>
      </c>
      <c r="L181">
        <v>38</v>
      </c>
      <c r="M181">
        <v>781</v>
      </c>
      <c r="N181">
        <v>6509</v>
      </c>
      <c r="O181" s="2" t="s">
        <v>16</v>
      </c>
    </row>
    <row r="182" spans="1:15" x14ac:dyDescent="0.3">
      <c r="A182" s="32">
        <v>43915.708333333336</v>
      </c>
      <c r="B182">
        <v>4</v>
      </c>
      <c r="C182" s="2" t="s">
        <v>18</v>
      </c>
      <c r="D182">
        <v>190</v>
      </c>
      <c r="E182">
        <v>40</v>
      </c>
      <c r="F182">
        <v>230</v>
      </c>
      <c r="G182">
        <v>518</v>
      </c>
      <c r="H182">
        <v>748</v>
      </c>
      <c r="I182">
        <v>49</v>
      </c>
      <c r="J182">
        <v>77</v>
      </c>
      <c r="K182">
        <v>67</v>
      </c>
      <c r="L182">
        <v>43</v>
      </c>
      <c r="M182">
        <v>858</v>
      </c>
      <c r="N182">
        <v>6649</v>
      </c>
      <c r="O182" s="2" t="s">
        <v>16</v>
      </c>
    </row>
    <row r="183" spans="1:15" x14ac:dyDescent="0.3">
      <c r="A183" s="32">
        <v>43916.708333333336</v>
      </c>
      <c r="B183">
        <v>4</v>
      </c>
      <c r="C183" s="2" t="s">
        <v>18</v>
      </c>
      <c r="D183">
        <v>223</v>
      </c>
      <c r="E183">
        <v>43</v>
      </c>
      <c r="F183">
        <v>266</v>
      </c>
      <c r="G183">
        <v>525</v>
      </c>
      <c r="H183">
        <v>791</v>
      </c>
      <c r="I183">
        <v>43</v>
      </c>
      <c r="J183">
        <v>48</v>
      </c>
      <c r="K183">
        <v>67</v>
      </c>
      <c r="L183">
        <v>48</v>
      </c>
      <c r="M183">
        <v>906</v>
      </c>
      <c r="N183">
        <v>7744</v>
      </c>
      <c r="O183" s="2" t="s">
        <v>16</v>
      </c>
    </row>
    <row r="184" spans="1:15" x14ac:dyDescent="0.3">
      <c r="A184" s="32">
        <v>43917.708333333336</v>
      </c>
      <c r="B184">
        <v>4</v>
      </c>
      <c r="C184" s="2" t="s">
        <v>18</v>
      </c>
      <c r="D184">
        <v>249</v>
      </c>
      <c r="E184">
        <v>45</v>
      </c>
      <c r="F184">
        <v>294</v>
      </c>
      <c r="G184">
        <v>539</v>
      </c>
      <c r="H184">
        <v>833</v>
      </c>
      <c r="I184">
        <v>42</v>
      </c>
      <c r="J184">
        <v>97</v>
      </c>
      <c r="K184">
        <v>110</v>
      </c>
      <c r="L184">
        <v>60</v>
      </c>
      <c r="M184">
        <v>1003</v>
      </c>
      <c r="N184">
        <v>8520</v>
      </c>
      <c r="O184" s="2" t="s">
        <v>16</v>
      </c>
    </row>
    <row r="185" spans="1:15" x14ac:dyDescent="0.3">
      <c r="A185" s="32">
        <v>43918.708333333336</v>
      </c>
      <c r="B185">
        <v>4</v>
      </c>
      <c r="C185" s="2" t="s">
        <v>18</v>
      </c>
      <c r="D185">
        <v>225</v>
      </c>
      <c r="E185">
        <v>51</v>
      </c>
      <c r="F185">
        <v>276</v>
      </c>
      <c r="G185">
        <v>653</v>
      </c>
      <c r="H185">
        <v>929</v>
      </c>
      <c r="I185">
        <v>96</v>
      </c>
      <c r="J185">
        <v>106</v>
      </c>
      <c r="K185">
        <v>116</v>
      </c>
      <c r="L185">
        <v>64</v>
      </c>
      <c r="M185">
        <v>1109</v>
      </c>
      <c r="N185">
        <v>9168</v>
      </c>
      <c r="O185" s="2" t="s">
        <v>16</v>
      </c>
    </row>
    <row r="186" spans="1:15" x14ac:dyDescent="0.3">
      <c r="A186" s="32">
        <v>43919.708333333336</v>
      </c>
      <c r="B186">
        <v>4</v>
      </c>
      <c r="C186" s="2" t="s">
        <v>18</v>
      </c>
      <c r="D186">
        <v>234</v>
      </c>
      <c r="E186">
        <v>56</v>
      </c>
      <c r="F186">
        <v>290</v>
      </c>
      <c r="G186">
        <v>744</v>
      </c>
      <c r="H186">
        <v>1034</v>
      </c>
      <c r="I186">
        <v>105</v>
      </c>
      <c r="J186">
        <v>105</v>
      </c>
      <c r="K186">
        <v>116</v>
      </c>
      <c r="L186">
        <v>64</v>
      </c>
      <c r="M186">
        <v>1214</v>
      </c>
      <c r="N186">
        <v>10137</v>
      </c>
      <c r="O186" s="2" t="s">
        <v>16</v>
      </c>
    </row>
    <row r="187" spans="1:15" x14ac:dyDescent="0.3">
      <c r="A187" s="32">
        <v>43920.708333333336</v>
      </c>
      <c r="B187">
        <v>4</v>
      </c>
      <c r="C187" s="2" t="s">
        <v>18</v>
      </c>
      <c r="D187">
        <v>231</v>
      </c>
      <c r="E187">
        <v>62</v>
      </c>
      <c r="F187">
        <v>293</v>
      </c>
      <c r="G187">
        <v>805</v>
      </c>
      <c r="H187">
        <v>1098</v>
      </c>
      <c r="I187">
        <v>64</v>
      </c>
      <c r="J187">
        <v>111</v>
      </c>
      <c r="K187">
        <v>153</v>
      </c>
      <c r="L187">
        <v>74</v>
      </c>
      <c r="M187">
        <v>1325</v>
      </c>
      <c r="N187">
        <v>10640</v>
      </c>
      <c r="O187" s="2" t="s">
        <v>16</v>
      </c>
    </row>
    <row r="188" spans="1:15" x14ac:dyDescent="0.3">
      <c r="A188" s="32">
        <v>43921.708333333336</v>
      </c>
      <c r="B188">
        <v>4</v>
      </c>
      <c r="C188" s="2" t="s">
        <v>18</v>
      </c>
      <c r="D188">
        <v>249</v>
      </c>
      <c r="E188">
        <v>62</v>
      </c>
      <c r="F188">
        <v>311</v>
      </c>
      <c r="G188">
        <v>831</v>
      </c>
      <c r="H188">
        <v>1142</v>
      </c>
      <c r="I188">
        <v>44</v>
      </c>
      <c r="J188">
        <v>46</v>
      </c>
      <c r="K188">
        <v>153</v>
      </c>
      <c r="L188">
        <v>76</v>
      </c>
      <c r="M188">
        <v>1371</v>
      </c>
      <c r="N188">
        <v>11275</v>
      </c>
      <c r="O188" s="2" t="s">
        <v>16</v>
      </c>
    </row>
    <row r="189" spans="1:15" x14ac:dyDescent="0.3">
      <c r="A189" s="32">
        <v>43922.708333333336</v>
      </c>
      <c r="B189">
        <v>4</v>
      </c>
      <c r="C189" s="2" t="s">
        <v>18</v>
      </c>
      <c r="D189">
        <v>269</v>
      </c>
      <c r="E189">
        <v>57</v>
      </c>
      <c r="F189">
        <v>326</v>
      </c>
      <c r="G189">
        <v>786</v>
      </c>
      <c r="H189">
        <v>1112</v>
      </c>
      <c r="I189">
        <v>-30</v>
      </c>
      <c r="J189">
        <v>47</v>
      </c>
      <c r="K189">
        <v>190</v>
      </c>
      <c r="L189">
        <v>116</v>
      </c>
      <c r="M189">
        <v>1418</v>
      </c>
      <c r="N189">
        <v>11951</v>
      </c>
      <c r="O189" s="2" t="s">
        <v>16</v>
      </c>
    </row>
    <row r="190" spans="1:15" x14ac:dyDescent="0.3">
      <c r="A190" s="32">
        <v>43923.708333333336</v>
      </c>
      <c r="B190">
        <v>4</v>
      </c>
      <c r="C190" s="2" t="s">
        <v>18</v>
      </c>
      <c r="D190">
        <v>279</v>
      </c>
      <c r="E190">
        <v>60</v>
      </c>
      <c r="F190">
        <v>339</v>
      </c>
      <c r="G190">
        <v>821</v>
      </c>
      <c r="H190">
        <v>1160</v>
      </c>
      <c r="I190">
        <v>48</v>
      </c>
      <c r="J190">
        <v>61</v>
      </c>
      <c r="K190">
        <v>190</v>
      </c>
      <c r="L190">
        <v>129</v>
      </c>
      <c r="M190">
        <v>1479</v>
      </c>
      <c r="N190">
        <v>12677</v>
      </c>
      <c r="O190" s="2" t="s">
        <v>16</v>
      </c>
    </row>
    <row r="191" spans="1:15" x14ac:dyDescent="0.3">
      <c r="A191" s="32">
        <v>43924.708333333336</v>
      </c>
      <c r="B191">
        <v>4</v>
      </c>
      <c r="C191" s="2" t="s">
        <v>18</v>
      </c>
      <c r="D191">
        <v>291</v>
      </c>
      <c r="E191">
        <v>60</v>
      </c>
      <c r="F191">
        <v>351</v>
      </c>
      <c r="G191">
        <v>858</v>
      </c>
      <c r="H191">
        <v>1209</v>
      </c>
      <c r="I191">
        <v>49</v>
      </c>
      <c r="J191">
        <v>80</v>
      </c>
      <c r="K191">
        <v>211</v>
      </c>
      <c r="L191">
        <v>139</v>
      </c>
      <c r="M191">
        <v>1559</v>
      </c>
      <c r="N191">
        <v>13976</v>
      </c>
      <c r="O191" s="2" t="s">
        <v>16</v>
      </c>
    </row>
    <row r="192" spans="1:15" x14ac:dyDescent="0.3">
      <c r="A192" s="32">
        <v>43925.708333333336</v>
      </c>
      <c r="B192">
        <v>4</v>
      </c>
      <c r="C192" s="2" t="s">
        <v>18</v>
      </c>
      <c r="D192">
        <v>291</v>
      </c>
      <c r="E192">
        <v>61</v>
      </c>
      <c r="F192">
        <v>352</v>
      </c>
      <c r="G192">
        <v>849</v>
      </c>
      <c r="H192">
        <v>1201</v>
      </c>
      <c r="I192">
        <v>-8</v>
      </c>
      <c r="J192">
        <v>33</v>
      </c>
      <c r="K192">
        <v>245</v>
      </c>
      <c r="L192">
        <v>146</v>
      </c>
      <c r="M192">
        <v>1592</v>
      </c>
      <c r="N192">
        <v>15045</v>
      </c>
      <c r="O192" s="2" t="s">
        <v>16</v>
      </c>
    </row>
    <row r="193" spans="1:15" x14ac:dyDescent="0.3">
      <c r="A193" s="32">
        <v>43926.708333333336</v>
      </c>
      <c r="B193">
        <v>4</v>
      </c>
      <c r="C193" s="2" t="s">
        <v>18</v>
      </c>
      <c r="D193">
        <v>239</v>
      </c>
      <c r="E193">
        <v>53</v>
      </c>
      <c r="F193">
        <v>292</v>
      </c>
      <c r="G193">
        <v>934</v>
      </c>
      <c r="H193">
        <v>1226</v>
      </c>
      <c r="I193">
        <v>25</v>
      </c>
      <c r="J193">
        <v>52</v>
      </c>
      <c r="K193">
        <v>260</v>
      </c>
      <c r="L193">
        <v>158</v>
      </c>
      <c r="M193">
        <v>1644</v>
      </c>
      <c r="N193">
        <v>15723</v>
      </c>
      <c r="O193" s="2" t="s">
        <v>16</v>
      </c>
    </row>
    <row r="194" spans="1:15" x14ac:dyDescent="0.3">
      <c r="A194" s="32">
        <v>43927.708333333336</v>
      </c>
      <c r="B194">
        <v>4</v>
      </c>
      <c r="C194" s="2" t="s">
        <v>18</v>
      </c>
      <c r="D194">
        <v>245</v>
      </c>
      <c r="E194">
        <v>52</v>
      </c>
      <c r="F194">
        <v>297</v>
      </c>
      <c r="G194">
        <v>963</v>
      </c>
      <c r="H194">
        <v>1260</v>
      </c>
      <c r="I194">
        <v>34</v>
      </c>
      <c r="J194">
        <v>78</v>
      </c>
      <c r="K194">
        <v>298</v>
      </c>
      <c r="L194">
        <v>164</v>
      </c>
      <c r="M194">
        <v>1722</v>
      </c>
      <c r="N194">
        <v>16825</v>
      </c>
      <c r="O194" s="2" t="s">
        <v>16</v>
      </c>
    </row>
    <row r="195" spans="1:15" x14ac:dyDescent="0.3">
      <c r="A195" s="32">
        <v>43928.708333333336</v>
      </c>
      <c r="B195">
        <v>4</v>
      </c>
      <c r="C195" s="2" t="s">
        <v>18</v>
      </c>
      <c r="D195">
        <v>325</v>
      </c>
      <c r="E195">
        <v>64</v>
      </c>
      <c r="F195">
        <v>389</v>
      </c>
      <c r="G195">
        <v>912</v>
      </c>
      <c r="H195">
        <v>1301</v>
      </c>
      <c r="I195">
        <v>41</v>
      </c>
      <c r="J195">
        <v>89</v>
      </c>
      <c r="K195">
        <v>336</v>
      </c>
      <c r="L195">
        <v>174</v>
      </c>
      <c r="M195">
        <v>1811</v>
      </c>
      <c r="N195">
        <v>17761</v>
      </c>
      <c r="O195" s="2" t="s">
        <v>16</v>
      </c>
    </row>
    <row r="196" spans="1:15" x14ac:dyDescent="0.3">
      <c r="A196" s="32">
        <v>43929.708333333336</v>
      </c>
      <c r="B196">
        <v>4</v>
      </c>
      <c r="C196" s="2" t="s">
        <v>18</v>
      </c>
      <c r="D196">
        <v>268</v>
      </c>
      <c r="E196">
        <v>65</v>
      </c>
      <c r="F196">
        <v>333</v>
      </c>
      <c r="G196">
        <v>948</v>
      </c>
      <c r="H196">
        <v>1281</v>
      </c>
      <c r="I196">
        <v>-20</v>
      </c>
      <c r="J196">
        <v>24</v>
      </c>
      <c r="K196">
        <v>371</v>
      </c>
      <c r="L196">
        <v>183</v>
      </c>
      <c r="M196">
        <v>1835</v>
      </c>
      <c r="N196">
        <v>18865</v>
      </c>
      <c r="O196" s="2" t="s">
        <v>16</v>
      </c>
    </row>
    <row r="197" spans="1:15" x14ac:dyDescent="0.3">
      <c r="A197" s="32">
        <v>43930.708333333336</v>
      </c>
      <c r="B197">
        <v>4</v>
      </c>
      <c r="C197" s="2" t="s">
        <v>18</v>
      </c>
      <c r="D197">
        <v>263</v>
      </c>
      <c r="E197">
        <v>64</v>
      </c>
      <c r="F197">
        <v>327</v>
      </c>
      <c r="G197">
        <v>988</v>
      </c>
      <c r="H197">
        <v>1315</v>
      </c>
      <c r="I197">
        <v>34</v>
      </c>
      <c r="J197">
        <v>68</v>
      </c>
      <c r="K197">
        <v>401</v>
      </c>
      <c r="L197">
        <v>187</v>
      </c>
      <c r="M197">
        <v>1903</v>
      </c>
      <c r="N197">
        <v>19875</v>
      </c>
      <c r="O197" s="2" t="s">
        <v>16</v>
      </c>
    </row>
    <row r="198" spans="1:15" x14ac:dyDescent="0.3">
      <c r="A198" s="32">
        <v>43931.708333333336</v>
      </c>
      <c r="B198">
        <v>4</v>
      </c>
      <c r="C198" s="2" t="s">
        <v>18</v>
      </c>
      <c r="D198">
        <v>258</v>
      </c>
      <c r="E198">
        <v>58</v>
      </c>
      <c r="F198">
        <v>316</v>
      </c>
      <c r="G198">
        <v>1001</v>
      </c>
      <c r="H198">
        <v>1317</v>
      </c>
      <c r="I198">
        <v>2</v>
      </c>
      <c r="J198">
        <v>52</v>
      </c>
      <c r="K198">
        <v>447</v>
      </c>
      <c r="L198">
        <v>191</v>
      </c>
      <c r="M198">
        <v>1955</v>
      </c>
      <c r="N198">
        <v>20866</v>
      </c>
      <c r="O198" s="2" t="s">
        <v>16</v>
      </c>
    </row>
    <row r="199" spans="1:15" x14ac:dyDescent="0.3">
      <c r="A199" s="32">
        <v>43932.708333333336</v>
      </c>
      <c r="B199">
        <v>4</v>
      </c>
      <c r="C199" s="2" t="s">
        <v>18</v>
      </c>
      <c r="D199">
        <v>246</v>
      </c>
      <c r="E199">
        <v>56</v>
      </c>
      <c r="F199">
        <v>302</v>
      </c>
      <c r="G199">
        <v>967</v>
      </c>
      <c r="H199">
        <v>1269</v>
      </c>
      <c r="I199">
        <v>-48</v>
      </c>
      <c r="J199">
        <v>2</v>
      </c>
      <c r="K199">
        <v>488</v>
      </c>
      <c r="L199">
        <v>200</v>
      </c>
      <c r="M199">
        <v>1957</v>
      </c>
      <c r="N199">
        <v>22186</v>
      </c>
      <c r="O199" s="2" t="s">
        <v>16</v>
      </c>
    </row>
    <row r="200" spans="1:15" x14ac:dyDescent="0.3">
      <c r="A200" s="32">
        <v>43933.708333333336</v>
      </c>
      <c r="B200">
        <v>4</v>
      </c>
      <c r="C200" s="2" t="s">
        <v>18</v>
      </c>
      <c r="D200">
        <v>183</v>
      </c>
      <c r="E200">
        <v>45</v>
      </c>
      <c r="F200">
        <v>228</v>
      </c>
      <c r="G200">
        <v>1287</v>
      </c>
      <c r="H200">
        <v>1515</v>
      </c>
      <c r="I200">
        <v>246</v>
      </c>
      <c r="J200">
        <v>141</v>
      </c>
      <c r="K200">
        <v>378</v>
      </c>
      <c r="L200">
        <v>205</v>
      </c>
      <c r="M200">
        <v>2098</v>
      </c>
      <c r="N200">
        <v>23246</v>
      </c>
      <c r="O200" s="2" t="s">
        <v>78</v>
      </c>
    </row>
    <row r="201" spans="1:15" x14ac:dyDescent="0.3">
      <c r="A201" s="32">
        <v>43934.708333333336</v>
      </c>
      <c r="B201">
        <v>4</v>
      </c>
      <c r="C201" s="2" t="s">
        <v>18</v>
      </c>
      <c r="D201">
        <v>190</v>
      </c>
      <c r="E201">
        <v>41</v>
      </c>
      <c r="F201">
        <v>231</v>
      </c>
      <c r="G201">
        <v>1306</v>
      </c>
      <c r="H201">
        <v>1537</v>
      </c>
      <c r="I201">
        <v>22</v>
      </c>
      <c r="J201">
        <v>51</v>
      </c>
      <c r="K201">
        <v>400</v>
      </c>
      <c r="L201">
        <v>212</v>
      </c>
      <c r="M201">
        <v>2149</v>
      </c>
      <c r="N201">
        <v>24157</v>
      </c>
      <c r="O201" s="2" t="s">
        <v>16</v>
      </c>
    </row>
    <row r="202" spans="1:15" x14ac:dyDescent="0.3">
      <c r="A202" s="32">
        <v>43885.75</v>
      </c>
      <c r="B202">
        <v>4</v>
      </c>
      <c r="C202" s="2" t="s">
        <v>33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3</v>
      </c>
      <c r="O202" s="2" t="s">
        <v>16</v>
      </c>
    </row>
    <row r="203" spans="1:15" x14ac:dyDescent="0.3">
      <c r="A203" s="32">
        <v>43886.75</v>
      </c>
      <c r="B203">
        <v>4</v>
      </c>
      <c r="C203" s="2" t="s">
        <v>33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</v>
      </c>
      <c r="O203" s="2" t="s">
        <v>16</v>
      </c>
    </row>
    <row r="204" spans="1:15" x14ac:dyDescent="0.3">
      <c r="A204" s="32">
        <v>43887.75</v>
      </c>
      <c r="B204">
        <v>4</v>
      </c>
      <c r="C204" s="2" t="s">
        <v>33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</v>
      </c>
      <c r="O204" s="2" t="s">
        <v>16</v>
      </c>
    </row>
    <row r="205" spans="1:15" x14ac:dyDescent="0.3">
      <c r="A205" s="32">
        <v>43888.75</v>
      </c>
      <c r="B205">
        <v>4</v>
      </c>
      <c r="C205" s="2" t="s">
        <v>33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32</v>
      </c>
      <c r="O205" s="2" t="s">
        <v>16</v>
      </c>
    </row>
    <row r="206" spans="1:15" x14ac:dyDescent="0.3">
      <c r="A206" s="32">
        <v>43889.75</v>
      </c>
      <c r="B206">
        <v>4</v>
      </c>
      <c r="C206" s="2" t="s">
        <v>33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32</v>
      </c>
      <c r="O206" s="2" t="s">
        <v>16</v>
      </c>
    </row>
    <row r="207" spans="1:15" x14ac:dyDescent="0.3">
      <c r="A207" s="32">
        <v>43890.708333333336</v>
      </c>
      <c r="B207">
        <v>4</v>
      </c>
      <c r="C207" s="2" t="s">
        <v>33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43</v>
      </c>
      <c r="O207" s="2" t="s">
        <v>16</v>
      </c>
    </row>
    <row r="208" spans="1:15" x14ac:dyDescent="0.3">
      <c r="A208" s="32">
        <v>43891.708333333336</v>
      </c>
      <c r="B208">
        <v>4</v>
      </c>
      <c r="C208" s="2" t="s">
        <v>33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122</v>
      </c>
      <c r="O208" s="2" t="s">
        <v>16</v>
      </c>
    </row>
    <row r="209" spans="1:15" x14ac:dyDescent="0.3">
      <c r="A209" s="32">
        <v>43892.75</v>
      </c>
      <c r="B209">
        <v>4</v>
      </c>
      <c r="C209" s="2" t="s">
        <v>33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122</v>
      </c>
      <c r="O209" s="2" t="s">
        <v>16</v>
      </c>
    </row>
    <row r="210" spans="1:15" x14ac:dyDescent="0.3">
      <c r="A210" s="32">
        <v>43893.75</v>
      </c>
      <c r="B210">
        <v>4</v>
      </c>
      <c r="C210" s="2" t="s">
        <v>33</v>
      </c>
      <c r="D210">
        <v>1</v>
      </c>
      <c r="E210">
        <v>0</v>
      </c>
      <c r="F210">
        <v>1</v>
      </c>
      <c r="G210">
        <v>3</v>
      </c>
      <c r="H210">
        <v>4</v>
      </c>
      <c r="I210">
        <v>4</v>
      </c>
      <c r="J210">
        <v>4</v>
      </c>
      <c r="K210">
        <v>0</v>
      </c>
      <c r="L210">
        <v>0</v>
      </c>
      <c r="M210">
        <v>4</v>
      </c>
      <c r="N210">
        <v>122</v>
      </c>
      <c r="O210" s="2" t="s">
        <v>16</v>
      </c>
    </row>
    <row r="211" spans="1:15" x14ac:dyDescent="0.3">
      <c r="A211" s="32">
        <v>43894.708333333336</v>
      </c>
      <c r="B211">
        <v>4</v>
      </c>
      <c r="C211" s="2" t="s">
        <v>33</v>
      </c>
      <c r="D211">
        <v>1</v>
      </c>
      <c r="E211">
        <v>0</v>
      </c>
      <c r="F211">
        <v>1</v>
      </c>
      <c r="G211">
        <v>4</v>
      </c>
      <c r="H211">
        <v>5</v>
      </c>
      <c r="I211">
        <v>1</v>
      </c>
      <c r="J211">
        <v>1</v>
      </c>
      <c r="K211">
        <v>0</v>
      </c>
      <c r="L211">
        <v>0</v>
      </c>
      <c r="M211">
        <v>5</v>
      </c>
      <c r="N211">
        <v>122</v>
      </c>
      <c r="O211" s="2" t="s">
        <v>16</v>
      </c>
    </row>
    <row r="212" spans="1:15" x14ac:dyDescent="0.3">
      <c r="A212" s="32">
        <v>43895.708333333336</v>
      </c>
      <c r="B212">
        <v>4</v>
      </c>
      <c r="C212" s="2" t="s">
        <v>33</v>
      </c>
      <c r="D212">
        <v>2</v>
      </c>
      <c r="E212">
        <v>0</v>
      </c>
      <c r="F212">
        <v>2</v>
      </c>
      <c r="G212">
        <v>5</v>
      </c>
      <c r="H212">
        <v>7</v>
      </c>
      <c r="I212">
        <v>2</v>
      </c>
      <c r="J212">
        <v>2</v>
      </c>
      <c r="K212">
        <v>0</v>
      </c>
      <c r="L212">
        <v>0</v>
      </c>
      <c r="M212">
        <v>7</v>
      </c>
      <c r="N212">
        <v>122</v>
      </c>
      <c r="O212" s="2" t="s">
        <v>16</v>
      </c>
    </row>
    <row r="213" spans="1:15" x14ac:dyDescent="0.3">
      <c r="A213" s="32">
        <v>43896.708333333336</v>
      </c>
      <c r="B213">
        <v>4</v>
      </c>
      <c r="C213" s="2" t="s">
        <v>33</v>
      </c>
      <c r="D213">
        <v>4</v>
      </c>
      <c r="E213">
        <v>0</v>
      </c>
      <c r="F213">
        <v>4</v>
      </c>
      <c r="G213">
        <v>6</v>
      </c>
      <c r="H213">
        <v>10</v>
      </c>
      <c r="I213">
        <v>3</v>
      </c>
      <c r="J213">
        <v>3</v>
      </c>
      <c r="K213">
        <v>0</v>
      </c>
      <c r="L213">
        <v>0</v>
      </c>
      <c r="M213">
        <v>10</v>
      </c>
      <c r="N213">
        <v>122</v>
      </c>
      <c r="O213" s="2" t="s">
        <v>16</v>
      </c>
    </row>
    <row r="214" spans="1:15" x14ac:dyDescent="0.3">
      <c r="A214" s="32">
        <v>43897.75</v>
      </c>
      <c r="B214">
        <v>4</v>
      </c>
      <c r="C214" s="2" t="s">
        <v>33</v>
      </c>
      <c r="D214">
        <v>6</v>
      </c>
      <c r="E214">
        <v>1</v>
      </c>
      <c r="F214">
        <v>7</v>
      </c>
      <c r="G214">
        <v>7</v>
      </c>
      <c r="H214">
        <v>14</v>
      </c>
      <c r="I214">
        <v>4</v>
      </c>
      <c r="J214">
        <v>4</v>
      </c>
      <c r="K214">
        <v>0</v>
      </c>
      <c r="L214">
        <v>0</v>
      </c>
      <c r="M214">
        <v>14</v>
      </c>
      <c r="N214">
        <v>194</v>
      </c>
      <c r="O214" s="2" t="s">
        <v>16</v>
      </c>
    </row>
    <row r="215" spans="1:15" x14ac:dyDescent="0.3">
      <c r="A215" s="32">
        <v>43898.75</v>
      </c>
      <c r="B215">
        <v>4</v>
      </c>
      <c r="C215" s="2" t="s">
        <v>33</v>
      </c>
      <c r="D215">
        <v>7</v>
      </c>
      <c r="E215">
        <v>2</v>
      </c>
      <c r="F215">
        <v>9</v>
      </c>
      <c r="G215">
        <v>14</v>
      </c>
      <c r="H215">
        <v>23</v>
      </c>
      <c r="I215">
        <v>9</v>
      </c>
      <c r="J215">
        <v>9</v>
      </c>
      <c r="K215">
        <v>0</v>
      </c>
      <c r="L215">
        <v>0</v>
      </c>
      <c r="M215">
        <v>23</v>
      </c>
      <c r="N215">
        <v>228</v>
      </c>
      <c r="O215" s="2" t="s">
        <v>16</v>
      </c>
    </row>
    <row r="216" spans="1:15" x14ac:dyDescent="0.3">
      <c r="A216" s="32">
        <v>43899.75</v>
      </c>
      <c r="B216">
        <v>4</v>
      </c>
      <c r="C216" s="2" t="s">
        <v>33</v>
      </c>
      <c r="D216">
        <v>10</v>
      </c>
      <c r="E216">
        <v>2</v>
      </c>
      <c r="F216">
        <v>12</v>
      </c>
      <c r="G216">
        <v>21</v>
      </c>
      <c r="H216">
        <v>33</v>
      </c>
      <c r="I216">
        <v>10</v>
      </c>
      <c r="J216">
        <v>10</v>
      </c>
      <c r="K216">
        <v>0</v>
      </c>
      <c r="L216">
        <v>0</v>
      </c>
      <c r="M216">
        <v>33</v>
      </c>
      <c r="N216">
        <v>267</v>
      </c>
      <c r="O216" s="2" t="s">
        <v>16</v>
      </c>
    </row>
    <row r="217" spans="1:15" x14ac:dyDescent="0.3">
      <c r="A217" s="32">
        <v>43900.75</v>
      </c>
      <c r="B217">
        <v>4</v>
      </c>
      <c r="C217" s="2" t="s">
        <v>33</v>
      </c>
      <c r="D217">
        <v>19</v>
      </c>
      <c r="E217">
        <v>3</v>
      </c>
      <c r="F217">
        <v>22</v>
      </c>
      <c r="G217">
        <v>28</v>
      </c>
      <c r="H217">
        <v>50</v>
      </c>
      <c r="I217">
        <v>17</v>
      </c>
      <c r="J217">
        <v>19</v>
      </c>
      <c r="K217">
        <v>2</v>
      </c>
      <c r="L217">
        <v>0</v>
      </c>
      <c r="M217">
        <v>52</v>
      </c>
      <c r="N217">
        <v>399</v>
      </c>
      <c r="O217" s="2" t="s">
        <v>16</v>
      </c>
    </row>
    <row r="218" spans="1:15" x14ac:dyDescent="0.3">
      <c r="A218" s="32">
        <v>43901.708333333336</v>
      </c>
      <c r="B218">
        <v>4</v>
      </c>
      <c r="C218" s="2" t="s">
        <v>33</v>
      </c>
      <c r="D218">
        <v>28</v>
      </c>
      <c r="E218">
        <v>4</v>
      </c>
      <c r="F218">
        <v>32</v>
      </c>
      <c r="G218">
        <v>42</v>
      </c>
      <c r="H218">
        <v>74</v>
      </c>
      <c r="I218">
        <v>24</v>
      </c>
      <c r="J218">
        <v>25</v>
      </c>
      <c r="K218">
        <v>3</v>
      </c>
      <c r="L218">
        <v>0</v>
      </c>
      <c r="M218">
        <v>77</v>
      </c>
      <c r="N218">
        <v>527</v>
      </c>
      <c r="O218" s="2" t="s">
        <v>16</v>
      </c>
    </row>
    <row r="219" spans="1:15" x14ac:dyDescent="0.3">
      <c r="A219" s="32">
        <v>43902.708333333336</v>
      </c>
      <c r="B219">
        <v>4</v>
      </c>
      <c r="C219" s="2" t="s">
        <v>33</v>
      </c>
      <c r="D219">
        <v>43</v>
      </c>
      <c r="E219">
        <v>5</v>
      </c>
      <c r="F219">
        <v>48</v>
      </c>
      <c r="G219">
        <v>54</v>
      </c>
      <c r="H219">
        <v>102</v>
      </c>
      <c r="I219">
        <v>28</v>
      </c>
      <c r="J219">
        <v>30</v>
      </c>
      <c r="K219">
        <v>4</v>
      </c>
      <c r="L219">
        <v>1</v>
      </c>
      <c r="M219">
        <v>107</v>
      </c>
      <c r="N219">
        <v>593</v>
      </c>
      <c r="O219" s="2" t="s">
        <v>16</v>
      </c>
    </row>
    <row r="220" spans="1:15" x14ac:dyDescent="0.3">
      <c r="A220" s="32">
        <v>43903.708333333336</v>
      </c>
      <c r="B220">
        <v>4</v>
      </c>
      <c r="C220" s="2" t="s">
        <v>33</v>
      </c>
      <c r="D220">
        <v>58</v>
      </c>
      <c r="E220">
        <v>6</v>
      </c>
      <c r="F220">
        <v>64</v>
      </c>
      <c r="G220">
        <v>93</v>
      </c>
      <c r="H220">
        <v>157</v>
      </c>
      <c r="I220">
        <v>55</v>
      </c>
      <c r="J220">
        <v>56</v>
      </c>
      <c r="K220">
        <v>4</v>
      </c>
      <c r="L220">
        <v>2</v>
      </c>
      <c r="M220">
        <v>163</v>
      </c>
      <c r="N220">
        <v>846</v>
      </c>
      <c r="O220" s="2" t="s">
        <v>16</v>
      </c>
    </row>
    <row r="221" spans="1:15" x14ac:dyDescent="0.3">
      <c r="A221" s="32">
        <v>43904.708333333336</v>
      </c>
      <c r="B221">
        <v>4</v>
      </c>
      <c r="C221" s="2" t="s">
        <v>33</v>
      </c>
      <c r="D221">
        <v>68</v>
      </c>
      <c r="E221">
        <v>12</v>
      </c>
      <c r="F221">
        <v>80</v>
      </c>
      <c r="G221">
        <v>119</v>
      </c>
      <c r="H221">
        <v>199</v>
      </c>
      <c r="I221">
        <v>42</v>
      </c>
      <c r="J221">
        <v>43</v>
      </c>
      <c r="K221">
        <v>5</v>
      </c>
      <c r="L221">
        <v>2</v>
      </c>
      <c r="M221">
        <v>206</v>
      </c>
      <c r="N221">
        <v>1006</v>
      </c>
      <c r="O221" s="2" t="s">
        <v>16</v>
      </c>
    </row>
    <row r="222" spans="1:15" x14ac:dyDescent="0.3">
      <c r="A222" s="32">
        <v>43905.708333333336</v>
      </c>
      <c r="B222">
        <v>4</v>
      </c>
      <c r="C222" s="2" t="s">
        <v>33</v>
      </c>
      <c r="D222">
        <v>73</v>
      </c>
      <c r="E222">
        <v>19</v>
      </c>
      <c r="F222">
        <v>92</v>
      </c>
      <c r="G222">
        <v>275</v>
      </c>
      <c r="H222">
        <v>367</v>
      </c>
      <c r="I222">
        <v>168</v>
      </c>
      <c r="J222">
        <v>172</v>
      </c>
      <c r="K222">
        <v>5</v>
      </c>
      <c r="L222">
        <v>6</v>
      </c>
      <c r="M222">
        <v>378</v>
      </c>
      <c r="N222">
        <v>1006</v>
      </c>
      <c r="O222" s="2" t="s">
        <v>16</v>
      </c>
    </row>
    <row r="223" spans="1:15" x14ac:dyDescent="0.3">
      <c r="A223" s="32">
        <v>43906.708333333336</v>
      </c>
      <c r="B223">
        <v>4</v>
      </c>
      <c r="C223" s="2" t="s">
        <v>33</v>
      </c>
      <c r="D223">
        <v>73</v>
      </c>
      <c r="E223">
        <v>19</v>
      </c>
      <c r="F223">
        <v>92</v>
      </c>
      <c r="G223">
        <v>275</v>
      </c>
      <c r="H223">
        <v>367</v>
      </c>
      <c r="I223">
        <v>0</v>
      </c>
      <c r="J223">
        <v>0</v>
      </c>
      <c r="K223">
        <v>5</v>
      </c>
      <c r="L223">
        <v>6</v>
      </c>
      <c r="M223">
        <v>378</v>
      </c>
      <c r="N223">
        <v>1006</v>
      </c>
      <c r="O223" s="2" t="s">
        <v>41</v>
      </c>
    </row>
    <row r="224" spans="1:15" x14ac:dyDescent="0.3">
      <c r="A224" s="32">
        <v>43907.708333333336</v>
      </c>
      <c r="B224">
        <v>4</v>
      </c>
      <c r="C224" s="2" t="s">
        <v>33</v>
      </c>
      <c r="D224">
        <v>107</v>
      </c>
      <c r="E224">
        <v>22</v>
      </c>
      <c r="F224">
        <v>129</v>
      </c>
      <c r="G224">
        <v>239</v>
      </c>
      <c r="H224">
        <v>368</v>
      </c>
      <c r="I224">
        <v>1</v>
      </c>
      <c r="J224">
        <v>7</v>
      </c>
      <c r="K224">
        <v>10</v>
      </c>
      <c r="L224">
        <v>7</v>
      </c>
      <c r="M224">
        <v>385</v>
      </c>
      <c r="N224">
        <v>1727</v>
      </c>
      <c r="O224" s="2" t="s">
        <v>16</v>
      </c>
    </row>
    <row r="225" spans="1:15" x14ac:dyDescent="0.3">
      <c r="A225" s="32">
        <v>43908.708333333336</v>
      </c>
      <c r="B225">
        <v>4</v>
      </c>
      <c r="C225" s="2" t="s">
        <v>33</v>
      </c>
      <c r="D225">
        <v>141</v>
      </c>
      <c r="E225">
        <v>22</v>
      </c>
      <c r="F225">
        <v>163</v>
      </c>
      <c r="G225">
        <v>273</v>
      </c>
      <c r="H225">
        <v>436</v>
      </c>
      <c r="I225">
        <v>68</v>
      </c>
      <c r="J225">
        <v>70</v>
      </c>
      <c r="K225">
        <v>12</v>
      </c>
      <c r="L225">
        <v>7</v>
      </c>
      <c r="M225">
        <v>455</v>
      </c>
      <c r="N225">
        <v>2187</v>
      </c>
      <c r="O225" s="2" t="s">
        <v>16</v>
      </c>
    </row>
    <row r="226" spans="1:15" x14ac:dyDescent="0.3">
      <c r="A226" s="32">
        <v>43909.708333333336</v>
      </c>
      <c r="B226">
        <v>4</v>
      </c>
      <c r="C226" s="2" t="s">
        <v>33</v>
      </c>
      <c r="D226">
        <v>169</v>
      </c>
      <c r="E226">
        <v>30</v>
      </c>
      <c r="F226">
        <v>199</v>
      </c>
      <c r="G226">
        <v>292</v>
      </c>
      <c r="H226">
        <v>491</v>
      </c>
      <c r="I226">
        <v>55</v>
      </c>
      <c r="J226">
        <v>68</v>
      </c>
      <c r="K226">
        <v>20</v>
      </c>
      <c r="L226">
        <v>12</v>
      </c>
      <c r="M226">
        <v>523</v>
      </c>
      <c r="N226">
        <v>2203</v>
      </c>
      <c r="O226" s="2" t="s">
        <v>16</v>
      </c>
    </row>
    <row r="227" spans="1:15" x14ac:dyDescent="0.3">
      <c r="A227" s="32">
        <v>43910.708333333336</v>
      </c>
      <c r="B227">
        <v>4</v>
      </c>
      <c r="C227" s="2" t="s">
        <v>33</v>
      </c>
      <c r="D227">
        <v>198</v>
      </c>
      <c r="E227">
        <v>34</v>
      </c>
      <c r="F227">
        <v>232</v>
      </c>
      <c r="G227">
        <v>368</v>
      </c>
      <c r="H227">
        <v>600</v>
      </c>
      <c r="I227">
        <v>109</v>
      </c>
      <c r="J227">
        <v>119</v>
      </c>
      <c r="K227">
        <v>29</v>
      </c>
      <c r="L227">
        <v>13</v>
      </c>
      <c r="M227">
        <v>642</v>
      </c>
      <c r="N227">
        <v>2656</v>
      </c>
      <c r="O227" s="2" t="s">
        <v>16</v>
      </c>
    </row>
    <row r="228" spans="1:15" x14ac:dyDescent="0.3">
      <c r="A228" s="32">
        <v>43911.708333333336</v>
      </c>
      <c r="B228">
        <v>4</v>
      </c>
      <c r="C228" s="2" t="s">
        <v>33</v>
      </c>
      <c r="D228">
        <v>233</v>
      </c>
      <c r="E228">
        <v>39</v>
      </c>
      <c r="F228">
        <v>272</v>
      </c>
      <c r="G228">
        <v>448</v>
      </c>
      <c r="H228">
        <v>720</v>
      </c>
      <c r="I228">
        <v>120</v>
      </c>
      <c r="J228">
        <v>140</v>
      </c>
      <c r="K228">
        <v>34</v>
      </c>
      <c r="L228">
        <v>28</v>
      </c>
      <c r="M228">
        <v>782</v>
      </c>
      <c r="N228">
        <v>2656</v>
      </c>
      <c r="O228" s="2" t="s">
        <v>16</v>
      </c>
    </row>
    <row r="229" spans="1:15" x14ac:dyDescent="0.3">
      <c r="A229" s="32">
        <v>43912.708333333336</v>
      </c>
      <c r="B229">
        <v>4</v>
      </c>
      <c r="C229" s="2" t="s">
        <v>33</v>
      </c>
      <c r="D229">
        <v>235</v>
      </c>
      <c r="E229">
        <v>46</v>
      </c>
      <c r="F229">
        <v>281</v>
      </c>
      <c r="G229">
        <v>604</v>
      </c>
      <c r="H229">
        <v>885</v>
      </c>
      <c r="I229">
        <v>165</v>
      </c>
      <c r="J229">
        <v>172</v>
      </c>
      <c r="K229">
        <v>34</v>
      </c>
      <c r="L229">
        <v>35</v>
      </c>
      <c r="M229">
        <v>954</v>
      </c>
      <c r="N229">
        <v>3050</v>
      </c>
      <c r="O229" s="2" t="s">
        <v>16</v>
      </c>
    </row>
    <row r="230" spans="1:15" x14ac:dyDescent="0.3">
      <c r="A230" s="32">
        <v>43913.708333333336</v>
      </c>
      <c r="B230">
        <v>4</v>
      </c>
      <c r="C230" s="2" t="s">
        <v>33</v>
      </c>
      <c r="D230">
        <v>249</v>
      </c>
      <c r="E230">
        <v>46</v>
      </c>
      <c r="F230">
        <v>295</v>
      </c>
      <c r="G230">
        <v>619</v>
      </c>
      <c r="H230">
        <v>914</v>
      </c>
      <c r="I230">
        <v>29</v>
      </c>
      <c r="J230">
        <v>69</v>
      </c>
      <c r="K230">
        <v>68</v>
      </c>
      <c r="L230">
        <v>41</v>
      </c>
      <c r="M230">
        <v>1023</v>
      </c>
      <c r="N230">
        <v>3150</v>
      </c>
      <c r="O230" s="2" t="s">
        <v>16</v>
      </c>
    </row>
    <row r="231" spans="1:15" x14ac:dyDescent="0.3">
      <c r="A231" s="32">
        <v>43914.708333333336</v>
      </c>
      <c r="B231">
        <v>4</v>
      </c>
      <c r="C231" s="2" t="s">
        <v>33</v>
      </c>
      <c r="D231">
        <v>308</v>
      </c>
      <c r="E231">
        <v>49</v>
      </c>
      <c r="F231">
        <v>357</v>
      </c>
      <c r="G231">
        <v>618</v>
      </c>
      <c r="H231">
        <v>975</v>
      </c>
      <c r="I231">
        <v>61</v>
      </c>
      <c r="J231">
        <v>87</v>
      </c>
      <c r="K231">
        <v>79</v>
      </c>
      <c r="L231">
        <v>56</v>
      </c>
      <c r="M231">
        <v>1110</v>
      </c>
      <c r="N231">
        <v>3712</v>
      </c>
      <c r="O231" s="2" t="s">
        <v>16</v>
      </c>
    </row>
    <row r="232" spans="1:15" x14ac:dyDescent="0.3">
      <c r="A232" s="32">
        <v>43915.708333333336</v>
      </c>
      <c r="B232">
        <v>4</v>
      </c>
      <c r="C232" s="2" t="s">
        <v>33</v>
      </c>
      <c r="D232">
        <v>308</v>
      </c>
      <c r="E232">
        <v>65</v>
      </c>
      <c r="F232">
        <v>373</v>
      </c>
      <c r="G232">
        <v>685</v>
      </c>
      <c r="H232">
        <v>1058</v>
      </c>
      <c r="I232">
        <v>83</v>
      </c>
      <c r="J232">
        <v>112</v>
      </c>
      <c r="K232">
        <v>90</v>
      </c>
      <c r="L232">
        <v>74</v>
      </c>
      <c r="M232">
        <v>1222</v>
      </c>
      <c r="N232">
        <v>4114</v>
      </c>
      <c r="O232" s="2" t="s">
        <v>16</v>
      </c>
    </row>
    <row r="233" spans="1:15" x14ac:dyDescent="0.3">
      <c r="A233" s="32">
        <v>43916.708333333336</v>
      </c>
      <c r="B233">
        <v>4</v>
      </c>
      <c r="C233" s="2" t="s">
        <v>33</v>
      </c>
      <c r="D233">
        <v>300</v>
      </c>
      <c r="E233">
        <v>66</v>
      </c>
      <c r="F233">
        <v>366</v>
      </c>
      <c r="G233">
        <v>728</v>
      </c>
      <c r="H233">
        <v>1094</v>
      </c>
      <c r="I233">
        <v>36</v>
      </c>
      <c r="J233">
        <v>75</v>
      </c>
      <c r="K233">
        <v>117</v>
      </c>
      <c r="L233">
        <v>86</v>
      </c>
      <c r="M233">
        <v>1297</v>
      </c>
      <c r="N233">
        <v>4600</v>
      </c>
      <c r="O233" s="2" t="s">
        <v>16</v>
      </c>
    </row>
    <row r="234" spans="1:15" x14ac:dyDescent="0.3">
      <c r="A234" s="32">
        <v>43917.708333333336</v>
      </c>
      <c r="B234">
        <v>4</v>
      </c>
      <c r="C234" s="2" t="s">
        <v>33</v>
      </c>
      <c r="D234">
        <v>341</v>
      </c>
      <c r="E234">
        <v>66</v>
      </c>
      <c r="F234">
        <v>407</v>
      </c>
      <c r="G234">
        <v>757</v>
      </c>
      <c r="H234">
        <v>1164</v>
      </c>
      <c r="I234">
        <v>70</v>
      </c>
      <c r="J234">
        <v>94</v>
      </c>
      <c r="K234">
        <v>125</v>
      </c>
      <c r="L234">
        <v>102</v>
      </c>
      <c r="M234">
        <v>1391</v>
      </c>
      <c r="N234">
        <v>4923</v>
      </c>
      <c r="O234" s="2" t="s">
        <v>16</v>
      </c>
    </row>
    <row r="235" spans="1:15" x14ac:dyDescent="0.3">
      <c r="A235" s="32">
        <v>43918.708333333336</v>
      </c>
      <c r="B235">
        <v>4</v>
      </c>
      <c r="C235" s="2" t="s">
        <v>33</v>
      </c>
      <c r="D235">
        <v>351</v>
      </c>
      <c r="E235">
        <v>72</v>
      </c>
      <c r="F235">
        <v>423</v>
      </c>
      <c r="G235">
        <v>811</v>
      </c>
      <c r="H235">
        <v>1234</v>
      </c>
      <c r="I235">
        <v>70</v>
      </c>
      <c r="J235">
        <v>114</v>
      </c>
      <c r="K235">
        <v>151</v>
      </c>
      <c r="L235">
        <v>120</v>
      </c>
      <c r="M235">
        <v>1505</v>
      </c>
      <c r="N235">
        <v>5561</v>
      </c>
      <c r="O235" s="2" t="s">
        <v>16</v>
      </c>
    </row>
    <row r="236" spans="1:15" x14ac:dyDescent="0.3">
      <c r="A236" s="32">
        <v>43919.708333333336</v>
      </c>
      <c r="B236">
        <v>4</v>
      </c>
      <c r="C236" s="2" t="s">
        <v>33</v>
      </c>
      <c r="D236">
        <v>356</v>
      </c>
      <c r="E236">
        <v>75</v>
      </c>
      <c r="F236">
        <v>431</v>
      </c>
      <c r="G236">
        <v>862</v>
      </c>
      <c r="H236">
        <v>1293</v>
      </c>
      <c r="I236">
        <v>59</v>
      </c>
      <c r="J236">
        <v>89</v>
      </c>
      <c r="K236">
        <v>172</v>
      </c>
      <c r="L236">
        <v>129</v>
      </c>
      <c r="M236">
        <v>1594</v>
      </c>
      <c r="N236">
        <v>5950</v>
      </c>
      <c r="O236" s="2" t="s">
        <v>16</v>
      </c>
    </row>
    <row r="237" spans="1:15" x14ac:dyDescent="0.3">
      <c r="A237" s="32">
        <v>43920.708333333336</v>
      </c>
      <c r="B237">
        <v>4</v>
      </c>
      <c r="C237" s="2" t="s">
        <v>33</v>
      </c>
      <c r="D237">
        <v>353</v>
      </c>
      <c r="E237">
        <v>78</v>
      </c>
      <c r="F237">
        <v>431</v>
      </c>
      <c r="G237">
        <v>926</v>
      </c>
      <c r="H237">
        <v>1357</v>
      </c>
      <c r="I237">
        <v>64</v>
      </c>
      <c r="J237">
        <v>88</v>
      </c>
      <c r="K237">
        <v>178</v>
      </c>
      <c r="L237">
        <v>147</v>
      </c>
      <c r="M237">
        <v>1682</v>
      </c>
      <c r="N237">
        <v>6377</v>
      </c>
      <c r="O237" s="2" t="s">
        <v>16</v>
      </c>
    </row>
    <row r="238" spans="1:15" x14ac:dyDescent="0.3">
      <c r="A238" s="32">
        <v>43921.708333333336</v>
      </c>
      <c r="B238">
        <v>4</v>
      </c>
      <c r="C238" s="2" t="s">
        <v>33</v>
      </c>
      <c r="D238">
        <v>354</v>
      </c>
      <c r="E238">
        <v>80</v>
      </c>
      <c r="F238">
        <v>434</v>
      </c>
      <c r="G238">
        <v>955</v>
      </c>
      <c r="H238">
        <v>1389</v>
      </c>
      <c r="I238">
        <v>32</v>
      </c>
      <c r="J238">
        <v>64</v>
      </c>
      <c r="K238">
        <v>193</v>
      </c>
      <c r="L238">
        <v>164</v>
      </c>
      <c r="M238">
        <v>1746</v>
      </c>
      <c r="N238">
        <v>6973</v>
      </c>
      <c r="O238" s="2" t="s">
        <v>16</v>
      </c>
    </row>
    <row r="239" spans="1:15" x14ac:dyDescent="0.3">
      <c r="A239" s="32">
        <v>43922.708333333336</v>
      </c>
      <c r="B239">
        <v>4</v>
      </c>
      <c r="C239" s="2" t="s">
        <v>33</v>
      </c>
      <c r="D239">
        <v>345</v>
      </c>
      <c r="E239">
        <v>76</v>
      </c>
      <c r="F239">
        <v>421</v>
      </c>
      <c r="G239">
        <v>1062</v>
      </c>
      <c r="H239">
        <v>1483</v>
      </c>
      <c r="I239">
        <v>94</v>
      </c>
      <c r="J239">
        <v>124</v>
      </c>
      <c r="K239">
        <v>214</v>
      </c>
      <c r="L239">
        <v>173</v>
      </c>
      <c r="M239">
        <v>1870</v>
      </c>
      <c r="N239">
        <v>7675</v>
      </c>
      <c r="O239" s="2" t="s">
        <v>16</v>
      </c>
    </row>
    <row r="240" spans="1:15" x14ac:dyDescent="0.3">
      <c r="A240" s="32">
        <v>43923.708333333336</v>
      </c>
      <c r="B240">
        <v>4</v>
      </c>
      <c r="C240" s="2" t="s">
        <v>33</v>
      </c>
      <c r="D240">
        <v>339</v>
      </c>
      <c r="E240">
        <v>78</v>
      </c>
      <c r="F240">
        <v>417</v>
      </c>
      <c r="G240">
        <v>1170</v>
      </c>
      <c r="H240">
        <v>1587</v>
      </c>
      <c r="I240">
        <v>104</v>
      </c>
      <c r="J240">
        <v>133</v>
      </c>
      <c r="K240">
        <v>229</v>
      </c>
      <c r="L240">
        <v>187</v>
      </c>
      <c r="M240">
        <v>2003</v>
      </c>
      <c r="N240">
        <v>8496</v>
      </c>
      <c r="O240" s="2" t="s">
        <v>16</v>
      </c>
    </row>
    <row r="241" spans="1:15" x14ac:dyDescent="0.3">
      <c r="A241" s="32">
        <v>43924.708333333336</v>
      </c>
      <c r="B241">
        <v>4</v>
      </c>
      <c r="C241" s="2" t="s">
        <v>33</v>
      </c>
      <c r="D241">
        <v>343</v>
      </c>
      <c r="E241">
        <v>80</v>
      </c>
      <c r="F241">
        <v>423</v>
      </c>
      <c r="G241">
        <v>1236</v>
      </c>
      <c r="H241">
        <v>1659</v>
      </c>
      <c r="I241">
        <v>72</v>
      </c>
      <c r="J241">
        <v>106</v>
      </c>
      <c r="K241">
        <v>246</v>
      </c>
      <c r="L241">
        <v>204</v>
      </c>
      <c r="M241">
        <v>2109</v>
      </c>
      <c r="N241">
        <v>8993</v>
      </c>
      <c r="O241" s="2" t="s">
        <v>16</v>
      </c>
    </row>
    <row r="242" spans="1:15" x14ac:dyDescent="0.3">
      <c r="A242" s="32">
        <v>43925.708333333336</v>
      </c>
      <c r="B242">
        <v>4</v>
      </c>
      <c r="C242" s="2" t="s">
        <v>33</v>
      </c>
      <c r="D242">
        <v>353</v>
      </c>
      <c r="E242">
        <v>81</v>
      </c>
      <c r="F242">
        <v>434</v>
      </c>
      <c r="G242">
        <v>1319</v>
      </c>
      <c r="H242">
        <v>1753</v>
      </c>
      <c r="I242">
        <v>94</v>
      </c>
      <c r="J242">
        <v>111</v>
      </c>
      <c r="K242">
        <v>257</v>
      </c>
      <c r="L242">
        <v>210</v>
      </c>
      <c r="M242">
        <v>2220</v>
      </c>
      <c r="N242">
        <v>9863</v>
      </c>
      <c r="O242" s="2" t="s">
        <v>16</v>
      </c>
    </row>
    <row r="243" spans="1:15" x14ac:dyDescent="0.3">
      <c r="A243" s="32">
        <v>43926.708333333336</v>
      </c>
      <c r="B243">
        <v>4</v>
      </c>
      <c r="C243" s="2" t="s">
        <v>33</v>
      </c>
      <c r="D243">
        <v>352</v>
      </c>
      <c r="E243">
        <v>80</v>
      </c>
      <c r="F243">
        <v>432</v>
      </c>
      <c r="G243">
        <v>1363</v>
      </c>
      <c r="H243">
        <v>1795</v>
      </c>
      <c r="I243">
        <v>42</v>
      </c>
      <c r="J243">
        <v>65</v>
      </c>
      <c r="K243">
        <v>273</v>
      </c>
      <c r="L243">
        <v>217</v>
      </c>
      <c r="M243">
        <v>2285</v>
      </c>
      <c r="N243">
        <v>10476</v>
      </c>
      <c r="O243" s="2" t="s">
        <v>16</v>
      </c>
    </row>
    <row r="244" spans="1:15" x14ac:dyDescent="0.3">
      <c r="A244" s="32">
        <v>43927.708333333336</v>
      </c>
      <c r="B244">
        <v>4</v>
      </c>
      <c r="C244" s="2" t="s">
        <v>33</v>
      </c>
      <c r="D244">
        <v>354</v>
      </c>
      <c r="E244">
        <v>79</v>
      </c>
      <c r="F244">
        <v>433</v>
      </c>
      <c r="G244">
        <v>1405</v>
      </c>
      <c r="H244">
        <v>1838</v>
      </c>
      <c r="I244">
        <v>43</v>
      </c>
      <c r="J244">
        <v>63</v>
      </c>
      <c r="K244">
        <v>280</v>
      </c>
      <c r="L244">
        <v>230</v>
      </c>
      <c r="M244">
        <v>2348</v>
      </c>
      <c r="N244">
        <v>11130</v>
      </c>
      <c r="O244" s="2" t="s">
        <v>16</v>
      </c>
    </row>
    <row r="245" spans="1:15" x14ac:dyDescent="0.3">
      <c r="A245" s="32">
        <v>43928.708333333336</v>
      </c>
      <c r="B245">
        <v>4</v>
      </c>
      <c r="C245" s="2" t="s">
        <v>33</v>
      </c>
      <c r="D245">
        <v>360</v>
      </c>
      <c r="E245">
        <v>78</v>
      </c>
      <c r="F245">
        <v>438</v>
      </c>
      <c r="G245">
        <v>1452</v>
      </c>
      <c r="H245">
        <v>1890</v>
      </c>
      <c r="I245">
        <v>52</v>
      </c>
      <c r="J245">
        <v>128</v>
      </c>
      <c r="K245">
        <v>342</v>
      </c>
      <c r="L245">
        <v>244</v>
      </c>
      <c r="M245">
        <v>2476</v>
      </c>
      <c r="N245">
        <v>12030</v>
      </c>
      <c r="O245" s="2" t="s">
        <v>16</v>
      </c>
    </row>
    <row r="246" spans="1:15" x14ac:dyDescent="0.3">
      <c r="A246" s="32">
        <v>43929.708333333336</v>
      </c>
      <c r="B246">
        <v>4</v>
      </c>
      <c r="C246" s="2" t="s">
        <v>33</v>
      </c>
      <c r="D246">
        <v>354</v>
      </c>
      <c r="E246">
        <v>77</v>
      </c>
      <c r="F246">
        <v>431</v>
      </c>
      <c r="G246">
        <v>1509</v>
      </c>
      <c r="H246">
        <v>1940</v>
      </c>
      <c r="I246">
        <v>50</v>
      </c>
      <c r="J246">
        <v>126</v>
      </c>
      <c r="K246">
        <v>407</v>
      </c>
      <c r="L246">
        <v>255</v>
      </c>
      <c r="M246">
        <v>2602</v>
      </c>
      <c r="N246">
        <v>13258</v>
      </c>
      <c r="O246" s="2" t="s">
        <v>16</v>
      </c>
    </row>
    <row r="247" spans="1:15" x14ac:dyDescent="0.3">
      <c r="A247" s="32">
        <v>43930.708333333336</v>
      </c>
      <c r="B247">
        <v>4</v>
      </c>
      <c r="C247" s="2" t="s">
        <v>33</v>
      </c>
      <c r="D247">
        <v>345</v>
      </c>
      <c r="E247">
        <v>69</v>
      </c>
      <c r="F247">
        <v>414</v>
      </c>
      <c r="G247">
        <v>1564</v>
      </c>
      <c r="H247">
        <v>1978</v>
      </c>
      <c r="I247">
        <v>38</v>
      </c>
      <c r="J247">
        <v>106</v>
      </c>
      <c r="K247">
        <v>462</v>
      </c>
      <c r="L247">
        <v>268</v>
      </c>
      <c r="M247">
        <v>2708</v>
      </c>
      <c r="N247">
        <v>14338</v>
      </c>
      <c r="O247" s="2" t="s">
        <v>16</v>
      </c>
    </row>
    <row r="248" spans="1:15" x14ac:dyDescent="0.3">
      <c r="A248" s="32">
        <v>43931.708333333336</v>
      </c>
      <c r="B248">
        <v>4</v>
      </c>
      <c r="C248" s="2" t="s">
        <v>33</v>
      </c>
      <c r="D248">
        <v>335</v>
      </c>
      <c r="E248">
        <v>70</v>
      </c>
      <c r="F248">
        <v>405</v>
      </c>
      <c r="G248">
        <v>1589</v>
      </c>
      <c r="H248">
        <v>1994</v>
      </c>
      <c r="I248">
        <v>16</v>
      </c>
      <c r="J248">
        <v>108</v>
      </c>
      <c r="K248">
        <v>547</v>
      </c>
      <c r="L248">
        <v>275</v>
      </c>
      <c r="M248">
        <v>2816</v>
      </c>
      <c r="N248">
        <v>14981</v>
      </c>
      <c r="O248" s="2" t="s">
        <v>16</v>
      </c>
    </row>
    <row r="249" spans="1:15" x14ac:dyDescent="0.3">
      <c r="A249" s="32">
        <v>43932.708333333336</v>
      </c>
      <c r="B249">
        <v>4</v>
      </c>
      <c r="C249" s="2" t="s">
        <v>33</v>
      </c>
      <c r="D249">
        <v>335</v>
      </c>
      <c r="E249">
        <v>62</v>
      </c>
      <c r="F249">
        <v>397</v>
      </c>
      <c r="G249">
        <v>1667</v>
      </c>
      <c r="H249">
        <v>2064</v>
      </c>
      <c r="I249">
        <v>70</v>
      </c>
      <c r="J249">
        <v>154</v>
      </c>
      <c r="K249">
        <v>622</v>
      </c>
      <c r="L249">
        <v>284</v>
      </c>
      <c r="M249">
        <v>2970</v>
      </c>
      <c r="N249">
        <v>16646</v>
      </c>
      <c r="O249" s="2" t="s">
        <v>16</v>
      </c>
    </row>
    <row r="250" spans="1:15" x14ac:dyDescent="0.3">
      <c r="A250" s="32">
        <v>43933.708333333336</v>
      </c>
      <c r="B250">
        <v>4</v>
      </c>
      <c r="C250" s="2" t="s">
        <v>33</v>
      </c>
      <c r="D250">
        <v>322</v>
      </c>
      <c r="E250">
        <v>61</v>
      </c>
      <c r="F250">
        <v>383</v>
      </c>
      <c r="G250">
        <v>1699</v>
      </c>
      <c r="H250">
        <v>2082</v>
      </c>
      <c r="I250">
        <v>18</v>
      </c>
      <c r="J250">
        <v>83</v>
      </c>
      <c r="K250">
        <v>678</v>
      </c>
      <c r="L250">
        <v>293</v>
      </c>
      <c r="M250">
        <v>3053</v>
      </c>
      <c r="N250">
        <v>17797</v>
      </c>
      <c r="O250" s="2" t="s">
        <v>16</v>
      </c>
    </row>
    <row r="251" spans="1:15" x14ac:dyDescent="0.3">
      <c r="A251" s="32">
        <v>43934.708333333336</v>
      </c>
      <c r="B251">
        <v>4</v>
      </c>
      <c r="C251" s="2" t="s">
        <v>33</v>
      </c>
      <c r="D251">
        <v>326</v>
      </c>
      <c r="E251">
        <v>56</v>
      </c>
      <c r="F251">
        <v>382</v>
      </c>
      <c r="G251">
        <v>1698</v>
      </c>
      <c r="H251">
        <v>2080</v>
      </c>
      <c r="I251">
        <v>-2</v>
      </c>
      <c r="J251">
        <v>73</v>
      </c>
      <c r="K251">
        <v>746</v>
      </c>
      <c r="L251">
        <v>300</v>
      </c>
      <c r="M251">
        <v>3126</v>
      </c>
      <c r="N251">
        <v>18586</v>
      </c>
      <c r="O251" s="2" t="s">
        <v>16</v>
      </c>
    </row>
    <row r="252" spans="1:15" x14ac:dyDescent="0.3">
      <c r="A252" s="32">
        <v>43885.75</v>
      </c>
      <c r="B252">
        <v>5</v>
      </c>
      <c r="C252" s="2" t="s">
        <v>36</v>
      </c>
      <c r="D252">
        <v>12</v>
      </c>
      <c r="E252">
        <v>4</v>
      </c>
      <c r="F252">
        <v>16</v>
      </c>
      <c r="G252">
        <v>16</v>
      </c>
      <c r="H252">
        <v>32</v>
      </c>
      <c r="I252">
        <v>0</v>
      </c>
      <c r="J252">
        <v>32</v>
      </c>
      <c r="K252">
        <v>0</v>
      </c>
      <c r="L252">
        <v>1</v>
      </c>
      <c r="M252">
        <v>33</v>
      </c>
      <c r="N252">
        <v>2200</v>
      </c>
      <c r="O252" s="2" t="s">
        <v>16</v>
      </c>
    </row>
    <row r="253" spans="1:15" x14ac:dyDescent="0.3">
      <c r="A253" s="32">
        <v>43886.75</v>
      </c>
      <c r="B253">
        <v>5</v>
      </c>
      <c r="C253" s="2" t="s">
        <v>36</v>
      </c>
      <c r="D253">
        <v>12</v>
      </c>
      <c r="E253">
        <v>7</v>
      </c>
      <c r="F253">
        <v>19</v>
      </c>
      <c r="G253">
        <v>23</v>
      </c>
      <c r="H253">
        <v>42</v>
      </c>
      <c r="I253">
        <v>10</v>
      </c>
      <c r="J253">
        <v>10</v>
      </c>
      <c r="K253">
        <v>0</v>
      </c>
      <c r="L253">
        <v>1</v>
      </c>
      <c r="M253">
        <v>43</v>
      </c>
      <c r="N253">
        <v>3780</v>
      </c>
      <c r="O253" s="2" t="s">
        <v>16</v>
      </c>
    </row>
    <row r="254" spans="1:15" x14ac:dyDescent="0.3">
      <c r="A254" s="32">
        <v>43887.75</v>
      </c>
      <c r="B254">
        <v>5</v>
      </c>
      <c r="C254" s="2" t="s">
        <v>36</v>
      </c>
      <c r="D254">
        <v>16</v>
      </c>
      <c r="E254">
        <v>8</v>
      </c>
      <c r="F254">
        <v>24</v>
      </c>
      <c r="G254">
        <v>45</v>
      </c>
      <c r="H254">
        <v>69</v>
      </c>
      <c r="I254">
        <v>27</v>
      </c>
      <c r="J254">
        <v>28</v>
      </c>
      <c r="K254">
        <v>0</v>
      </c>
      <c r="L254">
        <v>2</v>
      </c>
      <c r="M254">
        <v>71</v>
      </c>
      <c r="N254">
        <v>4900</v>
      </c>
      <c r="O254" s="2" t="s">
        <v>16</v>
      </c>
    </row>
    <row r="255" spans="1:15" x14ac:dyDescent="0.3">
      <c r="A255" s="32">
        <v>43888.75</v>
      </c>
      <c r="B255">
        <v>5</v>
      </c>
      <c r="C255" s="2" t="s">
        <v>36</v>
      </c>
      <c r="D255">
        <v>19</v>
      </c>
      <c r="E255">
        <v>8</v>
      </c>
      <c r="F255">
        <v>27</v>
      </c>
      <c r="G255">
        <v>82</v>
      </c>
      <c r="H255">
        <v>109</v>
      </c>
      <c r="I255">
        <v>40</v>
      </c>
      <c r="J255">
        <v>40</v>
      </c>
      <c r="K255">
        <v>0</v>
      </c>
      <c r="L255">
        <v>2</v>
      </c>
      <c r="M255">
        <v>111</v>
      </c>
      <c r="N255">
        <v>6164</v>
      </c>
      <c r="O255" s="2" t="s">
        <v>16</v>
      </c>
    </row>
    <row r="256" spans="1:15" x14ac:dyDescent="0.3">
      <c r="A256" s="32">
        <v>43889.75</v>
      </c>
      <c r="B256">
        <v>5</v>
      </c>
      <c r="C256" s="2" t="s">
        <v>36</v>
      </c>
      <c r="D256">
        <v>24</v>
      </c>
      <c r="E256">
        <v>9</v>
      </c>
      <c r="F256">
        <v>33</v>
      </c>
      <c r="G256">
        <v>116</v>
      </c>
      <c r="H256">
        <v>149</v>
      </c>
      <c r="I256">
        <v>40</v>
      </c>
      <c r="J256">
        <v>40</v>
      </c>
      <c r="K256">
        <v>0</v>
      </c>
      <c r="L256">
        <v>2</v>
      </c>
      <c r="M256">
        <v>151</v>
      </c>
      <c r="N256">
        <v>7414</v>
      </c>
      <c r="O256" s="2" t="s">
        <v>16</v>
      </c>
    </row>
    <row r="257" spans="1:15" x14ac:dyDescent="0.3">
      <c r="A257" s="32">
        <v>43890.708333333336</v>
      </c>
      <c r="B257">
        <v>5</v>
      </c>
      <c r="C257" s="2" t="s">
        <v>36</v>
      </c>
      <c r="D257">
        <v>24</v>
      </c>
      <c r="E257">
        <v>11</v>
      </c>
      <c r="F257">
        <v>35</v>
      </c>
      <c r="G257">
        <v>154</v>
      </c>
      <c r="H257">
        <v>189</v>
      </c>
      <c r="I257">
        <v>40</v>
      </c>
      <c r="J257">
        <v>40</v>
      </c>
      <c r="K257">
        <v>0</v>
      </c>
      <c r="L257">
        <v>2</v>
      </c>
      <c r="M257">
        <v>191</v>
      </c>
      <c r="N257">
        <v>8659</v>
      </c>
      <c r="O257" s="2" t="s">
        <v>16</v>
      </c>
    </row>
    <row r="258" spans="1:15" x14ac:dyDescent="0.3">
      <c r="A258" s="32">
        <v>43891.708333333336</v>
      </c>
      <c r="B258">
        <v>5</v>
      </c>
      <c r="C258" s="2" t="s">
        <v>36</v>
      </c>
      <c r="D258">
        <v>51</v>
      </c>
      <c r="E258">
        <v>13</v>
      </c>
      <c r="F258">
        <v>64</v>
      </c>
      <c r="G258">
        <v>197</v>
      </c>
      <c r="H258">
        <v>261</v>
      </c>
      <c r="I258">
        <v>72</v>
      </c>
      <c r="J258">
        <v>72</v>
      </c>
      <c r="K258">
        <v>0</v>
      </c>
      <c r="L258">
        <v>2</v>
      </c>
      <c r="M258">
        <v>263</v>
      </c>
      <c r="N258">
        <v>9056</v>
      </c>
      <c r="O258" s="2" t="s">
        <v>16</v>
      </c>
    </row>
    <row r="259" spans="1:15" x14ac:dyDescent="0.3">
      <c r="A259" s="32">
        <v>43892.75</v>
      </c>
      <c r="B259">
        <v>5</v>
      </c>
      <c r="C259" s="2" t="s">
        <v>36</v>
      </c>
      <c r="D259">
        <v>53</v>
      </c>
      <c r="E259">
        <v>14</v>
      </c>
      <c r="F259">
        <v>67</v>
      </c>
      <c r="G259">
        <v>204</v>
      </c>
      <c r="H259">
        <v>271</v>
      </c>
      <c r="I259">
        <v>10</v>
      </c>
      <c r="J259">
        <v>10</v>
      </c>
      <c r="K259">
        <v>0</v>
      </c>
      <c r="L259">
        <v>2</v>
      </c>
      <c r="M259">
        <v>273</v>
      </c>
      <c r="N259">
        <v>9782</v>
      </c>
      <c r="O259" s="2" t="s">
        <v>16</v>
      </c>
    </row>
    <row r="260" spans="1:15" x14ac:dyDescent="0.3">
      <c r="A260" s="32">
        <v>43893.75</v>
      </c>
      <c r="B260">
        <v>5</v>
      </c>
      <c r="C260" s="2" t="s">
        <v>36</v>
      </c>
      <c r="D260">
        <v>49</v>
      </c>
      <c r="E260">
        <v>19</v>
      </c>
      <c r="F260">
        <v>68</v>
      </c>
      <c r="G260">
        <v>229</v>
      </c>
      <c r="H260">
        <v>297</v>
      </c>
      <c r="I260">
        <v>26</v>
      </c>
      <c r="J260">
        <v>34</v>
      </c>
      <c r="K260">
        <v>7</v>
      </c>
      <c r="L260">
        <v>3</v>
      </c>
      <c r="M260">
        <v>307</v>
      </c>
      <c r="N260">
        <v>10176</v>
      </c>
      <c r="O260" s="2" t="s">
        <v>16</v>
      </c>
    </row>
    <row r="261" spans="1:15" x14ac:dyDescent="0.3">
      <c r="A261" s="32">
        <v>43894.708333333336</v>
      </c>
      <c r="B261">
        <v>5</v>
      </c>
      <c r="C261" s="2" t="s">
        <v>36</v>
      </c>
      <c r="D261">
        <v>76</v>
      </c>
      <c r="E261">
        <v>23</v>
      </c>
      <c r="F261">
        <v>99</v>
      </c>
      <c r="G261">
        <v>246</v>
      </c>
      <c r="H261">
        <v>345</v>
      </c>
      <c r="I261">
        <v>48</v>
      </c>
      <c r="J261">
        <v>53</v>
      </c>
      <c r="K261">
        <v>9</v>
      </c>
      <c r="L261">
        <v>6</v>
      </c>
      <c r="M261">
        <v>360</v>
      </c>
      <c r="N261">
        <v>10515</v>
      </c>
      <c r="O261" s="2" t="s">
        <v>16</v>
      </c>
    </row>
    <row r="262" spans="1:15" x14ac:dyDescent="0.3">
      <c r="A262" s="32">
        <v>43895.708333333336</v>
      </c>
      <c r="B262">
        <v>5</v>
      </c>
      <c r="C262" s="2" t="s">
        <v>36</v>
      </c>
      <c r="D262">
        <v>92</v>
      </c>
      <c r="E262">
        <v>24</v>
      </c>
      <c r="F262">
        <v>116</v>
      </c>
      <c r="G262">
        <v>264</v>
      </c>
      <c r="H262">
        <v>380</v>
      </c>
      <c r="I262">
        <v>35</v>
      </c>
      <c r="J262">
        <v>47</v>
      </c>
      <c r="K262">
        <v>17</v>
      </c>
      <c r="L262">
        <v>10</v>
      </c>
      <c r="M262">
        <v>407</v>
      </c>
      <c r="N262">
        <v>11949</v>
      </c>
      <c r="O262" s="2" t="s">
        <v>16</v>
      </c>
    </row>
    <row r="263" spans="1:15" x14ac:dyDescent="0.3">
      <c r="A263" s="32">
        <v>43896.708333333336</v>
      </c>
      <c r="B263">
        <v>5</v>
      </c>
      <c r="C263" s="2" t="s">
        <v>36</v>
      </c>
      <c r="D263">
        <v>117</v>
      </c>
      <c r="E263">
        <v>27</v>
      </c>
      <c r="F263">
        <v>144</v>
      </c>
      <c r="G263">
        <v>310</v>
      </c>
      <c r="H263">
        <v>454</v>
      </c>
      <c r="I263">
        <v>74</v>
      </c>
      <c r="J263">
        <v>81</v>
      </c>
      <c r="K263">
        <v>22</v>
      </c>
      <c r="L263">
        <v>12</v>
      </c>
      <c r="M263">
        <v>488</v>
      </c>
      <c r="N263">
        <v>13023</v>
      </c>
      <c r="O263" s="2" t="s">
        <v>16</v>
      </c>
    </row>
    <row r="264" spans="1:15" x14ac:dyDescent="0.3">
      <c r="A264" s="32">
        <v>43897.75</v>
      </c>
      <c r="B264">
        <v>5</v>
      </c>
      <c r="C264" s="2" t="s">
        <v>36</v>
      </c>
      <c r="D264">
        <v>123</v>
      </c>
      <c r="E264">
        <v>41</v>
      </c>
      <c r="F264">
        <v>164</v>
      </c>
      <c r="G264">
        <v>341</v>
      </c>
      <c r="H264">
        <v>505</v>
      </c>
      <c r="I264">
        <v>51</v>
      </c>
      <c r="J264">
        <v>55</v>
      </c>
      <c r="K264">
        <v>25</v>
      </c>
      <c r="L264">
        <v>13</v>
      </c>
      <c r="M264">
        <v>543</v>
      </c>
      <c r="N264">
        <v>14429</v>
      </c>
      <c r="O264" s="2" t="s">
        <v>16</v>
      </c>
    </row>
    <row r="265" spans="1:15" x14ac:dyDescent="0.3">
      <c r="A265" s="32">
        <v>43898.75</v>
      </c>
      <c r="B265">
        <v>5</v>
      </c>
      <c r="C265" s="2" t="s">
        <v>36</v>
      </c>
      <c r="D265">
        <v>146</v>
      </c>
      <c r="E265">
        <v>47</v>
      </c>
      <c r="F265">
        <v>193</v>
      </c>
      <c r="G265">
        <v>430</v>
      </c>
      <c r="H265">
        <v>623</v>
      </c>
      <c r="I265">
        <v>118</v>
      </c>
      <c r="J265">
        <v>127</v>
      </c>
      <c r="K265">
        <v>29</v>
      </c>
      <c r="L265">
        <v>18</v>
      </c>
      <c r="M265">
        <v>670</v>
      </c>
      <c r="N265">
        <v>15918</v>
      </c>
      <c r="O265" s="2" t="s">
        <v>16</v>
      </c>
    </row>
    <row r="266" spans="1:15" x14ac:dyDescent="0.3">
      <c r="A266" s="32">
        <v>43899.75</v>
      </c>
      <c r="B266">
        <v>5</v>
      </c>
      <c r="C266" s="2" t="s">
        <v>36</v>
      </c>
      <c r="D266">
        <v>186</v>
      </c>
      <c r="E266">
        <v>51</v>
      </c>
      <c r="F266">
        <v>237</v>
      </c>
      <c r="G266">
        <v>457</v>
      </c>
      <c r="H266">
        <v>694</v>
      </c>
      <c r="I266">
        <v>71</v>
      </c>
      <c r="J266">
        <v>74</v>
      </c>
      <c r="K266">
        <v>30</v>
      </c>
      <c r="L266">
        <v>20</v>
      </c>
      <c r="M266">
        <v>744</v>
      </c>
      <c r="N266">
        <v>15956</v>
      </c>
      <c r="O266" s="2" t="s">
        <v>16</v>
      </c>
    </row>
    <row r="267" spans="1:15" x14ac:dyDescent="0.3">
      <c r="A267" s="32">
        <v>43900.75</v>
      </c>
      <c r="B267">
        <v>5</v>
      </c>
      <c r="C267" s="2" t="s">
        <v>36</v>
      </c>
      <c r="D267">
        <v>204</v>
      </c>
      <c r="E267">
        <v>67</v>
      </c>
      <c r="F267">
        <v>271</v>
      </c>
      <c r="G267">
        <v>512</v>
      </c>
      <c r="H267">
        <v>783</v>
      </c>
      <c r="I267">
        <v>89</v>
      </c>
      <c r="J267">
        <v>112</v>
      </c>
      <c r="K267">
        <v>47</v>
      </c>
      <c r="L267">
        <v>26</v>
      </c>
      <c r="M267">
        <v>856</v>
      </c>
      <c r="N267">
        <v>16643</v>
      </c>
      <c r="O267" s="2" t="s">
        <v>16</v>
      </c>
    </row>
    <row r="268" spans="1:15" x14ac:dyDescent="0.3">
      <c r="A268" s="32">
        <v>43901.708333333336</v>
      </c>
      <c r="B268">
        <v>5</v>
      </c>
      <c r="C268" s="2" t="s">
        <v>36</v>
      </c>
      <c r="D268">
        <v>262</v>
      </c>
      <c r="E268">
        <v>68</v>
      </c>
      <c r="F268">
        <v>330</v>
      </c>
      <c r="G268">
        <v>610</v>
      </c>
      <c r="H268">
        <v>940</v>
      </c>
      <c r="I268">
        <v>157</v>
      </c>
      <c r="J268">
        <v>167</v>
      </c>
      <c r="K268">
        <v>54</v>
      </c>
      <c r="L268">
        <v>29</v>
      </c>
      <c r="M268">
        <v>1023</v>
      </c>
      <c r="N268">
        <v>21400</v>
      </c>
      <c r="O268" s="2" t="s">
        <v>16</v>
      </c>
    </row>
    <row r="269" spans="1:15" x14ac:dyDescent="0.3">
      <c r="A269" s="32">
        <v>43902.708333333336</v>
      </c>
      <c r="B269">
        <v>5</v>
      </c>
      <c r="C269" s="2" t="s">
        <v>36</v>
      </c>
      <c r="D269">
        <v>360</v>
      </c>
      <c r="E269">
        <v>85</v>
      </c>
      <c r="F269">
        <v>445</v>
      </c>
      <c r="G269">
        <v>852</v>
      </c>
      <c r="H269">
        <v>1297</v>
      </c>
      <c r="I269">
        <v>357</v>
      </c>
      <c r="J269">
        <v>361</v>
      </c>
      <c r="K269">
        <v>55</v>
      </c>
      <c r="L269">
        <v>32</v>
      </c>
      <c r="M269">
        <v>1384</v>
      </c>
      <c r="N269">
        <v>23438</v>
      </c>
      <c r="O269" s="2" t="s">
        <v>16</v>
      </c>
    </row>
    <row r="270" spans="1:15" x14ac:dyDescent="0.3">
      <c r="A270" s="32">
        <v>43903.708333333336</v>
      </c>
      <c r="B270">
        <v>5</v>
      </c>
      <c r="C270" s="2" t="s">
        <v>36</v>
      </c>
      <c r="D270">
        <v>366</v>
      </c>
      <c r="E270">
        <v>107</v>
      </c>
      <c r="F270">
        <v>473</v>
      </c>
      <c r="G270">
        <v>980</v>
      </c>
      <c r="H270">
        <v>1453</v>
      </c>
      <c r="I270">
        <v>156</v>
      </c>
      <c r="J270">
        <v>211</v>
      </c>
      <c r="K270">
        <v>100</v>
      </c>
      <c r="L270">
        <v>42</v>
      </c>
      <c r="M270">
        <v>1595</v>
      </c>
      <c r="N270">
        <v>25691</v>
      </c>
      <c r="O270" s="2" t="s">
        <v>16</v>
      </c>
    </row>
    <row r="271" spans="1:15" x14ac:dyDescent="0.3">
      <c r="A271" s="32">
        <v>43904.708333333336</v>
      </c>
      <c r="B271">
        <v>5</v>
      </c>
      <c r="C271" s="2" t="s">
        <v>36</v>
      </c>
      <c r="D271">
        <v>366</v>
      </c>
      <c r="E271">
        <v>119</v>
      </c>
      <c r="F271">
        <v>485</v>
      </c>
      <c r="G271">
        <v>1290</v>
      </c>
      <c r="H271">
        <v>1775</v>
      </c>
      <c r="I271">
        <v>322</v>
      </c>
      <c r="J271">
        <v>342</v>
      </c>
      <c r="K271">
        <v>107</v>
      </c>
      <c r="L271">
        <v>55</v>
      </c>
      <c r="M271">
        <v>1937</v>
      </c>
      <c r="N271">
        <v>26980</v>
      </c>
      <c r="O271" s="2" t="s">
        <v>16</v>
      </c>
    </row>
    <row r="272" spans="1:15" x14ac:dyDescent="0.3">
      <c r="A272" s="32">
        <v>43905.708333333336</v>
      </c>
      <c r="B272">
        <v>5</v>
      </c>
      <c r="C272" s="2" t="s">
        <v>36</v>
      </c>
      <c r="D272">
        <v>426</v>
      </c>
      <c r="E272">
        <v>129</v>
      </c>
      <c r="F272">
        <v>555</v>
      </c>
      <c r="G272">
        <v>1434</v>
      </c>
      <c r="H272">
        <v>1989</v>
      </c>
      <c r="I272">
        <v>214</v>
      </c>
      <c r="J272">
        <v>235</v>
      </c>
      <c r="K272">
        <v>120</v>
      </c>
      <c r="L272">
        <v>63</v>
      </c>
      <c r="M272">
        <v>2172</v>
      </c>
      <c r="N272">
        <v>32546</v>
      </c>
      <c r="O272" s="2" t="s">
        <v>16</v>
      </c>
    </row>
    <row r="273" spans="1:15" x14ac:dyDescent="0.3">
      <c r="A273" s="32">
        <v>43906.708333333336</v>
      </c>
      <c r="B273">
        <v>5</v>
      </c>
      <c r="C273" s="2" t="s">
        <v>36</v>
      </c>
      <c r="D273">
        <v>498</v>
      </c>
      <c r="E273">
        <v>156</v>
      </c>
      <c r="F273">
        <v>654</v>
      </c>
      <c r="G273">
        <v>1620</v>
      </c>
      <c r="H273">
        <v>2274</v>
      </c>
      <c r="I273">
        <v>285</v>
      </c>
      <c r="J273">
        <v>301</v>
      </c>
      <c r="K273">
        <v>130</v>
      </c>
      <c r="L273">
        <v>69</v>
      </c>
      <c r="M273">
        <v>2473</v>
      </c>
      <c r="N273">
        <v>35052</v>
      </c>
      <c r="O273" s="2" t="s">
        <v>16</v>
      </c>
    </row>
    <row r="274" spans="1:15" x14ac:dyDescent="0.3">
      <c r="A274" s="32">
        <v>43907.708333333336</v>
      </c>
      <c r="B274">
        <v>5</v>
      </c>
      <c r="C274" s="2" t="s">
        <v>36</v>
      </c>
      <c r="D274">
        <v>548</v>
      </c>
      <c r="E274">
        <v>171</v>
      </c>
      <c r="F274">
        <v>719</v>
      </c>
      <c r="G274">
        <v>1769</v>
      </c>
      <c r="H274">
        <v>2488</v>
      </c>
      <c r="I274">
        <v>214</v>
      </c>
      <c r="J274">
        <v>231</v>
      </c>
      <c r="K274">
        <v>136</v>
      </c>
      <c r="L274">
        <v>80</v>
      </c>
      <c r="M274">
        <v>2704</v>
      </c>
      <c r="N274">
        <v>35478</v>
      </c>
      <c r="O274" s="2" t="s">
        <v>16</v>
      </c>
    </row>
    <row r="275" spans="1:15" x14ac:dyDescent="0.3">
      <c r="A275" s="32">
        <v>43908.708333333336</v>
      </c>
      <c r="B275">
        <v>5</v>
      </c>
      <c r="C275" s="2" t="s">
        <v>36</v>
      </c>
      <c r="D275">
        <v>646</v>
      </c>
      <c r="E275">
        <v>195</v>
      </c>
      <c r="F275">
        <v>841</v>
      </c>
      <c r="G275">
        <v>2112</v>
      </c>
      <c r="H275">
        <v>2953</v>
      </c>
      <c r="I275">
        <v>465</v>
      </c>
      <c r="J275">
        <v>510</v>
      </c>
      <c r="K275">
        <v>167</v>
      </c>
      <c r="L275">
        <v>94</v>
      </c>
      <c r="M275">
        <v>3214</v>
      </c>
      <c r="N275">
        <v>40841</v>
      </c>
      <c r="O275" s="2" t="s">
        <v>16</v>
      </c>
    </row>
    <row r="276" spans="1:15" x14ac:dyDescent="0.3">
      <c r="A276" s="32">
        <v>43909.708333333336</v>
      </c>
      <c r="B276">
        <v>5</v>
      </c>
      <c r="C276" s="2" t="s">
        <v>36</v>
      </c>
      <c r="D276">
        <v>771</v>
      </c>
      <c r="E276">
        <v>209</v>
      </c>
      <c r="F276">
        <v>980</v>
      </c>
      <c r="G276">
        <v>2189</v>
      </c>
      <c r="H276">
        <v>3169</v>
      </c>
      <c r="I276">
        <v>216</v>
      </c>
      <c r="J276">
        <v>270</v>
      </c>
      <c r="K276">
        <v>200</v>
      </c>
      <c r="L276">
        <v>115</v>
      </c>
      <c r="M276">
        <v>3484</v>
      </c>
      <c r="N276">
        <v>44658</v>
      </c>
      <c r="O276" s="2" t="s">
        <v>16</v>
      </c>
    </row>
    <row r="277" spans="1:15" x14ac:dyDescent="0.3">
      <c r="A277" s="32">
        <v>43910.708333333336</v>
      </c>
      <c r="B277">
        <v>5</v>
      </c>
      <c r="C277" s="2" t="s">
        <v>36</v>
      </c>
      <c r="D277">
        <v>843</v>
      </c>
      <c r="E277">
        <v>236</v>
      </c>
      <c r="F277">
        <v>1079</v>
      </c>
      <c r="G277">
        <v>2598</v>
      </c>
      <c r="H277">
        <v>3677</v>
      </c>
      <c r="I277">
        <v>508</v>
      </c>
      <c r="J277">
        <v>547</v>
      </c>
      <c r="K277">
        <v>223</v>
      </c>
      <c r="L277">
        <v>131</v>
      </c>
      <c r="M277">
        <v>4031</v>
      </c>
      <c r="N277">
        <v>49288</v>
      </c>
      <c r="O277" s="2" t="s">
        <v>16</v>
      </c>
    </row>
    <row r="278" spans="1:15" x14ac:dyDescent="0.3">
      <c r="A278" s="32">
        <v>43911.708333333336</v>
      </c>
      <c r="B278">
        <v>5</v>
      </c>
      <c r="C278" s="2" t="s">
        <v>36</v>
      </c>
      <c r="D278">
        <v>942</v>
      </c>
      <c r="E278">
        <v>249</v>
      </c>
      <c r="F278">
        <v>1191</v>
      </c>
      <c r="G278">
        <v>3023</v>
      </c>
      <c r="H278">
        <v>4214</v>
      </c>
      <c r="I278">
        <v>537</v>
      </c>
      <c r="J278">
        <v>586</v>
      </c>
      <c r="K278">
        <v>257</v>
      </c>
      <c r="L278">
        <v>146</v>
      </c>
      <c r="M278">
        <v>4617</v>
      </c>
      <c r="N278">
        <v>53642</v>
      </c>
      <c r="O278" s="2" t="s">
        <v>16</v>
      </c>
    </row>
    <row r="279" spans="1:15" x14ac:dyDescent="0.3">
      <c r="A279" s="32">
        <v>43912.708333333336</v>
      </c>
      <c r="B279">
        <v>5</v>
      </c>
      <c r="C279" s="2" t="s">
        <v>36</v>
      </c>
      <c r="D279">
        <v>1113</v>
      </c>
      <c r="E279">
        <v>255</v>
      </c>
      <c r="F279">
        <v>1368</v>
      </c>
      <c r="G279">
        <v>3276</v>
      </c>
      <c r="H279">
        <v>4644</v>
      </c>
      <c r="I279">
        <v>430</v>
      </c>
      <c r="J279">
        <v>505</v>
      </c>
      <c r="K279">
        <v>309</v>
      </c>
      <c r="L279">
        <v>169</v>
      </c>
      <c r="M279">
        <v>5122</v>
      </c>
      <c r="N279">
        <v>57671</v>
      </c>
      <c r="O279" s="2" t="s">
        <v>16</v>
      </c>
    </row>
    <row r="280" spans="1:15" x14ac:dyDescent="0.3">
      <c r="A280" s="32">
        <v>43913.708333333336</v>
      </c>
      <c r="B280">
        <v>5</v>
      </c>
      <c r="C280" s="2" t="s">
        <v>36</v>
      </c>
      <c r="D280">
        <v>1206</v>
      </c>
      <c r="E280">
        <v>281</v>
      </c>
      <c r="F280">
        <v>1487</v>
      </c>
      <c r="G280">
        <v>3499</v>
      </c>
      <c r="H280">
        <v>4986</v>
      </c>
      <c r="I280">
        <v>342</v>
      </c>
      <c r="J280">
        <v>383</v>
      </c>
      <c r="K280">
        <v>327</v>
      </c>
      <c r="L280">
        <v>192</v>
      </c>
      <c r="M280">
        <v>5505</v>
      </c>
      <c r="N280">
        <v>61115</v>
      </c>
      <c r="O280" s="2" t="s">
        <v>16</v>
      </c>
    </row>
    <row r="281" spans="1:15" x14ac:dyDescent="0.3">
      <c r="A281" s="32">
        <v>43914.708333333336</v>
      </c>
      <c r="B281">
        <v>5</v>
      </c>
      <c r="C281" s="2" t="s">
        <v>36</v>
      </c>
      <c r="D281">
        <v>1318</v>
      </c>
      <c r="E281">
        <v>304</v>
      </c>
      <c r="F281">
        <v>1622</v>
      </c>
      <c r="G281">
        <v>3729</v>
      </c>
      <c r="H281">
        <v>5351</v>
      </c>
      <c r="I281">
        <v>365</v>
      </c>
      <c r="J281">
        <v>443</v>
      </c>
      <c r="K281">
        <v>381</v>
      </c>
      <c r="L281">
        <v>216</v>
      </c>
      <c r="M281">
        <v>5948</v>
      </c>
      <c r="N281">
        <v>66178</v>
      </c>
      <c r="O281" s="2" t="s">
        <v>16</v>
      </c>
    </row>
    <row r="282" spans="1:15" x14ac:dyDescent="0.3">
      <c r="A282" s="32">
        <v>43915.708333333336</v>
      </c>
      <c r="B282">
        <v>5</v>
      </c>
      <c r="C282" s="2" t="s">
        <v>36</v>
      </c>
      <c r="D282">
        <v>1407</v>
      </c>
      <c r="E282">
        <v>316</v>
      </c>
      <c r="F282">
        <v>1723</v>
      </c>
      <c r="G282">
        <v>4022</v>
      </c>
      <c r="H282">
        <v>5745</v>
      </c>
      <c r="I282">
        <v>394</v>
      </c>
      <c r="J282">
        <v>494</v>
      </c>
      <c r="K282">
        <v>439</v>
      </c>
      <c r="L282">
        <v>258</v>
      </c>
      <c r="M282">
        <v>6442</v>
      </c>
      <c r="N282">
        <v>70877</v>
      </c>
      <c r="O282" s="2" t="s">
        <v>16</v>
      </c>
    </row>
    <row r="283" spans="1:15" x14ac:dyDescent="0.3">
      <c r="A283" s="32">
        <v>43916.708333333336</v>
      </c>
      <c r="B283">
        <v>5</v>
      </c>
      <c r="C283" s="2" t="s">
        <v>36</v>
      </c>
      <c r="D283">
        <v>1447</v>
      </c>
      <c r="E283">
        <v>326</v>
      </c>
      <c r="F283">
        <v>1773</v>
      </c>
      <c r="G283">
        <v>4367</v>
      </c>
      <c r="H283">
        <v>6140</v>
      </c>
      <c r="I283">
        <v>395</v>
      </c>
      <c r="J283">
        <v>493</v>
      </c>
      <c r="K283">
        <v>508</v>
      </c>
      <c r="L283">
        <v>287</v>
      </c>
      <c r="M283">
        <v>6935</v>
      </c>
      <c r="N283">
        <v>79759</v>
      </c>
      <c r="O283" s="2" t="s">
        <v>16</v>
      </c>
    </row>
    <row r="284" spans="1:15" x14ac:dyDescent="0.3">
      <c r="A284" s="32">
        <v>43917.708333333336</v>
      </c>
      <c r="B284">
        <v>5</v>
      </c>
      <c r="C284" s="2" t="s">
        <v>36</v>
      </c>
      <c r="D284">
        <v>1536</v>
      </c>
      <c r="E284">
        <v>338</v>
      </c>
      <c r="F284">
        <v>1874</v>
      </c>
      <c r="G284">
        <v>4774</v>
      </c>
      <c r="H284">
        <v>6648</v>
      </c>
      <c r="I284">
        <v>508</v>
      </c>
      <c r="J284">
        <v>562</v>
      </c>
      <c r="K284">
        <v>536</v>
      </c>
      <c r="L284">
        <v>313</v>
      </c>
      <c r="M284">
        <v>7497</v>
      </c>
      <c r="N284">
        <v>83627</v>
      </c>
      <c r="O284" s="2" t="s">
        <v>16</v>
      </c>
    </row>
    <row r="285" spans="1:15" x14ac:dyDescent="0.3">
      <c r="A285" s="32">
        <v>43918.708333333336</v>
      </c>
      <c r="B285">
        <v>5</v>
      </c>
      <c r="C285" s="2" t="s">
        <v>36</v>
      </c>
      <c r="D285">
        <v>1559</v>
      </c>
      <c r="E285">
        <v>344</v>
      </c>
      <c r="F285">
        <v>1903</v>
      </c>
      <c r="G285">
        <v>5010</v>
      </c>
      <c r="H285">
        <v>6913</v>
      </c>
      <c r="I285">
        <v>265</v>
      </c>
      <c r="J285">
        <v>433</v>
      </c>
      <c r="K285">
        <v>655</v>
      </c>
      <c r="L285">
        <v>362</v>
      </c>
      <c r="M285">
        <v>7930</v>
      </c>
      <c r="N285">
        <v>89380</v>
      </c>
      <c r="O285" s="2" t="s">
        <v>16</v>
      </c>
    </row>
    <row r="286" spans="1:15" x14ac:dyDescent="0.3">
      <c r="A286" s="32">
        <v>43919.708333333336</v>
      </c>
      <c r="B286">
        <v>5</v>
      </c>
      <c r="C286" s="2" t="s">
        <v>36</v>
      </c>
      <c r="D286">
        <v>1586</v>
      </c>
      <c r="E286">
        <v>355</v>
      </c>
      <c r="F286">
        <v>1941</v>
      </c>
      <c r="G286">
        <v>5310</v>
      </c>
      <c r="H286">
        <v>7251</v>
      </c>
      <c r="I286">
        <v>338</v>
      </c>
      <c r="J286">
        <v>428</v>
      </c>
      <c r="K286">
        <v>715</v>
      </c>
      <c r="L286">
        <v>392</v>
      </c>
      <c r="M286">
        <v>8358</v>
      </c>
      <c r="N286">
        <v>94784</v>
      </c>
      <c r="O286" s="2" t="s">
        <v>16</v>
      </c>
    </row>
    <row r="287" spans="1:15" x14ac:dyDescent="0.3">
      <c r="A287" s="32">
        <v>43920.708333333336</v>
      </c>
      <c r="B287">
        <v>5</v>
      </c>
      <c r="C287" s="2" t="s">
        <v>36</v>
      </c>
      <c r="D287">
        <v>1633</v>
      </c>
      <c r="E287">
        <v>356</v>
      </c>
      <c r="F287">
        <v>1989</v>
      </c>
      <c r="G287">
        <v>5575</v>
      </c>
      <c r="H287">
        <v>7564</v>
      </c>
      <c r="I287">
        <v>313</v>
      </c>
      <c r="J287">
        <v>366</v>
      </c>
      <c r="K287">
        <v>747</v>
      </c>
      <c r="L287">
        <v>413</v>
      </c>
      <c r="M287">
        <v>8724</v>
      </c>
      <c r="N287">
        <v>99941</v>
      </c>
      <c r="O287" s="2" t="s">
        <v>16</v>
      </c>
    </row>
    <row r="288" spans="1:15" x14ac:dyDescent="0.3">
      <c r="A288" s="32">
        <v>43921.708333333336</v>
      </c>
      <c r="B288">
        <v>5</v>
      </c>
      <c r="C288" s="2" t="s">
        <v>36</v>
      </c>
      <c r="D288">
        <v>1680</v>
      </c>
      <c r="E288">
        <v>356</v>
      </c>
      <c r="F288">
        <v>2036</v>
      </c>
      <c r="G288">
        <v>5814</v>
      </c>
      <c r="H288">
        <v>7850</v>
      </c>
      <c r="I288">
        <v>286</v>
      </c>
      <c r="J288">
        <v>431</v>
      </c>
      <c r="K288">
        <v>828</v>
      </c>
      <c r="L288">
        <v>477</v>
      </c>
      <c r="M288">
        <v>9155</v>
      </c>
      <c r="N288">
        <v>106238</v>
      </c>
      <c r="O288" s="2" t="s">
        <v>16</v>
      </c>
    </row>
    <row r="289" spans="1:15" x14ac:dyDescent="0.3">
      <c r="A289" s="32">
        <v>43922.708333333336</v>
      </c>
      <c r="B289">
        <v>5</v>
      </c>
      <c r="C289" s="2" t="s">
        <v>36</v>
      </c>
      <c r="D289">
        <v>1718</v>
      </c>
      <c r="E289">
        <v>350</v>
      </c>
      <c r="F289">
        <v>2068</v>
      </c>
      <c r="G289">
        <v>6156</v>
      </c>
      <c r="H289">
        <v>8224</v>
      </c>
      <c r="I289">
        <v>374</v>
      </c>
      <c r="J289">
        <v>470</v>
      </c>
      <c r="K289">
        <v>902</v>
      </c>
      <c r="L289">
        <v>499</v>
      </c>
      <c r="M289">
        <v>9625</v>
      </c>
      <c r="N289">
        <v>112746</v>
      </c>
      <c r="O289" s="2" t="s">
        <v>16</v>
      </c>
    </row>
    <row r="290" spans="1:15" x14ac:dyDescent="0.3">
      <c r="A290" s="32">
        <v>43923.708333333336</v>
      </c>
      <c r="B290">
        <v>5</v>
      </c>
      <c r="C290" s="2" t="s">
        <v>36</v>
      </c>
      <c r="D290">
        <v>1670</v>
      </c>
      <c r="E290">
        <v>345</v>
      </c>
      <c r="F290">
        <v>2015</v>
      </c>
      <c r="G290">
        <v>6563</v>
      </c>
      <c r="H290">
        <v>8578</v>
      </c>
      <c r="I290">
        <v>354</v>
      </c>
      <c r="J290">
        <v>486</v>
      </c>
      <c r="K290">
        <v>1001</v>
      </c>
      <c r="L290">
        <v>532</v>
      </c>
      <c r="M290">
        <v>10111</v>
      </c>
      <c r="N290">
        <v>120320</v>
      </c>
      <c r="O290" s="2" t="s">
        <v>16</v>
      </c>
    </row>
    <row r="291" spans="1:15" x14ac:dyDescent="0.3">
      <c r="A291" s="32">
        <v>43924.708333333336</v>
      </c>
      <c r="B291">
        <v>5</v>
      </c>
      <c r="C291" s="2" t="s">
        <v>36</v>
      </c>
      <c r="D291">
        <v>1714</v>
      </c>
      <c r="E291">
        <v>335</v>
      </c>
      <c r="F291">
        <v>2049</v>
      </c>
      <c r="G291">
        <v>6812</v>
      </c>
      <c r="H291">
        <v>8861</v>
      </c>
      <c r="I291">
        <v>283</v>
      </c>
      <c r="J291">
        <v>353</v>
      </c>
      <c r="K291">
        <v>1031</v>
      </c>
      <c r="L291">
        <v>572</v>
      </c>
      <c r="M291">
        <v>10464</v>
      </c>
      <c r="N291">
        <v>126490</v>
      </c>
      <c r="O291" s="2" t="s">
        <v>16</v>
      </c>
    </row>
    <row r="292" spans="1:15" x14ac:dyDescent="0.3">
      <c r="A292" s="32">
        <v>43925.708333333336</v>
      </c>
      <c r="B292">
        <v>5</v>
      </c>
      <c r="C292" s="2" t="s">
        <v>36</v>
      </c>
      <c r="D292">
        <v>1691</v>
      </c>
      <c r="E292">
        <v>324</v>
      </c>
      <c r="F292">
        <v>2015</v>
      </c>
      <c r="G292">
        <v>7078</v>
      </c>
      <c r="H292">
        <v>9093</v>
      </c>
      <c r="I292">
        <v>232</v>
      </c>
      <c r="J292">
        <v>360</v>
      </c>
      <c r="K292">
        <v>1124</v>
      </c>
      <c r="L292">
        <v>607</v>
      </c>
      <c r="M292">
        <v>10824</v>
      </c>
      <c r="N292">
        <v>133289</v>
      </c>
      <c r="O292" s="2" t="s">
        <v>16</v>
      </c>
    </row>
    <row r="293" spans="1:15" x14ac:dyDescent="0.3">
      <c r="A293" s="32">
        <v>43926.708333333336</v>
      </c>
      <c r="B293">
        <v>5</v>
      </c>
      <c r="C293" s="2" t="s">
        <v>36</v>
      </c>
      <c r="D293">
        <v>1674</v>
      </c>
      <c r="E293">
        <v>329</v>
      </c>
      <c r="F293">
        <v>2003</v>
      </c>
      <c r="G293">
        <v>7406</v>
      </c>
      <c r="H293">
        <v>9409</v>
      </c>
      <c r="I293">
        <v>316</v>
      </c>
      <c r="J293">
        <v>402</v>
      </c>
      <c r="K293">
        <v>1186</v>
      </c>
      <c r="L293">
        <v>631</v>
      </c>
      <c r="M293">
        <v>11226</v>
      </c>
      <c r="N293">
        <v>140910</v>
      </c>
      <c r="O293" s="2" t="s">
        <v>16</v>
      </c>
    </row>
    <row r="294" spans="1:15" x14ac:dyDescent="0.3">
      <c r="A294" s="32">
        <v>43927.708333333336</v>
      </c>
      <c r="B294">
        <v>5</v>
      </c>
      <c r="C294" s="2" t="s">
        <v>36</v>
      </c>
      <c r="D294">
        <v>1714</v>
      </c>
      <c r="E294">
        <v>322</v>
      </c>
      <c r="F294">
        <v>2036</v>
      </c>
      <c r="G294">
        <v>7686</v>
      </c>
      <c r="H294">
        <v>9722</v>
      </c>
      <c r="I294">
        <v>313</v>
      </c>
      <c r="J294">
        <v>362</v>
      </c>
      <c r="K294">
        <v>1204</v>
      </c>
      <c r="L294">
        <v>662</v>
      </c>
      <c r="M294">
        <v>11588</v>
      </c>
      <c r="N294">
        <v>146288</v>
      </c>
      <c r="O294" s="2" t="s">
        <v>16</v>
      </c>
    </row>
    <row r="295" spans="1:15" x14ac:dyDescent="0.3">
      <c r="A295" s="32">
        <v>43928.708333333336</v>
      </c>
      <c r="B295">
        <v>5</v>
      </c>
      <c r="C295" s="2" t="s">
        <v>36</v>
      </c>
      <c r="D295">
        <v>1579</v>
      </c>
      <c r="E295">
        <v>297</v>
      </c>
      <c r="F295">
        <v>1876</v>
      </c>
      <c r="G295">
        <v>8089</v>
      </c>
      <c r="H295">
        <v>9965</v>
      </c>
      <c r="I295">
        <v>243</v>
      </c>
      <c r="J295">
        <v>337</v>
      </c>
      <c r="K295">
        <v>1265</v>
      </c>
      <c r="L295">
        <v>695</v>
      </c>
      <c r="M295">
        <v>11925</v>
      </c>
      <c r="N295">
        <v>153542</v>
      </c>
      <c r="O295" s="2" t="s">
        <v>16</v>
      </c>
    </row>
    <row r="296" spans="1:15" x14ac:dyDescent="0.3">
      <c r="A296" s="32">
        <v>43929.708333333336</v>
      </c>
      <c r="B296">
        <v>5</v>
      </c>
      <c r="C296" s="2" t="s">
        <v>36</v>
      </c>
      <c r="D296">
        <v>1554</v>
      </c>
      <c r="E296">
        <v>285</v>
      </c>
      <c r="F296">
        <v>1839</v>
      </c>
      <c r="G296">
        <v>8332</v>
      </c>
      <c r="H296">
        <v>10171</v>
      </c>
      <c r="I296">
        <v>206</v>
      </c>
      <c r="J296">
        <v>485</v>
      </c>
      <c r="K296">
        <v>1503</v>
      </c>
      <c r="L296">
        <v>736</v>
      </c>
      <c r="M296">
        <v>12410</v>
      </c>
      <c r="N296">
        <v>163247</v>
      </c>
      <c r="O296" s="2" t="s">
        <v>16</v>
      </c>
    </row>
    <row r="297" spans="1:15" x14ac:dyDescent="0.3">
      <c r="A297" s="32">
        <v>43930.708333333336</v>
      </c>
      <c r="B297">
        <v>5</v>
      </c>
      <c r="C297" s="2" t="s">
        <v>36</v>
      </c>
      <c r="D297">
        <v>1530</v>
      </c>
      <c r="E297">
        <v>274</v>
      </c>
      <c r="F297">
        <v>1804</v>
      </c>
      <c r="G297">
        <v>8645</v>
      </c>
      <c r="H297">
        <v>10449</v>
      </c>
      <c r="I297">
        <v>278</v>
      </c>
      <c r="J297">
        <v>523</v>
      </c>
      <c r="K297">
        <v>1728</v>
      </c>
      <c r="L297">
        <v>756</v>
      </c>
      <c r="M297">
        <v>12933</v>
      </c>
      <c r="N297">
        <v>171456</v>
      </c>
      <c r="O297" s="2" t="s">
        <v>16</v>
      </c>
    </row>
    <row r="298" spans="1:15" x14ac:dyDescent="0.3">
      <c r="A298" s="32">
        <v>43931.708333333336</v>
      </c>
      <c r="B298">
        <v>5</v>
      </c>
      <c r="C298" s="2" t="s">
        <v>36</v>
      </c>
      <c r="D298">
        <v>1521</v>
      </c>
      <c r="E298">
        <v>257</v>
      </c>
      <c r="F298">
        <v>1778</v>
      </c>
      <c r="G298">
        <v>8869</v>
      </c>
      <c r="H298">
        <v>10647</v>
      </c>
      <c r="I298">
        <v>198</v>
      </c>
      <c r="J298">
        <v>488</v>
      </c>
      <c r="K298">
        <v>1981</v>
      </c>
      <c r="L298">
        <v>793</v>
      </c>
      <c r="M298">
        <v>13421</v>
      </c>
      <c r="N298">
        <v>180700</v>
      </c>
      <c r="O298" s="2" t="s">
        <v>16</v>
      </c>
    </row>
    <row r="299" spans="1:15" x14ac:dyDescent="0.3">
      <c r="A299" s="32">
        <v>43932.708333333336</v>
      </c>
      <c r="B299">
        <v>5</v>
      </c>
      <c r="C299" s="2" t="s">
        <v>36</v>
      </c>
      <c r="D299">
        <v>1465</v>
      </c>
      <c r="E299">
        <v>251</v>
      </c>
      <c r="F299">
        <v>1716</v>
      </c>
      <c r="G299">
        <v>9033</v>
      </c>
      <c r="H299">
        <v>10749</v>
      </c>
      <c r="I299">
        <v>102</v>
      </c>
      <c r="J299">
        <v>347</v>
      </c>
      <c r="K299">
        <v>2188</v>
      </c>
      <c r="L299">
        <v>831</v>
      </c>
      <c r="M299">
        <v>13768</v>
      </c>
      <c r="N299">
        <v>190912</v>
      </c>
      <c r="O299" s="2" t="s">
        <v>16</v>
      </c>
    </row>
    <row r="300" spans="1:15" x14ac:dyDescent="0.3">
      <c r="A300" s="32">
        <v>43933.708333333336</v>
      </c>
      <c r="B300">
        <v>5</v>
      </c>
      <c r="C300" s="2" t="s">
        <v>36</v>
      </c>
      <c r="D300">
        <v>1428</v>
      </c>
      <c r="E300">
        <v>249</v>
      </c>
      <c r="F300">
        <v>1677</v>
      </c>
      <c r="G300">
        <v>9052</v>
      </c>
      <c r="H300">
        <v>10729</v>
      </c>
      <c r="I300">
        <v>-20</v>
      </c>
      <c r="J300">
        <v>309</v>
      </c>
      <c r="K300">
        <v>2492</v>
      </c>
      <c r="L300">
        <v>856</v>
      </c>
      <c r="M300">
        <v>14077</v>
      </c>
      <c r="N300">
        <v>198442</v>
      </c>
      <c r="O300" s="2" t="s">
        <v>16</v>
      </c>
    </row>
    <row r="301" spans="1:15" x14ac:dyDescent="0.3">
      <c r="A301" s="32">
        <v>43934.708333333336</v>
      </c>
      <c r="B301">
        <v>5</v>
      </c>
      <c r="C301" s="2" t="s">
        <v>36</v>
      </c>
      <c r="D301">
        <v>1427</v>
      </c>
      <c r="E301">
        <v>245</v>
      </c>
      <c r="F301">
        <v>1672</v>
      </c>
      <c r="G301">
        <v>9094</v>
      </c>
      <c r="H301">
        <v>10766</v>
      </c>
      <c r="I301">
        <v>37</v>
      </c>
      <c r="J301">
        <v>174</v>
      </c>
      <c r="K301">
        <v>2603</v>
      </c>
      <c r="L301">
        <v>882</v>
      </c>
      <c r="M301">
        <v>14251</v>
      </c>
      <c r="N301">
        <v>203077</v>
      </c>
      <c r="O301" s="2" t="s">
        <v>16</v>
      </c>
    </row>
    <row r="302" spans="1:15" x14ac:dyDescent="0.3">
      <c r="A302" s="32">
        <v>43885.75</v>
      </c>
      <c r="B302">
        <v>6</v>
      </c>
      <c r="C302" s="2" t="s">
        <v>22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58</v>
      </c>
      <c r="O302" s="2" t="s">
        <v>16</v>
      </c>
    </row>
    <row r="303" spans="1:15" x14ac:dyDescent="0.3">
      <c r="A303" s="32">
        <v>43886.75</v>
      </c>
      <c r="B303">
        <v>6</v>
      </c>
      <c r="C303" s="2" t="s">
        <v>22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89</v>
      </c>
      <c r="O303" s="2" t="s">
        <v>16</v>
      </c>
    </row>
    <row r="304" spans="1:15" x14ac:dyDescent="0.3">
      <c r="A304" s="32">
        <v>43887.75</v>
      </c>
      <c r="B304">
        <v>6</v>
      </c>
      <c r="C304" s="2" t="s">
        <v>22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114</v>
      </c>
      <c r="O304" s="2" t="s">
        <v>16</v>
      </c>
    </row>
    <row r="305" spans="1:15" x14ac:dyDescent="0.3">
      <c r="A305" s="32">
        <v>43888.75</v>
      </c>
      <c r="B305">
        <v>6</v>
      </c>
      <c r="C305" s="2" t="s">
        <v>22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141</v>
      </c>
      <c r="O305" s="2" t="s">
        <v>16</v>
      </c>
    </row>
    <row r="306" spans="1:15" x14ac:dyDescent="0.3">
      <c r="A306" s="32">
        <v>43889.75</v>
      </c>
      <c r="B306">
        <v>6</v>
      </c>
      <c r="C306" s="2" t="s">
        <v>22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169</v>
      </c>
      <c r="O306" s="2" t="s">
        <v>16</v>
      </c>
    </row>
    <row r="307" spans="1:15" x14ac:dyDescent="0.3">
      <c r="A307" s="32">
        <v>43890.708333333336</v>
      </c>
      <c r="B307">
        <v>6</v>
      </c>
      <c r="C307" s="2" t="s">
        <v>22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189</v>
      </c>
      <c r="O307" s="2" t="s">
        <v>16</v>
      </c>
    </row>
    <row r="308" spans="1:15" x14ac:dyDescent="0.3">
      <c r="A308" s="32">
        <v>43891.708333333336</v>
      </c>
      <c r="B308">
        <v>6</v>
      </c>
      <c r="C308" s="2" t="s">
        <v>22</v>
      </c>
      <c r="D308">
        <v>0</v>
      </c>
      <c r="E308">
        <v>0</v>
      </c>
      <c r="F308">
        <v>0</v>
      </c>
      <c r="G308">
        <v>6</v>
      </c>
      <c r="H308">
        <v>6</v>
      </c>
      <c r="I308">
        <v>6</v>
      </c>
      <c r="J308">
        <v>6</v>
      </c>
      <c r="K308">
        <v>0</v>
      </c>
      <c r="L308">
        <v>0</v>
      </c>
      <c r="M308">
        <v>6</v>
      </c>
      <c r="N308">
        <v>243</v>
      </c>
      <c r="O308" s="2" t="s">
        <v>16</v>
      </c>
    </row>
    <row r="309" spans="1:15" x14ac:dyDescent="0.3">
      <c r="A309" s="32">
        <v>43892.75</v>
      </c>
      <c r="B309">
        <v>6</v>
      </c>
      <c r="C309" s="2" t="s">
        <v>22</v>
      </c>
      <c r="D309">
        <v>0</v>
      </c>
      <c r="E309">
        <v>0</v>
      </c>
      <c r="F309">
        <v>0</v>
      </c>
      <c r="G309">
        <v>9</v>
      </c>
      <c r="H309">
        <v>9</v>
      </c>
      <c r="I309">
        <v>3</v>
      </c>
      <c r="J309">
        <v>3</v>
      </c>
      <c r="K309">
        <v>0</v>
      </c>
      <c r="L309">
        <v>0</v>
      </c>
      <c r="M309">
        <v>9</v>
      </c>
      <c r="N309">
        <v>269</v>
      </c>
      <c r="O309" s="2" t="s">
        <v>16</v>
      </c>
    </row>
    <row r="310" spans="1:15" x14ac:dyDescent="0.3">
      <c r="A310" s="32">
        <v>43893.75</v>
      </c>
      <c r="B310">
        <v>6</v>
      </c>
      <c r="C310" s="2" t="s">
        <v>22</v>
      </c>
      <c r="D310">
        <v>1</v>
      </c>
      <c r="E310">
        <v>0</v>
      </c>
      <c r="F310">
        <v>1</v>
      </c>
      <c r="G310">
        <v>12</v>
      </c>
      <c r="H310">
        <v>13</v>
      </c>
      <c r="I310">
        <v>4</v>
      </c>
      <c r="J310">
        <v>4</v>
      </c>
      <c r="K310">
        <v>0</v>
      </c>
      <c r="L310">
        <v>0</v>
      </c>
      <c r="M310">
        <v>13</v>
      </c>
      <c r="N310">
        <v>354</v>
      </c>
      <c r="O310" s="2" t="s">
        <v>16</v>
      </c>
    </row>
    <row r="311" spans="1:15" x14ac:dyDescent="0.3">
      <c r="A311" s="32">
        <v>43894.708333333336</v>
      </c>
      <c r="B311">
        <v>6</v>
      </c>
      <c r="C311" s="2" t="s">
        <v>22</v>
      </c>
      <c r="D311">
        <v>3</v>
      </c>
      <c r="E311">
        <v>0</v>
      </c>
      <c r="F311">
        <v>3</v>
      </c>
      <c r="G311">
        <v>15</v>
      </c>
      <c r="H311">
        <v>18</v>
      </c>
      <c r="I311">
        <v>5</v>
      </c>
      <c r="J311">
        <v>5</v>
      </c>
      <c r="K311">
        <v>0</v>
      </c>
      <c r="L311">
        <v>0</v>
      </c>
      <c r="M311">
        <v>18</v>
      </c>
      <c r="N311">
        <v>376</v>
      </c>
      <c r="O311" s="2" t="s">
        <v>16</v>
      </c>
    </row>
    <row r="312" spans="1:15" x14ac:dyDescent="0.3">
      <c r="A312" s="32">
        <v>43895.708333333336</v>
      </c>
      <c r="B312">
        <v>6</v>
      </c>
      <c r="C312" s="2" t="s">
        <v>22</v>
      </c>
      <c r="D312">
        <v>4</v>
      </c>
      <c r="E312">
        <v>0</v>
      </c>
      <c r="F312">
        <v>4</v>
      </c>
      <c r="G312">
        <v>17</v>
      </c>
      <c r="H312">
        <v>21</v>
      </c>
      <c r="I312">
        <v>3</v>
      </c>
      <c r="J312">
        <v>3</v>
      </c>
      <c r="K312">
        <v>0</v>
      </c>
      <c r="L312">
        <v>0</v>
      </c>
      <c r="M312">
        <v>21</v>
      </c>
      <c r="N312">
        <v>397</v>
      </c>
      <c r="O312" s="2" t="s">
        <v>16</v>
      </c>
    </row>
    <row r="313" spans="1:15" x14ac:dyDescent="0.3">
      <c r="A313" s="32">
        <v>43896.708333333336</v>
      </c>
      <c r="B313">
        <v>6</v>
      </c>
      <c r="C313" s="2" t="s">
        <v>22</v>
      </c>
      <c r="D313">
        <v>4</v>
      </c>
      <c r="E313">
        <v>0</v>
      </c>
      <c r="F313">
        <v>4</v>
      </c>
      <c r="G313">
        <v>24</v>
      </c>
      <c r="H313">
        <v>28</v>
      </c>
      <c r="I313">
        <v>7</v>
      </c>
      <c r="J313">
        <v>10</v>
      </c>
      <c r="K313">
        <v>3</v>
      </c>
      <c r="L313">
        <v>0</v>
      </c>
      <c r="M313">
        <v>31</v>
      </c>
      <c r="N313">
        <v>577</v>
      </c>
      <c r="O313" s="2" t="s">
        <v>16</v>
      </c>
    </row>
    <row r="314" spans="1:15" x14ac:dyDescent="0.3">
      <c r="A314" s="32">
        <v>43897.75</v>
      </c>
      <c r="B314">
        <v>6</v>
      </c>
      <c r="C314" s="2" t="s">
        <v>22</v>
      </c>
      <c r="D314">
        <v>7</v>
      </c>
      <c r="E314">
        <v>1</v>
      </c>
      <c r="F314">
        <v>8</v>
      </c>
      <c r="G314">
        <v>31</v>
      </c>
      <c r="H314">
        <v>39</v>
      </c>
      <c r="I314">
        <v>11</v>
      </c>
      <c r="J314">
        <v>11</v>
      </c>
      <c r="K314">
        <v>3</v>
      </c>
      <c r="L314">
        <v>0</v>
      </c>
      <c r="M314">
        <v>42</v>
      </c>
      <c r="N314">
        <v>577</v>
      </c>
      <c r="O314" s="2" t="s">
        <v>16</v>
      </c>
    </row>
    <row r="315" spans="1:15" x14ac:dyDescent="0.3">
      <c r="A315" s="32">
        <v>43898.75</v>
      </c>
      <c r="B315">
        <v>6</v>
      </c>
      <c r="C315" s="2" t="s">
        <v>22</v>
      </c>
      <c r="D315">
        <v>7</v>
      </c>
      <c r="E315">
        <v>1</v>
      </c>
      <c r="F315">
        <v>8</v>
      </c>
      <c r="G315">
        <v>45</v>
      </c>
      <c r="H315">
        <v>53</v>
      </c>
      <c r="I315">
        <v>14</v>
      </c>
      <c r="J315">
        <v>15</v>
      </c>
      <c r="K315">
        <v>3</v>
      </c>
      <c r="L315">
        <v>1</v>
      </c>
      <c r="M315">
        <v>57</v>
      </c>
      <c r="N315">
        <v>997</v>
      </c>
      <c r="O315" s="2" t="s">
        <v>16</v>
      </c>
    </row>
    <row r="316" spans="1:15" x14ac:dyDescent="0.3">
      <c r="A316" s="32">
        <v>43899.75</v>
      </c>
      <c r="B316">
        <v>6</v>
      </c>
      <c r="C316" s="2" t="s">
        <v>22</v>
      </c>
      <c r="D316">
        <v>18</v>
      </c>
      <c r="E316">
        <v>1</v>
      </c>
      <c r="F316">
        <v>19</v>
      </c>
      <c r="G316">
        <v>70</v>
      </c>
      <c r="H316">
        <v>89</v>
      </c>
      <c r="I316">
        <v>36</v>
      </c>
      <c r="J316">
        <v>36</v>
      </c>
      <c r="K316">
        <v>3</v>
      </c>
      <c r="L316">
        <v>1</v>
      </c>
      <c r="M316">
        <v>93</v>
      </c>
      <c r="N316">
        <v>1344</v>
      </c>
      <c r="O316" s="2" t="s">
        <v>16</v>
      </c>
    </row>
    <row r="317" spans="1:15" x14ac:dyDescent="0.3">
      <c r="A317" s="32">
        <v>43900.75</v>
      </c>
      <c r="B317">
        <v>6</v>
      </c>
      <c r="C317" s="2" t="s">
        <v>22</v>
      </c>
      <c r="D317">
        <v>27</v>
      </c>
      <c r="E317">
        <v>6</v>
      </c>
      <c r="F317">
        <v>33</v>
      </c>
      <c r="G317">
        <v>77</v>
      </c>
      <c r="H317">
        <v>110</v>
      </c>
      <c r="I317">
        <v>21</v>
      </c>
      <c r="J317">
        <v>23</v>
      </c>
      <c r="K317">
        <v>3</v>
      </c>
      <c r="L317">
        <v>3</v>
      </c>
      <c r="M317">
        <v>116</v>
      </c>
      <c r="N317">
        <v>1602</v>
      </c>
      <c r="O317" s="2" t="s">
        <v>16</v>
      </c>
    </row>
    <row r="318" spans="1:15" x14ac:dyDescent="0.3">
      <c r="A318" s="32">
        <v>43901.708333333336</v>
      </c>
      <c r="B318">
        <v>6</v>
      </c>
      <c r="C318" s="2" t="s">
        <v>22</v>
      </c>
      <c r="D318">
        <v>16</v>
      </c>
      <c r="E318">
        <v>5</v>
      </c>
      <c r="F318">
        <v>21</v>
      </c>
      <c r="G318">
        <v>89</v>
      </c>
      <c r="H318">
        <v>110</v>
      </c>
      <c r="I318">
        <v>0</v>
      </c>
      <c r="J318">
        <v>10</v>
      </c>
      <c r="K318">
        <v>10</v>
      </c>
      <c r="L318">
        <v>6</v>
      </c>
      <c r="M318">
        <v>126</v>
      </c>
      <c r="N318">
        <v>2073</v>
      </c>
      <c r="O318" s="2" t="s">
        <v>16</v>
      </c>
    </row>
    <row r="319" spans="1:15" x14ac:dyDescent="0.3">
      <c r="A319" s="32">
        <v>43902.708333333336</v>
      </c>
      <c r="B319">
        <v>6</v>
      </c>
      <c r="C319" s="2" t="s">
        <v>22</v>
      </c>
      <c r="D319">
        <v>23</v>
      </c>
      <c r="E319">
        <v>10</v>
      </c>
      <c r="F319">
        <v>33</v>
      </c>
      <c r="G319">
        <v>115</v>
      </c>
      <c r="H319">
        <v>148</v>
      </c>
      <c r="I319">
        <v>38</v>
      </c>
      <c r="J319">
        <v>41</v>
      </c>
      <c r="K319">
        <v>11</v>
      </c>
      <c r="L319">
        <v>8</v>
      </c>
      <c r="M319">
        <v>167</v>
      </c>
      <c r="N319">
        <v>2604</v>
      </c>
      <c r="O319" s="2" t="s">
        <v>16</v>
      </c>
    </row>
    <row r="320" spans="1:15" x14ac:dyDescent="0.3">
      <c r="A320" s="32">
        <v>43903.708333333336</v>
      </c>
      <c r="B320">
        <v>6</v>
      </c>
      <c r="C320" s="2" t="s">
        <v>22</v>
      </c>
      <c r="D320">
        <v>59</v>
      </c>
      <c r="E320">
        <v>8</v>
      </c>
      <c r="F320">
        <v>67</v>
      </c>
      <c r="G320">
        <v>169</v>
      </c>
      <c r="H320">
        <v>236</v>
      </c>
      <c r="I320">
        <v>88</v>
      </c>
      <c r="J320">
        <v>90</v>
      </c>
      <c r="K320">
        <v>11</v>
      </c>
      <c r="L320">
        <v>10</v>
      </c>
      <c r="M320">
        <v>257</v>
      </c>
      <c r="N320">
        <v>3149</v>
      </c>
      <c r="O320" s="2" t="s">
        <v>16</v>
      </c>
    </row>
    <row r="321" spans="1:15" x14ac:dyDescent="0.3">
      <c r="A321" s="32">
        <v>43904.708333333336</v>
      </c>
      <c r="B321">
        <v>6</v>
      </c>
      <c r="C321" s="2" t="s">
        <v>22</v>
      </c>
      <c r="D321">
        <v>67</v>
      </c>
      <c r="E321">
        <v>11</v>
      </c>
      <c r="F321">
        <v>78</v>
      </c>
      <c r="G321">
        <v>193</v>
      </c>
      <c r="H321">
        <v>271</v>
      </c>
      <c r="I321">
        <v>35</v>
      </c>
      <c r="J321">
        <v>44</v>
      </c>
      <c r="K321">
        <v>17</v>
      </c>
      <c r="L321">
        <v>13</v>
      </c>
      <c r="M321">
        <v>301</v>
      </c>
      <c r="N321">
        <v>3376</v>
      </c>
      <c r="O321" s="2" t="s">
        <v>16</v>
      </c>
    </row>
    <row r="322" spans="1:15" x14ac:dyDescent="0.3">
      <c r="A322" s="32">
        <v>43905.708333333336</v>
      </c>
      <c r="B322">
        <v>6</v>
      </c>
      <c r="C322" s="2" t="s">
        <v>22</v>
      </c>
      <c r="D322">
        <v>98</v>
      </c>
      <c r="E322">
        <v>12</v>
      </c>
      <c r="F322">
        <v>110</v>
      </c>
      <c r="G322">
        <v>206</v>
      </c>
      <c r="H322">
        <v>316</v>
      </c>
      <c r="I322">
        <v>45</v>
      </c>
      <c r="J322">
        <v>46</v>
      </c>
      <c r="K322">
        <v>17</v>
      </c>
      <c r="L322">
        <v>14</v>
      </c>
      <c r="M322">
        <v>347</v>
      </c>
      <c r="N322">
        <v>3407</v>
      </c>
      <c r="O322" s="2" t="s">
        <v>16</v>
      </c>
    </row>
    <row r="323" spans="1:15" x14ac:dyDescent="0.3">
      <c r="A323" s="32">
        <v>43906.708333333336</v>
      </c>
      <c r="B323">
        <v>6</v>
      </c>
      <c r="C323" s="2" t="s">
        <v>22</v>
      </c>
      <c r="D323">
        <v>96</v>
      </c>
      <c r="E323">
        <v>19</v>
      </c>
      <c r="F323">
        <v>115</v>
      </c>
      <c r="G323">
        <v>231</v>
      </c>
      <c r="H323">
        <v>346</v>
      </c>
      <c r="I323">
        <v>30</v>
      </c>
      <c r="J323">
        <v>39</v>
      </c>
      <c r="K323">
        <v>18</v>
      </c>
      <c r="L323">
        <v>22</v>
      </c>
      <c r="M323">
        <v>386</v>
      </c>
      <c r="N323">
        <v>4851</v>
      </c>
      <c r="O323" s="2" t="s">
        <v>16</v>
      </c>
    </row>
    <row r="324" spans="1:15" x14ac:dyDescent="0.3">
      <c r="A324" s="32">
        <v>43907.708333333336</v>
      </c>
      <c r="B324">
        <v>6</v>
      </c>
      <c r="C324" s="2" t="s">
        <v>22</v>
      </c>
      <c r="D324">
        <v>104</v>
      </c>
      <c r="E324">
        <v>21</v>
      </c>
      <c r="F324">
        <v>125</v>
      </c>
      <c r="G324">
        <v>222</v>
      </c>
      <c r="H324">
        <v>347</v>
      </c>
      <c r="I324">
        <v>1</v>
      </c>
      <c r="J324">
        <v>8</v>
      </c>
      <c r="K324">
        <v>17</v>
      </c>
      <c r="L324">
        <v>30</v>
      </c>
      <c r="M324">
        <v>394</v>
      </c>
      <c r="N324">
        <v>4958</v>
      </c>
      <c r="O324" s="2" t="s">
        <v>16</v>
      </c>
    </row>
    <row r="325" spans="1:15" x14ac:dyDescent="0.3">
      <c r="A325" s="32">
        <v>43908.708333333336</v>
      </c>
      <c r="B325">
        <v>6</v>
      </c>
      <c r="C325" s="2" t="s">
        <v>22</v>
      </c>
      <c r="D325">
        <v>128</v>
      </c>
      <c r="E325">
        <v>27</v>
      </c>
      <c r="F325">
        <v>155</v>
      </c>
      <c r="G325">
        <v>261</v>
      </c>
      <c r="H325">
        <v>416</v>
      </c>
      <c r="I325">
        <v>69</v>
      </c>
      <c r="J325">
        <v>68</v>
      </c>
      <c r="K325">
        <v>15</v>
      </c>
      <c r="L325">
        <v>31</v>
      </c>
      <c r="M325">
        <v>462</v>
      </c>
      <c r="N325">
        <v>4958</v>
      </c>
      <c r="O325" s="2" t="s">
        <v>16</v>
      </c>
    </row>
    <row r="326" spans="1:15" x14ac:dyDescent="0.3">
      <c r="A326" s="32">
        <v>43909.708333333336</v>
      </c>
      <c r="B326">
        <v>6</v>
      </c>
      <c r="C326" s="2" t="s">
        <v>22</v>
      </c>
      <c r="D326">
        <v>134</v>
      </c>
      <c r="E326">
        <v>29</v>
      </c>
      <c r="F326">
        <v>163</v>
      </c>
      <c r="G326">
        <v>359</v>
      </c>
      <c r="H326">
        <v>522</v>
      </c>
      <c r="I326">
        <v>106</v>
      </c>
      <c r="J326">
        <v>137</v>
      </c>
      <c r="K326">
        <v>41</v>
      </c>
      <c r="L326">
        <v>36</v>
      </c>
      <c r="M326">
        <v>599</v>
      </c>
      <c r="N326">
        <v>4052</v>
      </c>
      <c r="O326" s="2" t="s">
        <v>16</v>
      </c>
    </row>
    <row r="327" spans="1:15" x14ac:dyDescent="0.3">
      <c r="A327" s="32">
        <v>43910.708333333336</v>
      </c>
      <c r="B327">
        <v>6</v>
      </c>
      <c r="C327" s="2" t="s">
        <v>22</v>
      </c>
      <c r="D327">
        <v>143</v>
      </c>
      <c r="E327">
        <v>32</v>
      </c>
      <c r="F327">
        <v>175</v>
      </c>
      <c r="G327">
        <v>380</v>
      </c>
      <c r="H327">
        <v>555</v>
      </c>
      <c r="I327">
        <v>33</v>
      </c>
      <c r="J327">
        <v>57</v>
      </c>
      <c r="K327">
        <v>63</v>
      </c>
      <c r="L327">
        <v>38</v>
      </c>
      <c r="M327">
        <v>656</v>
      </c>
      <c r="N327">
        <v>4964</v>
      </c>
      <c r="O327" s="2" t="s">
        <v>16</v>
      </c>
    </row>
    <row r="328" spans="1:15" x14ac:dyDescent="0.3">
      <c r="A328" s="32">
        <v>43911.708333333336</v>
      </c>
      <c r="B328">
        <v>6</v>
      </c>
      <c r="C328" s="2" t="s">
        <v>22</v>
      </c>
      <c r="D328">
        <v>152</v>
      </c>
      <c r="E328">
        <v>37</v>
      </c>
      <c r="F328">
        <v>189</v>
      </c>
      <c r="G328">
        <v>477</v>
      </c>
      <c r="H328">
        <v>666</v>
      </c>
      <c r="I328">
        <v>111</v>
      </c>
      <c r="J328">
        <v>134</v>
      </c>
      <c r="K328">
        <v>82</v>
      </c>
      <c r="L328">
        <v>42</v>
      </c>
      <c r="M328">
        <v>790</v>
      </c>
      <c r="N328">
        <v>5955</v>
      </c>
      <c r="O328" s="2" t="s">
        <v>16</v>
      </c>
    </row>
    <row r="329" spans="1:15" x14ac:dyDescent="0.3">
      <c r="A329" s="32">
        <v>43912.708333333336</v>
      </c>
      <c r="B329">
        <v>6</v>
      </c>
      <c r="C329" s="2" t="s">
        <v>22</v>
      </c>
      <c r="D329">
        <v>163</v>
      </c>
      <c r="E329">
        <v>47</v>
      </c>
      <c r="F329">
        <v>210</v>
      </c>
      <c r="G329">
        <v>528</v>
      </c>
      <c r="H329">
        <v>738</v>
      </c>
      <c r="I329">
        <v>72</v>
      </c>
      <c r="J329">
        <v>84</v>
      </c>
      <c r="K329">
        <v>89</v>
      </c>
      <c r="L329">
        <v>47</v>
      </c>
      <c r="M329">
        <v>874</v>
      </c>
      <c r="N329">
        <v>6761</v>
      </c>
      <c r="O329" s="2" t="s">
        <v>16</v>
      </c>
    </row>
    <row r="330" spans="1:15" x14ac:dyDescent="0.3">
      <c r="A330" s="32">
        <v>43913.708333333336</v>
      </c>
      <c r="B330">
        <v>6</v>
      </c>
      <c r="C330" s="2" t="s">
        <v>22</v>
      </c>
      <c r="D330">
        <v>185</v>
      </c>
      <c r="E330">
        <v>41</v>
      </c>
      <c r="F330">
        <v>226</v>
      </c>
      <c r="G330">
        <v>545</v>
      </c>
      <c r="H330">
        <v>771</v>
      </c>
      <c r="I330">
        <v>33</v>
      </c>
      <c r="J330">
        <v>56</v>
      </c>
      <c r="K330">
        <v>105</v>
      </c>
      <c r="L330">
        <v>54</v>
      </c>
      <c r="M330">
        <v>930</v>
      </c>
      <c r="N330">
        <v>7424</v>
      </c>
      <c r="O330" s="2" t="s">
        <v>16</v>
      </c>
    </row>
    <row r="331" spans="1:15" x14ac:dyDescent="0.3">
      <c r="A331" s="32">
        <v>43914.708333333336</v>
      </c>
      <c r="B331">
        <v>6</v>
      </c>
      <c r="C331" s="2" t="s">
        <v>22</v>
      </c>
      <c r="D331">
        <v>195</v>
      </c>
      <c r="E331">
        <v>49</v>
      </c>
      <c r="F331">
        <v>244</v>
      </c>
      <c r="G331">
        <v>604</v>
      </c>
      <c r="H331">
        <v>848</v>
      </c>
      <c r="I331">
        <v>77</v>
      </c>
      <c r="J331">
        <v>62</v>
      </c>
      <c r="K331">
        <v>80</v>
      </c>
      <c r="L331">
        <v>64</v>
      </c>
      <c r="M331">
        <v>992</v>
      </c>
      <c r="N331">
        <v>8526</v>
      </c>
      <c r="O331" s="2" t="s">
        <v>16</v>
      </c>
    </row>
    <row r="332" spans="1:15" x14ac:dyDescent="0.3">
      <c r="A332" s="32">
        <v>43915.708333333336</v>
      </c>
      <c r="B332">
        <v>6</v>
      </c>
      <c r="C332" s="2" t="s">
        <v>22</v>
      </c>
      <c r="D332">
        <v>200</v>
      </c>
      <c r="E332">
        <v>52</v>
      </c>
      <c r="F332">
        <v>252</v>
      </c>
      <c r="G332">
        <v>659</v>
      </c>
      <c r="H332">
        <v>911</v>
      </c>
      <c r="I332">
        <v>63</v>
      </c>
      <c r="J332">
        <v>147</v>
      </c>
      <c r="K332">
        <v>158</v>
      </c>
      <c r="L332">
        <v>70</v>
      </c>
      <c r="M332">
        <v>1139</v>
      </c>
      <c r="N332">
        <v>9494</v>
      </c>
      <c r="O332" s="2" t="s">
        <v>16</v>
      </c>
    </row>
    <row r="333" spans="1:15" x14ac:dyDescent="0.3">
      <c r="A333" s="32">
        <v>43916.708333333336</v>
      </c>
      <c r="B333">
        <v>6</v>
      </c>
      <c r="C333" s="2" t="s">
        <v>22</v>
      </c>
      <c r="D333">
        <v>212</v>
      </c>
      <c r="E333">
        <v>54</v>
      </c>
      <c r="F333">
        <v>266</v>
      </c>
      <c r="G333">
        <v>688</v>
      </c>
      <c r="H333">
        <v>954</v>
      </c>
      <c r="I333">
        <v>43</v>
      </c>
      <c r="J333">
        <v>84</v>
      </c>
      <c r="K333">
        <v>197</v>
      </c>
      <c r="L333">
        <v>72</v>
      </c>
      <c r="M333">
        <v>1223</v>
      </c>
      <c r="N333">
        <v>10721</v>
      </c>
      <c r="O333" s="2" t="s">
        <v>16</v>
      </c>
    </row>
    <row r="334" spans="1:15" x14ac:dyDescent="0.3">
      <c r="A334" s="32">
        <v>43917.708333333336</v>
      </c>
      <c r="B334">
        <v>6</v>
      </c>
      <c r="C334" s="2" t="s">
        <v>22</v>
      </c>
      <c r="D334">
        <v>222</v>
      </c>
      <c r="E334">
        <v>57</v>
      </c>
      <c r="F334">
        <v>279</v>
      </c>
      <c r="G334">
        <v>748</v>
      </c>
      <c r="H334">
        <v>1027</v>
      </c>
      <c r="I334">
        <v>73</v>
      </c>
      <c r="J334">
        <v>94</v>
      </c>
      <c r="K334">
        <v>214</v>
      </c>
      <c r="L334">
        <v>76</v>
      </c>
      <c r="M334">
        <v>1317</v>
      </c>
      <c r="N334">
        <v>11841</v>
      </c>
      <c r="O334" s="2" t="s">
        <v>16</v>
      </c>
    </row>
    <row r="335" spans="1:15" x14ac:dyDescent="0.3">
      <c r="A335" s="32">
        <v>43918.708333333336</v>
      </c>
      <c r="B335">
        <v>6</v>
      </c>
      <c r="C335" s="2" t="s">
        <v>22</v>
      </c>
      <c r="D335">
        <v>223</v>
      </c>
      <c r="E335">
        <v>59</v>
      </c>
      <c r="F335">
        <v>282</v>
      </c>
      <c r="G335">
        <v>838</v>
      </c>
      <c r="H335">
        <v>1120</v>
      </c>
      <c r="I335">
        <v>93</v>
      </c>
      <c r="J335">
        <v>119</v>
      </c>
      <c r="K335">
        <v>229</v>
      </c>
      <c r="L335">
        <v>87</v>
      </c>
      <c r="M335">
        <v>1436</v>
      </c>
      <c r="N335">
        <v>12723</v>
      </c>
      <c r="O335" s="2" t="s">
        <v>16</v>
      </c>
    </row>
    <row r="336" spans="1:15" x14ac:dyDescent="0.3">
      <c r="A336" s="32">
        <v>43919.708333333336</v>
      </c>
      <c r="B336">
        <v>6</v>
      </c>
      <c r="C336" s="2" t="s">
        <v>22</v>
      </c>
      <c r="D336">
        <v>236</v>
      </c>
      <c r="E336">
        <v>60</v>
      </c>
      <c r="F336">
        <v>296</v>
      </c>
      <c r="G336">
        <v>845</v>
      </c>
      <c r="H336">
        <v>1141</v>
      </c>
      <c r="I336">
        <v>21</v>
      </c>
      <c r="J336">
        <v>44</v>
      </c>
      <c r="K336">
        <v>241</v>
      </c>
      <c r="L336">
        <v>98</v>
      </c>
      <c r="M336">
        <v>1480</v>
      </c>
      <c r="N336">
        <v>13397</v>
      </c>
      <c r="O336" s="2" t="s">
        <v>16</v>
      </c>
    </row>
    <row r="337" spans="1:15" x14ac:dyDescent="0.3">
      <c r="A337" s="32">
        <v>43920.708333333336</v>
      </c>
      <c r="B337">
        <v>6</v>
      </c>
      <c r="C337" s="2" t="s">
        <v>22</v>
      </c>
      <c r="D337">
        <v>229</v>
      </c>
      <c r="E337">
        <v>60</v>
      </c>
      <c r="F337">
        <v>289</v>
      </c>
      <c r="G337">
        <v>820</v>
      </c>
      <c r="H337">
        <v>1109</v>
      </c>
      <c r="I337">
        <v>-32</v>
      </c>
      <c r="J337">
        <v>21</v>
      </c>
      <c r="K337">
        <v>285</v>
      </c>
      <c r="L337">
        <v>107</v>
      </c>
      <c r="M337">
        <v>1501</v>
      </c>
      <c r="N337">
        <v>14003</v>
      </c>
      <c r="O337" s="2" t="s">
        <v>16</v>
      </c>
    </row>
    <row r="338" spans="1:15" x14ac:dyDescent="0.3">
      <c r="A338" s="32">
        <v>43921.708333333336</v>
      </c>
      <c r="B338">
        <v>6</v>
      </c>
      <c r="C338" s="2" t="s">
        <v>22</v>
      </c>
      <c r="D338">
        <v>215</v>
      </c>
      <c r="E338">
        <v>60</v>
      </c>
      <c r="F338">
        <v>275</v>
      </c>
      <c r="G338">
        <v>885</v>
      </c>
      <c r="H338">
        <v>1160</v>
      </c>
      <c r="I338">
        <v>51</v>
      </c>
      <c r="J338">
        <v>92</v>
      </c>
      <c r="K338">
        <v>320</v>
      </c>
      <c r="L338">
        <v>113</v>
      </c>
      <c r="M338">
        <v>1593</v>
      </c>
      <c r="N338">
        <v>14899</v>
      </c>
      <c r="O338" s="2" t="s">
        <v>16</v>
      </c>
    </row>
    <row r="339" spans="1:15" x14ac:dyDescent="0.3">
      <c r="A339" s="32">
        <v>43922.708333333336</v>
      </c>
      <c r="B339">
        <v>6</v>
      </c>
      <c r="C339" s="2" t="s">
        <v>22</v>
      </c>
      <c r="D339">
        <v>206</v>
      </c>
      <c r="E339">
        <v>60</v>
      </c>
      <c r="F339">
        <v>266</v>
      </c>
      <c r="G339">
        <v>940</v>
      </c>
      <c r="H339">
        <v>1206</v>
      </c>
      <c r="I339">
        <v>46</v>
      </c>
      <c r="J339">
        <v>92</v>
      </c>
      <c r="K339">
        <v>357</v>
      </c>
      <c r="L339">
        <v>122</v>
      </c>
      <c r="M339">
        <v>1685</v>
      </c>
      <c r="N339">
        <v>15987</v>
      </c>
      <c r="O339" s="2" t="s">
        <v>16</v>
      </c>
    </row>
    <row r="340" spans="1:15" x14ac:dyDescent="0.3">
      <c r="A340" s="32">
        <v>43923.708333333336</v>
      </c>
      <c r="B340">
        <v>6</v>
      </c>
      <c r="C340" s="2" t="s">
        <v>22</v>
      </c>
      <c r="D340">
        <v>199</v>
      </c>
      <c r="E340">
        <v>60</v>
      </c>
      <c r="F340">
        <v>259</v>
      </c>
      <c r="G340">
        <v>1035</v>
      </c>
      <c r="H340">
        <v>1294</v>
      </c>
      <c r="I340">
        <v>88</v>
      </c>
      <c r="J340">
        <v>114</v>
      </c>
      <c r="K340">
        <v>376</v>
      </c>
      <c r="L340">
        <v>129</v>
      </c>
      <c r="M340">
        <v>1799</v>
      </c>
      <c r="N340">
        <v>17121</v>
      </c>
      <c r="O340" s="2" t="s">
        <v>16</v>
      </c>
    </row>
    <row r="341" spans="1:15" x14ac:dyDescent="0.3">
      <c r="A341" s="32">
        <v>43924.708333333336</v>
      </c>
      <c r="B341">
        <v>6</v>
      </c>
      <c r="C341" s="2" t="s">
        <v>22</v>
      </c>
      <c r="D341">
        <v>201</v>
      </c>
      <c r="E341">
        <v>61</v>
      </c>
      <c r="F341">
        <v>262</v>
      </c>
      <c r="G341">
        <v>1062</v>
      </c>
      <c r="H341">
        <v>1324</v>
      </c>
      <c r="I341">
        <v>30</v>
      </c>
      <c r="J341">
        <v>80</v>
      </c>
      <c r="K341">
        <v>419</v>
      </c>
      <c r="L341">
        <v>136</v>
      </c>
      <c r="M341">
        <v>1879</v>
      </c>
      <c r="N341">
        <v>19985</v>
      </c>
      <c r="O341" s="2" t="s">
        <v>16</v>
      </c>
    </row>
    <row r="342" spans="1:15" x14ac:dyDescent="0.3">
      <c r="A342" s="32">
        <v>43925.708333333336</v>
      </c>
      <c r="B342">
        <v>6</v>
      </c>
      <c r="C342" s="2" t="s">
        <v>22</v>
      </c>
      <c r="D342">
        <v>183</v>
      </c>
      <c r="E342">
        <v>50</v>
      </c>
      <c r="F342">
        <v>233</v>
      </c>
      <c r="G342">
        <v>1103</v>
      </c>
      <c r="H342">
        <v>1336</v>
      </c>
      <c r="I342">
        <v>12</v>
      </c>
      <c r="J342">
        <v>107</v>
      </c>
      <c r="K342">
        <v>505</v>
      </c>
      <c r="L342">
        <v>145</v>
      </c>
      <c r="M342">
        <v>1986</v>
      </c>
      <c r="N342">
        <v>21126</v>
      </c>
      <c r="O342" s="2" t="s">
        <v>16</v>
      </c>
    </row>
    <row r="343" spans="1:15" x14ac:dyDescent="0.3">
      <c r="A343" s="32">
        <v>43926.708333333336</v>
      </c>
      <c r="B343">
        <v>6</v>
      </c>
      <c r="C343" s="2" t="s">
        <v>22</v>
      </c>
      <c r="D343">
        <v>185</v>
      </c>
      <c r="E343">
        <v>50</v>
      </c>
      <c r="F343">
        <v>235</v>
      </c>
      <c r="G343">
        <v>1128</v>
      </c>
      <c r="H343">
        <v>1363</v>
      </c>
      <c r="I343">
        <v>27</v>
      </c>
      <c r="J343">
        <v>62</v>
      </c>
      <c r="K343">
        <v>531</v>
      </c>
      <c r="L343">
        <v>154</v>
      </c>
      <c r="M343">
        <v>2048</v>
      </c>
      <c r="N343">
        <v>21652</v>
      </c>
      <c r="O343" s="2" t="s">
        <v>16</v>
      </c>
    </row>
    <row r="344" spans="1:15" x14ac:dyDescent="0.3">
      <c r="A344" s="32">
        <v>43927.708333333336</v>
      </c>
      <c r="B344">
        <v>6</v>
      </c>
      <c r="C344" s="2" t="s">
        <v>22</v>
      </c>
      <c r="D344">
        <v>189</v>
      </c>
      <c r="E344">
        <v>46</v>
      </c>
      <c r="F344">
        <v>235</v>
      </c>
      <c r="G344">
        <v>1161</v>
      </c>
      <c r="H344">
        <v>1396</v>
      </c>
      <c r="I344">
        <v>33</v>
      </c>
      <c r="J344">
        <v>55</v>
      </c>
      <c r="K344">
        <v>549</v>
      </c>
      <c r="L344">
        <v>158</v>
      </c>
      <c r="M344">
        <v>2103</v>
      </c>
      <c r="N344">
        <v>22272</v>
      </c>
      <c r="O344" s="2" t="s">
        <v>16</v>
      </c>
    </row>
    <row r="345" spans="1:15" x14ac:dyDescent="0.3">
      <c r="A345" s="32">
        <v>43928.708333333336</v>
      </c>
      <c r="B345">
        <v>6</v>
      </c>
      <c r="C345" s="2" t="s">
        <v>22</v>
      </c>
      <c r="D345">
        <v>185</v>
      </c>
      <c r="E345">
        <v>44</v>
      </c>
      <c r="F345">
        <v>229</v>
      </c>
      <c r="G345">
        <v>1150</v>
      </c>
      <c r="H345">
        <v>1379</v>
      </c>
      <c r="I345">
        <v>-17</v>
      </c>
      <c r="J345">
        <v>50</v>
      </c>
      <c r="K345">
        <v>610</v>
      </c>
      <c r="L345">
        <v>164</v>
      </c>
      <c r="M345">
        <v>2153</v>
      </c>
      <c r="N345">
        <v>23536</v>
      </c>
      <c r="O345" s="2" t="s">
        <v>16</v>
      </c>
    </row>
    <row r="346" spans="1:15" x14ac:dyDescent="0.3">
      <c r="A346" s="32">
        <v>43929.708333333336</v>
      </c>
      <c r="B346">
        <v>6</v>
      </c>
      <c r="C346" s="2" t="s">
        <v>22</v>
      </c>
      <c r="D346">
        <v>162</v>
      </c>
      <c r="E346">
        <v>41</v>
      </c>
      <c r="F346">
        <v>203</v>
      </c>
      <c r="G346">
        <v>1212</v>
      </c>
      <c r="H346">
        <v>1415</v>
      </c>
      <c r="I346">
        <v>36</v>
      </c>
      <c r="J346">
        <v>65</v>
      </c>
      <c r="K346">
        <v>634</v>
      </c>
      <c r="L346">
        <v>169</v>
      </c>
      <c r="M346">
        <v>2218</v>
      </c>
      <c r="N346">
        <v>24798</v>
      </c>
      <c r="O346" s="2" t="s">
        <v>16</v>
      </c>
    </row>
    <row r="347" spans="1:15" x14ac:dyDescent="0.3">
      <c r="A347" s="32">
        <v>43930.708333333336</v>
      </c>
      <c r="B347">
        <v>6</v>
      </c>
      <c r="C347" s="2" t="s">
        <v>22</v>
      </c>
      <c r="D347">
        <v>167</v>
      </c>
      <c r="E347">
        <v>37</v>
      </c>
      <c r="F347">
        <v>204</v>
      </c>
      <c r="G347">
        <v>1186</v>
      </c>
      <c r="H347">
        <v>1390</v>
      </c>
      <c r="I347">
        <v>-25</v>
      </c>
      <c r="J347">
        <v>81</v>
      </c>
      <c r="K347">
        <v>738</v>
      </c>
      <c r="L347">
        <v>171</v>
      </c>
      <c r="M347">
        <v>2299</v>
      </c>
      <c r="N347">
        <v>26205</v>
      </c>
      <c r="O347" s="2" t="s">
        <v>16</v>
      </c>
    </row>
    <row r="348" spans="1:15" x14ac:dyDescent="0.3">
      <c r="A348" s="32">
        <v>43931.708333333336</v>
      </c>
      <c r="B348">
        <v>6</v>
      </c>
      <c r="C348" s="2" t="s">
        <v>22</v>
      </c>
      <c r="D348">
        <v>167</v>
      </c>
      <c r="E348">
        <v>33</v>
      </c>
      <c r="F348">
        <v>200</v>
      </c>
      <c r="G348">
        <v>1198</v>
      </c>
      <c r="H348">
        <v>1398</v>
      </c>
      <c r="I348">
        <v>8</v>
      </c>
      <c r="J348">
        <v>50</v>
      </c>
      <c r="K348">
        <v>772</v>
      </c>
      <c r="L348">
        <v>179</v>
      </c>
      <c r="M348">
        <v>2349</v>
      </c>
      <c r="N348">
        <v>28097</v>
      </c>
      <c r="O348" s="2" t="s">
        <v>16</v>
      </c>
    </row>
    <row r="349" spans="1:15" x14ac:dyDescent="0.3">
      <c r="A349" s="32">
        <v>43932.708333333336</v>
      </c>
      <c r="B349">
        <v>6</v>
      </c>
      <c r="C349" s="2" t="s">
        <v>22</v>
      </c>
      <c r="D349">
        <v>172</v>
      </c>
      <c r="E349">
        <v>28</v>
      </c>
      <c r="F349">
        <v>200</v>
      </c>
      <c r="G349">
        <v>1182</v>
      </c>
      <c r="H349">
        <v>1382</v>
      </c>
      <c r="I349">
        <v>-16</v>
      </c>
      <c r="J349">
        <v>44</v>
      </c>
      <c r="K349">
        <v>826</v>
      </c>
      <c r="L349">
        <v>185</v>
      </c>
      <c r="M349">
        <v>2393</v>
      </c>
      <c r="N349">
        <v>29685</v>
      </c>
      <c r="O349" s="2" t="s">
        <v>16</v>
      </c>
    </row>
    <row r="350" spans="1:15" x14ac:dyDescent="0.3">
      <c r="A350" s="32">
        <v>43933.708333333336</v>
      </c>
      <c r="B350">
        <v>6</v>
      </c>
      <c r="C350" s="2" t="s">
        <v>22</v>
      </c>
      <c r="D350">
        <v>160</v>
      </c>
      <c r="E350">
        <v>28</v>
      </c>
      <c r="F350">
        <v>188</v>
      </c>
      <c r="G350">
        <v>1138</v>
      </c>
      <c r="H350">
        <v>1326</v>
      </c>
      <c r="I350">
        <v>-56</v>
      </c>
      <c r="J350">
        <v>38</v>
      </c>
      <c r="K350">
        <v>910</v>
      </c>
      <c r="L350">
        <v>195</v>
      </c>
      <c r="M350">
        <v>2431</v>
      </c>
      <c r="N350">
        <v>29988</v>
      </c>
      <c r="O350" s="2" t="s">
        <v>16</v>
      </c>
    </row>
    <row r="351" spans="1:15" x14ac:dyDescent="0.3">
      <c r="A351" s="32">
        <v>43934.708333333336</v>
      </c>
      <c r="B351">
        <v>6</v>
      </c>
      <c r="C351" s="2" t="s">
        <v>22</v>
      </c>
      <c r="D351">
        <v>159</v>
      </c>
      <c r="E351">
        <v>30</v>
      </c>
      <c r="F351">
        <v>189</v>
      </c>
      <c r="G351">
        <v>1118</v>
      </c>
      <c r="H351">
        <v>1307</v>
      </c>
      <c r="I351">
        <v>-19</v>
      </c>
      <c r="J351">
        <v>51</v>
      </c>
      <c r="K351">
        <v>973</v>
      </c>
      <c r="L351">
        <v>202</v>
      </c>
      <c r="M351">
        <v>2482</v>
      </c>
      <c r="N351">
        <v>30941</v>
      </c>
      <c r="O351" s="2" t="s">
        <v>16</v>
      </c>
    </row>
    <row r="352" spans="1:15" x14ac:dyDescent="0.3">
      <c r="A352" s="32">
        <v>43885.75</v>
      </c>
      <c r="B352">
        <v>7</v>
      </c>
      <c r="C352" s="2" t="s">
        <v>24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 s="2" t="s">
        <v>16</v>
      </c>
    </row>
    <row r="353" spans="1:15" x14ac:dyDescent="0.3">
      <c r="A353" s="32">
        <v>43886.75</v>
      </c>
      <c r="B353">
        <v>7</v>
      </c>
      <c r="C353" s="2" t="s">
        <v>24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1</v>
      </c>
      <c r="J353">
        <v>1</v>
      </c>
      <c r="K353">
        <v>0</v>
      </c>
      <c r="L353">
        <v>0</v>
      </c>
      <c r="M353">
        <v>1</v>
      </c>
      <c r="N353">
        <v>39</v>
      </c>
      <c r="O353" s="2" t="s">
        <v>16</v>
      </c>
    </row>
    <row r="354" spans="1:15" x14ac:dyDescent="0.3">
      <c r="A354" s="32">
        <v>43887.75</v>
      </c>
      <c r="B354">
        <v>7</v>
      </c>
      <c r="C354" s="2" t="s">
        <v>24</v>
      </c>
      <c r="D354">
        <v>6</v>
      </c>
      <c r="E354">
        <v>0</v>
      </c>
      <c r="F354">
        <v>6</v>
      </c>
      <c r="G354">
        <v>5</v>
      </c>
      <c r="H354">
        <v>11</v>
      </c>
      <c r="I354">
        <v>10</v>
      </c>
      <c r="J354">
        <v>10</v>
      </c>
      <c r="K354">
        <v>0</v>
      </c>
      <c r="L354">
        <v>0</v>
      </c>
      <c r="M354">
        <v>11</v>
      </c>
      <c r="N354">
        <v>66</v>
      </c>
      <c r="O354" s="2" t="s">
        <v>16</v>
      </c>
    </row>
    <row r="355" spans="1:15" x14ac:dyDescent="0.3">
      <c r="A355" s="32">
        <v>43888.75</v>
      </c>
      <c r="B355">
        <v>7</v>
      </c>
      <c r="C355" s="2" t="s">
        <v>24</v>
      </c>
      <c r="D355">
        <v>9</v>
      </c>
      <c r="E355">
        <v>0</v>
      </c>
      <c r="F355">
        <v>9</v>
      </c>
      <c r="G355">
        <v>10</v>
      </c>
      <c r="H355">
        <v>19</v>
      </c>
      <c r="I355">
        <v>8</v>
      </c>
      <c r="J355">
        <v>8</v>
      </c>
      <c r="K355">
        <v>0</v>
      </c>
      <c r="L355">
        <v>0</v>
      </c>
      <c r="M355">
        <v>19</v>
      </c>
      <c r="N355">
        <v>78</v>
      </c>
      <c r="O355" s="2" t="s">
        <v>16</v>
      </c>
    </row>
    <row r="356" spans="1:15" x14ac:dyDescent="0.3">
      <c r="A356" s="32">
        <v>43889.75</v>
      </c>
      <c r="B356">
        <v>7</v>
      </c>
      <c r="C356" s="2" t="s">
        <v>24</v>
      </c>
      <c r="D356">
        <v>9</v>
      </c>
      <c r="E356">
        <v>0</v>
      </c>
      <c r="F356">
        <v>9</v>
      </c>
      <c r="G356">
        <v>10</v>
      </c>
      <c r="H356">
        <v>19</v>
      </c>
      <c r="I356">
        <v>0</v>
      </c>
      <c r="J356">
        <v>0</v>
      </c>
      <c r="K356">
        <v>0</v>
      </c>
      <c r="L356">
        <v>0</v>
      </c>
      <c r="M356">
        <v>19</v>
      </c>
      <c r="N356">
        <v>112</v>
      </c>
      <c r="O356" s="2" t="s">
        <v>16</v>
      </c>
    </row>
    <row r="357" spans="1:15" x14ac:dyDescent="0.3">
      <c r="A357" s="32">
        <v>43890.708333333336</v>
      </c>
      <c r="B357">
        <v>7</v>
      </c>
      <c r="C357" s="2" t="s">
        <v>24</v>
      </c>
      <c r="D357">
        <v>4</v>
      </c>
      <c r="E357">
        <v>1</v>
      </c>
      <c r="F357">
        <v>5</v>
      </c>
      <c r="G357">
        <v>33</v>
      </c>
      <c r="H357">
        <v>38</v>
      </c>
      <c r="I357">
        <v>19</v>
      </c>
      <c r="J357">
        <v>23</v>
      </c>
      <c r="K357">
        <v>4</v>
      </c>
      <c r="L357">
        <v>0</v>
      </c>
      <c r="M357">
        <v>42</v>
      </c>
      <c r="N357">
        <v>121</v>
      </c>
      <c r="O357" s="2" t="s">
        <v>16</v>
      </c>
    </row>
    <row r="358" spans="1:15" x14ac:dyDescent="0.3">
      <c r="A358" s="32">
        <v>43891.708333333336</v>
      </c>
      <c r="B358">
        <v>7</v>
      </c>
      <c r="C358" s="2" t="s">
        <v>24</v>
      </c>
      <c r="D358">
        <v>12</v>
      </c>
      <c r="E358">
        <v>1</v>
      </c>
      <c r="F358">
        <v>13</v>
      </c>
      <c r="G358">
        <v>8</v>
      </c>
      <c r="H358">
        <v>21</v>
      </c>
      <c r="I358">
        <v>-17</v>
      </c>
      <c r="J358">
        <v>-17</v>
      </c>
      <c r="K358">
        <v>4</v>
      </c>
      <c r="L358">
        <v>0</v>
      </c>
      <c r="M358">
        <v>25</v>
      </c>
      <c r="N358">
        <v>121</v>
      </c>
      <c r="O358" s="2" t="s">
        <v>16</v>
      </c>
    </row>
    <row r="359" spans="1:15" x14ac:dyDescent="0.3">
      <c r="A359" s="32">
        <v>43892.75</v>
      </c>
      <c r="B359">
        <v>7</v>
      </c>
      <c r="C359" s="2" t="s">
        <v>24</v>
      </c>
      <c r="D359">
        <v>12</v>
      </c>
      <c r="E359">
        <v>1</v>
      </c>
      <c r="F359">
        <v>13</v>
      </c>
      <c r="G359">
        <v>5</v>
      </c>
      <c r="H359">
        <v>18</v>
      </c>
      <c r="I359">
        <v>-3</v>
      </c>
      <c r="J359">
        <v>-3</v>
      </c>
      <c r="K359">
        <v>4</v>
      </c>
      <c r="L359">
        <v>0</v>
      </c>
      <c r="M359">
        <v>22</v>
      </c>
      <c r="N359">
        <v>121</v>
      </c>
      <c r="O359" s="2" t="s">
        <v>16</v>
      </c>
    </row>
    <row r="360" spans="1:15" x14ac:dyDescent="0.3">
      <c r="A360" s="32">
        <v>43893.75</v>
      </c>
      <c r="B360">
        <v>7</v>
      </c>
      <c r="C360" s="2" t="s">
        <v>24</v>
      </c>
      <c r="D360">
        <v>12</v>
      </c>
      <c r="E360">
        <v>2</v>
      </c>
      <c r="F360">
        <v>14</v>
      </c>
      <c r="G360">
        <v>5</v>
      </c>
      <c r="H360">
        <v>19</v>
      </c>
      <c r="I360">
        <v>1</v>
      </c>
      <c r="J360">
        <v>2</v>
      </c>
      <c r="K360">
        <v>4</v>
      </c>
      <c r="L360">
        <v>1</v>
      </c>
      <c r="M360">
        <v>24</v>
      </c>
      <c r="N360">
        <v>121</v>
      </c>
      <c r="O360" s="2" t="s">
        <v>16</v>
      </c>
    </row>
    <row r="361" spans="1:15" x14ac:dyDescent="0.3">
      <c r="A361" s="32">
        <v>43894.708333333336</v>
      </c>
      <c r="B361">
        <v>7</v>
      </c>
      <c r="C361" s="2" t="s">
        <v>24</v>
      </c>
      <c r="D361">
        <v>10</v>
      </c>
      <c r="E361">
        <v>3</v>
      </c>
      <c r="F361">
        <v>13</v>
      </c>
      <c r="G361">
        <v>8</v>
      </c>
      <c r="H361">
        <v>21</v>
      </c>
      <c r="I361">
        <v>2</v>
      </c>
      <c r="J361">
        <v>2</v>
      </c>
      <c r="K361">
        <v>4</v>
      </c>
      <c r="L361">
        <v>1</v>
      </c>
      <c r="M361">
        <v>26</v>
      </c>
      <c r="N361">
        <v>133</v>
      </c>
      <c r="O361" s="2" t="s">
        <v>16</v>
      </c>
    </row>
    <row r="362" spans="1:15" x14ac:dyDescent="0.3">
      <c r="A362" s="32">
        <v>43895.708333333336</v>
      </c>
      <c r="B362">
        <v>7</v>
      </c>
      <c r="C362" s="2" t="s">
        <v>24</v>
      </c>
      <c r="D362">
        <v>11</v>
      </c>
      <c r="E362">
        <v>3</v>
      </c>
      <c r="F362">
        <v>14</v>
      </c>
      <c r="G362">
        <v>7</v>
      </c>
      <c r="H362">
        <v>21</v>
      </c>
      <c r="I362">
        <v>0</v>
      </c>
      <c r="J362">
        <v>2</v>
      </c>
      <c r="K362">
        <v>4</v>
      </c>
      <c r="L362">
        <v>3</v>
      </c>
      <c r="M362">
        <v>28</v>
      </c>
      <c r="N362">
        <v>146</v>
      </c>
      <c r="O362" s="2" t="s">
        <v>16</v>
      </c>
    </row>
    <row r="363" spans="1:15" x14ac:dyDescent="0.3">
      <c r="A363" s="32">
        <v>43896.708333333336</v>
      </c>
      <c r="B363">
        <v>7</v>
      </c>
      <c r="C363" s="2" t="s">
        <v>24</v>
      </c>
      <c r="D363">
        <v>12</v>
      </c>
      <c r="E363">
        <v>5</v>
      </c>
      <c r="F363">
        <v>17</v>
      </c>
      <c r="G363">
        <v>7</v>
      </c>
      <c r="H363">
        <v>24</v>
      </c>
      <c r="I363">
        <v>3</v>
      </c>
      <c r="J363">
        <v>4</v>
      </c>
      <c r="K363">
        <v>5</v>
      </c>
      <c r="L363">
        <v>3</v>
      </c>
      <c r="M363">
        <v>32</v>
      </c>
      <c r="N363">
        <v>229</v>
      </c>
      <c r="O363" s="2" t="s">
        <v>16</v>
      </c>
    </row>
    <row r="364" spans="1:15" x14ac:dyDescent="0.3">
      <c r="A364" s="32">
        <v>43897.75</v>
      </c>
      <c r="B364">
        <v>7</v>
      </c>
      <c r="C364" s="2" t="s">
        <v>24</v>
      </c>
      <c r="D364">
        <v>26</v>
      </c>
      <c r="E364">
        <v>6</v>
      </c>
      <c r="F364">
        <v>32</v>
      </c>
      <c r="G364">
        <v>10</v>
      </c>
      <c r="H364">
        <v>42</v>
      </c>
      <c r="I364">
        <v>18</v>
      </c>
      <c r="J364">
        <v>19</v>
      </c>
      <c r="K364">
        <v>5</v>
      </c>
      <c r="L364">
        <v>4</v>
      </c>
      <c r="M364">
        <v>51</v>
      </c>
      <c r="N364">
        <v>331</v>
      </c>
      <c r="O364" s="2" t="s">
        <v>16</v>
      </c>
    </row>
    <row r="365" spans="1:15" x14ac:dyDescent="0.3">
      <c r="A365" s="32">
        <v>43898.75</v>
      </c>
      <c r="B365">
        <v>7</v>
      </c>
      <c r="C365" s="2" t="s">
        <v>24</v>
      </c>
      <c r="D365">
        <v>39</v>
      </c>
      <c r="E365">
        <v>11</v>
      </c>
      <c r="F365">
        <v>50</v>
      </c>
      <c r="G365">
        <v>17</v>
      </c>
      <c r="H365">
        <v>67</v>
      </c>
      <c r="I365">
        <v>25</v>
      </c>
      <c r="J365">
        <v>27</v>
      </c>
      <c r="K365">
        <v>5</v>
      </c>
      <c r="L365">
        <v>6</v>
      </c>
      <c r="M365">
        <v>78</v>
      </c>
      <c r="N365">
        <v>401</v>
      </c>
      <c r="O365" s="2" t="s">
        <v>16</v>
      </c>
    </row>
    <row r="366" spans="1:15" x14ac:dyDescent="0.3">
      <c r="A366" s="32">
        <v>43899.75</v>
      </c>
      <c r="B366">
        <v>7</v>
      </c>
      <c r="C366" s="2" t="s">
        <v>24</v>
      </c>
      <c r="D366">
        <v>60</v>
      </c>
      <c r="E366">
        <v>17</v>
      </c>
      <c r="F366">
        <v>77</v>
      </c>
      <c r="G366">
        <v>20</v>
      </c>
      <c r="H366">
        <v>97</v>
      </c>
      <c r="I366">
        <v>30</v>
      </c>
      <c r="J366">
        <v>31</v>
      </c>
      <c r="K366">
        <v>5</v>
      </c>
      <c r="L366">
        <v>7</v>
      </c>
      <c r="M366">
        <v>109</v>
      </c>
      <c r="N366">
        <v>611</v>
      </c>
      <c r="O366" s="2" t="s">
        <v>16</v>
      </c>
    </row>
    <row r="367" spans="1:15" x14ac:dyDescent="0.3">
      <c r="A367" s="32">
        <v>43900.75</v>
      </c>
      <c r="B367">
        <v>7</v>
      </c>
      <c r="C367" s="2" t="s">
        <v>24</v>
      </c>
      <c r="D367">
        <v>57</v>
      </c>
      <c r="E367">
        <v>29</v>
      </c>
      <c r="F367">
        <v>86</v>
      </c>
      <c r="G367">
        <v>42</v>
      </c>
      <c r="H367">
        <v>128</v>
      </c>
      <c r="I367">
        <v>31</v>
      </c>
      <c r="J367">
        <v>32</v>
      </c>
      <c r="K367">
        <v>5</v>
      </c>
      <c r="L367">
        <v>8</v>
      </c>
      <c r="M367">
        <v>141</v>
      </c>
      <c r="N367">
        <v>694</v>
      </c>
      <c r="O367" s="2" t="s">
        <v>16</v>
      </c>
    </row>
    <row r="368" spans="1:15" x14ac:dyDescent="0.3">
      <c r="A368" s="32">
        <v>43901.708333333336</v>
      </c>
      <c r="B368">
        <v>7</v>
      </c>
      <c r="C368" s="2" t="s">
        <v>24</v>
      </c>
      <c r="D368">
        <v>74</v>
      </c>
      <c r="E368">
        <v>34</v>
      </c>
      <c r="F368">
        <v>108</v>
      </c>
      <c r="G368">
        <v>73</v>
      </c>
      <c r="H368">
        <v>181</v>
      </c>
      <c r="I368">
        <v>53</v>
      </c>
      <c r="J368">
        <v>53</v>
      </c>
      <c r="K368">
        <v>5</v>
      </c>
      <c r="L368">
        <v>8</v>
      </c>
      <c r="M368">
        <v>194</v>
      </c>
      <c r="N368">
        <v>1025</v>
      </c>
      <c r="O368" s="2" t="s">
        <v>16</v>
      </c>
    </row>
    <row r="369" spans="1:15" x14ac:dyDescent="0.3">
      <c r="A369" s="32">
        <v>43902.708333333336</v>
      </c>
      <c r="B369">
        <v>7</v>
      </c>
      <c r="C369" s="2" t="s">
        <v>24</v>
      </c>
      <c r="D369">
        <v>100</v>
      </c>
      <c r="E369">
        <v>36</v>
      </c>
      <c r="F369">
        <v>136</v>
      </c>
      <c r="G369">
        <v>107</v>
      </c>
      <c r="H369">
        <v>243</v>
      </c>
      <c r="I369">
        <v>62</v>
      </c>
      <c r="J369">
        <v>80</v>
      </c>
      <c r="K369">
        <v>20</v>
      </c>
      <c r="L369">
        <v>11</v>
      </c>
      <c r="M369">
        <v>274</v>
      </c>
      <c r="N369">
        <v>1174</v>
      </c>
      <c r="O369" s="2" t="s">
        <v>16</v>
      </c>
    </row>
    <row r="370" spans="1:15" x14ac:dyDescent="0.3">
      <c r="A370" s="32">
        <v>43903.708333333336</v>
      </c>
      <c r="B370">
        <v>7</v>
      </c>
      <c r="C370" s="2" t="s">
        <v>24</v>
      </c>
      <c r="D370">
        <v>128</v>
      </c>
      <c r="E370">
        <v>44</v>
      </c>
      <c r="F370">
        <v>172</v>
      </c>
      <c r="G370">
        <v>132</v>
      </c>
      <c r="H370">
        <v>304</v>
      </c>
      <c r="I370">
        <v>61</v>
      </c>
      <c r="J370">
        <v>71</v>
      </c>
      <c r="K370">
        <v>24</v>
      </c>
      <c r="L370">
        <v>17</v>
      </c>
      <c r="M370">
        <v>345</v>
      </c>
      <c r="N370">
        <v>1442</v>
      </c>
      <c r="O370" s="2" t="s">
        <v>16</v>
      </c>
    </row>
    <row r="371" spans="1:15" x14ac:dyDescent="0.3">
      <c r="A371" s="32">
        <v>43904.708333333336</v>
      </c>
      <c r="B371">
        <v>7</v>
      </c>
      <c r="C371" s="2" t="s">
        <v>24</v>
      </c>
      <c r="D371">
        <v>213</v>
      </c>
      <c r="E371">
        <v>62</v>
      </c>
      <c r="F371">
        <v>275</v>
      </c>
      <c r="G371">
        <v>109</v>
      </c>
      <c r="H371">
        <v>384</v>
      </c>
      <c r="I371">
        <v>80</v>
      </c>
      <c r="J371">
        <v>118</v>
      </c>
      <c r="K371">
        <v>52</v>
      </c>
      <c r="L371">
        <v>27</v>
      </c>
      <c r="M371">
        <v>463</v>
      </c>
      <c r="N371">
        <v>1750</v>
      </c>
      <c r="O371" s="2" t="s">
        <v>16</v>
      </c>
    </row>
    <row r="372" spans="1:15" x14ac:dyDescent="0.3">
      <c r="A372" s="32">
        <v>43905.708333333336</v>
      </c>
      <c r="B372">
        <v>7</v>
      </c>
      <c r="C372" s="2" t="s">
        <v>24</v>
      </c>
      <c r="D372">
        <v>253</v>
      </c>
      <c r="E372">
        <v>66</v>
      </c>
      <c r="F372">
        <v>319</v>
      </c>
      <c r="G372">
        <v>174</v>
      </c>
      <c r="H372">
        <v>493</v>
      </c>
      <c r="I372">
        <v>109</v>
      </c>
      <c r="J372">
        <v>96</v>
      </c>
      <c r="K372">
        <v>33</v>
      </c>
      <c r="L372">
        <v>33</v>
      </c>
      <c r="M372">
        <v>559</v>
      </c>
      <c r="N372">
        <v>1973</v>
      </c>
      <c r="O372" s="2" t="s">
        <v>16</v>
      </c>
    </row>
    <row r="373" spans="1:15" x14ac:dyDescent="0.3">
      <c r="A373" s="32">
        <v>43906.708333333336</v>
      </c>
      <c r="B373">
        <v>7</v>
      </c>
      <c r="C373" s="2" t="s">
        <v>24</v>
      </c>
      <c r="D373">
        <v>255</v>
      </c>
      <c r="E373">
        <v>73</v>
      </c>
      <c r="F373">
        <v>328</v>
      </c>
      <c r="G373">
        <v>247</v>
      </c>
      <c r="H373">
        <v>575</v>
      </c>
      <c r="I373">
        <v>82</v>
      </c>
      <c r="J373">
        <v>108</v>
      </c>
      <c r="K373">
        <v>42</v>
      </c>
      <c r="L373">
        <v>50</v>
      </c>
      <c r="M373">
        <v>667</v>
      </c>
      <c r="N373">
        <v>2189</v>
      </c>
      <c r="O373" s="2" t="s">
        <v>16</v>
      </c>
    </row>
    <row r="374" spans="1:15" x14ac:dyDescent="0.3">
      <c r="A374" s="32">
        <v>43907.708333333336</v>
      </c>
      <c r="B374">
        <v>7</v>
      </c>
      <c r="C374" s="2" t="s">
        <v>24</v>
      </c>
      <c r="D374">
        <v>299</v>
      </c>
      <c r="E374">
        <v>85</v>
      </c>
      <c r="F374">
        <v>384</v>
      </c>
      <c r="G374">
        <v>277</v>
      </c>
      <c r="H374">
        <v>661</v>
      </c>
      <c r="I374">
        <v>86</v>
      </c>
      <c r="J374">
        <v>111</v>
      </c>
      <c r="K374">
        <v>57</v>
      </c>
      <c r="L374">
        <v>60</v>
      </c>
      <c r="M374">
        <v>778</v>
      </c>
      <c r="N374">
        <v>2509</v>
      </c>
      <c r="O374" s="2" t="s">
        <v>16</v>
      </c>
    </row>
    <row r="375" spans="1:15" x14ac:dyDescent="0.3">
      <c r="A375" s="32">
        <v>43908.708333333336</v>
      </c>
      <c r="B375">
        <v>7</v>
      </c>
      <c r="C375" s="2" t="s">
        <v>24</v>
      </c>
      <c r="D375">
        <v>401</v>
      </c>
      <c r="E375">
        <v>100</v>
      </c>
      <c r="F375">
        <v>501</v>
      </c>
      <c r="G375">
        <v>243</v>
      </c>
      <c r="H375">
        <v>744</v>
      </c>
      <c r="I375">
        <v>83</v>
      </c>
      <c r="J375">
        <v>109</v>
      </c>
      <c r="K375">
        <v>70</v>
      </c>
      <c r="L375">
        <v>73</v>
      </c>
      <c r="M375">
        <v>887</v>
      </c>
      <c r="N375">
        <v>2912</v>
      </c>
      <c r="O375" s="2" t="s">
        <v>16</v>
      </c>
    </row>
    <row r="376" spans="1:15" x14ac:dyDescent="0.3">
      <c r="A376" s="32">
        <v>43909.708333333336</v>
      </c>
      <c r="B376">
        <v>7</v>
      </c>
      <c r="C376" s="2" t="s">
        <v>24</v>
      </c>
      <c r="D376">
        <v>491</v>
      </c>
      <c r="E376">
        <v>112</v>
      </c>
      <c r="F376">
        <v>603</v>
      </c>
      <c r="G376">
        <v>280</v>
      </c>
      <c r="H376">
        <v>883</v>
      </c>
      <c r="I376">
        <v>139</v>
      </c>
      <c r="J376">
        <v>172</v>
      </c>
      <c r="K376">
        <v>85</v>
      </c>
      <c r="L376">
        <v>91</v>
      </c>
      <c r="M376">
        <v>1059</v>
      </c>
      <c r="N376">
        <v>3348</v>
      </c>
      <c r="O376" s="2" t="s">
        <v>16</v>
      </c>
    </row>
    <row r="377" spans="1:15" x14ac:dyDescent="0.3">
      <c r="A377" s="32">
        <v>43910.708333333336</v>
      </c>
      <c r="B377">
        <v>7</v>
      </c>
      <c r="C377" s="2" t="s">
        <v>24</v>
      </c>
      <c r="D377">
        <v>573</v>
      </c>
      <c r="E377">
        <v>121</v>
      </c>
      <c r="F377">
        <v>694</v>
      </c>
      <c r="G377">
        <v>307</v>
      </c>
      <c r="H377">
        <v>1001</v>
      </c>
      <c r="I377">
        <v>118</v>
      </c>
      <c r="J377">
        <v>162</v>
      </c>
      <c r="K377">
        <v>101</v>
      </c>
      <c r="L377">
        <v>119</v>
      </c>
      <c r="M377">
        <v>1221</v>
      </c>
      <c r="N377">
        <v>3794</v>
      </c>
      <c r="O377" s="2" t="s">
        <v>16</v>
      </c>
    </row>
    <row r="378" spans="1:15" x14ac:dyDescent="0.3">
      <c r="A378" s="32">
        <v>43911.708333333336</v>
      </c>
      <c r="B378">
        <v>7</v>
      </c>
      <c r="C378" s="2" t="s">
        <v>24</v>
      </c>
      <c r="D378">
        <v>598</v>
      </c>
      <c r="E378">
        <v>129</v>
      </c>
      <c r="F378">
        <v>727</v>
      </c>
      <c r="G378">
        <v>432</v>
      </c>
      <c r="H378">
        <v>1159</v>
      </c>
      <c r="I378">
        <v>158</v>
      </c>
      <c r="J378">
        <v>215</v>
      </c>
      <c r="K378">
        <v>125</v>
      </c>
      <c r="L378">
        <v>152</v>
      </c>
      <c r="M378">
        <v>1436</v>
      </c>
      <c r="N378">
        <v>4304</v>
      </c>
      <c r="O378" s="2" t="s">
        <v>16</v>
      </c>
    </row>
    <row r="379" spans="1:15" x14ac:dyDescent="0.3">
      <c r="A379" s="32">
        <v>43912.708333333336</v>
      </c>
      <c r="B379">
        <v>7</v>
      </c>
      <c r="C379" s="2" t="s">
        <v>24</v>
      </c>
      <c r="D379">
        <v>736</v>
      </c>
      <c r="E379">
        <v>132</v>
      </c>
      <c r="F379">
        <v>868</v>
      </c>
      <c r="G379">
        <v>483</v>
      </c>
      <c r="H379">
        <v>1351</v>
      </c>
      <c r="I379">
        <v>192</v>
      </c>
      <c r="J379">
        <v>229</v>
      </c>
      <c r="K379">
        <v>143</v>
      </c>
      <c r="L379">
        <v>171</v>
      </c>
      <c r="M379">
        <v>1665</v>
      </c>
      <c r="N379">
        <v>4995</v>
      </c>
      <c r="O379" s="2" t="s">
        <v>16</v>
      </c>
    </row>
    <row r="380" spans="1:15" x14ac:dyDescent="0.3">
      <c r="A380" s="32">
        <v>43913.708333333336</v>
      </c>
      <c r="B380">
        <v>7</v>
      </c>
      <c r="C380" s="2" t="s">
        <v>24</v>
      </c>
      <c r="D380">
        <v>761</v>
      </c>
      <c r="E380">
        <v>133</v>
      </c>
      <c r="F380">
        <v>894</v>
      </c>
      <c r="G380">
        <v>659</v>
      </c>
      <c r="H380">
        <v>1553</v>
      </c>
      <c r="I380">
        <v>202</v>
      </c>
      <c r="J380">
        <v>259</v>
      </c>
      <c r="K380">
        <v>159</v>
      </c>
      <c r="L380">
        <v>212</v>
      </c>
      <c r="M380">
        <v>1924</v>
      </c>
      <c r="N380">
        <v>5538</v>
      </c>
      <c r="O380" s="2" t="s">
        <v>16</v>
      </c>
    </row>
    <row r="381" spans="1:15" x14ac:dyDescent="0.3">
      <c r="A381" s="32">
        <v>43914.708333333336</v>
      </c>
      <c r="B381">
        <v>7</v>
      </c>
      <c r="C381" s="2" t="s">
        <v>24</v>
      </c>
      <c r="D381">
        <v>803</v>
      </c>
      <c r="E381">
        <v>147</v>
      </c>
      <c r="F381">
        <v>950</v>
      </c>
      <c r="G381">
        <v>742</v>
      </c>
      <c r="H381">
        <v>1692</v>
      </c>
      <c r="I381">
        <v>139</v>
      </c>
      <c r="J381">
        <v>192</v>
      </c>
      <c r="K381">
        <v>193</v>
      </c>
      <c r="L381">
        <v>231</v>
      </c>
      <c r="M381">
        <v>2116</v>
      </c>
      <c r="N381">
        <v>5992</v>
      </c>
      <c r="O381" s="2" t="s">
        <v>16</v>
      </c>
    </row>
    <row r="382" spans="1:15" x14ac:dyDescent="0.3">
      <c r="A382" s="32">
        <v>43915.708333333336</v>
      </c>
      <c r="B382">
        <v>7</v>
      </c>
      <c r="C382" s="2" t="s">
        <v>24</v>
      </c>
      <c r="D382">
        <v>927</v>
      </c>
      <c r="E382">
        <v>147</v>
      </c>
      <c r="F382">
        <v>1074</v>
      </c>
      <c r="G382">
        <v>752</v>
      </c>
      <c r="H382">
        <v>1826</v>
      </c>
      <c r="I382">
        <v>134</v>
      </c>
      <c r="J382">
        <v>189</v>
      </c>
      <c r="K382">
        <v>225</v>
      </c>
      <c r="L382">
        <v>254</v>
      </c>
      <c r="M382">
        <v>2305</v>
      </c>
      <c r="N382">
        <v>6602</v>
      </c>
      <c r="O382" s="2" t="s">
        <v>16</v>
      </c>
    </row>
    <row r="383" spans="1:15" x14ac:dyDescent="0.3">
      <c r="A383" s="32">
        <v>43916.708333333336</v>
      </c>
      <c r="B383">
        <v>7</v>
      </c>
      <c r="C383" s="2" t="s">
        <v>24</v>
      </c>
      <c r="D383">
        <v>998</v>
      </c>
      <c r="E383">
        <v>154</v>
      </c>
      <c r="F383">
        <v>1152</v>
      </c>
      <c r="G383">
        <v>875</v>
      </c>
      <c r="H383">
        <v>2027</v>
      </c>
      <c r="I383">
        <v>201</v>
      </c>
      <c r="J383">
        <v>262</v>
      </c>
      <c r="K383">
        <v>260</v>
      </c>
      <c r="L383">
        <v>280</v>
      </c>
      <c r="M383">
        <v>2567</v>
      </c>
      <c r="N383">
        <v>7304</v>
      </c>
      <c r="O383" s="2" t="s">
        <v>16</v>
      </c>
    </row>
    <row r="384" spans="1:15" x14ac:dyDescent="0.3">
      <c r="A384" s="32">
        <v>43917.708333333336</v>
      </c>
      <c r="B384">
        <v>7</v>
      </c>
      <c r="C384" s="2" t="s">
        <v>24</v>
      </c>
      <c r="D384">
        <v>1023</v>
      </c>
      <c r="E384">
        <v>157</v>
      </c>
      <c r="F384">
        <v>1180</v>
      </c>
      <c r="G384">
        <v>880</v>
      </c>
      <c r="H384">
        <v>2060</v>
      </c>
      <c r="I384">
        <v>33</v>
      </c>
      <c r="J384">
        <v>129</v>
      </c>
      <c r="K384">
        <v>305</v>
      </c>
      <c r="L384">
        <v>331</v>
      </c>
      <c r="M384">
        <v>2696</v>
      </c>
      <c r="N384">
        <v>7804</v>
      </c>
      <c r="O384" s="2" t="s">
        <v>16</v>
      </c>
    </row>
    <row r="385" spans="1:15" x14ac:dyDescent="0.3">
      <c r="A385" s="32">
        <v>43918.708333333336</v>
      </c>
      <c r="B385">
        <v>7</v>
      </c>
      <c r="C385" s="2" t="s">
        <v>24</v>
      </c>
      <c r="D385">
        <v>1031</v>
      </c>
      <c r="E385">
        <v>167</v>
      </c>
      <c r="F385">
        <v>1198</v>
      </c>
      <c r="G385">
        <v>888</v>
      </c>
      <c r="H385">
        <v>2086</v>
      </c>
      <c r="I385">
        <v>26</v>
      </c>
      <c r="J385">
        <v>126</v>
      </c>
      <c r="K385">
        <v>378</v>
      </c>
      <c r="L385">
        <v>358</v>
      </c>
      <c r="M385">
        <v>2822</v>
      </c>
      <c r="N385">
        <v>8177</v>
      </c>
      <c r="O385" s="2" t="s">
        <v>16</v>
      </c>
    </row>
    <row r="386" spans="1:15" x14ac:dyDescent="0.3">
      <c r="A386" s="32">
        <v>43919.708333333336</v>
      </c>
      <c r="B386">
        <v>7</v>
      </c>
      <c r="C386" s="2" t="s">
        <v>24</v>
      </c>
      <c r="D386">
        <v>1077</v>
      </c>
      <c r="E386">
        <v>166</v>
      </c>
      <c r="F386">
        <v>1243</v>
      </c>
      <c r="G386">
        <v>1036</v>
      </c>
      <c r="H386">
        <v>2279</v>
      </c>
      <c r="I386">
        <v>193</v>
      </c>
      <c r="J386">
        <v>254</v>
      </c>
      <c r="K386">
        <v>420</v>
      </c>
      <c r="L386">
        <v>377</v>
      </c>
      <c r="M386">
        <v>3076</v>
      </c>
      <c r="N386">
        <v>9100</v>
      </c>
      <c r="O386" s="2" t="s">
        <v>16</v>
      </c>
    </row>
    <row r="387" spans="1:15" x14ac:dyDescent="0.3">
      <c r="A387" s="32">
        <v>43920.708333333336</v>
      </c>
      <c r="B387">
        <v>7</v>
      </c>
      <c r="C387" s="2" t="s">
        <v>24</v>
      </c>
      <c r="D387">
        <v>1142</v>
      </c>
      <c r="E387">
        <v>175</v>
      </c>
      <c r="F387">
        <v>1317</v>
      </c>
      <c r="G387">
        <v>1066</v>
      </c>
      <c r="H387">
        <v>2383</v>
      </c>
      <c r="I387">
        <v>104</v>
      </c>
      <c r="J387">
        <v>141</v>
      </c>
      <c r="K387">
        <v>437</v>
      </c>
      <c r="L387">
        <v>397</v>
      </c>
      <c r="M387">
        <v>3217</v>
      </c>
      <c r="N387">
        <v>9677</v>
      </c>
      <c r="O387" s="2" t="s">
        <v>16</v>
      </c>
    </row>
    <row r="388" spans="1:15" x14ac:dyDescent="0.3">
      <c r="A388" s="32">
        <v>43921.708333333336</v>
      </c>
      <c r="B388">
        <v>7</v>
      </c>
      <c r="C388" s="2" t="s">
        <v>24</v>
      </c>
      <c r="D388">
        <v>1153</v>
      </c>
      <c r="E388">
        <v>179</v>
      </c>
      <c r="F388">
        <v>1332</v>
      </c>
      <c r="G388">
        <v>1176</v>
      </c>
      <c r="H388">
        <v>2508</v>
      </c>
      <c r="I388">
        <v>125</v>
      </c>
      <c r="J388">
        <v>199</v>
      </c>
      <c r="K388">
        <v>480</v>
      </c>
      <c r="L388">
        <v>428</v>
      </c>
      <c r="M388">
        <v>3416</v>
      </c>
      <c r="N388">
        <v>10376</v>
      </c>
      <c r="O388" s="2" t="s">
        <v>16</v>
      </c>
    </row>
    <row r="389" spans="1:15" x14ac:dyDescent="0.3">
      <c r="A389" s="32">
        <v>43922.708333333336</v>
      </c>
      <c r="B389">
        <v>7</v>
      </c>
      <c r="C389" s="2" t="s">
        <v>24</v>
      </c>
      <c r="D389">
        <v>1114</v>
      </c>
      <c r="E389">
        <v>179</v>
      </c>
      <c r="F389">
        <v>1293</v>
      </c>
      <c r="G389">
        <v>1352</v>
      </c>
      <c r="H389">
        <v>2645</v>
      </c>
      <c r="I389">
        <v>137</v>
      </c>
      <c r="J389">
        <v>244</v>
      </c>
      <c r="K389">
        <v>555</v>
      </c>
      <c r="L389">
        <v>460</v>
      </c>
      <c r="M389">
        <v>3660</v>
      </c>
      <c r="N389">
        <v>11334</v>
      </c>
      <c r="O389" s="2" t="s">
        <v>16</v>
      </c>
    </row>
    <row r="390" spans="1:15" x14ac:dyDescent="0.3">
      <c r="A390" s="32">
        <v>43923.708333333336</v>
      </c>
      <c r="B390">
        <v>7</v>
      </c>
      <c r="C390" s="2" t="s">
        <v>24</v>
      </c>
      <c r="D390">
        <v>1120</v>
      </c>
      <c r="E390">
        <v>172</v>
      </c>
      <c r="F390">
        <v>1292</v>
      </c>
      <c r="G390">
        <v>1368</v>
      </c>
      <c r="H390">
        <v>2660</v>
      </c>
      <c r="I390">
        <v>15</v>
      </c>
      <c r="J390">
        <v>122</v>
      </c>
      <c r="K390">
        <v>634</v>
      </c>
      <c r="L390">
        <v>488</v>
      </c>
      <c r="M390">
        <v>3782</v>
      </c>
      <c r="N390">
        <v>12069</v>
      </c>
      <c r="O390" s="2" t="s">
        <v>16</v>
      </c>
    </row>
    <row r="391" spans="1:15" x14ac:dyDescent="0.3">
      <c r="A391" s="32">
        <v>43924.708333333336</v>
      </c>
      <c r="B391">
        <v>7</v>
      </c>
      <c r="C391" s="2" t="s">
        <v>24</v>
      </c>
      <c r="D391">
        <v>1147</v>
      </c>
      <c r="E391">
        <v>173</v>
      </c>
      <c r="F391">
        <v>1320</v>
      </c>
      <c r="G391">
        <v>1426</v>
      </c>
      <c r="H391">
        <v>2746</v>
      </c>
      <c r="I391">
        <v>86</v>
      </c>
      <c r="J391">
        <v>183</v>
      </c>
      <c r="K391">
        <v>700</v>
      </c>
      <c r="L391">
        <v>519</v>
      </c>
      <c r="M391">
        <v>3965</v>
      </c>
      <c r="N391">
        <v>12934</v>
      </c>
      <c r="O391" s="2" t="s">
        <v>16</v>
      </c>
    </row>
    <row r="392" spans="1:15" x14ac:dyDescent="0.3">
      <c r="A392" s="32">
        <v>43925.708333333336</v>
      </c>
      <c r="B392">
        <v>7</v>
      </c>
      <c r="C392" s="2" t="s">
        <v>24</v>
      </c>
      <c r="D392">
        <v>1121</v>
      </c>
      <c r="E392">
        <v>169</v>
      </c>
      <c r="F392">
        <v>1290</v>
      </c>
      <c r="G392">
        <v>1604</v>
      </c>
      <c r="H392">
        <v>2894</v>
      </c>
      <c r="I392">
        <v>148</v>
      </c>
      <c r="J392">
        <v>238</v>
      </c>
      <c r="K392">
        <v>767</v>
      </c>
      <c r="L392">
        <v>542</v>
      </c>
      <c r="M392">
        <v>4203</v>
      </c>
      <c r="N392">
        <v>14087</v>
      </c>
      <c r="O392" s="2" t="s">
        <v>16</v>
      </c>
    </row>
    <row r="393" spans="1:15" x14ac:dyDescent="0.3">
      <c r="A393" s="32">
        <v>43926.708333333336</v>
      </c>
      <c r="B393">
        <v>7</v>
      </c>
      <c r="C393" s="2" t="s">
        <v>24</v>
      </c>
      <c r="D393">
        <v>1126</v>
      </c>
      <c r="E393">
        <v>165</v>
      </c>
      <c r="F393">
        <v>1291</v>
      </c>
      <c r="G393">
        <v>1802</v>
      </c>
      <c r="H393">
        <v>3093</v>
      </c>
      <c r="I393">
        <v>199</v>
      </c>
      <c r="J393">
        <v>246</v>
      </c>
      <c r="K393">
        <v>800</v>
      </c>
      <c r="L393">
        <v>556</v>
      </c>
      <c r="M393">
        <v>4449</v>
      </c>
      <c r="N393">
        <v>15047</v>
      </c>
      <c r="O393" s="2" t="s">
        <v>16</v>
      </c>
    </row>
    <row r="394" spans="1:15" x14ac:dyDescent="0.3">
      <c r="A394" s="32">
        <v>43927.708333333336</v>
      </c>
      <c r="B394">
        <v>7</v>
      </c>
      <c r="C394" s="2" t="s">
        <v>24</v>
      </c>
      <c r="D394">
        <v>1141</v>
      </c>
      <c r="E394">
        <v>162</v>
      </c>
      <c r="F394">
        <v>1303</v>
      </c>
      <c r="G394">
        <v>1814</v>
      </c>
      <c r="H394">
        <v>3117</v>
      </c>
      <c r="I394">
        <v>24</v>
      </c>
      <c r="J394">
        <v>100</v>
      </c>
      <c r="K394">
        <v>837</v>
      </c>
      <c r="L394">
        <v>595</v>
      </c>
      <c r="M394">
        <v>4549</v>
      </c>
      <c r="N394">
        <v>15533</v>
      </c>
      <c r="O394" s="2" t="s">
        <v>16</v>
      </c>
    </row>
    <row r="395" spans="1:15" x14ac:dyDescent="0.3">
      <c r="A395" s="32">
        <v>43928.708333333336</v>
      </c>
      <c r="B395">
        <v>7</v>
      </c>
      <c r="C395" s="2" t="s">
        <v>24</v>
      </c>
      <c r="D395">
        <v>1090</v>
      </c>
      <c r="E395">
        <v>156</v>
      </c>
      <c r="F395">
        <v>1246</v>
      </c>
      <c r="G395">
        <v>1966</v>
      </c>
      <c r="H395">
        <v>3212</v>
      </c>
      <c r="I395">
        <v>95</v>
      </c>
      <c r="J395">
        <v>208</v>
      </c>
      <c r="K395">
        <v>925</v>
      </c>
      <c r="L395">
        <v>620</v>
      </c>
      <c r="M395">
        <v>4757</v>
      </c>
      <c r="N395">
        <v>16579</v>
      </c>
      <c r="O395" s="2" t="s">
        <v>16</v>
      </c>
    </row>
    <row r="396" spans="1:15" x14ac:dyDescent="0.3">
      <c r="A396" s="32">
        <v>43929.708333333336</v>
      </c>
      <c r="B396">
        <v>7</v>
      </c>
      <c r="C396" s="2" t="s">
        <v>24</v>
      </c>
      <c r="D396">
        <v>1109</v>
      </c>
      <c r="E396">
        <v>153</v>
      </c>
      <c r="F396">
        <v>1262</v>
      </c>
      <c r="G396">
        <v>1983</v>
      </c>
      <c r="H396">
        <v>3245</v>
      </c>
      <c r="I396">
        <v>33</v>
      </c>
      <c r="J396">
        <v>149</v>
      </c>
      <c r="K396">
        <v>1007</v>
      </c>
      <c r="L396">
        <v>654</v>
      </c>
      <c r="M396">
        <v>4906</v>
      </c>
      <c r="N396">
        <v>17521</v>
      </c>
      <c r="O396" s="2" t="s">
        <v>16</v>
      </c>
    </row>
    <row r="397" spans="1:15" x14ac:dyDescent="0.3">
      <c r="A397" s="32">
        <v>43930.708333333336</v>
      </c>
      <c r="B397">
        <v>7</v>
      </c>
      <c r="C397" s="2" t="s">
        <v>24</v>
      </c>
      <c r="D397">
        <v>1103</v>
      </c>
      <c r="E397">
        <v>154</v>
      </c>
      <c r="F397">
        <v>1257</v>
      </c>
      <c r="G397">
        <v>1996</v>
      </c>
      <c r="H397">
        <v>3253</v>
      </c>
      <c r="I397">
        <v>8</v>
      </c>
      <c r="J397">
        <v>114</v>
      </c>
      <c r="K397">
        <v>1085</v>
      </c>
      <c r="L397">
        <v>682</v>
      </c>
      <c r="M397">
        <v>5020</v>
      </c>
      <c r="N397">
        <v>18446</v>
      </c>
      <c r="O397" s="2" t="s">
        <v>16</v>
      </c>
    </row>
    <row r="398" spans="1:15" x14ac:dyDescent="0.3">
      <c r="A398" s="32">
        <v>43931.708333333336</v>
      </c>
      <c r="B398">
        <v>7</v>
      </c>
      <c r="C398" s="2" t="s">
        <v>24</v>
      </c>
      <c r="D398">
        <v>1076</v>
      </c>
      <c r="E398">
        <v>151</v>
      </c>
      <c r="F398">
        <v>1227</v>
      </c>
      <c r="G398">
        <v>2074</v>
      </c>
      <c r="H398">
        <v>3301</v>
      </c>
      <c r="I398">
        <v>48</v>
      </c>
      <c r="J398">
        <v>171</v>
      </c>
      <c r="K398">
        <v>1181</v>
      </c>
      <c r="L398">
        <v>709</v>
      </c>
      <c r="M398">
        <v>5191</v>
      </c>
      <c r="N398">
        <v>19514</v>
      </c>
      <c r="O398" s="2" t="s">
        <v>16</v>
      </c>
    </row>
    <row r="399" spans="1:15" x14ac:dyDescent="0.3">
      <c r="A399" s="32">
        <v>43932.708333333336</v>
      </c>
      <c r="B399">
        <v>7</v>
      </c>
      <c r="C399" s="2" t="s">
        <v>24</v>
      </c>
      <c r="D399">
        <v>1003</v>
      </c>
      <c r="E399">
        <v>146</v>
      </c>
      <c r="F399">
        <v>1149</v>
      </c>
      <c r="G399">
        <v>2184</v>
      </c>
      <c r="H399">
        <v>3333</v>
      </c>
      <c r="I399">
        <v>32</v>
      </c>
      <c r="J399">
        <v>185</v>
      </c>
      <c r="K399">
        <v>1309</v>
      </c>
      <c r="L399">
        <v>734</v>
      </c>
      <c r="M399">
        <v>5376</v>
      </c>
      <c r="N399">
        <v>20888</v>
      </c>
      <c r="O399" s="2" t="s">
        <v>16</v>
      </c>
    </row>
    <row r="400" spans="1:15" x14ac:dyDescent="0.3">
      <c r="A400" s="32">
        <v>43933.708333333336</v>
      </c>
      <c r="B400">
        <v>7</v>
      </c>
      <c r="C400" s="2" t="s">
        <v>24</v>
      </c>
      <c r="D400">
        <v>1032</v>
      </c>
      <c r="E400">
        <v>144</v>
      </c>
      <c r="F400">
        <v>1176</v>
      </c>
      <c r="G400">
        <v>2157</v>
      </c>
      <c r="H400">
        <v>3333</v>
      </c>
      <c r="I400">
        <v>0</v>
      </c>
      <c r="J400">
        <v>118</v>
      </c>
      <c r="K400">
        <v>1412</v>
      </c>
      <c r="L400">
        <v>749</v>
      </c>
      <c r="M400">
        <v>5494</v>
      </c>
      <c r="N400">
        <v>21983</v>
      </c>
      <c r="O400" s="2" t="s">
        <v>16</v>
      </c>
    </row>
    <row r="401" spans="1:15" x14ac:dyDescent="0.3">
      <c r="A401" s="32">
        <v>43934.708333333336</v>
      </c>
      <c r="B401">
        <v>7</v>
      </c>
      <c r="C401" s="2" t="s">
        <v>24</v>
      </c>
      <c r="D401">
        <v>1088</v>
      </c>
      <c r="E401">
        <v>138</v>
      </c>
      <c r="F401">
        <v>1226</v>
      </c>
      <c r="G401">
        <v>2139</v>
      </c>
      <c r="H401">
        <v>3365</v>
      </c>
      <c r="I401">
        <v>32</v>
      </c>
      <c r="J401">
        <v>102</v>
      </c>
      <c r="K401">
        <v>1471</v>
      </c>
      <c r="L401">
        <v>760</v>
      </c>
      <c r="M401">
        <v>5596</v>
      </c>
      <c r="N401">
        <v>23129</v>
      </c>
      <c r="O401" s="2" t="s">
        <v>16</v>
      </c>
    </row>
    <row r="402" spans="1:15" x14ac:dyDescent="0.3">
      <c r="A402" s="32">
        <v>43885.75</v>
      </c>
      <c r="B402">
        <v>8</v>
      </c>
      <c r="C402" s="2" t="s">
        <v>21</v>
      </c>
      <c r="D402">
        <v>10</v>
      </c>
      <c r="E402">
        <v>2</v>
      </c>
      <c r="F402">
        <v>12</v>
      </c>
      <c r="G402">
        <v>6</v>
      </c>
      <c r="H402">
        <v>18</v>
      </c>
      <c r="I402">
        <v>0</v>
      </c>
      <c r="J402">
        <v>18</v>
      </c>
      <c r="K402">
        <v>0</v>
      </c>
      <c r="L402">
        <v>0</v>
      </c>
      <c r="M402">
        <v>18</v>
      </c>
      <c r="N402">
        <v>148</v>
      </c>
      <c r="O402" s="2" t="s">
        <v>16</v>
      </c>
    </row>
    <row r="403" spans="1:15" x14ac:dyDescent="0.3">
      <c r="A403" s="32">
        <v>43886.75</v>
      </c>
      <c r="B403">
        <v>8</v>
      </c>
      <c r="C403" s="2" t="s">
        <v>21</v>
      </c>
      <c r="D403">
        <v>15</v>
      </c>
      <c r="E403">
        <v>2</v>
      </c>
      <c r="F403">
        <v>17</v>
      </c>
      <c r="G403">
        <v>9</v>
      </c>
      <c r="H403">
        <v>26</v>
      </c>
      <c r="I403">
        <v>8</v>
      </c>
      <c r="J403">
        <v>8</v>
      </c>
      <c r="K403">
        <v>0</v>
      </c>
      <c r="L403">
        <v>0</v>
      </c>
      <c r="M403">
        <v>26</v>
      </c>
      <c r="N403">
        <v>391</v>
      </c>
      <c r="O403" s="2" t="s">
        <v>16</v>
      </c>
    </row>
    <row r="404" spans="1:15" x14ac:dyDescent="0.3">
      <c r="A404" s="32">
        <v>43887.75</v>
      </c>
      <c r="B404">
        <v>8</v>
      </c>
      <c r="C404" s="2" t="s">
        <v>21</v>
      </c>
      <c r="D404">
        <v>20</v>
      </c>
      <c r="E404">
        <v>3</v>
      </c>
      <c r="F404">
        <v>23</v>
      </c>
      <c r="G404">
        <v>23</v>
      </c>
      <c r="H404">
        <v>46</v>
      </c>
      <c r="I404">
        <v>20</v>
      </c>
      <c r="J404">
        <v>21</v>
      </c>
      <c r="K404">
        <v>0</v>
      </c>
      <c r="L404">
        <v>1</v>
      </c>
      <c r="M404">
        <v>47</v>
      </c>
      <c r="N404">
        <v>577</v>
      </c>
      <c r="O404" s="2" t="s">
        <v>16</v>
      </c>
    </row>
    <row r="405" spans="1:15" x14ac:dyDescent="0.3">
      <c r="A405" s="32">
        <v>43888.75</v>
      </c>
      <c r="B405">
        <v>8</v>
      </c>
      <c r="C405" s="2" t="s">
        <v>21</v>
      </c>
      <c r="D405">
        <v>36</v>
      </c>
      <c r="E405">
        <v>6</v>
      </c>
      <c r="F405">
        <v>42</v>
      </c>
      <c r="G405">
        <v>54</v>
      </c>
      <c r="H405">
        <v>96</v>
      </c>
      <c r="I405">
        <v>50</v>
      </c>
      <c r="J405">
        <v>50</v>
      </c>
      <c r="K405">
        <v>0</v>
      </c>
      <c r="L405">
        <v>1</v>
      </c>
      <c r="M405">
        <v>97</v>
      </c>
      <c r="N405">
        <v>1033</v>
      </c>
      <c r="O405" s="2" t="s">
        <v>16</v>
      </c>
    </row>
    <row r="406" spans="1:15" x14ac:dyDescent="0.3">
      <c r="A406" s="32">
        <v>43889.75</v>
      </c>
      <c r="B406">
        <v>8</v>
      </c>
      <c r="C406" s="2" t="s">
        <v>21</v>
      </c>
      <c r="D406">
        <v>56</v>
      </c>
      <c r="E406">
        <v>6</v>
      </c>
      <c r="F406">
        <v>62</v>
      </c>
      <c r="G406">
        <v>81</v>
      </c>
      <c r="H406">
        <v>143</v>
      </c>
      <c r="I406">
        <v>47</v>
      </c>
      <c r="J406">
        <v>48</v>
      </c>
      <c r="K406">
        <v>0</v>
      </c>
      <c r="L406">
        <v>2</v>
      </c>
      <c r="M406">
        <v>145</v>
      </c>
      <c r="N406">
        <v>1277</v>
      </c>
      <c r="O406" s="2" t="s">
        <v>16</v>
      </c>
    </row>
    <row r="407" spans="1:15" x14ac:dyDescent="0.3">
      <c r="A407" s="32">
        <v>43890.708333333336</v>
      </c>
      <c r="B407">
        <v>8</v>
      </c>
      <c r="C407" s="2" t="s">
        <v>21</v>
      </c>
      <c r="D407">
        <v>86</v>
      </c>
      <c r="E407">
        <v>11</v>
      </c>
      <c r="F407">
        <v>97</v>
      </c>
      <c r="G407">
        <v>116</v>
      </c>
      <c r="H407">
        <v>213</v>
      </c>
      <c r="I407">
        <v>70</v>
      </c>
      <c r="J407">
        <v>72</v>
      </c>
      <c r="K407">
        <v>0</v>
      </c>
      <c r="L407">
        <v>4</v>
      </c>
      <c r="M407">
        <v>217</v>
      </c>
      <c r="N407">
        <v>1550</v>
      </c>
      <c r="O407" s="2" t="s">
        <v>16</v>
      </c>
    </row>
    <row r="408" spans="1:15" x14ac:dyDescent="0.3">
      <c r="A408" s="32">
        <v>43891.708333333336</v>
      </c>
      <c r="B408">
        <v>8</v>
      </c>
      <c r="C408" s="2" t="s">
        <v>21</v>
      </c>
      <c r="D408">
        <v>127</v>
      </c>
      <c r="E408">
        <v>13</v>
      </c>
      <c r="F408">
        <v>140</v>
      </c>
      <c r="G408">
        <v>137</v>
      </c>
      <c r="H408">
        <v>277</v>
      </c>
      <c r="I408">
        <v>64</v>
      </c>
      <c r="J408">
        <v>68</v>
      </c>
      <c r="K408">
        <v>0</v>
      </c>
      <c r="L408">
        <v>8</v>
      </c>
      <c r="M408">
        <v>285</v>
      </c>
      <c r="N408">
        <v>1795</v>
      </c>
      <c r="O408" s="2" t="s">
        <v>16</v>
      </c>
    </row>
    <row r="409" spans="1:15" x14ac:dyDescent="0.3">
      <c r="A409" s="32">
        <v>43892.75</v>
      </c>
      <c r="B409">
        <v>8</v>
      </c>
      <c r="C409" s="2" t="s">
        <v>21</v>
      </c>
      <c r="D409">
        <v>148</v>
      </c>
      <c r="E409">
        <v>16</v>
      </c>
      <c r="F409">
        <v>164</v>
      </c>
      <c r="G409">
        <v>160</v>
      </c>
      <c r="H409">
        <v>324</v>
      </c>
      <c r="I409">
        <v>47</v>
      </c>
      <c r="J409">
        <v>50</v>
      </c>
      <c r="K409">
        <v>0</v>
      </c>
      <c r="L409">
        <v>11</v>
      </c>
      <c r="M409">
        <v>335</v>
      </c>
      <c r="N409">
        <v>1973</v>
      </c>
      <c r="O409" s="2" t="s">
        <v>16</v>
      </c>
    </row>
    <row r="410" spans="1:15" x14ac:dyDescent="0.3">
      <c r="A410" s="32">
        <v>43893.75</v>
      </c>
      <c r="B410">
        <v>8</v>
      </c>
      <c r="C410" s="2" t="s">
        <v>21</v>
      </c>
      <c r="D410">
        <v>187</v>
      </c>
      <c r="E410">
        <v>24</v>
      </c>
      <c r="F410">
        <v>211</v>
      </c>
      <c r="G410">
        <v>187</v>
      </c>
      <c r="H410">
        <v>398</v>
      </c>
      <c r="I410">
        <v>74</v>
      </c>
      <c r="J410">
        <v>85</v>
      </c>
      <c r="K410">
        <v>4</v>
      </c>
      <c r="L410">
        <v>18</v>
      </c>
      <c r="M410">
        <v>420</v>
      </c>
      <c r="N410">
        <v>2012</v>
      </c>
      <c r="O410" s="2" t="s">
        <v>16</v>
      </c>
    </row>
    <row r="411" spans="1:15" x14ac:dyDescent="0.3">
      <c r="A411" s="32">
        <v>43894.708333333336</v>
      </c>
      <c r="B411">
        <v>8</v>
      </c>
      <c r="C411" s="2" t="s">
        <v>21</v>
      </c>
      <c r="D411">
        <v>256</v>
      </c>
      <c r="E411">
        <v>26</v>
      </c>
      <c r="F411">
        <v>282</v>
      </c>
      <c r="G411">
        <v>234</v>
      </c>
      <c r="H411">
        <v>516</v>
      </c>
      <c r="I411">
        <v>118</v>
      </c>
      <c r="J411">
        <v>124</v>
      </c>
      <c r="K411">
        <v>6</v>
      </c>
      <c r="L411">
        <v>22</v>
      </c>
      <c r="M411">
        <v>544</v>
      </c>
      <c r="N411">
        <v>2500</v>
      </c>
      <c r="O411" s="2" t="s">
        <v>16</v>
      </c>
    </row>
    <row r="412" spans="1:15" x14ac:dyDescent="0.3">
      <c r="A412" s="32">
        <v>43895.708333333336</v>
      </c>
      <c r="B412">
        <v>8</v>
      </c>
      <c r="C412" s="2" t="s">
        <v>21</v>
      </c>
      <c r="D412">
        <v>327</v>
      </c>
      <c r="E412">
        <v>32</v>
      </c>
      <c r="F412">
        <v>359</v>
      </c>
      <c r="G412">
        <v>299</v>
      </c>
      <c r="H412">
        <v>658</v>
      </c>
      <c r="I412">
        <v>142</v>
      </c>
      <c r="J412">
        <v>154</v>
      </c>
      <c r="K412">
        <v>10</v>
      </c>
      <c r="L412">
        <v>30</v>
      </c>
      <c r="M412">
        <v>698</v>
      </c>
      <c r="N412">
        <v>2884</v>
      </c>
      <c r="O412" s="2" t="s">
        <v>16</v>
      </c>
    </row>
    <row r="413" spans="1:15" x14ac:dyDescent="0.3">
      <c r="A413" s="32">
        <v>43896.708333333336</v>
      </c>
      <c r="B413">
        <v>8</v>
      </c>
      <c r="C413" s="2" t="s">
        <v>21</v>
      </c>
      <c r="D413">
        <v>397</v>
      </c>
      <c r="E413">
        <v>53</v>
      </c>
      <c r="F413">
        <v>450</v>
      </c>
      <c r="G413">
        <v>366</v>
      </c>
      <c r="H413">
        <v>816</v>
      </c>
      <c r="I413">
        <v>158</v>
      </c>
      <c r="J413">
        <v>172</v>
      </c>
      <c r="K413">
        <v>17</v>
      </c>
      <c r="L413">
        <v>37</v>
      </c>
      <c r="M413">
        <v>870</v>
      </c>
      <c r="N413">
        <v>3136</v>
      </c>
      <c r="O413" s="2" t="s">
        <v>16</v>
      </c>
    </row>
    <row r="414" spans="1:15" x14ac:dyDescent="0.3">
      <c r="A414" s="32">
        <v>43897.75</v>
      </c>
      <c r="B414">
        <v>8</v>
      </c>
      <c r="C414" s="2" t="s">
        <v>21</v>
      </c>
      <c r="D414">
        <v>464</v>
      </c>
      <c r="E414">
        <v>64</v>
      </c>
      <c r="F414">
        <v>528</v>
      </c>
      <c r="G414">
        <v>409</v>
      </c>
      <c r="H414">
        <v>937</v>
      </c>
      <c r="I414">
        <v>121</v>
      </c>
      <c r="J414">
        <v>140</v>
      </c>
      <c r="K414">
        <v>25</v>
      </c>
      <c r="L414">
        <v>48</v>
      </c>
      <c r="M414">
        <v>1010</v>
      </c>
      <c r="N414">
        <v>3604</v>
      </c>
      <c r="O414" s="2" t="s">
        <v>16</v>
      </c>
    </row>
    <row r="415" spans="1:15" x14ac:dyDescent="0.3">
      <c r="A415" s="32">
        <v>43898.75</v>
      </c>
      <c r="B415">
        <v>8</v>
      </c>
      <c r="C415" s="2" t="s">
        <v>21</v>
      </c>
      <c r="D415">
        <v>542</v>
      </c>
      <c r="E415">
        <v>75</v>
      </c>
      <c r="F415">
        <v>617</v>
      </c>
      <c r="G415">
        <v>480</v>
      </c>
      <c r="H415">
        <v>1097</v>
      </c>
      <c r="I415">
        <v>160</v>
      </c>
      <c r="J415">
        <v>170</v>
      </c>
      <c r="K415">
        <v>27</v>
      </c>
      <c r="L415">
        <v>56</v>
      </c>
      <c r="M415">
        <v>1180</v>
      </c>
      <c r="N415">
        <v>4344</v>
      </c>
      <c r="O415" s="2" t="s">
        <v>16</v>
      </c>
    </row>
    <row r="416" spans="1:15" x14ac:dyDescent="0.3">
      <c r="A416" s="32">
        <v>43899.75</v>
      </c>
      <c r="B416">
        <v>8</v>
      </c>
      <c r="C416" s="2" t="s">
        <v>21</v>
      </c>
      <c r="D416">
        <v>576</v>
      </c>
      <c r="E416">
        <v>90</v>
      </c>
      <c r="F416">
        <v>666</v>
      </c>
      <c r="G416">
        <v>620</v>
      </c>
      <c r="H416">
        <v>1286</v>
      </c>
      <c r="I416">
        <v>189</v>
      </c>
      <c r="J416">
        <v>206</v>
      </c>
      <c r="K416">
        <v>30</v>
      </c>
      <c r="L416">
        <v>70</v>
      </c>
      <c r="M416">
        <v>1386</v>
      </c>
      <c r="N416">
        <v>4906</v>
      </c>
      <c r="O416" s="2" t="s">
        <v>16</v>
      </c>
    </row>
    <row r="417" spans="1:15" x14ac:dyDescent="0.3">
      <c r="A417" s="32">
        <v>43900.75</v>
      </c>
      <c r="B417">
        <v>8</v>
      </c>
      <c r="C417" s="2" t="s">
        <v>21</v>
      </c>
      <c r="D417">
        <v>669</v>
      </c>
      <c r="E417">
        <v>98</v>
      </c>
      <c r="F417">
        <v>767</v>
      </c>
      <c r="G417">
        <v>650</v>
      </c>
      <c r="H417">
        <v>1417</v>
      </c>
      <c r="I417">
        <v>131</v>
      </c>
      <c r="J417">
        <v>147</v>
      </c>
      <c r="K417">
        <v>31</v>
      </c>
      <c r="L417">
        <v>85</v>
      </c>
      <c r="M417">
        <v>1533</v>
      </c>
      <c r="N417">
        <v>5494</v>
      </c>
      <c r="O417" s="2" t="s">
        <v>16</v>
      </c>
    </row>
    <row r="418" spans="1:15" x14ac:dyDescent="0.3">
      <c r="A418" s="32">
        <v>43901.708333333336</v>
      </c>
      <c r="B418">
        <v>8</v>
      </c>
      <c r="C418" s="2" t="s">
        <v>21</v>
      </c>
      <c r="D418">
        <v>745</v>
      </c>
      <c r="E418">
        <v>104</v>
      </c>
      <c r="F418">
        <v>849</v>
      </c>
      <c r="G418">
        <v>739</v>
      </c>
      <c r="H418">
        <v>1588</v>
      </c>
      <c r="I418">
        <v>171</v>
      </c>
      <c r="J418">
        <v>206</v>
      </c>
      <c r="K418">
        <v>38</v>
      </c>
      <c r="L418">
        <v>113</v>
      </c>
      <c r="M418">
        <v>1739</v>
      </c>
      <c r="N418">
        <v>6640</v>
      </c>
      <c r="O418" s="2" t="s">
        <v>16</v>
      </c>
    </row>
    <row r="419" spans="1:15" x14ac:dyDescent="0.3">
      <c r="A419" s="32">
        <v>43902.708333333336</v>
      </c>
      <c r="B419">
        <v>8</v>
      </c>
      <c r="C419" s="2" t="s">
        <v>21</v>
      </c>
      <c r="D419">
        <v>814</v>
      </c>
      <c r="E419">
        <v>112</v>
      </c>
      <c r="F419">
        <v>926</v>
      </c>
      <c r="G419">
        <v>832</v>
      </c>
      <c r="H419">
        <v>1758</v>
      </c>
      <c r="I419">
        <v>170</v>
      </c>
      <c r="J419">
        <v>208</v>
      </c>
      <c r="K419">
        <v>43</v>
      </c>
      <c r="L419">
        <v>146</v>
      </c>
      <c r="M419">
        <v>1947</v>
      </c>
      <c r="N419">
        <v>7600</v>
      </c>
      <c r="O419" s="2" t="s">
        <v>16</v>
      </c>
    </row>
    <row r="420" spans="1:15" x14ac:dyDescent="0.3">
      <c r="A420" s="32">
        <v>43903.708333333336</v>
      </c>
      <c r="B420">
        <v>8</v>
      </c>
      <c r="C420" s="2" t="s">
        <v>21</v>
      </c>
      <c r="D420">
        <v>942</v>
      </c>
      <c r="E420">
        <v>128</v>
      </c>
      <c r="F420">
        <v>1070</v>
      </c>
      <c r="G420">
        <v>941</v>
      </c>
      <c r="H420">
        <v>2011</v>
      </c>
      <c r="I420">
        <v>253</v>
      </c>
      <c r="J420">
        <v>316</v>
      </c>
      <c r="K420">
        <v>51</v>
      </c>
      <c r="L420">
        <v>201</v>
      </c>
      <c r="M420">
        <v>2263</v>
      </c>
      <c r="N420">
        <v>8787</v>
      </c>
      <c r="O420" s="2" t="s">
        <v>16</v>
      </c>
    </row>
    <row r="421" spans="1:15" x14ac:dyDescent="0.3">
      <c r="A421" s="32">
        <v>43904.708333333336</v>
      </c>
      <c r="B421">
        <v>8</v>
      </c>
      <c r="C421" s="2" t="s">
        <v>21</v>
      </c>
      <c r="D421">
        <v>1076</v>
      </c>
      <c r="E421">
        <v>152</v>
      </c>
      <c r="F421">
        <v>1228</v>
      </c>
      <c r="G421">
        <v>1121</v>
      </c>
      <c r="H421">
        <v>2349</v>
      </c>
      <c r="I421">
        <v>338</v>
      </c>
      <c r="J421">
        <v>381</v>
      </c>
      <c r="K421">
        <v>54</v>
      </c>
      <c r="L421">
        <v>241</v>
      </c>
      <c r="M421">
        <v>2644</v>
      </c>
      <c r="N421">
        <v>10043</v>
      </c>
      <c r="O421" s="2" t="s">
        <v>16</v>
      </c>
    </row>
    <row r="422" spans="1:15" x14ac:dyDescent="0.3">
      <c r="A422" s="32">
        <v>43905.708333333336</v>
      </c>
      <c r="B422">
        <v>8</v>
      </c>
      <c r="C422" s="2" t="s">
        <v>21</v>
      </c>
      <c r="D422">
        <v>1215</v>
      </c>
      <c r="E422">
        <v>169</v>
      </c>
      <c r="F422">
        <v>1384</v>
      </c>
      <c r="G422">
        <v>1357</v>
      </c>
      <c r="H422">
        <v>2741</v>
      </c>
      <c r="I422">
        <v>392</v>
      </c>
      <c r="J422">
        <v>449</v>
      </c>
      <c r="K422">
        <v>68</v>
      </c>
      <c r="L422">
        <v>284</v>
      </c>
      <c r="M422">
        <v>3093</v>
      </c>
      <c r="N422">
        <v>12054</v>
      </c>
      <c r="O422" s="2" t="s">
        <v>16</v>
      </c>
    </row>
    <row r="423" spans="1:15" x14ac:dyDescent="0.3">
      <c r="A423" s="32">
        <v>43906.708333333336</v>
      </c>
      <c r="B423">
        <v>8</v>
      </c>
      <c r="C423" s="2" t="s">
        <v>21</v>
      </c>
      <c r="D423">
        <v>1362</v>
      </c>
      <c r="E423">
        <v>197</v>
      </c>
      <c r="F423">
        <v>1559</v>
      </c>
      <c r="G423">
        <v>1529</v>
      </c>
      <c r="H423">
        <v>3088</v>
      </c>
      <c r="I423">
        <v>347</v>
      </c>
      <c r="J423">
        <v>429</v>
      </c>
      <c r="K423">
        <v>88</v>
      </c>
      <c r="L423">
        <v>346</v>
      </c>
      <c r="M423">
        <v>3522</v>
      </c>
      <c r="N423">
        <v>13096</v>
      </c>
      <c r="O423" s="2" t="s">
        <v>16</v>
      </c>
    </row>
    <row r="424" spans="1:15" x14ac:dyDescent="0.3">
      <c r="A424" s="32">
        <v>43907.708333333336</v>
      </c>
      <c r="B424">
        <v>8</v>
      </c>
      <c r="C424" s="2" t="s">
        <v>21</v>
      </c>
      <c r="D424">
        <v>1566</v>
      </c>
      <c r="E424">
        <v>223</v>
      </c>
      <c r="F424">
        <v>1789</v>
      </c>
      <c r="G424">
        <v>1615</v>
      </c>
      <c r="H424">
        <v>3404</v>
      </c>
      <c r="I424">
        <v>316</v>
      </c>
      <c r="J424">
        <v>409</v>
      </c>
      <c r="K424">
        <v>134</v>
      </c>
      <c r="L424">
        <v>393</v>
      </c>
      <c r="M424">
        <v>3931</v>
      </c>
      <c r="N424">
        <v>14510</v>
      </c>
      <c r="O424" s="2" t="s">
        <v>42</v>
      </c>
    </row>
    <row r="425" spans="1:15" x14ac:dyDescent="0.3">
      <c r="A425" s="32">
        <v>43908.708333333336</v>
      </c>
      <c r="B425">
        <v>8</v>
      </c>
      <c r="C425" s="2" t="s">
        <v>21</v>
      </c>
      <c r="D425">
        <v>1784</v>
      </c>
      <c r="E425">
        <v>247</v>
      </c>
      <c r="F425">
        <v>2031</v>
      </c>
      <c r="G425">
        <v>1884</v>
      </c>
      <c r="H425">
        <v>3915</v>
      </c>
      <c r="I425">
        <v>511</v>
      </c>
      <c r="J425">
        <v>594</v>
      </c>
      <c r="K425">
        <v>152</v>
      </c>
      <c r="L425">
        <v>458</v>
      </c>
      <c r="M425">
        <v>4525</v>
      </c>
      <c r="N425">
        <v>15461</v>
      </c>
      <c r="O425" s="2" t="s">
        <v>44</v>
      </c>
    </row>
    <row r="426" spans="1:15" x14ac:dyDescent="0.3">
      <c r="A426" s="32">
        <v>43909.708333333336</v>
      </c>
      <c r="B426">
        <v>8</v>
      </c>
      <c r="C426" s="2" t="s">
        <v>21</v>
      </c>
      <c r="D426">
        <v>1900</v>
      </c>
      <c r="E426">
        <v>260</v>
      </c>
      <c r="F426">
        <v>2160</v>
      </c>
      <c r="G426">
        <v>2346</v>
      </c>
      <c r="H426">
        <v>4506</v>
      </c>
      <c r="I426">
        <v>591</v>
      </c>
      <c r="J426">
        <v>689</v>
      </c>
      <c r="K426">
        <v>177</v>
      </c>
      <c r="L426">
        <v>531</v>
      </c>
      <c r="M426">
        <v>5214</v>
      </c>
      <c r="N426">
        <v>18344</v>
      </c>
      <c r="O426" s="2" t="s">
        <v>16</v>
      </c>
    </row>
    <row r="427" spans="1:15" x14ac:dyDescent="0.3">
      <c r="A427" s="32">
        <v>43910.708333333336</v>
      </c>
      <c r="B427">
        <v>8</v>
      </c>
      <c r="C427" s="2" t="s">
        <v>21</v>
      </c>
      <c r="D427">
        <v>2083</v>
      </c>
      <c r="E427">
        <v>267</v>
      </c>
      <c r="F427">
        <v>2350</v>
      </c>
      <c r="G427">
        <v>2739</v>
      </c>
      <c r="H427">
        <v>5089</v>
      </c>
      <c r="I427">
        <v>583</v>
      </c>
      <c r="J427">
        <v>754</v>
      </c>
      <c r="K427">
        <v>239</v>
      </c>
      <c r="L427">
        <v>640</v>
      </c>
      <c r="M427">
        <v>5968</v>
      </c>
      <c r="N427">
        <v>20753</v>
      </c>
      <c r="O427" s="2" t="s">
        <v>16</v>
      </c>
    </row>
    <row r="428" spans="1:15" x14ac:dyDescent="0.3">
      <c r="A428" s="32">
        <v>43911.708333333336</v>
      </c>
      <c r="B428">
        <v>8</v>
      </c>
      <c r="C428" s="2" t="s">
        <v>21</v>
      </c>
      <c r="D428">
        <v>2267</v>
      </c>
      <c r="E428">
        <v>265</v>
      </c>
      <c r="F428">
        <v>2532</v>
      </c>
      <c r="G428">
        <v>3129</v>
      </c>
      <c r="H428">
        <v>5661</v>
      </c>
      <c r="I428">
        <v>572</v>
      </c>
      <c r="J428">
        <v>737</v>
      </c>
      <c r="K428">
        <v>329</v>
      </c>
      <c r="L428">
        <v>715</v>
      </c>
      <c r="M428">
        <v>6705</v>
      </c>
      <c r="N428">
        <v>24620</v>
      </c>
      <c r="O428" s="2" t="s">
        <v>16</v>
      </c>
    </row>
    <row r="429" spans="1:15" x14ac:dyDescent="0.3">
      <c r="A429" s="32">
        <v>43912.708333333336</v>
      </c>
      <c r="B429">
        <v>8</v>
      </c>
      <c r="C429" s="2" t="s">
        <v>21</v>
      </c>
      <c r="D429">
        <v>2429</v>
      </c>
      <c r="E429">
        <v>269</v>
      </c>
      <c r="F429">
        <v>2698</v>
      </c>
      <c r="G429">
        <v>3692</v>
      </c>
      <c r="H429">
        <v>6390</v>
      </c>
      <c r="I429">
        <v>729</v>
      </c>
      <c r="J429">
        <v>850</v>
      </c>
      <c r="K429">
        <v>349</v>
      </c>
      <c r="L429">
        <v>816</v>
      </c>
      <c r="M429">
        <v>7555</v>
      </c>
      <c r="N429">
        <v>28022</v>
      </c>
      <c r="O429" s="2" t="s">
        <v>16</v>
      </c>
    </row>
    <row r="430" spans="1:15" x14ac:dyDescent="0.3">
      <c r="A430" s="32">
        <v>43913.708333333336</v>
      </c>
      <c r="B430">
        <v>8</v>
      </c>
      <c r="C430" s="2" t="s">
        <v>21</v>
      </c>
      <c r="D430">
        <v>2846</v>
      </c>
      <c r="E430">
        <v>276</v>
      </c>
      <c r="F430">
        <v>3122</v>
      </c>
      <c r="G430">
        <v>4098</v>
      </c>
      <c r="H430">
        <v>7220</v>
      </c>
      <c r="I430">
        <v>830</v>
      </c>
      <c r="J430">
        <v>980</v>
      </c>
      <c r="K430">
        <v>423</v>
      </c>
      <c r="L430">
        <v>892</v>
      </c>
      <c r="M430">
        <v>8535</v>
      </c>
      <c r="N430">
        <v>31200</v>
      </c>
      <c r="O430" s="2" t="s">
        <v>16</v>
      </c>
    </row>
    <row r="431" spans="1:15" x14ac:dyDescent="0.3">
      <c r="A431" s="32">
        <v>43914.708333333336</v>
      </c>
      <c r="B431">
        <v>8</v>
      </c>
      <c r="C431" s="2" t="s">
        <v>21</v>
      </c>
      <c r="D431">
        <v>2974</v>
      </c>
      <c r="E431">
        <v>291</v>
      </c>
      <c r="F431">
        <v>3265</v>
      </c>
      <c r="G431">
        <v>4446</v>
      </c>
      <c r="H431">
        <v>7711</v>
      </c>
      <c r="I431">
        <v>491</v>
      </c>
      <c r="J431">
        <v>719</v>
      </c>
      <c r="K431">
        <v>558</v>
      </c>
      <c r="L431">
        <v>985</v>
      </c>
      <c r="M431">
        <v>9254</v>
      </c>
      <c r="N431">
        <v>33527</v>
      </c>
      <c r="O431" s="2" t="s">
        <v>16</v>
      </c>
    </row>
    <row r="432" spans="1:15" x14ac:dyDescent="0.3">
      <c r="A432" s="32">
        <v>43915.708333333336</v>
      </c>
      <c r="B432">
        <v>8</v>
      </c>
      <c r="C432" s="2" t="s">
        <v>21</v>
      </c>
      <c r="D432">
        <v>3180</v>
      </c>
      <c r="E432">
        <v>294</v>
      </c>
      <c r="F432">
        <v>3474</v>
      </c>
      <c r="G432">
        <v>4782</v>
      </c>
      <c r="H432">
        <v>8256</v>
      </c>
      <c r="I432">
        <v>545</v>
      </c>
      <c r="J432">
        <v>800</v>
      </c>
      <c r="K432">
        <v>721</v>
      </c>
      <c r="L432">
        <v>1077</v>
      </c>
      <c r="M432">
        <v>10054</v>
      </c>
      <c r="N432">
        <v>38045</v>
      </c>
      <c r="O432" s="2" t="s">
        <v>16</v>
      </c>
    </row>
    <row r="433" spans="1:15" x14ac:dyDescent="0.3">
      <c r="A433" s="32">
        <v>43916.708333333336</v>
      </c>
      <c r="B433">
        <v>8</v>
      </c>
      <c r="C433" s="2" t="s">
        <v>21</v>
      </c>
      <c r="D433">
        <v>3354</v>
      </c>
      <c r="E433">
        <v>301</v>
      </c>
      <c r="F433">
        <v>3655</v>
      </c>
      <c r="G433">
        <v>5195</v>
      </c>
      <c r="H433">
        <v>8850</v>
      </c>
      <c r="I433">
        <v>594</v>
      </c>
      <c r="J433">
        <v>762</v>
      </c>
      <c r="K433">
        <v>792</v>
      </c>
      <c r="L433">
        <v>1174</v>
      </c>
      <c r="M433">
        <v>10816</v>
      </c>
      <c r="N433">
        <v>42395</v>
      </c>
      <c r="O433" s="2" t="s">
        <v>16</v>
      </c>
    </row>
    <row r="434" spans="1:15" x14ac:dyDescent="0.3">
      <c r="A434" s="32">
        <v>43917.708333333336</v>
      </c>
      <c r="B434">
        <v>8</v>
      </c>
      <c r="C434" s="2" t="s">
        <v>21</v>
      </c>
      <c r="D434">
        <v>3461</v>
      </c>
      <c r="E434">
        <v>308</v>
      </c>
      <c r="F434">
        <v>3769</v>
      </c>
      <c r="G434">
        <v>5592</v>
      </c>
      <c r="H434">
        <v>9361</v>
      </c>
      <c r="I434">
        <v>511</v>
      </c>
      <c r="J434">
        <v>772</v>
      </c>
      <c r="K434">
        <v>960</v>
      </c>
      <c r="L434">
        <v>1267</v>
      </c>
      <c r="M434">
        <v>11588</v>
      </c>
      <c r="N434">
        <v>47798</v>
      </c>
      <c r="O434" s="2" t="s">
        <v>16</v>
      </c>
    </row>
    <row r="435" spans="1:15" x14ac:dyDescent="0.3">
      <c r="A435" s="32">
        <v>43918.708333333336</v>
      </c>
      <c r="B435">
        <v>8</v>
      </c>
      <c r="C435" s="2" t="s">
        <v>21</v>
      </c>
      <c r="D435">
        <v>3695</v>
      </c>
      <c r="E435">
        <v>316</v>
      </c>
      <c r="F435">
        <v>4011</v>
      </c>
      <c r="G435">
        <v>5953</v>
      </c>
      <c r="H435">
        <v>9964</v>
      </c>
      <c r="I435">
        <v>603</v>
      </c>
      <c r="J435">
        <v>795</v>
      </c>
      <c r="K435">
        <v>1075</v>
      </c>
      <c r="L435">
        <v>1344</v>
      </c>
      <c r="M435">
        <v>12383</v>
      </c>
      <c r="N435">
        <v>52991</v>
      </c>
      <c r="O435" s="2" t="s">
        <v>16</v>
      </c>
    </row>
    <row r="436" spans="1:15" x14ac:dyDescent="0.3">
      <c r="A436" s="32">
        <v>43919.708333333336</v>
      </c>
      <c r="B436">
        <v>8</v>
      </c>
      <c r="C436" s="2" t="s">
        <v>21</v>
      </c>
      <c r="D436">
        <v>3769</v>
      </c>
      <c r="E436">
        <v>333</v>
      </c>
      <c r="F436">
        <v>4102</v>
      </c>
      <c r="G436">
        <v>6433</v>
      </c>
      <c r="H436">
        <v>10535</v>
      </c>
      <c r="I436">
        <v>571</v>
      </c>
      <c r="J436">
        <v>736</v>
      </c>
      <c r="K436">
        <v>1141</v>
      </c>
      <c r="L436">
        <v>1443</v>
      </c>
      <c r="M436">
        <v>13119</v>
      </c>
      <c r="N436">
        <v>52991</v>
      </c>
      <c r="O436" s="2" t="s">
        <v>46</v>
      </c>
    </row>
    <row r="437" spans="1:15" x14ac:dyDescent="0.3">
      <c r="A437" s="32">
        <v>43920.708333333336</v>
      </c>
      <c r="B437">
        <v>8</v>
      </c>
      <c r="C437" s="2" t="s">
        <v>21</v>
      </c>
      <c r="D437">
        <v>3779</v>
      </c>
      <c r="E437">
        <v>351</v>
      </c>
      <c r="F437">
        <v>4130</v>
      </c>
      <c r="G437">
        <v>6636</v>
      </c>
      <c r="H437">
        <v>10766</v>
      </c>
      <c r="I437">
        <v>231</v>
      </c>
      <c r="J437">
        <v>412</v>
      </c>
      <c r="K437">
        <v>1227</v>
      </c>
      <c r="L437">
        <v>1538</v>
      </c>
      <c r="M437">
        <v>13531</v>
      </c>
      <c r="N437">
        <v>50990</v>
      </c>
      <c r="O437" s="2" t="s">
        <v>16</v>
      </c>
    </row>
    <row r="438" spans="1:15" x14ac:dyDescent="0.3">
      <c r="A438" s="32">
        <v>43921.708333333336</v>
      </c>
      <c r="B438">
        <v>8</v>
      </c>
      <c r="C438" s="2" t="s">
        <v>21</v>
      </c>
      <c r="D438">
        <v>3765</v>
      </c>
      <c r="E438">
        <v>353</v>
      </c>
      <c r="F438">
        <v>4118</v>
      </c>
      <c r="G438">
        <v>6835</v>
      </c>
      <c r="H438">
        <v>10953</v>
      </c>
      <c r="I438">
        <v>187</v>
      </c>
      <c r="J438">
        <v>543</v>
      </c>
      <c r="K438">
        <v>1477</v>
      </c>
      <c r="L438">
        <v>1644</v>
      </c>
      <c r="M438">
        <v>14074</v>
      </c>
      <c r="N438">
        <v>54532</v>
      </c>
      <c r="O438" s="2" t="s">
        <v>16</v>
      </c>
    </row>
    <row r="439" spans="1:15" x14ac:dyDescent="0.3">
      <c r="A439" s="32">
        <v>43922.708333333336</v>
      </c>
      <c r="B439">
        <v>8</v>
      </c>
      <c r="C439" s="2" t="s">
        <v>21</v>
      </c>
      <c r="D439">
        <v>3898</v>
      </c>
      <c r="E439">
        <v>359</v>
      </c>
      <c r="F439">
        <v>4257</v>
      </c>
      <c r="G439">
        <v>7232</v>
      </c>
      <c r="H439">
        <v>11489</v>
      </c>
      <c r="I439">
        <v>536</v>
      </c>
      <c r="J439">
        <v>713</v>
      </c>
      <c r="K439">
        <v>1566</v>
      </c>
      <c r="L439">
        <v>1732</v>
      </c>
      <c r="M439">
        <v>14787</v>
      </c>
      <c r="N439">
        <v>58457</v>
      </c>
      <c r="O439" s="2" t="s">
        <v>16</v>
      </c>
    </row>
    <row r="440" spans="1:15" x14ac:dyDescent="0.3">
      <c r="A440" s="32">
        <v>43923.708333333336</v>
      </c>
      <c r="B440">
        <v>8</v>
      </c>
      <c r="C440" s="2" t="s">
        <v>21</v>
      </c>
      <c r="D440">
        <v>3944</v>
      </c>
      <c r="E440">
        <v>366</v>
      </c>
      <c r="F440">
        <v>4310</v>
      </c>
      <c r="G440">
        <v>7549</v>
      </c>
      <c r="H440">
        <v>11859</v>
      </c>
      <c r="I440">
        <v>370</v>
      </c>
      <c r="J440">
        <v>546</v>
      </c>
      <c r="K440">
        <v>1663</v>
      </c>
      <c r="L440">
        <v>1811</v>
      </c>
      <c r="M440">
        <v>15333</v>
      </c>
      <c r="N440">
        <v>60507</v>
      </c>
      <c r="O440" s="2" t="s">
        <v>16</v>
      </c>
    </row>
    <row r="441" spans="1:15" x14ac:dyDescent="0.3">
      <c r="A441" s="32">
        <v>43924.708333333336</v>
      </c>
      <c r="B441">
        <v>8</v>
      </c>
      <c r="C441" s="2" t="s">
        <v>21</v>
      </c>
      <c r="D441">
        <v>3915</v>
      </c>
      <c r="E441">
        <v>364</v>
      </c>
      <c r="F441">
        <v>4279</v>
      </c>
      <c r="G441">
        <v>7899</v>
      </c>
      <c r="H441">
        <v>12178</v>
      </c>
      <c r="I441">
        <v>319</v>
      </c>
      <c r="J441">
        <v>599</v>
      </c>
      <c r="K441">
        <v>1852</v>
      </c>
      <c r="L441">
        <v>1902</v>
      </c>
      <c r="M441">
        <v>15932</v>
      </c>
      <c r="N441">
        <v>63682</v>
      </c>
      <c r="O441" s="2" t="s">
        <v>16</v>
      </c>
    </row>
    <row r="442" spans="1:15" x14ac:dyDescent="0.3">
      <c r="A442" s="32">
        <v>43925.708333333336</v>
      </c>
      <c r="B442">
        <v>8</v>
      </c>
      <c r="C442" s="2" t="s">
        <v>21</v>
      </c>
      <c r="D442">
        <v>3859</v>
      </c>
      <c r="E442">
        <v>358</v>
      </c>
      <c r="F442">
        <v>4217</v>
      </c>
      <c r="G442">
        <v>8306</v>
      </c>
      <c r="H442">
        <v>12523</v>
      </c>
      <c r="I442">
        <v>345</v>
      </c>
      <c r="J442">
        <v>608</v>
      </c>
      <c r="K442">
        <v>2040</v>
      </c>
      <c r="L442">
        <v>1977</v>
      </c>
      <c r="M442">
        <v>16540</v>
      </c>
      <c r="N442">
        <v>67075</v>
      </c>
      <c r="O442" s="2" t="s">
        <v>16</v>
      </c>
    </row>
    <row r="443" spans="1:15" x14ac:dyDescent="0.3">
      <c r="A443" s="32">
        <v>43926.708333333336</v>
      </c>
      <c r="B443">
        <v>8</v>
      </c>
      <c r="C443" s="2" t="s">
        <v>21</v>
      </c>
      <c r="D443">
        <v>3839</v>
      </c>
      <c r="E443">
        <v>375</v>
      </c>
      <c r="F443">
        <v>4214</v>
      </c>
      <c r="G443">
        <v>8623</v>
      </c>
      <c r="H443">
        <v>12837</v>
      </c>
      <c r="I443">
        <v>314</v>
      </c>
      <c r="J443">
        <v>549</v>
      </c>
      <c r="K443">
        <v>2201</v>
      </c>
      <c r="L443">
        <v>2051</v>
      </c>
      <c r="M443">
        <v>17089</v>
      </c>
      <c r="N443">
        <v>69986</v>
      </c>
      <c r="O443" s="2" t="s">
        <v>16</v>
      </c>
    </row>
    <row r="444" spans="1:15" x14ac:dyDescent="0.3">
      <c r="A444" s="32">
        <v>43927.708333333336</v>
      </c>
      <c r="B444">
        <v>8</v>
      </c>
      <c r="C444" s="2" t="s">
        <v>21</v>
      </c>
      <c r="D444">
        <v>3804</v>
      </c>
      <c r="E444">
        <v>372</v>
      </c>
      <c r="F444">
        <v>4176</v>
      </c>
      <c r="G444">
        <v>8875</v>
      </c>
      <c r="H444">
        <v>13051</v>
      </c>
      <c r="I444">
        <v>214</v>
      </c>
      <c r="J444">
        <v>467</v>
      </c>
      <c r="K444">
        <v>2397</v>
      </c>
      <c r="L444">
        <v>2108</v>
      </c>
      <c r="M444">
        <v>17556</v>
      </c>
      <c r="N444">
        <v>72163</v>
      </c>
      <c r="O444" s="2" t="s">
        <v>16</v>
      </c>
    </row>
    <row r="445" spans="1:15" x14ac:dyDescent="0.3">
      <c r="A445" s="32">
        <v>43928.708333333336</v>
      </c>
      <c r="B445">
        <v>8</v>
      </c>
      <c r="C445" s="2" t="s">
        <v>21</v>
      </c>
      <c r="D445">
        <v>3750</v>
      </c>
      <c r="E445">
        <v>366</v>
      </c>
      <c r="F445">
        <v>4116</v>
      </c>
      <c r="G445">
        <v>8932</v>
      </c>
      <c r="H445">
        <v>13048</v>
      </c>
      <c r="I445">
        <v>-3</v>
      </c>
      <c r="J445">
        <v>269</v>
      </c>
      <c r="K445">
        <v>2597</v>
      </c>
      <c r="L445">
        <v>2180</v>
      </c>
      <c r="M445">
        <v>17825</v>
      </c>
      <c r="N445">
        <v>75191</v>
      </c>
      <c r="O445" s="2" t="s">
        <v>16</v>
      </c>
    </row>
    <row r="446" spans="1:15" x14ac:dyDescent="0.3">
      <c r="A446" s="32">
        <v>43929.708333333336</v>
      </c>
      <c r="B446">
        <v>8</v>
      </c>
      <c r="C446" s="2" t="s">
        <v>21</v>
      </c>
      <c r="D446">
        <v>3769</v>
      </c>
      <c r="E446">
        <v>361</v>
      </c>
      <c r="F446">
        <v>4130</v>
      </c>
      <c r="G446">
        <v>8980</v>
      </c>
      <c r="H446">
        <v>13110</v>
      </c>
      <c r="I446">
        <v>62</v>
      </c>
      <c r="J446">
        <v>409</v>
      </c>
      <c r="K446">
        <v>2890</v>
      </c>
      <c r="L446">
        <v>2234</v>
      </c>
      <c r="M446">
        <v>18234</v>
      </c>
      <c r="N446">
        <v>78367</v>
      </c>
      <c r="O446" s="2" t="s">
        <v>16</v>
      </c>
    </row>
    <row r="447" spans="1:15" x14ac:dyDescent="0.3">
      <c r="A447" s="32">
        <v>43930.708333333336</v>
      </c>
      <c r="B447">
        <v>8</v>
      </c>
      <c r="C447" s="2" t="s">
        <v>21</v>
      </c>
      <c r="D447">
        <v>3722</v>
      </c>
      <c r="E447">
        <v>355</v>
      </c>
      <c r="F447">
        <v>4077</v>
      </c>
      <c r="G447">
        <v>9181</v>
      </c>
      <c r="H447">
        <v>13258</v>
      </c>
      <c r="I447">
        <v>148</v>
      </c>
      <c r="J447">
        <v>443</v>
      </c>
      <c r="K447">
        <v>3103</v>
      </c>
      <c r="L447">
        <v>2316</v>
      </c>
      <c r="M447">
        <v>18677</v>
      </c>
      <c r="N447">
        <v>81715</v>
      </c>
      <c r="O447" s="2" t="s">
        <v>16</v>
      </c>
    </row>
    <row r="448" spans="1:15" x14ac:dyDescent="0.3">
      <c r="A448" s="32">
        <v>43931.708333333336</v>
      </c>
      <c r="B448">
        <v>8</v>
      </c>
      <c r="C448" s="2" t="s">
        <v>21</v>
      </c>
      <c r="D448">
        <v>3596</v>
      </c>
      <c r="E448">
        <v>349</v>
      </c>
      <c r="F448">
        <v>3945</v>
      </c>
      <c r="G448">
        <v>9405</v>
      </c>
      <c r="H448">
        <v>13350</v>
      </c>
      <c r="I448">
        <v>92</v>
      </c>
      <c r="J448">
        <v>451</v>
      </c>
      <c r="K448">
        <v>3381</v>
      </c>
      <c r="L448">
        <v>2397</v>
      </c>
      <c r="M448">
        <v>19128</v>
      </c>
      <c r="N448">
        <v>85884</v>
      </c>
      <c r="O448" s="2" t="s">
        <v>16</v>
      </c>
    </row>
    <row r="449" spans="1:15" x14ac:dyDescent="0.3">
      <c r="A449" s="32">
        <v>43932.708333333336</v>
      </c>
      <c r="B449">
        <v>8</v>
      </c>
      <c r="C449" s="2" t="s">
        <v>21</v>
      </c>
      <c r="D449">
        <v>3530</v>
      </c>
      <c r="E449">
        <v>341</v>
      </c>
      <c r="F449">
        <v>3871</v>
      </c>
      <c r="G449">
        <v>9624</v>
      </c>
      <c r="H449">
        <v>13495</v>
      </c>
      <c r="I449">
        <v>145</v>
      </c>
      <c r="J449">
        <v>507</v>
      </c>
      <c r="K449">
        <v>3659</v>
      </c>
      <c r="L449">
        <v>2481</v>
      </c>
      <c r="M449">
        <v>19635</v>
      </c>
      <c r="N449">
        <v>91759</v>
      </c>
      <c r="O449" s="2" t="s">
        <v>16</v>
      </c>
    </row>
    <row r="450" spans="1:15" x14ac:dyDescent="0.3">
      <c r="A450" s="32">
        <v>43933.708333333336</v>
      </c>
      <c r="B450">
        <v>8</v>
      </c>
      <c r="C450" s="2" t="s">
        <v>21</v>
      </c>
      <c r="D450">
        <v>3491</v>
      </c>
      <c r="E450">
        <v>335</v>
      </c>
      <c r="F450">
        <v>3826</v>
      </c>
      <c r="G450">
        <v>9846</v>
      </c>
      <c r="H450">
        <v>13672</v>
      </c>
      <c r="I450">
        <v>177</v>
      </c>
      <c r="J450">
        <v>463</v>
      </c>
      <c r="K450">
        <v>3862</v>
      </c>
      <c r="L450">
        <v>2564</v>
      </c>
      <c r="M450">
        <v>20098</v>
      </c>
      <c r="N450">
        <v>96704</v>
      </c>
      <c r="O450" s="2" t="s">
        <v>16</v>
      </c>
    </row>
    <row r="451" spans="1:15" x14ac:dyDescent="0.3">
      <c r="A451" s="32">
        <v>43934.708333333336</v>
      </c>
      <c r="B451">
        <v>8</v>
      </c>
      <c r="C451" s="2" t="s">
        <v>21</v>
      </c>
      <c r="D451">
        <v>3490</v>
      </c>
      <c r="E451">
        <v>331</v>
      </c>
      <c r="F451">
        <v>3821</v>
      </c>
      <c r="G451">
        <v>9997</v>
      </c>
      <c r="H451">
        <v>13818</v>
      </c>
      <c r="I451">
        <v>146</v>
      </c>
      <c r="J451">
        <v>342</v>
      </c>
      <c r="K451">
        <v>4007</v>
      </c>
      <c r="L451">
        <v>2615</v>
      </c>
      <c r="M451">
        <v>20440</v>
      </c>
      <c r="N451">
        <v>99047</v>
      </c>
      <c r="O451" s="2" t="s">
        <v>16</v>
      </c>
    </row>
    <row r="452" spans="1:15" x14ac:dyDescent="0.3">
      <c r="A452" s="32">
        <v>43885.75</v>
      </c>
      <c r="B452">
        <v>9</v>
      </c>
      <c r="C452" s="2" t="s">
        <v>32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140</v>
      </c>
      <c r="O452" s="2" t="s">
        <v>16</v>
      </c>
    </row>
    <row r="453" spans="1:15" x14ac:dyDescent="0.3">
      <c r="A453" s="32">
        <v>43886.75</v>
      </c>
      <c r="B453">
        <v>9</v>
      </c>
      <c r="C453" s="2" t="s">
        <v>32</v>
      </c>
      <c r="D453">
        <v>2</v>
      </c>
      <c r="E453">
        <v>0</v>
      </c>
      <c r="F453">
        <v>2</v>
      </c>
      <c r="G453">
        <v>0</v>
      </c>
      <c r="H453">
        <v>2</v>
      </c>
      <c r="I453">
        <v>2</v>
      </c>
      <c r="J453">
        <v>2</v>
      </c>
      <c r="K453">
        <v>0</v>
      </c>
      <c r="L453">
        <v>0</v>
      </c>
      <c r="M453">
        <v>2</v>
      </c>
      <c r="N453">
        <v>296</v>
      </c>
      <c r="O453" s="2" t="s">
        <v>16</v>
      </c>
    </row>
    <row r="454" spans="1:15" x14ac:dyDescent="0.3">
      <c r="A454" s="32">
        <v>43887.75</v>
      </c>
      <c r="B454">
        <v>9</v>
      </c>
      <c r="C454" s="2" t="s">
        <v>32</v>
      </c>
      <c r="D454">
        <v>2</v>
      </c>
      <c r="E454">
        <v>0</v>
      </c>
      <c r="F454">
        <v>2</v>
      </c>
      <c r="G454">
        <v>0</v>
      </c>
      <c r="H454">
        <v>2</v>
      </c>
      <c r="I454">
        <v>0</v>
      </c>
      <c r="J454">
        <v>0</v>
      </c>
      <c r="K454">
        <v>0</v>
      </c>
      <c r="L454">
        <v>0</v>
      </c>
      <c r="M454">
        <v>2</v>
      </c>
      <c r="N454">
        <v>363</v>
      </c>
      <c r="O454" s="2" t="s">
        <v>16</v>
      </c>
    </row>
    <row r="455" spans="1:15" x14ac:dyDescent="0.3">
      <c r="A455" s="32">
        <v>43888.75</v>
      </c>
      <c r="B455">
        <v>9</v>
      </c>
      <c r="C455" s="2" t="s">
        <v>32</v>
      </c>
      <c r="D455">
        <v>2</v>
      </c>
      <c r="E455">
        <v>0</v>
      </c>
      <c r="F455">
        <v>2</v>
      </c>
      <c r="G455">
        <v>0</v>
      </c>
      <c r="H455">
        <v>2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410</v>
      </c>
      <c r="O455" s="2" t="s">
        <v>16</v>
      </c>
    </row>
    <row r="456" spans="1:15" x14ac:dyDescent="0.3">
      <c r="A456" s="32">
        <v>43889.75</v>
      </c>
      <c r="B456">
        <v>9</v>
      </c>
      <c r="C456" s="2" t="s">
        <v>32</v>
      </c>
      <c r="D456">
        <v>5</v>
      </c>
      <c r="E456">
        <v>0</v>
      </c>
      <c r="F456">
        <v>5</v>
      </c>
      <c r="G456">
        <v>2</v>
      </c>
      <c r="H456">
        <v>7</v>
      </c>
      <c r="I456">
        <v>5</v>
      </c>
      <c r="J456">
        <v>6</v>
      </c>
      <c r="K456">
        <v>1</v>
      </c>
      <c r="L456">
        <v>0</v>
      </c>
      <c r="M456">
        <v>8</v>
      </c>
      <c r="N456">
        <v>437</v>
      </c>
      <c r="O456" s="2" t="s">
        <v>16</v>
      </c>
    </row>
    <row r="457" spans="1:15" x14ac:dyDescent="0.3">
      <c r="A457" s="32">
        <v>43890.708333333336</v>
      </c>
      <c r="B457">
        <v>9</v>
      </c>
      <c r="C457" s="2" t="s">
        <v>32</v>
      </c>
      <c r="D457">
        <v>7</v>
      </c>
      <c r="E457">
        <v>0</v>
      </c>
      <c r="F457">
        <v>7</v>
      </c>
      <c r="G457">
        <v>3</v>
      </c>
      <c r="H457">
        <v>10</v>
      </c>
      <c r="I457">
        <v>3</v>
      </c>
      <c r="J457">
        <v>3</v>
      </c>
      <c r="K457">
        <v>1</v>
      </c>
      <c r="L457">
        <v>0</v>
      </c>
      <c r="M457">
        <v>11</v>
      </c>
      <c r="N457">
        <v>531</v>
      </c>
      <c r="O457" s="2" t="s">
        <v>16</v>
      </c>
    </row>
    <row r="458" spans="1:15" x14ac:dyDescent="0.3">
      <c r="A458" s="32">
        <v>43891.708333333336</v>
      </c>
      <c r="B458">
        <v>9</v>
      </c>
      <c r="C458" s="2" t="s">
        <v>32</v>
      </c>
      <c r="D458">
        <v>7</v>
      </c>
      <c r="E458">
        <v>0</v>
      </c>
      <c r="F458">
        <v>7</v>
      </c>
      <c r="G458">
        <v>5</v>
      </c>
      <c r="H458">
        <v>12</v>
      </c>
      <c r="I458">
        <v>2</v>
      </c>
      <c r="J458">
        <v>2</v>
      </c>
      <c r="K458">
        <v>1</v>
      </c>
      <c r="L458">
        <v>0</v>
      </c>
      <c r="M458">
        <v>13</v>
      </c>
      <c r="N458">
        <v>572</v>
      </c>
      <c r="O458" s="2" t="s">
        <v>16</v>
      </c>
    </row>
    <row r="459" spans="1:15" x14ac:dyDescent="0.3">
      <c r="A459" s="32">
        <v>43892.75</v>
      </c>
      <c r="B459">
        <v>9</v>
      </c>
      <c r="C459" s="2" t="s">
        <v>32</v>
      </c>
      <c r="D459">
        <v>7</v>
      </c>
      <c r="E459">
        <v>0</v>
      </c>
      <c r="F459">
        <v>7</v>
      </c>
      <c r="G459">
        <v>5</v>
      </c>
      <c r="H459">
        <v>12</v>
      </c>
      <c r="I459">
        <v>0</v>
      </c>
      <c r="J459">
        <v>0</v>
      </c>
      <c r="K459">
        <v>1</v>
      </c>
      <c r="L459">
        <v>0</v>
      </c>
      <c r="M459">
        <v>13</v>
      </c>
      <c r="N459">
        <v>613</v>
      </c>
      <c r="O459" s="2" t="s">
        <v>16</v>
      </c>
    </row>
    <row r="460" spans="1:15" x14ac:dyDescent="0.3">
      <c r="A460" s="32">
        <v>43893.75</v>
      </c>
      <c r="B460">
        <v>9</v>
      </c>
      <c r="C460" s="2" t="s">
        <v>32</v>
      </c>
      <c r="D460">
        <v>10</v>
      </c>
      <c r="E460">
        <v>0</v>
      </c>
      <c r="F460">
        <v>10</v>
      </c>
      <c r="G460">
        <v>8</v>
      </c>
      <c r="H460">
        <v>18</v>
      </c>
      <c r="I460">
        <v>6</v>
      </c>
      <c r="J460">
        <v>6</v>
      </c>
      <c r="K460">
        <v>1</v>
      </c>
      <c r="L460">
        <v>0</v>
      </c>
      <c r="M460">
        <v>19</v>
      </c>
      <c r="N460">
        <v>697</v>
      </c>
      <c r="O460" s="2" t="s">
        <v>16</v>
      </c>
    </row>
    <row r="461" spans="1:15" x14ac:dyDescent="0.3">
      <c r="A461" s="32">
        <v>43894.708333333336</v>
      </c>
      <c r="B461">
        <v>9</v>
      </c>
      <c r="C461" s="2" t="s">
        <v>32</v>
      </c>
      <c r="D461">
        <v>15</v>
      </c>
      <c r="E461">
        <v>2</v>
      </c>
      <c r="F461">
        <v>17</v>
      </c>
      <c r="G461">
        <v>20</v>
      </c>
      <c r="H461">
        <v>37</v>
      </c>
      <c r="I461">
        <v>19</v>
      </c>
      <c r="J461">
        <v>19</v>
      </c>
      <c r="K461">
        <v>1</v>
      </c>
      <c r="L461">
        <v>0</v>
      </c>
      <c r="M461">
        <v>38</v>
      </c>
      <c r="N461">
        <v>776</v>
      </c>
      <c r="O461" s="2" t="s">
        <v>16</v>
      </c>
    </row>
    <row r="462" spans="1:15" x14ac:dyDescent="0.3">
      <c r="A462" s="32">
        <v>43895.708333333336</v>
      </c>
      <c r="B462">
        <v>9</v>
      </c>
      <c r="C462" s="2" t="s">
        <v>32</v>
      </c>
      <c r="D462">
        <v>26</v>
      </c>
      <c r="E462">
        <v>3</v>
      </c>
      <c r="F462">
        <v>29</v>
      </c>
      <c r="G462">
        <v>31</v>
      </c>
      <c r="H462">
        <v>60</v>
      </c>
      <c r="I462">
        <v>23</v>
      </c>
      <c r="J462">
        <v>23</v>
      </c>
      <c r="K462">
        <v>1</v>
      </c>
      <c r="L462">
        <v>0</v>
      </c>
      <c r="M462">
        <v>61</v>
      </c>
      <c r="N462">
        <v>776</v>
      </c>
      <c r="O462" s="2" t="s">
        <v>16</v>
      </c>
    </row>
    <row r="463" spans="1:15" x14ac:dyDescent="0.3">
      <c r="A463" s="32">
        <v>43896.708333333336</v>
      </c>
      <c r="B463">
        <v>9</v>
      </c>
      <c r="C463" s="2" t="s">
        <v>32</v>
      </c>
      <c r="D463">
        <v>35</v>
      </c>
      <c r="E463">
        <v>5</v>
      </c>
      <c r="F463">
        <v>40</v>
      </c>
      <c r="G463">
        <v>38</v>
      </c>
      <c r="H463">
        <v>78</v>
      </c>
      <c r="I463">
        <v>18</v>
      </c>
      <c r="J463">
        <v>18</v>
      </c>
      <c r="K463">
        <v>1</v>
      </c>
      <c r="L463">
        <v>0</v>
      </c>
      <c r="M463">
        <v>79</v>
      </c>
      <c r="N463">
        <v>1097</v>
      </c>
      <c r="O463" s="2" t="s">
        <v>16</v>
      </c>
    </row>
    <row r="464" spans="1:15" x14ac:dyDescent="0.3">
      <c r="A464" s="32">
        <v>43897.75</v>
      </c>
      <c r="B464">
        <v>9</v>
      </c>
      <c r="C464" s="2" t="s">
        <v>32</v>
      </c>
      <c r="D464">
        <v>54</v>
      </c>
      <c r="E464">
        <v>7</v>
      </c>
      <c r="F464">
        <v>61</v>
      </c>
      <c r="G464">
        <v>51</v>
      </c>
      <c r="H464">
        <v>112</v>
      </c>
      <c r="I464">
        <v>34</v>
      </c>
      <c r="J464">
        <v>34</v>
      </c>
      <c r="K464">
        <v>1</v>
      </c>
      <c r="L464">
        <v>0</v>
      </c>
      <c r="M464">
        <v>113</v>
      </c>
      <c r="N464">
        <v>1331</v>
      </c>
      <c r="O464" s="2" t="s">
        <v>16</v>
      </c>
    </row>
    <row r="465" spans="1:15" x14ac:dyDescent="0.3">
      <c r="A465" s="32">
        <v>43898.75</v>
      </c>
      <c r="B465">
        <v>9</v>
      </c>
      <c r="C465" s="2" t="s">
        <v>32</v>
      </c>
      <c r="D465">
        <v>91</v>
      </c>
      <c r="E465">
        <v>7</v>
      </c>
      <c r="F465">
        <v>98</v>
      </c>
      <c r="G465">
        <v>67</v>
      </c>
      <c r="H465">
        <v>165</v>
      </c>
      <c r="I465">
        <v>53</v>
      </c>
      <c r="J465">
        <v>53</v>
      </c>
      <c r="K465">
        <v>1</v>
      </c>
      <c r="L465">
        <v>0</v>
      </c>
      <c r="M465">
        <v>166</v>
      </c>
      <c r="N465">
        <v>1618</v>
      </c>
      <c r="O465" s="2" t="s">
        <v>16</v>
      </c>
    </row>
    <row r="466" spans="1:15" x14ac:dyDescent="0.3">
      <c r="A466" s="32">
        <v>43899.75</v>
      </c>
      <c r="B466">
        <v>9</v>
      </c>
      <c r="C466" s="2" t="s">
        <v>32</v>
      </c>
      <c r="D466">
        <v>107</v>
      </c>
      <c r="E466">
        <v>9</v>
      </c>
      <c r="F466">
        <v>116</v>
      </c>
      <c r="G466">
        <v>90</v>
      </c>
      <c r="H466">
        <v>206</v>
      </c>
      <c r="I466">
        <v>41</v>
      </c>
      <c r="J466">
        <v>42</v>
      </c>
      <c r="K466">
        <v>1</v>
      </c>
      <c r="L466">
        <v>1</v>
      </c>
      <c r="M466">
        <v>208</v>
      </c>
      <c r="N466">
        <v>2018</v>
      </c>
      <c r="O466" s="2" t="s">
        <v>16</v>
      </c>
    </row>
    <row r="467" spans="1:15" x14ac:dyDescent="0.3">
      <c r="A467" s="32">
        <v>43900.75</v>
      </c>
      <c r="B467">
        <v>9</v>
      </c>
      <c r="C467" s="2" t="s">
        <v>32</v>
      </c>
      <c r="D467">
        <v>91</v>
      </c>
      <c r="E467">
        <v>40</v>
      </c>
      <c r="F467">
        <v>131</v>
      </c>
      <c r="G467">
        <v>129</v>
      </c>
      <c r="H467">
        <v>260</v>
      </c>
      <c r="I467">
        <v>54</v>
      </c>
      <c r="J467">
        <v>56</v>
      </c>
      <c r="K467">
        <v>3</v>
      </c>
      <c r="L467">
        <v>1</v>
      </c>
      <c r="M467">
        <v>264</v>
      </c>
      <c r="N467">
        <v>2573</v>
      </c>
      <c r="O467" s="2" t="s">
        <v>16</v>
      </c>
    </row>
    <row r="468" spans="1:15" x14ac:dyDescent="0.3">
      <c r="A468" s="32">
        <v>43901.708333333336</v>
      </c>
      <c r="B468">
        <v>9</v>
      </c>
      <c r="C468" s="2" t="s">
        <v>32</v>
      </c>
      <c r="D468">
        <v>87</v>
      </c>
      <c r="E468">
        <v>54</v>
      </c>
      <c r="F468">
        <v>141</v>
      </c>
      <c r="G468">
        <v>173</v>
      </c>
      <c r="H468">
        <v>314</v>
      </c>
      <c r="I468">
        <v>54</v>
      </c>
      <c r="J468">
        <v>56</v>
      </c>
      <c r="K468">
        <v>5</v>
      </c>
      <c r="L468">
        <v>1</v>
      </c>
      <c r="M468">
        <v>320</v>
      </c>
      <c r="N468">
        <v>2804</v>
      </c>
      <c r="O468" s="2" t="s">
        <v>16</v>
      </c>
    </row>
    <row r="469" spans="1:15" x14ac:dyDescent="0.3">
      <c r="A469" s="32">
        <v>43902.708333333336</v>
      </c>
      <c r="B469">
        <v>9</v>
      </c>
      <c r="C469" s="2" t="s">
        <v>32</v>
      </c>
      <c r="D469">
        <v>100</v>
      </c>
      <c r="E469">
        <v>59</v>
      </c>
      <c r="F469">
        <v>159</v>
      </c>
      <c r="G469">
        <v>193</v>
      </c>
      <c r="H469">
        <v>352</v>
      </c>
      <c r="I469">
        <v>38</v>
      </c>
      <c r="J469">
        <v>44</v>
      </c>
      <c r="K469">
        <v>7</v>
      </c>
      <c r="L469">
        <v>5</v>
      </c>
      <c r="M469">
        <v>364</v>
      </c>
      <c r="N469">
        <v>3165</v>
      </c>
      <c r="O469" s="2" t="s">
        <v>16</v>
      </c>
    </row>
    <row r="470" spans="1:15" x14ac:dyDescent="0.3">
      <c r="A470" s="32">
        <v>43903.708333333336</v>
      </c>
      <c r="B470">
        <v>9</v>
      </c>
      <c r="C470" s="2" t="s">
        <v>32</v>
      </c>
      <c r="D470">
        <v>134</v>
      </c>
      <c r="E470">
        <v>77</v>
      </c>
      <c r="F470">
        <v>211</v>
      </c>
      <c r="G470">
        <v>244</v>
      </c>
      <c r="H470">
        <v>455</v>
      </c>
      <c r="I470">
        <v>103</v>
      </c>
      <c r="J470">
        <v>106</v>
      </c>
      <c r="K470">
        <v>10</v>
      </c>
      <c r="L470">
        <v>5</v>
      </c>
      <c r="M470">
        <v>470</v>
      </c>
      <c r="N470">
        <v>4049</v>
      </c>
      <c r="O470" s="2" t="s">
        <v>16</v>
      </c>
    </row>
    <row r="471" spans="1:15" x14ac:dyDescent="0.3">
      <c r="A471" s="32">
        <v>43904.708333333336</v>
      </c>
      <c r="B471">
        <v>9</v>
      </c>
      <c r="C471" s="2" t="s">
        <v>32</v>
      </c>
      <c r="D471">
        <v>160</v>
      </c>
      <c r="E471">
        <v>87</v>
      </c>
      <c r="F471">
        <v>247</v>
      </c>
      <c r="G471">
        <v>367</v>
      </c>
      <c r="H471">
        <v>614</v>
      </c>
      <c r="I471">
        <v>159</v>
      </c>
      <c r="J471">
        <v>160</v>
      </c>
      <c r="K471">
        <v>10</v>
      </c>
      <c r="L471">
        <v>6</v>
      </c>
      <c r="M471">
        <v>630</v>
      </c>
      <c r="N471">
        <v>4595</v>
      </c>
      <c r="O471" s="2" t="s">
        <v>16</v>
      </c>
    </row>
    <row r="472" spans="1:15" x14ac:dyDescent="0.3">
      <c r="A472" s="32">
        <v>43905.708333333336</v>
      </c>
      <c r="B472">
        <v>9</v>
      </c>
      <c r="C472" s="2" t="s">
        <v>32</v>
      </c>
      <c r="D472">
        <v>175</v>
      </c>
      <c r="E472">
        <v>107</v>
      </c>
      <c r="F472">
        <v>282</v>
      </c>
      <c r="G472">
        <v>481</v>
      </c>
      <c r="H472">
        <v>763</v>
      </c>
      <c r="I472">
        <v>149</v>
      </c>
      <c r="J472">
        <v>151</v>
      </c>
      <c r="K472">
        <v>10</v>
      </c>
      <c r="L472">
        <v>8</v>
      </c>
      <c r="M472">
        <v>781</v>
      </c>
      <c r="N472">
        <v>5132</v>
      </c>
      <c r="O472" s="2" t="s">
        <v>16</v>
      </c>
    </row>
    <row r="473" spans="1:15" x14ac:dyDescent="0.3">
      <c r="A473" s="32">
        <v>43906.708333333336</v>
      </c>
      <c r="B473">
        <v>9</v>
      </c>
      <c r="C473" s="2" t="s">
        <v>32</v>
      </c>
      <c r="D473">
        <v>175</v>
      </c>
      <c r="E473">
        <v>107</v>
      </c>
      <c r="F473">
        <v>282</v>
      </c>
      <c r="G473">
        <v>559</v>
      </c>
      <c r="H473">
        <v>841</v>
      </c>
      <c r="I473">
        <v>78</v>
      </c>
      <c r="J473">
        <v>85</v>
      </c>
      <c r="K473">
        <v>11</v>
      </c>
      <c r="L473">
        <v>14</v>
      </c>
      <c r="M473">
        <v>866</v>
      </c>
      <c r="N473">
        <v>5910</v>
      </c>
      <c r="O473" s="2" t="s">
        <v>16</v>
      </c>
    </row>
    <row r="474" spans="1:15" x14ac:dyDescent="0.3">
      <c r="A474" s="32">
        <v>43907.708333333336</v>
      </c>
      <c r="B474">
        <v>9</v>
      </c>
      <c r="C474" s="2" t="s">
        <v>32</v>
      </c>
      <c r="D474">
        <v>329</v>
      </c>
      <c r="E474">
        <v>143</v>
      </c>
      <c r="F474">
        <v>472</v>
      </c>
      <c r="G474">
        <v>552</v>
      </c>
      <c r="H474">
        <v>1024</v>
      </c>
      <c r="I474">
        <v>183</v>
      </c>
      <c r="J474">
        <v>187</v>
      </c>
      <c r="K474">
        <v>12</v>
      </c>
      <c r="L474">
        <v>17</v>
      </c>
      <c r="M474">
        <v>1053</v>
      </c>
      <c r="N474">
        <v>6727</v>
      </c>
      <c r="O474" s="2" t="s">
        <v>16</v>
      </c>
    </row>
    <row r="475" spans="1:15" x14ac:dyDescent="0.3">
      <c r="A475" s="32">
        <v>43908.708333333336</v>
      </c>
      <c r="B475">
        <v>9</v>
      </c>
      <c r="C475" s="2" t="s">
        <v>32</v>
      </c>
      <c r="D475">
        <v>427</v>
      </c>
      <c r="E475">
        <v>160</v>
      </c>
      <c r="F475">
        <v>587</v>
      </c>
      <c r="G475">
        <v>704</v>
      </c>
      <c r="H475">
        <v>1291</v>
      </c>
      <c r="I475">
        <v>267</v>
      </c>
      <c r="J475">
        <v>277</v>
      </c>
      <c r="K475">
        <v>17</v>
      </c>
      <c r="L475">
        <v>22</v>
      </c>
      <c r="M475">
        <v>1330</v>
      </c>
      <c r="N475">
        <v>7606</v>
      </c>
      <c r="O475" s="2" t="s">
        <v>16</v>
      </c>
    </row>
    <row r="476" spans="1:15" x14ac:dyDescent="0.3">
      <c r="A476" s="32">
        <v>43909.708333333336</v>
      </c>
      <c r="B476">
        <v>9</v>
      </c>
      <c r="C476" s="2" t="s">
        <v>32</v>
      </c>
      <c r="D476">
        <v>501</v>
      </c>
      <c r="E476">
        <v>178</v>
      </c>
      <c r="F476">
        <v>679</v>
      </c>
      <c r="G476">
        <v>743</v>
      </c>
      <c r="H476">
        <v>1422</v>
      </c>
      <c r="I476">
        <v>131</v>
      </c>
      <c r="J476">
        <v>152</v>
      </c>
      <c r="K476">
        <v>22</v>
      </c>
      <c r="L476">
        <v>38</v>
      </c>
      <c r="M476">
        <v>1482</v>
      </c>
      <c r="N476">
        <v>8873</v>
      </c>
      <c r="O476" s="2" t="s">
        <v>16</v>
      </c>
    </row>
    <row r="477" spans="1:15" x14ac:dyDescent="0.3">
      <c r="A477" s="32">
        <v>43910.708333333336</v>
      </c>
      <c r="B477">
        <v>9</v>
      </c>
      <c r="C477" s="2" t="s">
        <v>32</v>
      </c>
      <c r="D477">
        <v>601</v>
      </c>
      <c r="E477">
        <v>189</v>
      </c>
      <c r="F477">
        <v>790</v>
      </c>
      <c r="G477">
        <v>923</v>
      </c>
      <c r="H477">
        <v>1713</v>
      </c>
      <c r="I477">
        <v>291</v>
      </c>
      <c r="J477">
        <v>311</v>
      </c>
      <c r="K477">
        <v>33</v>
      </c>
      <c r="L477">
        <v>47</v>
      </c>
      <c r="M477">
        <v>1793</v>
      </c>
      <c r="N477">
        <v>10405</v>
      </c>
      <c r="O477" s="2" t="s">
        <v>16</v>
      </c>
    </row>
    <row r="478" spans="1:15" x14ac:dyDescent="0.3">
      <c r="A478" s="32">
        <v>43911.708333333336</v>
      </c>
      <c r="B478">
        <v>9</v>
      </c>
      <c r="C478" s="2" t="s">
        <v>32</v>
      </c>
      <c r="D478">
        <v>664</v>
      </c>
      <c r="E478">
        <v>202</v>
      </c>
      <c r="F478">
        <v>866</v>
      </c>
      <c r="G478">
        <v>1039</v>
      </c>
      <c r="H478">
        <v>1905</v>
      </c>
      <c r="I478">
        <v>192</v>
      </c>
      <c r="J478">
        <v>219</v>
      </c>
      <c r="K478">
        <v>35</v>
      </c>
      <c r="L478">
        <v>72</v>
      </c>
      <c r="M478">
        <v>2012</v>
      </c>
      <c r="N478">
        <v>11909</v>
      </c>
      <c r="O478" s="2" t="s">
        <v>16</v>
      </c>
    </row>
    <row r="479" spans="1:15" x14ac:dyDescent="0.3">
      <c r="A479" s="32">
        <v>43912.708333333336</v>
      </c>
      <c r="B479">
        <v>9</v>
      </c>
      <c r="C479" s="2" t="s">
        <v>32</v>
      </c>
      <c r="D479">
        <v>706</v>
      </c>
      <c r="E479">
        <v>215</v>
      </c>
      <c r="F479">
        <v>921</v>
      </c>
      <c r="G479">
        <v>1223</v>
      </c>
      <c r="H479">
        <v>2144</v>
      </c>
      <c r="I479">
        <v>239</v>
      </c>
      <c r="J479">
        <v>265</v>
      </c>
      <c r="K479">
        <v>42</v>
      </c>
      <c r="L479">
        <v>91</v>
      </c>
      <c r="M479">
        <v>2277</v>
      </c>
      <c r="N479">
        <v>13264</v>
      </c>
      <c r="O479" s="2" t="s">
        <v>16</v>
      </c>
    </row>
    <row r="480" spans="1:15" x14ac:dyDescent="0.3">
      <c r="A480" s="32">
        <v>43913.708333333336</v>
      </c>
      <c r="B480">
        <v>9</v>
      </c>
      <c r="C480" s="2" t="s">
        <v>32</v>
      </c>
      <c r="D480">
        <v>838</v>
      </c>
      <c r="E480">
        <v>238</v>
      </c>
      <c r="F480">
        <v>1076</v>
      </c>
      <c r="G480">
        <v>1225</v>
      </c>
      <c r="H480">
        <v>2301</v>
      </c>
      <c r="I480">
        <v>157</v>
      </c>
      <c r="J480">
        <v>184</v>
      </c>
      <c r="K480">
        <v>51</v>
      </c>
      <c r="L480">
        <v>109</v>
      </c>
      <c r="M480">
        <v>2461</v>
      </c>
      <c r="N480">
        <v>13851</v>
      </c>
      <c r="O480" s="2" t="s">
        <v>16</v>
      </c>
    </row>
    <row r="481" spans="1:15" x14ac:dyDescent="0.3">
      <c r="A481" s="32">
        <v>43914.708333333336</v>
      </c>
      <c r="B481">
        <v>9</v>
      </c>
      <c r="C481" s="2" t="s">
        <v>32</v>
      </c>
      <c r="D481">
        <v>918</v>
      </c>
      <c r="E481">
        <v>244</v>
      </c>
      <c r="F481">
        <v>1162</v>
      </c>
      <c r="G481">
        <v>1357</v>
      </c>
      <c r="H481">
        <v>2519</v>
      </c>
      <c r="I481">
        <v>218</v>
      </c>
      <c r="J481">
        <v>238</v>
      </c>
      <c r="K481">
        <v>51</v>
      </c>
      <c r="L481">
        <v>129</v>
      </c>
      <c r="M481">
        <v>2699</v>
      </c>
      <c r="N481">
        <v>15701</v>
      </c>
      <c r="O481" s="2" t="s">
        <v>16</v>
      </c>
    </row>
    <row r="482" spans="1:15" x14ac:dyDescent="0.3">
      <c r="A482" s="32">
        <v>43915.708333333336</v>
      </c>
      <c r="B482">
        <v>9</v>
      </c>
      <c r="C482" s="2" t="s">
        <v>32</v>
      </c>
      <c r="D482">
        <v>999</v>
      </c>
      <c r="E482">
        <v>251</v>
      </c>
      <c r="F482">
        <v>1250</v>
      </c>
      <c r="G482">
        <v>1526</v>
      </c>
      <c r="H482">
        <v>2776</v>
      </c>
      <c r="I482">
        <v>257</v>
      </c>
      <c r="J482">
        <v>273</v>
      </c>
      <c r="K482">
        <v>54</v>
      </c>
      <c r="L482">
        <v>142</v>
      </c>
      <c r="M482">
        <v>2972</v>
      </c>
      <c r="N482">
        <v>17868</v>
      </c>
      <c r="O482" s="2" t="s">
        <v>16</v>
      </c>
    </row>
    <row r="483" spans="1:15" x14ac:dyDescent="0.3">
      <c r="A483" s="32">
        <v>43916.708333333336</v>
      </c>
      <c r="B483">
        <v>9</v>
      </c>
      <c r="C483" s="2" t="s">
        <v>32</v>
      </c>
      <c r="D483">
        <v>1037</v>
      </c>
      <c r="E483">
        <v>259</v>
      </c>
      <c r="F483">
        <v>1296</v>
      </c>
      <c r="G483">
        <v>1677</v>
      </c>
      <c r="H483">
        <v>2973</v>
      </c>
      <c r="I483">
        <v>197</v>
      </c>
      <c r="J483">
        <v>254</v>
      </c>
      <c r="K483">
        <v>95</v>
      </c>
      <c r="L483">
        <v>158</v>
      </c>
      <c r="M483">
        <v>3226</v>
      </c>
      <c r="N483">
        <v>20952</v>
      </c>
      <c r="O483" s="2" t="s">
        <v>16</v>
      </c>
    </row>
    <row r="484" spans="1:15" x14ac:dyDescent="0.3">
      <c r="A484" s="32">
        <v>43917.708333333336</v>
      </c>
      <c r="B484">
        <v>9</v>
      </c>
      <c r="C484" s="2" t="s">
        <v>32</v>
      </c>
      <c r="D484">
        <v>1053</v>
      </c>
      <c r="E484">
        <v>274</v>
      </c>
      <c r="F484">
        <v>1327</v>
      </c>
      <c r="G484">
        <v>1843</v>
      </c>
      <c r="H484">
        <v>3170</v>
      </c>
      <c r="I484">
        <v>197</v>
      </c>
      <c r="J484">
        <v>224</v>
      </c>
      <c r="K484">
        <v>103</v>
      </c>
      <c r="L484">
        <v>177</v>
      </c>
      <c r="M484">
        <v>3450</v>
      </c>
      <c r="N484">
        <v>23746</v>
      </c>
      <c r="O484" s="2" t="s">
        <v>16</v>
      </c>
    </row>
    <row r="485" spans="1:15" x14ac:dyDescent="0.3">
      <c r="A485" s="32">
        <v>43918.708333333336</v>
      </c>
      <c r="B485">
        <v>9</v>
      </c>
      <c r="C485" s="2" t="s">
        <v>32</v>
      </c>
      <c r="D485">
        <v>1093</v>
      </c>
      <c r="E485">
        <v>277</v>
      </c>
      <c r="F485">
        <v>1370</v>
      </c>
      <c r="G485">
        <v>2141</v>
      </c>
      <c r="H485">
        <v>3511</v>
      </c>
      <c r="I485">
        <v>341</v>
      </c>
      <c r="J485">
        <v>367</v>
      </c>
      <c r="K485">
        <v>108</v>
      </c>
      <c r="L485">
        <v>198</v>
      </c>
      <c r="M485">
        <v>3817</v>
      </c>
      <c r="N485">
        <v>25613</v>
      </c>
      <c r="O485" s="2" t="s">
        <v>16</v>
      </c>
    </row>
    <row r="486" spans="1:15" x14ac:dyDescent="0.3">
      <c r="A486" s="32">
        <v>43919.708333333336</v>
      </c>
      <c r="B486">
        <v>9</v>
      </c>
      <c r="C486" s="2" t="s">
        <v>32</v>
      </c>
      <c r="D486">
        <v>1111</v>
      </c>
      <c r="E486">
        <v>275</v>
      </c>
      <c r="F486">
        <v>1386</v>
      </c>
      <c r="G486">
        <v>2400</v>
      </c>
      <c r="H486">
        <v>3786</v>
      </c>
      <c r="I486">
        <v>275</v>
      </c>
      <c r="J486">
        <v>305</v>
      </c>
      <c r="K486">
        <v>121</v>
      </c>
      <c r="L486">
        <v>215</v>
      </c>
      <c r="M486">
        <v>4122</v>
      </c>
      <c r="N486">
        <v>27579</v>
      </c>
      <c r="O486" s="2" t="s">
        <v>16</v>
      </c>
    </row>
    <row r="487" spans="1:15" x14ac:dyDescent="0.3">
      <c r="A487" s="32">
        <v>43920.708333333336</v>
      </c>
      <c r="B487">
        <v>9</v>
      </c>
      <c r="C487" s="2" t="s">
        <v>32</v>
      </c>
      <c r="D487">
        <v>1116</v>
      </c>
      <c r="E487">
        <v>279</v>
      </c>
      <c r="F487">
        <v>1395</v>
      </c>
      <c r="G487">
        <v>2655</v>
      </c>
      <c r="H487">
        <v>4050</v>
      </c>
      <c r="I487">
        <v>264</v>
      </c>
      <c r="J487">
        <v>290</v>
      </c>
      <c r="K487">
        <v>131</v>
      </c>
      <c r="L487">
        <v>231</v>
      </c>
      <c r="M487">
        <v>4412</v>
      </c>
      <c r="N487">
        <v>30099</v>
      </c>
      <c r="O487" s="2" t="s">
        <v>16</v>
      </c>
    </row>
    <row r="488" spans="1:15" x14ac:dyDescent="0.3">
      <c r="A488" s="32">
        <v>43921.708333333336</v>
      </c>
      <c r="B488">
        <v>9</v>
      </c>
      <c r="C488" s="2" t="s">
        <v>32</v>
      </c>
      <c r="D488">
        <v>1120</v>
      </c>
      <c r="E488">
        <v>293</v>
      </c>
      <c r="F488">
        <v>1413</v>
      </c>
      <c r="G488">
        <v>2813</v>
      </c>
      <c r="H488">
        <v>4226</v>
      </c>
      <c r="I488">
        <v>176</v>
      </c>
      <c r="J488">
        <v>196</v>
      </c>
      <c r="K488">
        <v>138</v>
      </c>
      <c r="L488">
        <v>244</v>
      </c>
      <c r="M488">
        <v>4608</v>
      </c>
      <c r="N488">
        <v>33165</v>
      </c>
      <c r="O488" s="2" t="s">
        <v>16</v>
      </c>
    </row>
    <row r="489" spans="1:15" x14ac:dyDescent="0.3">
      <c r="A489" s="32">
        <v>43922.708333333336</v>
      </c>
      <c r="B489">
        <v>9</v>
      </c>
      <c r="C489" s="2" t="s">
        <v>32</v>
      </c>
      <c r="D489">
        <v>1120</v>
      </c>
      <c r="E489">
        <v>297</v>
      </c>
      <c r="F489">
        <v>1417</v>
      </c>
      <c r="G489">
        <v>3015</v>
      </c>
      <c r="H489">
        <v>4432</v>
      </c>
      <c r="I489">
        <v>206</v>
      </c>
      <c r="J489">
        <v>259</v>
      </c>
      <c r="K489">
        <v>182</v>
      </c>
      <c r="L489">
        <v>253</v>
      </c>
      <c r="M489">
        <v>4867</v>
      </c>
      <c r="N489">
        <v>36575</v>
      </c>
      <c r="O489" s="2" t="s">
        <v>16</v>
      </c>
    </row>
    <row r="490" spans="1:15" x14ac:dyDescent="0.3">
      <c r="A490" s="32">
        <v>43923.708333333336</v>
      </c>
      <c r="B490">
        <v>9</v>
      </c>
      <c r="C490" s="2" t="s">
        <v>32</v>
      </c>
      <c r="D490">
        <v>1135</v>
      </c>
      <c r="E490">
        <v>295</v>
      </c>
      <c r="F490">
        <v>1430</v>
      </c>
      <c r="G490">
        <v>3359</v>
      </c>
      <c r="H490">
        <v>4789</v>
      </c>
      <c r="I490">
        <v>357</v>
      </c>
      <c r="J490">
        <v>406</v>
      </c>
      <c r="K490">
        <v>216</v>
      </c>
      <c r="L490">
        <v>268</v>
      </c>
      <c r="M490">
        <v>5273</v>
      </c>
      <c r="N490">
        <v>40724</v>
      </c>
      <c r="O490" s="2" t="s">
        <v>16</v>
      </c>
    </row>
    <row r="491" spans="1:15" x14ac:dyDescent="0.3">
      <c r="A491" s="32">
        <v>43924.708333333336</v>
      </c>
      <c r="B491">
        <v>9</v>
      </c>
      <c r="C491" s="2" t="s">
        <v>32</v>
      </c>
      <c r="D491">
        <v>1149</v>
      </c>
      <c r="E491">
        <v>288</v>
      </c>
      <c r="F491">
        <v>1437</v>
      </c>
      <c r="G491">
        <v>3472</v>
      </c>
      <c r="H491">
        <v>4909</v>
      </c>
      <c r="I491">
        <v>120</v>
      </c>
      <c r="J491">
        <v>226</v>
      </c>
      <c r="K491">
        <v>300</v>
      </c>
      <c r="L491">
        <v>290</v>
      </c>
      <c r="M491">
        <v>5499</v>
      </c>
      <c r="N491">
        <v>44460</v>
      </c>
      <c r="O491" s="2" t="s">
        <v>16</v>
      </c>
    </row>
    <row r="492" spans="1:15" x14ac:dyDescent="0.3">
      <c r="A492" s="32">
        <v>43925.708333333336</v>
      </c>
      <c r="B492">
        <v>9</v>
      </c>
      <c r="C492" s="2" t="s">
        <v>32</v>
      </c>
      <c r="D492">
        <v>1129</v>
      </c>
      <c r="E492">
        <v>286</v>
      </c>
      <c r="F492">
        <v>1415</v>
      </c>
      <c r="G492">
        <v>3639</v>
      </c>
      <c r="H492">
        <v>5054</v>
      </c>
      <c r="I492">
        <v>145</v>
      </c>
      <c r="J492">
        <v>172</v>
      </c>
      <c r="K492">
        <v>310</v>
      </c>
      <c r="L492">
        <v>307</v>
      </c>
      <c r="M492">
        <v>5671</v>
      </c>
      <c r="N492">
        <v>47886</v>
      </c>
      <c r="O492" s="2" t="s">
        <v>16</v>
      </c>
    </row>
    <row r="493" spans="1:15" x14ac:dyDescent="0.3">
      <c r="A493" s="32">
        <v>43926.708333333336</v>
      </c>
      <c r="B493">
        <v>9</v>
      </c>
      <c r="C493" s="2" t="s">
        <v>32</v>
      </c>
      <c r="D493">
        <v>1111</v>
      </c>
      <c r="E493">
        <v>276</v>
      </c>
      <c r="F493">
        <v>1387</v>
      </c>
      <c r="G493">
        <v>3798</v>
      </c>
      <c r="H493">
        <v>5185</v>
      </c>
      <c r="I493">
        <v>131</v>
      </c>
      <c r="J493">
        <v>176</v>
      </c>
      <c r="K493">
        <v>337</v>
      </c>
      <c r="L493">
        <v>325</v>
      </c>
      <c r="M493">
        <v>5847</v>
      </c>
      <c r="N493">
        <v>51006</v>
      </c>
      <c r="O493" s="2" t="s">
        <v>16</v>
      </c>
    </row>
    <row r="494" spans="1:15" x14ac:dyDescent="0.3">
      <c r="A494" s="32">
        <v>43927.708333333336</v>
      </c>
      <c r="B494">
        <v>9</v>
      </c>
      <c r="C494" s="2" t="s">
        <v>32</v>
      </c>
      <c r="D494">
        <v>1116</v>
      </c>
      <c r="E494">
        <v>279</v>
      </c>
      <c r="F494">
        <v>1395</v>
      </c>
      <c r="G494">
        <v>3906</v>
      </c>
      <c r="H494">
        <v>5301</v>
      </c>
      <c r="I494">
        <v>116</v>
      </c>
      <c r="J494">
        <v>154</v>
      </c>
      <c r="K494">
        <v>350</v>
      </c>
      <c r="L494">
        <v>350</v>
      </c>
      <c r="M494">
        <v>6001</v>
      </c>
      <c r="N494">
        <v>52849</v>
      </c>
      <c r="O494" s="2" t="s">
        <v>16</v>
      </c>
    </row>
    <row r="495" spans="1:15" x14ac:dyDescent="0.3">
      <c r="A495" s="32">
        <v>43928.708333333336</v>
      </c>
      <c r="B495">
        <v>9</v>
      </c>
      <c r="C495" s="2" t="s">
        <v>32</v>
      </c>
      <c r="D495">
        <v>1087</v>
      </c>
      <c r="E495">
        <v>263</v>
      </c>
      <c r="F495">
        <v>1350</v>
      </c>
      <c r="G495">
        <v>4077</v>
      </c>
      <c r="H495">
        <v>5427</v>
      </c>
      <c r="I495">
        <v>126</v>
      </c>
      <c r="J495">
        <v>172</v>
      </c>
      <c r="K495">
        <v>377</v>
      </c>
      <c r="L495">
        <v>369</v>
      </c>
      <c r="M495">
        <v>6173</v>
      </c>
      <c r="N495">
        <v>56651</v>
      </c>
      <c r="O495" s="2" t="s">
        <v>16</v>
      </c>
    </row>
    <row r="496" spans="1:15" x14ac:dyDescent="0.3">
      <c r="A496" s="32">
        <v>43929.708333333336</v>
      </c>
      <c r="B496">
        <v>9</v>
      </c>
      <c r="C496" s="2" t="s">
        <v>32</v>
      </c>
      <c r="D496">
        <v>1066</v>
      </c>
      <c r="E496">
        <v>260</v>
      </c>
      <c r="F496">
        <v>1326</v>
      </c>
      <c r="G496">
        <v>4231</v>
      </c>
      <c r="H496">
        <v>5557</v>
      </c>
      <c r="I496">
        <v>130</v>
      </c>
      <c r="J496">
        <v>206</v>
      </c>
      <c r="K496">
        <v>430</v>
      </c>
      <c r="L496">
        <v>392</v>
      </c>
      <c r="M496">
        <v>6379</v>
      </c>
      <c r="N496">
        <v>60985</v>
      </c>
      <c r="O496" s="2" t="s">
        <v>16</v>
      </c>
    </row>
    <row r="497" spans="1:15" x14ac:dyDescent="0.3">
      <c r="A497" s="32">
        <v>43930.708333333336</v>
      </c>
      <c r="B497">
        <v>9</v>
      </c>
      <c r="C497" s="2" t="s">
        <v>32</v>
      </c>
      <c r="D497">
        <v>1038</v>
      </c>
      <c r="E497">
        <v>256</v>
      </c>
      <c r="F497">
        <v>1294</v>
      </c>
      <c r="G497">
        <v>4409</v>
      </c>
      <c r="H497">
        <v>5703</v>
      </c>
      <c r="I497">
        <v>146</v>
      </c>
      <c r="J497">
        <v>173</v>
      </c>
      <c r="K497">
        <v>441</v>
      </c>
      <c r="L497">
        <v>408</v>
      </c>
      <c r="M497">
        <v>6552</v>
      </c>
      <c r="N497">
        <v>65461</v>
      </c>
      <c r="O497" s="2" t="s">
        <v>16</v>
      </c>
    </row>
    <row r="498" spans="1:15" x14ac:dyDescent="0.3">
      <c r="A498" s="32">
        <v>43931.708333333336</v>
      </c>
      <c r="B498">
        <v>9</v>
      </c>
      <c r="C498" s="2" t="s">
        <v>32</v>
      </c>
      <c r="D498">
        <v>1011</v>
      </c>
      <c r="E498">
        <v>256</v>
      </c>
      <c r="F498">
        <v>1267</v>
      </c>
      <c r="G498">
        <v>4555</v>
      </c>
      <c r="H498">
        <v>5822</v>
      </c>
      <c r="I498">
        <v>119</v>
      </c>
      <c r="J498">
        <v>175</v>
      </c>
      <c r="K498">
        <v>451</v>
      </c>
      <c r="L498">
        <v>454</v>
      </c>
      <c r="M498">
        <v>6727</v>
      </c>
      <c r="N498">
        <v>72001</v>
      </c>
      <c r="O498" s="2" t="s">
        <v>16</v>
      </c>
    </row>
    <row r="499" spans="1:15" x14ac:dyDescent="0.3">
      <c r="A499" s="32">
        <v>43932.708333333336</v>
      </c>
      <c r="B499">
        <v>9</v>
      </c>
      <c r="C499" s="2" t="s">
        <v>32</v>
      </c>
      <c r="D499">
        <v>997</v>
      </c>
      <c r="E499">
        <v>237</v>
      </c>
      <c r="F499">
        <v>1234</v>
      </c>
      <c r="G499">
        <v>4758</v>
      </c>
      <c r="H499">
        <v>5992</v>
      </c>
      <c r="I499">
        <v>170</v>
      </c>
      <c r="J499">
        <v>231</v>
      </c>
      <c r="K499">
        <v>499</v>
      </c>
      <c r="L499">
        <v>467</v>
      </c>
      <c r="M499">
        <v>6958</v>
      </c>
      <c r="N499">
        <v>75756</v>
      </c>
      <c r="O499" s="2" t="s">
        <v>16</v>
      </c>
    </row>
    <row r="500" spans="1:15" x14ac:dyDescent="0.3">
      <c r="A500" s="32">
        <v>43933.708333333336</v>
      </c>
      <c r="B500">
        <v>9</v>
      </c>
      <c r="C500" s="2" t="s">
        <v>32</v>
      </c>
      <c r="D500">
        <v>983</v>
      </c>
      <c r="E500">
        <v>238</v>
      </c>
      <c r="F500">
        <v>1221</v>
      </c>
      <c r="G500">
        <v>4941</v>
      </c>
      <c r="H500">
        <v>6162</v>
      </c>
      <c r="I500">
        <v>170</v>
      </c>
      <c r="J500">
        <v>277</v>
      </c>
      <c r="K500">
        <v>578</v>
      </c>
      <c r="L500">
        <v>495</v>
      </c>
      <c r="M500">
        <v>7235</v>
      </c>
      <c r="N500">
        <v>78640</v>
      </c>
      <c r="O500" s="2" t="s">
        <v>16</v>
      </c>
    </row>
    <row r="501" spans="1:15" x14ac:dyDescent="0.3">
      <c r="A501" s="32">
        <v>43934.708333333336</v>
      </c>
      <c r="B501">
        <v>9</v>
      </c>
      <c r="C501" s="2" t="s">
        <v>32</v>
      </c>
      <c r="D501">
        <v>992</v>
      </c>
      <c r="E501">
        <v>225</v>
      </c>
      <c r="F501">
        <v>1217</v>
      </c>
      <c r="G501">
        <v>5040</v>
      </c>
      <c r="H501">
        <v>6257</v>
      </c>
      <c r="I501">
        <v>95</v>
      </c>
      <c r="J501">
        <v>155</v>
      </c>
      <c r="K501">
        <v>615</v>
      </c>
      <c r="L501">
        <v>518</v>
      </c>
      <c r="M501">
        <v>7390</v>
      </c>
      <c r="N501">
        <v>80889</v>
      </c>
      <c r="O501" s="2" t="s">
        <v>16</v>
      </c>
    </row>
    <row r="502" spans="1:15" x14ac:dyDescent="0.3">
      <c r="A502" s="32">
        <v>43885.75</v>
      </c>
      <c r="B502">
        <v>10</v>
      </c>
      <c r="C502" s="2" t="s">
        <v>34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 s="2" t="s">
        <v>16</v>
      </c>
    </row>
    <row r="503" spans="1:15" x14ac:dyDescent="0.3">
      <c r="A503" s="32">
        <v>43886.75</v>
      </c>
      <c r="B503">
        <v>10</v>
      </c>
      <c r="C503" s="2" t="s">
        <v>34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8</v>
      </c>
      <c r="O503" s="2" t="s">
        <v>16</v>
      </c>
    </row>
    <row r="504" spans="1:15" x14ac:dyDescent="0.3">
      <c r="A504" s="32">
        <v>43887.75</v>
      </c>
      <c r="B504">
        <v>10</v>
      </c>
      <c r="C504" s="2" t="s">
        <v>34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8</v>
      </c>
      <c r="O504" s="2" t="s">
        <v>16</v>
      </c>
    </row>
    <row r="505" spans="1:15" x14ac:dyDescent="0.3">
      <c r="A505" s="32">
        <v>43888.75</v>
      </c>
      <c r="B505">
        <v>10</v>
      </c>
      <c r="C505" s="2" t="s">
        <v>34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8</v>
      </c>
      <c r="O505" s="2" t="s">
        <v>16</v>
      </c>
    </row>
    <row r="506" spans="1:15" x14ac:dyDescent="0.3">
      <c r="A506" s="32">
        <v>43889.75</v>
      </c>
      <c r="B506">
        <v>10</v>
      </c>
      <c r="C506" s="2" t="s">
        <v>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8</v>
      </c>
      <c r="O506" s="2" t="s">
        <v>16</v>
      </c>
    </row>
    <row r="507" spans="1:15" x14ac:dyDescent="0.3">
      <c r="A507" s="32">
        <v>43890.708333333336</v>
      </c>
      <c r="B507">
        <v>10</v>
      </c>
      <c r="C507" s="2" t="s">
        <v>34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31</v>
      </c>
      <c r="O507" s="2" t="s">
        <v>16</v>
      </c>
    </row>
    <row r="508" spans="1:15" x14ac:dyDescent="0.3">
      <c r="A508" s="32">
        <v>43891.708333333336</v>
      </c>
      <c r="B508">
        <v>10</v>
      </c>
      <c r="C508" s="2" t="s">
        <v>34</v>
      </c>
      <c r="D508">
        <v>0</v>
      </c>
      <c r="E508">
        <v>0</v>
      </c>
      <c r="F508">
        <v>0</v>
      </c>
      <c r="G508">
        <v>2</v>
      </c>
      <c r="H508">
        <v>2</v>
      </c>
      <c r="I508">
        <v>2</v>
      </c>
      <c r="J508">
        <v>2</v>
      </c>
      <c r="K508">
        <v>0</v>
      </c>
      <c r="L508">
        <v>0</v>
      </c>
      <c r="M508">
        <v>2</v>
      </c>
      <c r="N508">
        <v>35</v>
      </c>
      <c r="O508" s="2" t="s">
        <v>16</v>
      </c>
    </row>
    <row r="509" spans="1:15" x14ac:dyDescent="0.3">
      <c r="A509" s="32">
        <v>43892.75</v>
      </c>
      <c r="B509">
        <v>10</v>
      </c>
      <c r="C509" s="2" t="s">
        <v>34</v>
      </c>
      <c r="D509">
        <v>0</v>
      </c>
      <c r="E509">
        <v>0</v>
      </c>
      <c r="F509">
        <v>0</v>
      </c>
      <c r="G509">
        <v>2</v>
      </c>
      <c r="H509">
        <v>2</v>
      </c>
      <c r="I509">
        <v>0</v>
      </c>
      <c r="J509">
        <v>0</v>
      </c>
      <c r="K509">
        <v>0</v>
      </c>
      <c r="L509">
        <v>0</v>
      </c>
      <c r="M509">
        <v>2</v>
      </c>
      <c r="N509">
        <v>35</v>
      </c>
      <c r="O509" s="2" t="s">
        <v>16</v>
      </c>
    </row>
    <row r="510" spans="1:15" x14ac:dyDescent="0.3">
      <c r="A510" s="32">
        <v>43893.75</v>
      </c>
      <c r="B510">
        <v>10</v>
      </c>
      <c r="C510" s="2" t="s">
        <v>34</v>
      </c>
      <c r="D510">
        <v>1</v>
      </c>
      <c r="E510">
        <v>1</v>
      </c>
      <c r="F510">
        <v>2</v>
      </c>
      <c r="G510">
        <v>6</v>
      </c>
      <c r="H510">
        <v>8</v>
      </c>
      <c r="I510">
        <v>6</v>
      </c>
      <c r="J510">
        <v>6</v>
      </c>
      <c r="K510">
        <v>0</v>
      </c>
      <c r="L510">
        <v>0</v>
      </c>
      <c r="M510">
        <v>8</v>
      </c>
      <c r="N510">
        <v>45</v>
      </c>
      <c r="O510" s="2" t="s">
        <v>16</v>
      </c>
    </row>
    <row r="511" spans="1:15" x14ac:dyDescent="0.3">
      <c r="A511" s="32">
        <v>43894.708333333336</v>
      </c>
      <c r="B511">
        <v>10</v>
      </c>
      <c r="C511" s="2" t="s">
        <v>34</v>
      </c>
      <c r="D511">
        <v>1</v>
      </c>
      <c r="E511">
        <v>1</v>
      </c>
      <c r="F511">
        <v>2</v>
      </c>
      <c r="G511">
        <v>7</v>
      </c>
      <c r="H511">
        <v>9</v>
      </c>
      <c r="I511">
        <v>1</v>
      </c>
      <c r="J511">
        <v>1</v>
      </c>
      <c r="K511">
        <v>0</v>
      </c>
      <c r="L511">
        <v>0</v>
      </c>
      <c r="M511">
        <v>9</v>
      </c>
      <c r="N511">
        <v>58</v>
      </c>
      <c r="O511" s="2" t="s">
        <v>16</v>
      </c>
    </row>
    <row r="512" spans="1:15" x14ac:dyDescent="0.3">
      <c r="A512" s="32">
        <v>43895.708333333336</v>
      </c>
      <c r="B512">
        <v>10</v>
      </c>
      <c r="C512" s="2" t="s">
        <v>34</v>
      </c>
      <c r="D512">
        <v>1</v>
      </c>
      <c r="E512">
        <v>1</v>
      </c>
      <c r="F512">
        <v>2</v>
      </c>
      <c r="G512">
        <v>7</v>
      </c>
      <c r="H512">
        <v>9</v>
      </c>
      <c r="I512">
        <v>0</v>
      </c>
      <c r="J512">
        <v>0</v>
      </c>
      <c r="K512">
        <v>0</v>
      </c>
      <c r="L512">
        <v>0</v>
      </c>
      <c r="M512">
        <v>9</v>
      </c>
      <c r="N512">
        <v>88</v>
      </c>
      <c r="O512" s="2" t="s">
        <v>16</v>
      </c>
    </row>
    <row r="513" spans="1:15" x14ac:dyDescent="0.3">
      <c r="A513" s="32">
        <v>43896.708333333336</v>
      </c>
      <c r="B513">
        <v>10</v>
      </c>
      <c r="C513" s="2" t="s">
        <v>34</v>
      </c>
      <c r="D513">
        <v>2</v>
      </c>
      <c r="E513">
        <v>2</v>
      </c>
      <c r="F513">
        <v>4</v>
      </c>
      <c r="G513">
        <v>12</v>
      </c>
      <c r="H513">
        <v>16</v>
      </c>
      <c r="I513">
        <v>7</v>
      </c>
      <c r="J513">
        <v>7</v>
      </c>
      <c r="K513">
        <v>0</v>
      </c>
      <c r="L513">
        <v>0</v>
      </c>
      <c r="M513">
        <v>16</v>
      </c>
      <c r="N513">
        <v>110</v>
      </c>
      <c r="O513" s="2" t="s">
        <v>16</v>
      </c>
    </row>
    <row r="514" spans="1:15" x14ac:dyDescent="0.3">
      <c r="A514" s="32">
        <v>43897.75</v>
      </c>
      <c r="B514">
        <v>10</v>
      </c>
      <c r="C514" s="2" t="s">
        <v>34</v>
      </c>
      <c r="D514">
        <v>2</v>
      </c>
      <c r="E514">
        <v>2</v>
      </c>
      <c r="F514">
        <v>4</v>
      </c>
      <c r="G514">
        <v>20</v>
      </c>
      <c r="H514">
        <v>24</v>
      </c>
      <c r="I514">
        <v>8</v>
      </c>
      <c r="J514">
        <v>8</v>
      </c>
      <c r="K514">
        <v>0</v>
      </c>
      <c r="L514">
        <v>0</v>
      </c>
      <c r="M514">
        <v>24</v>
      </c>
      <c r="N514">
        <v>134</v>
      </c>
      <c r="O514" s="2" t="s">
        <v>16</v>
      </c>
    </row>
    <row r="515" spans="1:15" x14ac:dyDescent="0.3">
      <c r="A515" s="32">
        <v>43898.75</v>
      </c>
      <c r="B515">
        <v>10</v>
      </c>
      <c r="C515" s="2" t="s">
        <v>34</v>
      </c>
      <c r="D515">
        <v>2</v>
      </c>
      <c r="E515">
        <v>2</v>
      </c>
      <c r="F515">
        <v>4</v>
      </c>
      <c r="G515">
        <v>22</v>
      </c>
      <c r="H515">
        <v>26</v>
      </c>
      <c r="I515">
        <v>2</v>
      </c>
      <c r="J515">
        <v>2</v>
      </c>
      <c r="K515">
        <v>0</v>
      </c>
      <c r="L515">
        <v>0</v>
      </c>
      <c r="M515">
        <v>26</v>
      </c>
      <c r="N515">
        <v>168</v>
      </c>
      <c r="O515" s="2" t="s">
        <v>16</v>
      </c>
    </row>
    <row r="516" spans="1:15" x14ac:dyDescent="0.3">
      <c r="A516" s="32">
        <v>43899.75</v>
      </c>
      <c r="B516">
        <v>10</v>
      </c>
      <c r="C516" s="2" t="s">
        <v>34</v>
      </c>
      <c r="D516">
        <v>4</v>
      </c>
      <c r="E516">
        <v>2</v>
      </c>
      <c r="F516">
        <v>6</v>
      </c>
      <c r="G516">
        <v>22</v>
      </c>
      <c r="H516">
        <v>28</v>
      </c>
      <c r="I516">
        <v>2</v>
      </c>
      <c r="J516">
        <v>2</v>
      </c>
      <c r="K516">
        <v>0</v>
      </c>
      <c r="L516">
        <v>0</v>
      </c>
      <c r="M516">
        <v>28</v>
      </c>
      <c r="N516">
        <v>183</v>
      </c>
      <c r="O516" s="2" t="s">
        <v>16</v>
      </c>
    </row>
    <row r="517" spans="1:15" x14ac:dyDescent="0.3">
      <c r="A517" s="32">
        <v>43900.75</v>
      </c>
      <c r="B517">
        <v>10</v>
      </c>
      <c r="C517" s="2" t="s">
        <v>34</v>
      </c>
      <c r="D517">
        <v>8</v>
      </c>
      <c r="E517">
        <v>2</v>
      </c>
      <c r="F517">
        <v>10</v>
      </c>
      <c r="G517">
        <v>27</v>
      </c>
      <c r="H517">
        <v>37</v>
      </c>
      <c r="I517">
        <v>9</v>
      </c>
      <c r="J517">
        <v>9</v>
      </c>
      <c r="K517">
        <v>0</v>
      </c>
      <c r="L517">
        <v>0</v>
      </c>
      <c r="M517">
        <v>37</v>
      </c>
      <c r="N517">
        <v>260</v>
      </c>
      <c r="O517" s="2" t="s">
        <v>16</v>
      </c>
    </row>
    <row r="518" spans="1:15" x14ac:dyDescent="0.3">
      <c r="A518" s="32">
        <v>43901.708333333336</v>
      </c>
      <c r="B518">
        <v>10</v>
      </c>
      <c r="C518" s="2" t="s">
        <v>34</v>
      </c>
      <c r="D518">
        <v>7</v>
      </c>
      <c r="E518">
        <v>5</v>
      </c>
      <c r="F518">
        <v>12</v>
      </c>
      <c r="G518">
        <v>32</v>
      </c>
      <c r="H518">
        <v>44</v>
      </c>
      <c r="I518">
        <v>7</v>
      </c>
      <c r="J518">
        <v>9</v>
      </c>
      <c r="K518">
        <v>2</v>
      </c>
      <c r="L518">
        <v>0</v>
      </c>
      <c r="M518">
        <v>46</v>
      </c>
      <c r="N518">
        <v>340</v>
      </c>
      <c r="O518" s="2" t="s">
        <v>16</v>
      </c>
    </row>
    <row r="519" spans="1:15" x14ac:dyDescent="0.3">
      <c r="A519" s="32">
        <v>43902.708333333336</v>
      </c>
      <c r="B519">
        <v>10</v>
      </c>
      <c r="C519" s="2" t="s">
        <v>34</v>
      </c>
      <c r="D519">
        <v>8</v>
      </c>
      <c r="E519">
        <v>8</v>
      </c>
      <c r="F519">
        <v>16</v>
      </c>
      <c r="G519">
        <v>46</v>
      </c>
      <c r="H519">
        <v>62</v>
      </c>
      <c r="I519">
        <v>18</v>
      </c>
      <c r="J519">
        <v>18</v>
      </c>
      <c r="K519">
        <v>2</v>
      </c>
      <c r="L519">
        <v>0</v>
      </c>
      <c r="M519">
        <v>64</v>
      </c>
      <c r="N519">
        <v>458</v>
      </c>
      <c r="O519" s="2" t="s">
        <v>16</v>
      </c>
    </row>
    <row r="520" spans="1:15" x14ac:dyDescent="0.3">
      <c r="A520" s="32">
        <v>43903.708333333336</v>
      </c>
      <c r="B520">
        <v>10</v>
      </c>
      <c r="C520" s="2" t="s">
        <v>34</v>
      </c>
      <c r="D520">
        <v>11</v>
      </c>
      <c r="E520">
        <v>10</v>
      </c>
      <c r="F520">
        <v>21</v>
      </c>
      <c r="G520">
        <v>52</v>
      </c>
      <c r="H520">
        <v>73</v>
      </c>
      <c r="I520">
        <v>11</v>
      </c>
      <c r="J520">
        <v>12</v>
      </c>
      <c r="K520">
        <v>2</v>
      </c>
      <c r="L520">
        <v>1</v>
      </c>
      <c r="M520">
        <v>76</v>
      </c>
      <c r="N520">
        <v>576</v>
      </c>
      <c r="O520" s="2" t="s">
        <v>16</v>
      </c>
    </row>
    <row r="521" spans="1:15" x14ac:dyDescent="0.3">
      <c r="A521" s="32">
        <v>43904.708333333336</v>
      </c>
      <c r="B521">
        <v>10</v>
      </c>
      <c r="C521" s="2" t="s">
        <v>34</v>
      </c>
      <c r="D521">
        <v>21</v>
      </c>
      <c r="E521">
        <v>11</v>
      </c>
      <c r="F521">
        <v>32</v>
      </c>
      <c r="G521">
        <v>71</v>
      </c>
      <c r="H521">
        <v>103</v>
      </c>
      <c r="I521">
        <v>30</v>
      </c>
      <c r="J521">
        <v>31</v>
      </c>
      <c r="K521">
        <v>3</v>
      </c>
      <c r="L521">
        <v>1</v>
      </c>
      <c r="M521">
        <v>107</v>
      </c>
      <c r="N521">
        <v>748</v>
      </c>
      <c r="O521" s="2" t="s">
        <v>16</v>
      </c>
    </row>
    <row r="522" spans="1:15" x14ac:dyDescent="0.3">
      <c r="A522" s="32">
        <v>43905.708333333336</v>
      </c>
      <c r="B522">
        <v>10</v>
      </c>
      <c r="C522" s="2" t="s">
        <v>34</v>
      </c>
      <c r="D522">
        <v>25</v>
      </c>
      <c r="E522">
        <v>13</v>
      </c>
      <c r="F522">
        <v>38</v>
      </c>
      <c r="G522">
        <v>101</v>
      </c>
      <c r="H522">
        <v>139</v>
      </c>
      <c r="I522">
        <v>36</v>
      </c>
      <c r="J522">
        <v>36</v>
      </c>
      <c r="K522">
        <v>3</v>
      </c>
      <c r="L522">
        <v>1</v>
      </c>
      <c r="M522">
        <v>143</v>
      </c>
      <c r="N522">
        <v>965</v>
      </c>
      <c r="O522" s="2" t="s">
        <v>16</v>
      </c>
    </row>
    <row r="523" spans="1:15" x14ac:dyDescent="0.3">
      <c r="A523" s="32">
        <v>43906.708333333336</v>
      </c>
      <c r="B523">
        <v>10</v>
      </c>
      <c r="C523" s="2" t="s">
        <v>34</v>
      </c>
      <c r="D523">
        <v>30</v>
      </c>
      <c r="E523">
        <v>15</v>
      </c>
      <c r="F523">
        <v>45</v>
      </c>
      <c r="G523">
        <v>114</v>
      </c>
      <c r="H523">
        <v>159</v>
      </c>
      <c r="I523">
        <v>20</v>
      </c>
      <c r="J523">
        <v>21</v>
      </c>
      <c r="K523">
        <v>4</v>
      </c>
      <c r="L523">
        <v>1</v>
      </c>
      <c r="M523">
        <v>164</v>
      </c>
      <c r="N523">
        <v>1093</v>
      </c>
      <c r="O523" s="2" t="s">
        <v>16</v>
      </c>
    </row>
    <row r="524" spans="1:15" x14ac:dyDescent="0.3">
      <c r="A524" s="32">
        <v>43907.708333333336</v>
      </c>
      <c r="B524">
        <v>10</v>
      </c>
      <c r="C524" s="2" t="s">
        <v>34</v>
      </c>
      <c r="D524">
        <v>36</v>
      </c>
      <c r="E524">
        <v>21</v>
      </c>
      <c r="F524">
        <v>57</v>
      </c>
      <c r="G524">
        <v>135</v>
      </c>
      <c r="H524">
        <v>192</v>
      </c>
      <c r="I524">
        <v>33</v>
      </c>
      <c r="J524">
        <v>33</v>
      </c>
      <c r="K524">
        <v>4</v>
      </c>
      <c r="L524">
        <v>1</v>
      </c>
      <c r="M524">
        <v>197</v>
      </c>
      <c r="N524">
        <v>1323</v>
      </c>
      <c r="O524" s="2" t="s">
        <v>16</v>
      </c>
    </row>
    <row r="525" spans="1:15" x14ac:dyDescent="0.3">
      <c r="A525" s="32">
        <v>43908.708333333336</v>
      </c>
      <c r="B525">
        <v>10</v>
      </c>
      <c r="C525" s="2" t="s">
        <v>34</v>
      </c>
      <c r="D525">
        <v>54</v>
      </c>
      <c r="E525">
        <v>21</v>
      </c>
      <c r="F525">
        <v>75</v>
      </c>
      <c r="G525">
        <v>166</v>
      </c>
      <c r="H525">
        <v>241</v>
      </c>
      <c r="I525">
        <v>49</v>
      </c>
      <c r="J525">
        <v>50</v>
      </c>
      <c r="K525">
        <v>4</v>
      </c>
      <c r="L525">
        <v>2</v>
      </c>
      <c r="M525">
        <v>247</v>
      </c>
      <c r="N525">
        <v>1601</v>
      </c>
      <c r="O525" s="2" t="s">
        <v>16</v>
      </c>
    </row>
    <row r="526" spans="1:15" x14ac:dyDescent="0.3">
      <c r="A526" s="32">
        <v>43909.708333333336</v>
      </c>
      <c r="B526">
        <v>10</v>
      </c>
      <c r="C526" s="2" t="s">
        <v>34</v>
      </c>
      <c r="D526">
        <v>69</v>
      </c>
      <c r="E526">
        <v>21</v>
      </c>
      <c r="F526">
        <v>90</v>
      </c>
      <c r="G526">
        <v>238</v>
      </c>
      <c r="H526">
        <v>328</v>
      </c>
      <c r="I526">
        <v>87</v>
      </c>
      <c r="J526">
        <v>87</v>
      </c>
      <c r="K526">
        <v>4</v>
      </c>
      <c r="L526">
        <v>2</v>
      </c>
      <c r="M526">
        <v>334</v>
      </c>
      <c r="N526">
        <v>1954</v>
      </c>
      <c r="O526" s="2" t="s">
        <v>16</v>
      </c>
    </row>
    <row r="527" spans="1:15" x14ac:dyDescent="0.3">
      <c r="A527" s="32">
        <v>43910.708333333336</v>
      </c>
      <c r="B527">
        <v>10</v>
      </c>
      <c r="C527" s="2" t="s">
        <v>34</v>
      </c>
      <c r="D527">
        <v>75</v>
      </c>
      <c r="E527">
        <v>24</v>
      </c>
      <c r="F527">
        <v>99</v>
      </c>
      <c r="G527">
        <v>285</v>
      </c>
      <c r="H527">
        <v>384</v>
      </c>
      <c r="I527">
        <v>56</v>
      </c>
      <c r="J527">
        <v>61</v>
      </c>
      <c r="K527">
        <v>4</v>
      </c>
      <c r="L527">
        <v>7</v>
      </c>
      <c r="M527">
        <v>395</v>
      </c>
      <c r="N527">
        <v>2303</v>
      </c>
      <c r="O527" s="2" t="s">
        <v>16</v>
      </c>
    </row>
    <row r="528" spans="1:15" x14ac:dyDescent="0.3">
      <c r="A528" s="32">
        <v>43911.708333333336</v>
      </c>
      <c r="B528">
        <v>10</v>
      </c>
      <c r="C528" s="2" t="s">
        <v>34</v>
      </c>
      <c r="D528">
        <v>92</v>
      </c>
      <c r="E528">
        <v>29</v>
      </c>
      <c r="F528">
        <v>121</v>
      </c>
      <c r="G528">
        <v>326</v>
      </c>
      <c r="H528">
        <v>447</v>
      </c>
      <c r="I528">
        <v>63</v>
      </c>
      <c r="J528">
        <v>67</v>
      </c>
      <c r="K528">
        <v>5</v>
      </c>
      <c r="L528">
        <v>10</v>
      </c>
      <c r="M528">
        <v>462</v>
      </c>
      <c r="N528">
        <v>2712</v>
      </c>
      <c r="O528" s="2" t="s">
        <v>16</v>
      </c>
    </row>
    <row r="529" spans="1:15" x14ac:dyDescent="0.3">
      <c r="A529" s="32">
        <v>43912.708333333336</v>
      </c>
      <c r="B529">
        <v>10</v>
      </c>
      <c r="C529" s="2" t="s">
        <v>34</v>
      </c>
      <c r="D529">
        <v>97</v>
      </c>
      <c r="E529">
        <v>35</v>
      </c>
      <c r="F529">
        <v>132</v>
      </c>
      <c r="G529">
        <v>368</v>
      </c>
      <c r="H529">
        <v>500</v>
      </c>
      <c r="I529">
        <v>53</v>
      </c>
      <c r="J529">
        <v>59</v>
      </c>
      <c r="K529">
        <v>5</v>
      </c>
      <c r="L529">
        <v>16</v>
      </c>
      <c r="M529">
        <v>521</v>
      </c>
      <c r="N529">
        <v>3135</v>
      </c>
      <c r="O529" s="2" t="s">
        <v>16</v>
      </c>
    </row>
    <row r="530" spans="1:15" x14ac:dyDescent="0.3">
      <c r="A530" s="32">
        <v>43913.708333333336</v>
      </c>
      <c r="B530">
        <v>10</v>
      </c>
      <c r="C530" s="2" t="s">
        <v>34</v>
      </c>
      <c r="D530">
        <v>106</v>
      </c>
      <c r="E530">
        <v>42</v>
      </c>
      <c r="F530">
        <v>148</v>
      </c>
      <c r="G530">
        <v>408</v>
      </c>
      <c r="H530">
        <v>556</v>
      </c>
      <c r="I530">
        <v>56</v>
      </c>
      <c r="J530">
        <v>56</v>
      </c>
      <c r="K530">
        <v>5</v>
      </c>
      <c r="L530">
        <v>16</v>
      </c>
      <c r="M530">
        <v>577</v>
      </c>
      <c r="N530">
        <v>3561</v>
      </c>
      <c r="O530" s="2" t="s">
        <v>16</v>
      </c>
    </row>
    <row r="531" spans="1:15" x14ac:dyDescent="0.3">
      <c r="A531" s="32">
        <v>43914.708333333336</v>
      </c>
      <c r="B531">
        <v>10</v>
      </c>
      <c r="C531" s="2" t="s">
        <v>34</v>
      </c>
      <c r="D531">
        <v>105</v>
      </c>
      <c r="E531">
        <v>43</v>
      </c>
      <c r="F531">
        <v>148</v>
      </c>
      <c r="G531">
        <v>476</v>
      </c>
      <c r="H531">
        <v>624</v>
      </c>
      <c r="I531">
        <v>68</v>
      </c>
      <c r="J531">
        <v>71</v>
      </c>
      <c r="K531">
        <v>5</v>
      </c>
      <c r="L531">
        <v>19</v>
      </c>
      <c r="M531">
        <v>648</v>
      </c>
      <c r="N531">
        <v>4108</v>
      </c>
      <c r="O531" s="2" t="s">
        <v>16</v>
      </c>
    </row>
    <row r="532" spans="1:15" x14ac:dyDescent="0.3">
      <c r="A532" s="32">
        <v>43915.708333333336</v>
      </c>
      <c r="B532">
        <v>10</v>
      </c>
      <c r="C532" s="2" t="s">
        <v>34</v>
      </c>
      <c r="D532">
        <v>123</v>
      </c>
      <c r="E532">
        <v>44</v>
      </c>
      <c r="F532">
        <v>167</v>
      </c>
      <c r="G532">
        <v>519</v>
      </c>
      <c r="H532">
        <v>686</v>
      </c>
      <c r="I532">
        <v>62</v>
      </c>
      <c r="J532">
        <v>62</v>
      </c>
      <c r="K532">
        <v>5</v>
      </c>
      <c r="L532">
        <v>19</v>
      </c>
      <c r="M532">
        <v>710</v>
      </c>
      <c r="N532">
        <v>4707</v>
      </c>
      <c r="O532" s="2" t="s">
        <v>16</v>
      </c>
    </row>
    <row r="533" spans="1:15" x14ac:dyDescent="0.3">
      <c r="A533" s="32">
        <v>43916.708333333336</v>
      </c>
      <c r="B533">
        <v>10</v>
      </c>
      <c r="C533" s="2" t="s">
        <v>34</v>
      </c>
      <c r="D533">
        <v>144</v>
      </c>
      <c r="E533">
        <v>46</v>
      </c>
      <c r="F533">
        <v>190</v>
      </c>
      <c r="G533">
        <v>580</v>
      </c>
      <c r="H533">
        <v>770</v>
      </c>
      <c r="I533">
        <v>84</v>
      </c>
      <c r="J533">
        <v>92</v>
      </c>
      <c r="K533">
        <v>12</v>
      </c>
      <c r="L533">
        <v>20</v>
      </c>
      <c r="M533">
        <v>802</v>
      </c>
      <c r="N533">
        <v>5428</v>
      </c>
      <c r="O533" s="2" t="s">
        <v>16</v>
      </c>
    </row>
    <row r="534" spans="1:15" x14ac:dyDescent="0.3">
      <c r="A534" s="32">
        <v>43917.708333333336</v>
      </c>
      <c r="B534">
        <v>10</v>
      </c>
      <c r="C534" s="2" t="s">
        <v>34</v>
      </c>
      <c r="D534">
        <v>149</v>
      </c>
      <c r="E534">
        <v>46</v>
      </c>
      <c r="F534">
        <v>195</v>
      </c>
      <c r="G534">
        <v>629</v>
      </c>
      <c r="H534">
        <v>824</v>
      </c>
      <c r="I534">
        <v>54</v>
      </c>
      <c r="J534">
        <v>82</v>
      </c>
      <c r="K534">
        <v>39</v>
      </c>
      <c r="L534">
        <v>21</v>
      </c>
      <c r="M534">
        <v>884</v>
      </c>
      <c r="N534">
        <v>6137</v>
      </c>
      <c r="O534" s="2" t="s">
        <v>16</v>
      </c>
    </row>
    <row r="535" spans="1:15" x14ac:dyDescent="0.3">
      <c r="A535" s="32">
        <v>43918.708333333336</v>
      </c>
      <c r="B535">
        <v>10</v>
      </c>
      <c r="C535" s="2" t="s">
        <v>34</v>
      </c>
      <c r="D535">
        <v>159</v>
      </c>
      <c r="E535">
        <v>44</v>
      </c>
      <c r="F535">
        <v>203</v>
      </c>
      <c r="G535">
        <v>695</v>
      </c>
      <c r="H535">
        <v>898</v>
      </c>
      <c r="I535">
        <v>74</v>
      </c>
      <c r="J535">
        <v>85</v>
      </c>
      <c r="K535">
        <v>43</v>
      </c>
      <c r="L535">
        <v>28</v>
      </c>
      <c r="M535">
        <v>969</v>
      </c>
      <c r="N535">
        <v>7028</v>
      </c>
      <c r="O535" s="2" t="s">
        <v>16</v>
      </c>
    </row>
    <row r="536" spans="1:15" x14ac:dyDescent="0.3">
      <c r="A536" s="32">
        <v>43919.708333333336</v>
      </c>
      <c r="B536">
        <v>10</v>
      </c>
      <c r="C536" s="2" t="s">
        <v>34</v>
      </c>
      <c r="D536">
        <v>166</v>
      </c>
      <c r="E536">
        <v>46</v>
      </c>
      <c r="F536">
        <v>212</v>
      </c>
      <c r="G536">
        <v>685</v>
      </c>
      <c r="H536">
        <v>897</v>
      </c>
      <c r="I536">
        <v>-1</v>
      </c>
      <c r="J536">
        <v>54</v>
      </c>
      <c r="K536">
        <v>95</v>
      </c>
      <c r="L536">
        <v>31</v>
      </c>
      <c r="M536">
        <v>1023</v>
      </c>
      <c r="N536">
        <v>7685</v>
      </c>
      <c r="O536" s="2" t="s">
        <v>16</v>
      </c>
    </row>
    <row r="537" spans="1:15" x14ac:dyDescent="0.3">
      <c r="A537" s="32">
        <v>43920.708333333336</v>
      </c>
      <c r="B537">
        <v>10</v>
      </c>
      <c r="C537" s="2" t="s">
        <v>34</v>
      </c>
      <c r="D537">
        <v>173</v>
      </c>
      <c r="E537">
        <v>47</v>
      </c>
      <c r="F537">
        <v>220</v>
      </c>
      <c r="G537">
        <v>614</v>
      </c>
      <c r="H537">
        <v>834</v>
      </c>
      <c r="I537">
        <v>-63</v>
      </c>
      <c r="J537">
        <v>28</v>
      </c>
      <c r="K537">
        <v>184</v>
      </c>
      <c r="L537">
        <v>33</v>
      </c>
      <c r="M537">
        <v>1051</v>
      </c>
      <c r="N537">
        <v>8150</v>
      </c>
      <c r="O537" s="2" t="s">
        <v>16</v>
      </c>
    </row>
    <row r="538" spans="1:15" x14ac:dyDescent="0.3">
      <c r="A538" s="32">
        <v>43921.708333333336</v>
      </c>
      <c r="B538">
        <v>10</v>
      </c>
      <c r="C538" s="2" t="s">
        <v>34</v>
      </c>
      <c r="D538">
        <v>176</v>
      </c>
      <c r="E538">
        <v>43</v>
      </c>
      <c r="F538">
        <v>219</v>
      </c>
      <c r="G538">
        <v>632</v>
      </c>
      <c r="H538">
        <v>851</v>
      </c>
      <c r="I538">
        <v>17</v>
      </c>
      <c r="J538">
        <v>27</v>
      </c>
      <c r="K538">
        <v>190</v>
      </c>
      <c r="L538">
        <v>37</v>
      </c>
      <c r="M538">
        <v>1078</v>
      </c>
      <c r="N538">
        <v>8685</v>
      </c>
      <c r="O538" s="2" t="s">
        <v>16</v>
      </c>
    </row>
    <row r="539" spans="1:15" x14ac:dyDescent="0.3">
      <c r="A539" s="32">
        <v>43922.708333333336</v>
      </c>
      <c r="B539">
        <v>10</v>
      </c>
      <c r="C539" s="2" t="s">
        <v>34</v>
      </c>
      <c r="D539">
        <v>173</v>
      </c>
      <c r="E539">
        <v>45</v>
      </c>
      <c r="F539">
        <v>218</v>
      </c>
      <c r="G539">
        <v>646</v>
      </c>
      <c r="H539">
        <v>864</v>
      </c>
      <c r="I539">
        <v>13</v>
      </c>
      <c r="J539">
        <v>17</v>
      </c>
      <c r="K539">
        <v>194</v>
      </c>
      <c r="L539">
        <v>37</v>
      </c>
      <c r="M539">
        <v>1095</v>
      </c>
      <c r="N539">
        <v>9080</v>
      </c>
      <c r="O539" s="2" t="s">
        <v>16</v>
      </c>
    </row>
    <row r="540" spans="1:15" x14ac:dyDescent="0.3">
      <c r="A540" s="32">
        <v>43923.708333333336</v>
      </c>
      <c r="B540">
        <v>10</v>
      </c>
      <c r="C540" s="2" t="s">
        <v>34</v>
      </c>
      <c r="D540">
        <v>171</v>
      </c>
      <c r="E540">
        <v>47</v>
      </c>
      <c r="F540">
        <v>218</v>
      </c>
      <c r="G540">
        <v>667</v>
      </c>
      <c r="H540">
        <v>885</v>
      </c>
      <c r="I540">
        <v>21</v>
      </c>
      <c r="J540">
        <v>33</v>
      </c>
      <c r="K540">
        <v>205</v>
      </c>
      <c r="L540">
        <v>38</v>
      </c>
      <c r="M540">
        <v>1128</v>
      </c>
      <c r="N540">
        <v>9737</v>
      </c>
      <c r="O540" s="2" t="s">
        <v>16</v>
      </c>
    </row>
    <row r="541" spans="1:15" x14ac:dyDescent="0.3">
      <c r="A541" s="32">
        <v>43924.708333333336</v>
      </c>
      <c r="B541">
        <v>10</v>
      </c>
      <c r="C541" s="2" t="s">
        <v>34</v>
      </c>
      <c r="D541">
        <v>165</v>
      </c>
      <c r="E541">
        <v>48</v>
      </c>
      <c r="F541">
        <v>213</v>
      </c>
      <c r="G541">
        <v>707</v>
      </c>
      <c r="H541">
        <v>920</v>
      </c>
      <c r="I541">
        <v>35</v>
      </c>
      <c r="J541">
        <v>51</v>
      </c>
      <c r="K541">
        <v>220</v>
      </c>
      <c r="L541">
        <v>39</v>
      </c>
      <c r="M541">
        <v>1179</v>
      </c>
      <c r="N541">
        <v>10614</v>
      </c>
      <c r="O541" s="2" t="s">
        <v>16</v>
      </c>
    </row>
    <row r="542" spans="1:15" x14ac:dyDescent="0.3">
      <c r="A542" s="32">
        <v>43925.708333333336</v>
      </c>
      <c r="B542">
        <v>10</v>
      </c>
      <c r="C542" s="2" t="s">
        <v>34</v>
      </c>
      <c r="D542">
        <v>167</v>
      </c>
      <c r="E542">
        <v>44</v>
      </c>
      <c r="F542">
        <v>211</v>
      </c>
      <c r="G542">
        <v>716</v>
      </c>
      <c r="H542">
        <v>927</v>
      </c>
      <c r="I542">
        <v>7</v>
      </c>
      <c r="J542">
        <v>31</v>
      </c>
      <c r="K542">
        <v>242</v>
      </c>
      <c r="L542">
        <v>41</v>
      </c>
      <c r="M542">
        <v>1210</v>
      </c>
      <c r="N542">
        <v>11809</v>
      </c>
      <c r="O542" s="2" t="s">
        <v>16</v>
      </c>
    </row>
    <row r="543" spans="1:15" x14ac:dyDescent="0.3">
      <c r="A543" s="32">
        <v>43926.708333333336</v>
      </c>
      <c r="B543">
        <v>10</v>
      </c>
      <c r="C543" s="2" t="s">
        <v>34</v>
      </c>
      <c r="D543">
        <v>159</v>
      </c>
      <c r="E543">
        <v>45</v>
      </c>
      <c r="F543">
        <v>204</v>
      </c>
      <c r="G543">
        <v>694</v>
      </c>
      <c r="H543">
        <v>898</v>
      </c>
      <c r="I543">
        <v>-29</v>
      </c>
      <c r="J543">
        <v>29</v>
      </c>
      <c r="K543">
        <v>298</v>
      </c>
      <c r="L543">
        <v>43</v>
      </c>
      <c r="M543">
        <v>1239</v>
      </c>
      <c r="N543">
        <v>12448</v>
      </c>
      <c r="O543" s="2" t="s">
        <v>16</v>
      </c>
    </row>
    <row r="544" spans="1:15" x14ac:dyDescent="0.3">
      <c r="A544" s="32">
        <v>43927.708333333336</v>
      </c>
      <c r="B544">
        <v>10</v>
      </c>
      <c r="C544" s="2" t="s">
        <v>34</v>
      </c>
      <c r="D544">
        <v>159</v>
      </c>
      <c r="E544">
        <v>46</v>
      </c>
      <c r="F544">
        <v>205</v>
      </c>
      <c r="G544">
        <v>667</v>
      </c>
      <c r="H544">
        <v>872</v>
      </c>
      <c r="I544">
        <v>-26</v>
      </c>
      <c r="J544">
        <v>14</v>
      </c>
      <c r="K544">
        <v>337</v>
      </c>
      <c r="L544">
        <v>44</v>
      </c>
      <c r="M544">
        <v>1253</v>
      </c>
      <c r="N544">
        <v>12573</v>
      </c>
      <c r="O544" s="2" t="s">
        <v>16</v>
      </c>
    </row>
    <row r="545" spans="1:15" x14ac:dyDescent="0.3">
      <c r="A545" s="32">
        <v>43928.708333333336</v>
      </c>
      <c r="B545">
        <v>10</v>
      </c>
      <c r="C545" s="2" t="s">
        <v>34</v>
      </c>
      <c r="D545">
        <v>157</v>
      </c>
      <c r="E545">
        <v>41</v>
      </c>
      <c r="F545">
        <v>198</v>
      </c>
      <c r="G545">
        <v>648</v>
      </c>
      <c r="H545">
        <v>846</v>
      </c>
      <c r="I545">
        <v>-26</v>
      </c>
      <c r="J545">
        <v>10</v>
      </c>
      <c r="K545">
        <v>368</v>
      </c>
      <c r="L545">
        <v>49</v>
      </c>
      <c r="M545">
        <v>1263</v>
      </c>
      <c r="N545">
        <v>13274</v>
      </c>
      <c r="O545" s="2" t="s">
        <v>16</v>
      </c>
    </row>
    <row r="546" spans="1:15" x14ac:dyDescent="0.3">
      <c r="A546" s="32">
        <v>43929.708333333336</v>
      </c>
      <c r="B546">
        <v>10</v>
      </c>
      <c r="C546" s="2" t="s">
        <v>34</v>
      </c>
      <c r="D546">
        <v>155</v>
      </c>
      <c r="E546">
        <v>41</v>
      </c>
      <c r="F546">
        <v>196</v>
      </c>
      <c r="G546">
        <v>627</v>
      </c>
      <c r="H546">
        <v>823</v>
      </c>
      <c r="I546">
        <v>-23</v>
      </c>
      <c r="J546">
        <v>26</v>
      </c>
      <c r="K546">
        <v>416</v>
      </c>
      <c r="L546">
        <v>50</v>
      </c>
      <c r="M546">
        <v>1289</v>
      </c>
      <c r="N546">
        <v>14105</v>
      </c>
      <c r="O546" s="2" t="s">
        <v>16</v>
      </c>
    </row>
    <row r="547" spans="1:15" x14ac:dyDescent="0.3">
      <c r="A547" s="32">
        <v>43930.708333333336</v>
      </c>
      <c r="B547">
        <v>10</v>
      </c>
      <c r="C547" s="2" t="s">
        <v>34</v>
      </c>
      <c r="D547">
        <v>154</v>
      </c>
      <c r="E547">
        <v>38</v>
      </c>
      <c r="F547">
        <v>192</v>
      </c>
      <c r="G547">
        <v>600</v>
      </c>
      <c r="H547">
        <v>792</v>
      </c>
      <c r="I547">
        <v>-31</v>
      </c>
      <c r="J547">
        <v>9</v>
      </c>
      <c r="K547">
        <v>455</v>
      </c>
      <c r="L547">
        <v>51</v>
      </c>
      <c r="M547">
        <v>1298</v>
      </c>
      <c r="N547">
        <v>15170</v>
      </c>
      <c r="O547" s="2" t="s">
        <v>16</v>
      </c>
    </row>
    <row r="548" spans="1:15" x14ac:dyDescent="0.3">
      <c r="A548" s="32">
        <v>43931.708333333336</v>
      </c>
      <c r="B548">
        <v>10</v>
      </c>
      <c r="C548" s="2" t="s">
        <v>34</v>
      </c>
      <c r="D548">
        <v>146</v>
      </c>
      <c r="E548">
        <v>39</v>
      </c>
      <c r="F548">
        <v>185</v>
      </c>
      <c r="G548">
        <v>567</v>
      </c>
      <c r="H548">
        <v>752</v>
      </c>
      <c r="I548">
        <v>-40</v>
      </c>
      <c r="J548">
        <v>4</v>
      </c>
      <c r="K548">
        <v>498</v>
      </c>
      <c r="L548">
        <v>52</v>
      </c>
      <c r="M548">
        <v>1302</v>
      </c>
      <c r="N548">
        <v>16325</v>
      </c>
      <c r="O548" s="2" t="s">
        <v>16</v>
      </c>
    </row>
    <row r="549" spans="1:15" x14ac:dyDescent="0.3">
      <c r="A549" s="32">
        <v>43932.708333333336</v>
      </c>
      <c r="B549">
        <v>10</v>
      </c>
      <c r="C549" s="2" t="s">
        <v>34</v>
      </c>
      <c r="D549">
        <v>137</v>
      </c>
      <c r="E549">
        <v>39</v>
      </c>
      <c r="F549">
        <v>176</v>
      </c>
      <c r="G549">
        <v>547</v>
      </c>
      <c r="H549">
        <v>723</v>
      </c>
      <c r="I549">
        <v>-29</v>
      </c>
      <c r="J549">
        <v>7</v>
      </c>
      <c r="K549">
        <v>534</v>
      </c>
      <c r="L549">
        <v>52</v>
      </c>
      <c r="M549">
        <v>1309</v>
      </c>
      <c r="N549">
        <v>17661</v>
      </c>
      <c r="O549" s="2" t="s">
        <v>16</v>
      </c>
    </row>
    <row r="550" spans="1:15" x14ac:dyDescent="0.3">
      <c r="A550" s="32">
        <v>43933.708333333336</v>
      </c>
      <c r="B550">
        <v>10</v>
      </c>
      <c r="C550" s="2" t="s">
        <v>34</v>
      </c>
      <c r="D550">
        <v>129</v>
      </c>
      <c r="E550">
        <v>39</v>
      </c>
      <c r="F550">
        <v>168</v>
      </c>
      <c r="G550">
        <v>519</v>
      </c>
      <c r="H550">
        <v>687</v>
      </c>
      <c r="I550">
        <v>-36</v>
      </c>
      <c r="J550">
        <v>10</v>
      </c>
      <c r="K550">
        <v>580</v>
      </c>
      <c r="L550">
        <v>52</v>
      </c>
      <c r="M550">
        <v>1319</v>
      </c>
      <c r="N550">
        <v>18672</v>
      </c>
      <c r="O550" s="2" t="s">
        <v>16</v>
      </c>
    </row>
    <row r="551" spans="1:15" x14ac:dyDescent="0.3">
      <c r="A551" s="32">
        <v>43934.708333333336</v>
      </c>
      <c r="B551">
        <v>10</v>
      </c>
      <c r="C551" s="2" t="s">
        <v>34</v>
      </c>
      <c r="D551">
        <v>127</v>
      </c>
      <c r="E551">
        <v>38</v>
      </c>
      <c r="F551">
        <v>165</v>
      </c>
      <c r="G551">
        <v>460</v>
      </c>
      <c r="H551">
        <v>625</v>
      </c>
      <c r="I551">
        <v>-62</v>
      </c>
      <c r="J551">
        <v>1</v>
      </c>
      <c r="K551">
        <v>643</v>
      </c>
      <c r="L551">
        <v>52</v>
      </c>
      <c r="M551">
        <v>1320</v>
      </c>
      <c r="N551">
        <v>18740</v>
      </c>
      <c r="O551" s="2" t="s">
        <v>16</v>
      </c>
    </row>
    <row r="552" spans="1:15" x14ac:dyDescent="0.3">
      <c r="A552" s="32">
        <v>43885.75</v>
      </c>
      <c r="B552">
        <v>11</v>
      </c>
      <c r="C552" s="2" t="s">
        <v>26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16</v>
      </c>
      <c r="O552" s="2" t="s">
        <v>16</v>
      </c>
    </row>
    <row r="553" spans="1:15" x14ac:dyDescent="0.3">
      <c r="A553" s="32">
        <v>43886.75</v>
      </c>
      <c r="B553">
        <v>11</v>
      </c>
      <c r="C553" s="2" t="s">
        <v>26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21</v>
      </c>
      <c r="O553" s="2" t="s">
        <v>16</v>
      </c>
    </row>
    <row r="554" spans="1:15" x14ac:dyDescent="0.3">
      <c r="A554" s="32">
        <v>43887.75</v>
      </c>
      <c r="B554">
        <v>11</v>
      </c>
      <c r="C554" s="2" t="s">
        <v>26</v>
      </c>
      <c r="D554">
        <v>1</v>
      </c>
      <c r="E554">
        <v>0</v>
      </c>
      <c r="F554">
        <v>1</v>
      </c>
      <c r="G554">
        <v>0</v>
      </c>
      <c r="H554">
        <v>1</v>
      </c>
      <c r="I554">
        <v>1</v>
      </c>
      <c r="J554">
        <v>1</v>
      </c>
      <c r="K554">
        <v>0</v>
      </c>
      <c r="L554">
        <v>0</v>
      </c>
      <c r="M554">
        <v>1</v>
      </c>
      <c r="N554">
        <v>28</v>
      </c>
      <c r="O554" s="2" t="s">
        <v>16</v>
      </c>
    </row>
    <row r="555" spans="1:15" x14ac:dyDescent="0.3">
      <c r="A555" s="32">
        <v>43888.75</v>
      </c>
      <c r="B555">
        <v>11</v>
      </c>
      <c r="C555" s="2" t="s">
        <v>26</v>
      </c>
      <c r="D555">
        <v>2</v>
      </c>
      <c r="E555">
        <v>1</v>
      </c>
      <c r="F555">
        <v>3</v>
      </c>
      <c r="G555">
        <v>0</v>
      </c>
      <c r="H555">
        <v>3</v>
      </c>
      <c r="I555">
        <v>2</v>
      </c>
      <c r="J555">
        <v>2</v>
      </c>
      <c r="K555">
        <v>0</v>
      </c>
      <c r="L555">
        <v>0</v>
      </c>
      <c r="M555">
        <v>3</v>
      </c>
      <c r="N555">
        <v>46</v>
      </c>
      <c r="O555" s="2" t="s">
        <v>16</v>
      </c>
    </row>
    <row r="556" spans="1:15" x14ac:dyDescent="0.3">
      <c r="A556" s="32">
        <v>43889.75</v>
      </c>
      <c r="B556">
        <v>11</v>
      </c>
      <c r="C556" s="2" t="s">
        <v>26</v>
      </c>
      <c r="D556">
        <v>3</v>
      </c>
      <c r="E556">
        <v>2</v>
      </c>
      <c r="F556">
        <v>5</v>
      </c>
      <c r="G556">
        <v>1</v>
      </c>
      <c r="H556">
        <v>6</v>
      </c>
      <c r="I556">
        <v>3</v>
      </c>
      <c r="J556">
        <v>3</v>
      </c>
      <c r="K556">
        <v>0</v>
      </c>
      <c r="L556">
        <v>0</v>
      </c>
      <c r="M556">
        <v>6</v>
      </c>
      <c r="N556">
        <v>47</v>
      </c>
      <c r="O556" s="2" t="s">
        <v>16</v>
      </c>
    </row>
    <row r="557" spans="1:15" x14ac:dyDescent="0.3">
      <c r="A557" s="32">
        <v>43890.708333333336</v>
      </c>
      <c r="B557">
        <v>11</v>
      </c>
      <c r="C557" s="2" t="s">
        <v>26</v>
      </c>
      <c r="D557">
        <v>6</v>
      </c>
      <c r="E557">
        <v>2</v>
      </c>
      <c r="F557">
        <v>8</v>
      </c>
      <c r="G557">
        <v>3</v>
      </c>
      <c r="H557">
        <v>11</v>
      </c>
      <c r="I557">
        <v>5</v>
      </c>
      <c r="J557">
        <v>5</v>
      </c>
      <c r="K557">
        <v>0</v>
      </c>
      <c r="L557">
        <v>0</v>
      </c>
      <c r="M557">
        <v>11</v>
      </c>
      <c r="N557">
        <v>68</v>
      </c>
      <c r="O557" s="2" t="s">
        <v>16</v>
      </c>
    </row>
    <row r="558" spans="1:15" x14ac:dyDescent="0.3">
      <c r="A558" s="32">
        <v>43891.708333333336</v>
      </c>
      <c r="B558">
        <v>11</v>
      </c>
      <c r="C558" s="2" t="s">
        <v>26</v>
      </c>
      <c r="D558">
        <v>12</v>
      </c>
      <c r="E558">
        <v>5</v>
      </c>
      <c r="F558">
        <v>17</v>
      </c>
      <c r="G558">
        <v>8</v>
      </c>
      <c r="H558">
        <v>25</v>
      </c>
      <c r="I558">
        <v>14</v>
      </c>
      <c r="J558">
        <v>14</v>
      </c>
      <c r="K558">
        <v>0</v>
      </c>
      <c r="L558">
        <v>0</v>
      </c>
      <c r="M558">
        <v>25</v>
      </c>
      <c r="N558">
        <v>101</v>
      </c>
      <c r="O558" s="2" t="s">
        <v>16</v>
      </c>
    </row>
    <row r="559" spans="1:15" x14ac:dyDescent="0.3">
      <c r="A559" s="32">
        <v>43892.75</v>
      </c>
      <c r="B559">
        <v>11</v>
      </c>
      <c r="C559" s="2" t="s">
        <v>26</v>
      </c>
      <c r="D559">
        <v>17</v>
      </c>
      <c r="E559">
        <v>6</v>
      </c>
      <c r="F559">
        <v>23</v>
      </c>
      <c r="G559">
        <v>11</v>
      </c>
      <c r="H559">
        <v>34</v>
      </c>
      <c r="I559">
        <v>9</v>
      </c>
      <c r="J559">
        <v>10</v>
      </c>
      <c r="K559">
        <v>0</v>
      </c>
      <c r="L559">
        <v>1</v>
      </c>
      <c r="M559">
        <v>35</v>
      </c>
      <c r="N559">
        <v>137</v>
      </c>
      <c r="O559" s="2" t="s">
        <v>16</v>
      </c>
    </row>
    <row r="560" spans="1:15" x14ac:dyDescent="0.3">
      <c r="A560" s="32">
        <v>43893.75</v>
      </c>
      <c r="B560">
        <v>11</v>
      </c>
      <c r="C560" s="2" t="s">
        <v>26</v>
      </c>
      <c r="D560">
        <v>27</v>
      </c>
      <c r="E560">
        <v>13</v>
      </c>
      <c r="F560">
        <v>40</v>
      </c>
      <c r="G560">
        <v>19</v>
      </c>
      <c r="H560">
        <v>59</v>
      </c>
      <c r="I560">
        <v>25</v>
      </c>
      <c r="J560">
        <v>26</v>
      </c>
      <c r="K560">
        <v>0</v>
      </c>
      <c r="L560">
        <v>2</v>
      </c>
      <c r="M560">
        <v>61</v>
      </c>
      <c r="N560">
        <v>200</v>
      </c>
      <c r="O560" s="2" t="s">
        <v>16</v>
      </c>
    </row>
    <row r="561" spans="1:15" x14ac:dyDescent="0.3">
      <c r="A561" s="32">
        <v>43894.708333333336</v>
      </c>
      <c r="B561">
        <v>11</v>
      </c>
      <c r="C561" s="2" t="s">
        <v>26</v>
      </c>
      <c r="D561">
        <v>34</v>
      </c>
      <c r="E561">
        <v>15</v>
      </c>
      <c r="F561">
        <v>49</v>
      </c>
      <c r="G561">
        <v>31</v>
      </c>
      <c r="H561">
        <v>80</v>
      </c>
      <c r="I561">
        <v>21</v>
      </c>
      <c r="J561">
        <v>23</v>
      </c>
      <c r="K561">
        <v>0</v>
      </c>
      <c r="L561">
        <v>4</v>
      </c>
      <c r="M561">
        <v>84</v>
      </c>
      <c r="N561">
        <v>288</v>
      </c>
      <c r="O561" s="2" t="s">
        <v>16</v>
      </c>
    </row>
    <row r="562" spans="1:15" x14ac:dyDescent="0.3">
      <c r="A562" s="32">
        <v>43895.708333333336</v>
      </c>
      <c r="B562">
        <v>11</v>
      </c>
      <c r="C562" s="2" t="s">
        <v>26</v>
      </c>
      <c r="D562">
        <v>57</v>
      </c>
      <c r="E562">
        <v>19</v>
      </c>
      <c r="F562">
        <v>76</v>
      </c>
      <c r="G562">
        <v>44</v>
      </c>
      <c r="H562">
        <v>120</v>
      </c>
      <c r="I562">
        <v>40</v>
      </c>
      <c r="J562">
        <v>40</v>
      </c>
      <c r="K562">
        <v>0</v>
      </c>
      <c r="L562">
        <v>4</v>
      </c>
      <c r="M562">
        <v>124</v>
      </c>
      <c r="N562">
        <v>413</v>
      </c>
      <c r="O562" s="2" t="s">
        <v>16</v>
      </c>
    </row>
    <row r="563" spans="1:15" x14ac:dyDescent="0.3">
      <c r="A563" s="32">
        <v>43896.708333333336</v>
      </c>
      <c r="B563">
        <v>11</v>
      </c>
      <c r="C563" s="2" t="s">
        <v>26</v>
      </c>
      <c r="D563">
        <v>73</v>
      </c>
      <c r="E563">
        <v>20</v>
      </c>
      <c r="F563">
        <v>93</v>
      </c>
      <c r="G563">
        <v>62</v>
      </c>
      <c r="H563">
        <v>155</v>
      </c>
      <c r="I563">
        <v>35</v>
      </c>
      <c r="J563">
        <v>35</v>
      </c>
      <c r="K563">
        <v>0</v>
      </c>
      <c r="L563">
        <v>4</v>
      </c>
      <c r="M563">
        <v>159</v>
      </c>
      <c r="N563">
        <v>585</v>
      </c>
      <c r="O563" s="2" t="s">
        <v>16</v>
      </c>
    </row>
    <row r="564" spans="1:15" x14ac:dyDescent="0.3">
      <c r="A564" s="32">
        <v>43897.75</v>
      </c>
      <c r="B564">
        <v>11</v>
      </c>
      <c r="C564" s="2" t="s">
        <v>26</v>
      </c>
      <c r="D564">
        <v>94</v>
      </c>
      <c r="E564">
        <v>36</v>
      </c>
      <c r="F564">
        <v>130</v>
      </c>
      <c r="G564">
        <v>71</v>
      </c>
      <c r="H564">
        <v>201</v>
      </c>
      <c r="I564">
        <v>46</v>
      </c>
      <c r="J564">
        <v>48</v>
      </c>
      <c r="K564">
        <v>0</v>
      </c>
      <c r="L564">
        <v>6</v>
      </c>
      <c r="M564">
        <v>207</v>
      </c>
      <c r="N564">
        <v>816</v>
      </c>
      <c r="O564" s="2" t="s">
        <v>16</v>
      </c>
    </row>
    <row r="565" spans="1:15" x14ac:dyDescent="0.3">
      <c r="A565" s="32">
        <v>43898.75</v>
      </c>
      <c r="B565">
        <v>11</v>
      </c>
      <c r="C565" s="2" t="s">
        <v>26</v>
      </c>
      <c r="D565">
        <v>110</v>
      </c>
      <c r="E565">
        <v>41</v>
      </c>
      <c r="F565">
        <v>151</v>
      </c>
      <c r="G565">
        <v>114</v>
      </c>
      <c r="H565">
        <v>265</v>
      </c>
      <c r="I565">
        <v>64</v>
      </c>
      <c r="J565">
        <v>65</v>
      </c>
      <c r="K565">
        <v>0</v>
      </c>
      <c r="L565">
        <v>7</v>
      </c>
      <c r="M565">
        <v>272</v>
      </c>
      <c r="N565">
        <v>1025</v>
      </c>
      <c r="O565" s="2" t="s">
        <v>16</v>
      </c>
    </row>
    <row r="566" spans="1:15" x14ac:dyDescent="0.3">
      <c r="A566" s="32">
        <v>43899.75</v>
      </c>
      <c r="B566">
        <v>11</v>
      </c>
      <c r="C566" s="2" t="s">
        <v>26</v>
      </c>
      <c r="D566">
        <v>136</v>
      </c>
      <c r="E566">
        <v>47</v>
      </c>
      <c r="F566">
        <v>183</v>
      </c>
      <c r="G566">
        <v>130</v>
      </c>
      <c r="H566">
        <v>313</v>
      </c>
      <c r="I566">
        <v>48</v>
      </c>
      <c r="J566">
        <v>51</v>
      </c>
      <c r="K566">
        <v>0</v>
      </c>
      <c r="L566">
        <v>10</v>
      </c>
      <c r="M566">
        <v>323</v>
      </c>
      <c r="N566">
        <v>1250</v>
      </c>
      <c r="O566" s="2" t="s">
        <v>16</v>
      </c>
    </row>
    <row r="567" spans="1:15" x14ac:dyDescent="0.3">
      <c r="A567" s="32">
        <v>43900.75</v>
      </c>
      <c r="B567">
        <v>11</v>
      </c>
      <c r="C567" s="2" t="s">
        <v>26</v>
      </c>
      <c r="D567">
        <v>152</v>
      </c>
      <c r="E567">
        <v>54</v>
      </c>
      <c r="F567">
        <v>206</v>
      </c>
      <c r="G567">
        <v>175</v>
      </c>
      <c r="H567">
        <v>381</v>
      </c>
      <c r="I567">
        <v>68</v>
      </c>
      <c r="J567">
        <v>71</v>
      </c>
      <c r="K567">
        <v>0</v>
      </c>
      <c r="L567">
        <v>13</v>
      </c>
      <c r="M567">
        <v>394</v>
      </c>
      <c r="N567">
        <v>1437</v>
      </c>
      <c r="O567" s="2" t="s">
        <v>16</v>
      </c>
    </row>
    <row r="568" spans="1:15" x14ac:dyDescent="0.3">
      <c r="A568" s="32">
        <v>43901.708333333336</v>
      </c>
      <c r="B568">
        <v>11</v>
      </c>
      <c r="C568" s="2" t="s">
        <v>26</v>
      </c>
      <c r="D568">
        <v>212</v>
      </c>
      <c r="E568">
        <v>66</v>
      </c>
      <c r="F568">
        <v>278</v>
      </c>
      <c r="G568">
        <v>183</v>
      </c>
      <c r="H568">
        <v>461</v>
      </c>
      <c r="I568">
        <v>80</v>
      </c>
      <c r="J568">
        <v>85</v>
      </c>
      <c r="K568">
        <v>0</v>
      </c>
      <c r="L568">
        <v>18</v>
      </c>
      <c r="M568">
        <v>479</v>
      </c>
      <c r="N568">
        <v>1656</v>
      </c>
      <c r="O568" s="2" t="s">
        <v>16</v>
      </c>
    </row>
    <row r="569" spans="1:15" x14ac:dyDescent="0.3">
      <c r="A569" s="32">
        <v>43902.708333333336</v>
      </c>
      <c r="B569">
        <v>11</v>
      </c>
      <c r="C569" s="2" t="s">
        <v>26</v>
      </c>
      <c r="D569">
        <v>254</v>
      </c>
      <c r="E569">
        <v>76</v>
      </c>
      <c r="F569">
        <v>330</v>
      </c>
      <c r="G569">
        <v>240</v>
      </c>
      <c r="H569">
        <v>570</v>
      </c>
      <c r="I569">
        <v>109</v>
      </c>
      <c r="J569">
        <v>113</v>
      </c>
      <c r="K569">
        <v>0</v>
      </c>
      <c r="L569">
        <v>22</v>
      </c>
      <c r="M569">
        <v>592</v>
      </c>
      <c r="N569">
        <v>1907</v>
      </c>
      <c r="O569" s="2" t="s">
        <v>16</v>
      </c>
    </row>
    <row r="570" spans="1:15" x14ac:dyDescent="0.3">
      <c r="A570" s="32">
        <v>43903.708333333336</v>
      </c>
      <c r="B570">
        <v>11</v>
      </c>
      <c r="C570" s="2" t="s">
        <v>26</v>
      </c>
      <c r="D570">
        <v>337</v>
      </c>
      <c r="E570">
        <v>85</v>
      </c>
      <c r="F570">
        <v>422</v>
      </c>
      <c r="G570">
        <v>276</v>
      </c>
      <c r="H570">
        <v>698</v>
      </c>
      <c r="I570">
        <v>128</v>
      </c>
      <c r="J570">
        <v>133</v>
      </c>
      <c r="K570">
        <v>0</v>
      </c>
      <c r="L570">
        <v>27</v>
      </c>
      <c r="M570">
        <v>725</v>
      </c>
      <c r="N570">
        <v>2218</v>
      </c>
      <c r="O570" s="2" t="s">
        <v>16</v>
      </c>
    </row>
    <row r="571" spans="1:15" x14ac:dyDescent="0.3">
      <c r="A571" s="32">
        <v>43904.708333333336</v>
      </c>
      <c r="B571">
        <v>11</v>
      </c>
      <c r="C571" s="2" t="s">
        <v>26</v>
      </c>
      <c r="D571">
        <v>449</v>
      </c>
      <c r="E571">
        <v>93</v>
      </c>
      <c r="F571">
        <v>542</v>
      </c>
      <c r="G571">
        <v>321</v>
      </c>
      <c r="H571">
        <v>863</v>
      </c>
      <c r="I571">
        <v>165</v>
      </c>
      <c r="J571">
        <v>174</v>
      </c>
      <c r="K571">
        <v>0</v>
      </c>
      <c r="L571">
        <v>36</v>
      </c>
      <c r="M571">
        <v>899</v>
      </c>
      <c r="N571">
        <v>2561</v>
      </c>
      <c r="O571" s="2" t="s">
        <v>16</v>
      </c>
    </row>
    <row r="572" spans="1:15" x14ac:dyDescent="0.3">
      <c r="A572" s="32">
        <v>43905.708333333336</v>
      </c>
      <c r="B572">
        <v>11</v>
      </c>
      <c r="C572" s="2" t="s">
        <v>26</v>
      </c>
      <c r="D572">
        <v>521</v>
      </c>
      <c r="E572">
        <v>98</v>
      </c>
      <c r="F572">
        <v>619</v>
      </c>
      <c r="G572">
        <v>468</v>
      </c>
      <c r="H572">
        <v>1087</v>
      </c>
      <c r="I572">
        <v>224</v>
      </c>
      <c r="J572">
        <v>234</v>
      </c>
      <c r="K572">
        <v>0</v>
      </c>
      <c r="L572">
        <v>46</v>
      </c>
      <c r="M572">
        <v>1133</v>
      </c>
      <c r="N572">
        <v>2946</v>
      </c>
      <c r="O572" s="2" t="s">
        <v>16</v>
      </c>
    </row>
    <row r="573" spans="1:15" x14ac:dyDescent="0.3">
      <c r="A573" s="32">
        <v>43906.708333333336</v>
      </c>
      <c r="B573">
        <v>11</v>
      </c>
      <c r="C573" s="2" t="s">
        <v>26</v>
      </c>
      <c r="D573">
        <v>528</v>
      </c>
      <c r="E573">
        <v>110</v>
      </c>
      <c r="F573">
        <v>638</v>
      </c>
      <c r="G573">
        <v>547</v>
      </c>
      <c r="H573">
        <v>1185</v>
      </c>
      <c r="I573">
        <v>98</v>
      </c>
      <c r="J573">
        <v>109</v>
      </c>
      <c r="K573">
        <v>0</v>
      </c>
      <c r="L573">
        <v>57</v>
      </c>
      <c r="M573">
        <v>1242</v>
      </c>
      <c r="N573">
        <v>3225</v>
      </c>
      <c r="O573" s="2" t="s">
        <v>16</v>
      </c>
    </row>
    <row r="574" spans="1:15" x14ac:dyDescent="0.3">
      <c r="A574" s="32">
        <v>43907.708333333336</v>
      </c>
      <c r="B574">
        <v>11</v>
      </c>
      <c r="C574" s="2" t="s">
        <v>26</v>
      </c>
      <c r="D574">
        <v>599</v>
      </c>
      <c r="E574">
        <v>109</v>
      </c>
      <c r="F574">
        <v>708</v>
      </c>
      <c r="G574">
        <v>594</v>
      </c>
      <c r="H574">
        <v>1302</v>
      </c>
      <c r="I574">
        <v>117</v>
      </c>
      <c r="J574">
        <v>129</v>
      </c>
      <c r="K574">
        <v>0</v>
      </c>
      <c r="L574">
        <v>69</v>
      </c>
      <c r="M574">
        <v>1371</v>
      </c>
      <c r="N574">
        <v>3225</v>
      </c>
      <c r="O574" s="2" t="s">
        <v>16</v>
      </c>
    </row>
    <row r="575" spans="1:15" x14ac:dyDescent="0.3">
      <c r="A575" s="32">
        <v>43908.708333333336</v>
      </c>
      <c r="B575">
        <v>11</v>
      </c>
      <c r="C575" s="2" t="s">
        <v>26</v>
      </c>
      <c r="D575">
        <v>638</v>
      </c>
      <c r="E575">
        <v>119</v>
      </c>
      <c r="F575">
        <v>757</v>
      </c>
      <c r="G575">
        <v>719</v>
      </c>
      <c r="H575">
        <v>1476</v>
      </c>
      <c r="I575">
        <v>174</v>
      </c>
      <c r="J575">
        <v>197</v>
      </c>
      <c r="K575">
        <v>0</v>
      </c>
      <c r="L575">
        <v>92</v>
      </c>
      <c r="M575">
        <v>1568</v>
      </c>
      <c r="N575">
        <v>4109</v>
      </c>
      <c r="O575" s="2" t="s">
        <v>16</v>
      </c>
    </row>
    <row r="576" spans="1:15" x14ac:dyDescent="0.3">
      <c r="A576" s="32">
        <v>43909.708333333336</v>
      </c>
      <c r="B576">
        <v>11</v>
      </c>
      <c r="C576" s="2" t="s">
        <v>26</v>
      </c>
      <c r="D576">
        <v>656</v>
      </c>
      <c r="E576">
        <v>141</v>
      </c>
      <c r="F576">
        <v>797</v>
      </c>
      <c r="G576">
        <v>825</v>
      </c>
      <c r="H576">
        <v>1622</v>
      </c>
      <c r="I576">
        <v>146</v>
      </c>
      <c r="J576">
        <v>169</v>
      </c>
      <c r="K576">
        <v>0</v>
      </c>
      <c r="L576">
        <v>115</v>
      </c>
      <c r="M576">
        <v>1737</v>
      </c>
      <c r="N576">
        <v>4512</v>
      </c>
      <c r="O576" s="2" t="s">
        <v>16</v>
      </c>
    </row>
    <row r="577" spans="1:15" x14ac:dyDescent="0.3">
      <c r="A577" s="32">
        <v>43910.708333333336</v>
      </c>
      <c r="B577">
        <v>11</v>
      </c>
      <c r="C577" s="2" t="s">
        <v>26</v>
      </c>
      <c r="D577">
        <v>704</v>
      </c>
      <c r="E577">
        <v>138</v>
      </c>
      <c r="F577">
        <v>842</v>
      </c>
      <c r="G577">
        <v>1002</v>
      </c>
      <c r="H577">
        <v>1844</v>
      </c>
      <c r="I577">
        <v>222</v>
      </c>
      <c r="J577">
        <v>244</v>
      </c>
      <c r="K577">
        <v>0</v>
      </c>
      <c r="L577">
        <v>137</v>
      </c>
      <c r="M577">
        <v>1981</v>
      </c>
      <c r="N577">
        <v>5170</v>
      </c>
      <c r="O577" s="2" t="s">
        <v>16</v>
      </c>
    </row>
    <row r="578" spans="1:15" x14ac:dyDescent="0.3">
      <c r="A578" s="32">
        <v>43911.708333333336</v>
      </c>
      <c r="B578">
        <v>11</v>
      </c>
      <c r="C578" s="2" t="s">
        <v>26</v>
      </c>
      <c r="D578">
        <v>742</v>
      </c>
      <c r="E578">
        <v>141</v>
      </c>
      <c r="F578">
        <v>883</v>
      </c>
      <c r="G578">
        <v>1114</v>
      </c>
      <c r="H578">
        <v>1997</v>
      </c>
      <c r="I578">
        <v>153</v>
      </c>
      <c r="J578">
        <v>172</v>
      </c>
      <c r="K578">
        <v>2</v>
      </c>
      <c r="L578">
        <v>154</v>
      </c>
      <c r="M578">
        <v>2153</v>
      </c>
      <c r="N578">
        <v>5740</v>
      </c>
      <c r="O578" s="2" t="s">
        <v>16</v>
      </c>
    </row>
    <row r="579" spans="1:15" x14ac:dyDescent="0.3">
      <c r="A579" s="32">
        <v>43912.708333333336</v>
      </c>
      <c r="B579">
        <v>11</v>
      </c>
      <c r="C579" s="2" t="s">
        <v>26</v>
      </c>
      <c r="D579">
        <v>816</v>
      </c>
      <c r="E579">
        <v>138</v>
      </c>
      <c r="F579">
        <v>954</v>
      </c>
      <c r="G579">
        <v>1277</v>
      </c>
      <c r="H579">
        <v>2231</v>
      </c>
      <c r="I579">
        <v>234</v>
      </c>
      <c r="J579">
        <v>268</v>
      </c>
      <c r="K579">
        <v>6</v>
      </c>
      <c r="L579">
        <v>184</v>
      </c>
      <c r="M579">
        <v>2421</v>
      </c>
      <c r="N579">
        <v>6391</v>
      </c>
      <c r="O579" s="2" t="s">
        <v>16</v>
      </c>
    </row>
    <row r="580" spans="1:15" x14ac:dyDescent="0.3">
      <c r="A580" s="32">
        <v>43913.708333333336</v>
      </c>
      <c r="B580">
        <v>11</v>
      </c>
      <c r="C580" s="2" t="s">
        <v>26</v>
      </c>
      <c r="D580">
        <v>882</v>
      </c>
      <c r="E580">
        <v>148</v>
      </c>
      <c r="F580">
        <v>1030</v>
      </c>
      <c r="G580">
        <v>1328</v>
      </c>
      <c r="H580">
        <v>2358</v>
      </c>
      <c r="I580">
        <v>127</v>
      </c>
      <c r="J580">
        <v>148</v>
      </c>
      <c r="K580">
        <v>8</v>
      </c>
      <c r="L580">
        <v>203</v>
      </c>
      <c r="M580">
        <v>2569</v>
      </c>
      <c r="N580">
        <v>6782</v>
      </c>
      <c r="O580" s="2" t="s">
        <v>16</v>
      </c>
    </row>
    <row r="581" spans="1:15" x14ac:dyDescent="0.3">
      <c r="A581" s="32">
        <v>43914.708333333336</v>
      </c>
      <c r="B581">
        <v>11</v>
      </c>
      <c r="C581" s="2" t="s">
        <v>26</v>
      </c>
      <c r="D581">
        <v>862</v>
      </c>
      <c r="E581">
        <v>149</v>
      </c>
      <c r="F581">
        <v>1011</v>
      </c>
      <c r="G581">
        <v>1486</v>
      </c>
      <c r="H581">
        <v>2497</v>
      </c>
      <c r="I581">
        <v>139</v>
      </c>
      <c r="J581">
        <v>167</v>
      </c>
      <c r="K581">
        <v>8</v>
      </c>
      <c r="L581">
        <v>231</v>
      </c>
      <c r="M581">
        <v>2736</v>
      </c>
      <c r="N581">
        <v>7229</v>
      </c>
      <c r="O581" s="2" t="s">
        <v>16</v>
      </c>
    </row>
    <row r="582" spans="1:15" x14ac:dyDescent="0.3">
      <c r="A582" s="32">
        <v>43915.708333333336</v>
      </c>
      <c r="B582">
        <v>11</v>
      </c>
      <c r="C582" s="2" t="s">
        <v>26</v>
      </c>
      <c r="D582">
        <v>938</v>
      </c>
      <c r="E582">
        <v>148</v>
      </c>
      <c r="F582">
        <v>1086</v>
      </c>
      <c r="G582">
        <v>1553</v>
      </c>
      <c r="H582">
        <v>2639</v>
      </c>
      <c r="I582">
        <v>142</v>
      </c>
      <c r="J582">
        <v>198</v>
      </c>
      <c r="K582">
        <v>8</v>
      </c>
      <c r="L582">
        <v>287</v>
      </c>
      <c r="M582">
        <v>2934</v>
      </c>
      <c r="N582">
        <v>7896</v>
      </c>
      <c r="O582" s="2" t="s">
        <v>16</v>
      </c>
    </row>
    <row r="583" spans="1:15" x14ac:dyDescent="0.3">
      <c r="A583" s="32">
        <v>43916.708333333336</v>
      </c>
      <c r="B583">
        <v>11</v>
      </c>
      <c r="C583" s="2" t="s">
        <v>26</v>
      </c>
      <c r="D583">
        <v>977</v>
      </c>
      <c r="E583">
        <v>166</v>
      </c>
      <c r="F583">
        <v>1143</v>
      </c>
      <c r="G583">
        <v>1652</v>
      </c>
      <c r="H583">
        <v>2795</v>
      </c>
      <c r="I583">
        <v>156</v>
      </c>
      <c r="J583">
        <v>180</v>
      </c>
      <c r="K583">
        <v>9</v>
      </c>
      <c r="L583">
        <v>310</v>
      </c>
      <c r="M583">
        <v>3114</v>
      </c>
      <c r="N583">
        <v>8623</v>
      </c>
      <c r="O583" s="2" t="s">
        <v>16</v>
      </c>
    </row>
    <row r="584" spans="1:15" x14ac:dyDescent="0.3">
      <c r="A584" s="32">
        <v>43917.708333333336</v>
      </c>
      <c r="B584">
        <v>11</v>
      </c>
      <c r="C584" s="2" t="s">
        <v>26</v>
      </c>
      <c r="D584">
        <v>979</v>
      </c>
      <c r="E584">
        <v>162</v>
      </c>
      <c r="F584">
        <v>1141</v>
      </c>
      <c r="G584">
        <v>1709</v>
      </c>
      <c r="H584">
        <v>2850</v>
      </c>
      <c r="I584">
        <v>55</v>
      </c>
      <c r="J584">
        <v>82</v>
      </c>
      <c r="K584">
        <v>10</v>
      </c>
      <c r="L584">
        <v>336</v>
      </c>
      <c r="M584">
        <v>3196</v>
      </c>
      <c r="N584">
        <v>9060</v>
      </c>
      <c r="O584" s="2" t="s">
        <v>16</v>
      </c>
    </row>
    <row r="585" spans="1:15" x14ac:dyDescent="0.3">
      <c r="A585" s="32">
        <v>43918.708333333336</v>
      </c>
      <c r="B585">
        <v>11</v>
      </c>
      <c r="C585" s="2" t="s">
        <v>26</v>
      </c>
      <c r="D585">
        <v>987</v>
      </c>
      <c r="E585">
        <v>166</v>
      </c>
      <c r="F585">
        <v>1153</v>
      </c>
      <c r="G585">
        <v>1846</v>
      </c>
      <c r="H585">
        <v>2999</v>
      </c>
      <c r="I585">
        <v>149</v>
      </c>
      <c r="J585">
        <v>177</v>
      </c>
      <c r="K585">
        <v>10</v>
      </c>
      <c r="L585">
        <v>364</v>
      </c>
      <c r="M585">
        <v>3373</v>
      </c>
      <c r="N585">
        <v>9884</v>
      </c>
      <c r="O585" s="2" t="s">
        <v>16</v>
      </c>
    </row>
    <row r="586" spans="1:15" x14ac:dyDescent="0.3">
      <c r="A586" s="32">
        <v>43919.708333333336</v>
      </c>
      <c r="B586">
        <v>11</v>
      </c>
      <c r="C586" s="2" t="s">
        <v>26</v>
      </c>
      <c r="D586">
        <v>1000</v>
      </c>
      <c r="E586">
        <v>168</v>
      </c>
      <c r="F586">
        <v>1168</v>
      </c>
      <c r="G586">
        <v>1992</v>
      </c>
      <c r="H586">
        <v>3160</v>
      </c>
      <c r="I586">
        <v>161</v>
      </c>
      <c r="J586">
        <v>185</v>
      </c>
      <c r="K586">
        <v>12</v>
      </c>
      <c r="L586">
        <v>386</v>
      </c>
      <c r="M586">
        <v>3558</v>
      </c>
      <c r="N586">
        <v>10431</v>
      </c>
      <c r="O586" s="2" t="s">
        <v>16</v>
      </c>
    </row>
    <row r="587" spans="1:15" x14ac:dyDescent="0.3">
      <c r="A587" s="32">
        <v>43920.708333333336</v>
      </c>
      <c r="B587">
        <v>11</v>
      </c>
      <c r="C587" s="2" t="s">
        <v>26</v>
      </c>
      <c r="D587">
        <v>998</v>
      </c>
      <c r="E587">
        <v>167</v>
      </c>
      <c r="F587">
        <v>1165</v>
      </c>
      <c r="G587">
        <v>2086</v>
      </c>
      <c r="H587">
        <v>3251</v>
      </c>
      <c r="I587">
        <v>91</v>
      </c>
      <c r="J587">
        <v>126</v>
      </c>
      <c r="K587">
        <v>16</v>
      </c>
      <c r="L587">
        <v>417</v>
      </c>
      <c r="M587">
        <v>3684</v>
      </c>
      <c r="N587">
        <v>10979</v>
      </c>
      <c r="O587" s="2" t="s">
        <v>16</v>
      </c>
    </row>
    <row r="588" spans="1:15" x14ac:dyDescent="0.3">
      <c r="A588" s="32">
        <v>43921.708333333336</v>
      </c>
      <c r="B588">
        <v>11</v>
      </c>
      <c r="C588" s="2" t="s">
        <v>26</v>
      </c>
      <c r="D588">
        <v>946</v>
      </c>
      <c r="E588">
        <v>169</v>
      </c>
      <c r="F588">
        <v>1115</v>
      </c>
      <c r="G588">
        <v>2237</v>
      </c>
      <c r="H588">
        <v>3352</v>
      </c>
      <c r="I588">
        <v>101</v>
      </c>
      <c r="J588">
        <v>141</v>
      </c>
      <c r="K588">
        <v>21</v>
      </c>
      <c r="L588">
        <v>452</v>
      </c>
      <c r="M588">
        <v>3825</v>
      </c>
      <c r="N588">
        <v>11724</v>
      </c>
      <c r="O588" s="2" t="s">
        <v>16</v>
      </c>
    </row>
    <row r="589" spans="1:15" x14ac:dyDescent="0.3">
      <c r="A589" s="32">
        <v>43922.708333333336</v>
      </c>
      <c r="B589">
        <v>11</v>
      </c>
      <c r="C589" s="2" t="s">
        <v>26</v>
      </c>
      <c r="D589">
        <v>984</v>
      </c>
      <c r="E589">
        <v>168</v>
      </c>
      <c r="F589">
        <v>1152</v>
      </c>
      <c r="G589">
        <v>2304</v>
      </c>
      <c r="H589">
        <v>3456</v>
      </c>
      <c r="I589">
        <v>104</v>
      </c>
      <c r="J589">
        <v>137</v>
      </c>
      <c r="K589">
        <v>29</v>
      </c>
      <c r="L589">
        <v>477</v>
      </c>
      <c r="M589">
        <v>3962</v>
      </c>
      <c r="N589">
        <v>12296</v>
      </c>
      <c r="O589" s="2" t="s">
        <v>16</v>
      </c>
    </row>
    <row r="590" spans="1:15" x14ac:dyDescent="0.3">
      <c r="A590" s="32">
        <v>43923.708333333336</v>
      </c>
      <c r="B590">
        <v>11</v>
      </c>
      <c r="C590" s="2" t="s">
        <v>26</v>
      </c>
      <c r="D590">
        <v>986</v>
      </c>
      <c r="E590">
        <v>164</v>
      </c>
      <c r="F590">
        <v>1150</v>
      </c>
      <c r="G590">
        <v>2405</v>
      </c>
      <c r="H590">
        <v>3555</v>
      </c>
      <c r="I590">
        <v>99</v>
      </c>
      <c r="J590">
        <v>136</v>
      </c>
      <c r="K590">
        <v>40</v>
      </c>
      <c r="L590">
        <v>503</v>
      </c>
      <c r="M590">
        <v>4098</v>
      </c>
      <c r="N590">
        <v>12943</v>
      </c>
      <c r="O590" s="2" t="s">
        <v>16</v>
      </c>
    </row>
    <row r="591" spans="1:15" x14ac:dyDescent="0.3">
      <c r="A591" s="32">
        <v>43924.708333333336</v>
      </c>
      <c r="B591">
        <v>11</v>
      </c>
      <c r="C591" s="2" t="s">
        <v>26</v>
      </c>
      <c r="D591">
        <v>982</v>
      </c>
      <c r="E591">
        <v>158</v>
      </c>
      <c r="F591">
        <v>1140</v>
      </c>
      <c r="G591">
        <v>2491</v>
      </c>
      <c r="H591">
        <v>3631</v>
      </c>
      <c r="I591">
        <v>76</v>
      </c>
      <c r="J591">
        <v>132</v>
      </c>
      <c r="K591">
        <v>42</v>
      </c>
      <c r="L591">
        <v>557</v>
      </c>
      <c r="M591">
        <v>4230</v>
      </c>
      <c r="N591">
        <v>13678</v>
      </c>
      <c r="O591" s="2" t="s">
        <v>16</v>
      </c>
    </row>
    <row r="592" spans="1:15" x14ac:dyDescent="0.3">
      <c r="A592" s="32">
        <v>43925.708333333336</v>
      </c>
      <c r="B592">
        <v>11</v>
      </c>
      <c r="C592" s="2" t="s">
        <v>26</v>
      </c>
      <c r="D592">
        <v>997</v>
      </c>
      <c r="E592">
        <v>153</v>
      </c>
      <c r="F592">
        <v>1150</v>
      </c>
      <c r="G592">
        <v>2347</v>
      </c>
      <c r="H592">
        <v>3497</v>
      </c>
      <c r="I592">
        <v>-134</v>
      </c>
      <c r="J592">
        <v>111</v>
      </c>
      <c r="K592">
        <v>270</v>
      </c>
      <c r="L592">
        <v>574</v>
      </c>
      <c r="M592">
        <v>4341</v>
      </c>
      <c r="N592">
        <v>14472</v>
      </c>
      <c r="O592" s="2" t="s">
        <v>16</v>
      </c>
    </row>
    <row r="593" spans="1:15" x14ac:dyDescent="0.3">
      <c r="A593" s="32">
        <v>43926.708333333336</v>
      </c>
      <c r="B593">
        <v>11</v>
      </c>
      <c r="C593" s="2" t="s">
        <v>26</v>
      </c>
      <c r="D593">
        <v>987</v>
      </c>
      <c r="E593">
        <v>151</v>
      </c>
      <c r="F593">
        <v>1138</v>
      </c>
      <c r="G593">
        <v>2440</v>
      </c>
      <c r="H593">
        <v>3578</v>
      </c>
      <c r="I593">
        <v>81</v>
      </c>
      <c r="J593">
        <v>123</v>
      </c>
      <c r="K593">
        <v>287</v>
      </c>
      <c r="L593">
        <v>599</v>
      </c>
      <c r="M593">
        <v>4464</v>
      </c>
      <c r="N593">
        <v>15252</v>
      </c>
      <c r="O593" s="2" t="s">
        <v>16</v>
      </c>
    </row>
    <row r="594" spans="1:15" x14ac:dyDescent="0.3">
      <c r="A594" s="32">
        <v>43927.708333333336</v>
      </c>
      <c r="B594">
        <v>11</v>
      </c>
      <c r="C594" s="2" t="s">
        <v>26</v>
      </c>
      <c r="D594">
        <v>1001</v>
      </c>
      <c r="E594">
        <v>140</v>
      </c>
      <c r="F594">
        <v>1141</v>
      </c>
      <c r="G594">
        <v>2565</v>
      </c>
      <c r="H594">
        <v>3706</v>
      </c>
      <c r="I594">
        <v>128</v>
      </c>
      <c r="J594">
        <v>150</v>
      </c>
      <c r="K594">
        <v>296</v>
      </c>
      <c r="L594">
        <v>612</v>
      </c>
      <c r="M594">
        <v>4614</v>
      </c>
      <c r="N594">
        <v>15919</v>
      </c>
      <c r="O594" s="2" t="s">
        <v>16</v>
      </c>
    </row>
    <row r="595" spans="1:15" x14ac:dyDescent="0.3">
      <c r="A595" s="32">
        <v>43928.708333333336</v>
      </c>
      <c r="B595">
        <v>11</v>
      </c>
      <c r="C595" s="2" t="s">
        <v>26</v>
      </c>
      <c r="D595">
        <v>962</v>
      </c>
      <c r="E595">
        <v>139</v>
      </c>
      <c r="F595">
        <v>1101</v>
      </c>
      <c r="G595">
        <v>2637</v>
      </c>
      <c r="H595">
        <v>3738</v>
      </c>
      <c r="I595">
        <v>32</v>
      </c>
      <c r="J595">
        <v>96</v>
      </c>
      <c r="K595">
        <v>342</v>
      </c>
      <c r="L595">
        <v>630</v>
      </c>
      <c r="M595">
        <v>4710</v>
      </c>
      <c r="N595">
        <v>16619</v>
      </c>
      <c r="O595" s="2" t="s">
        <v>16</v>
      </c>
    </row>
    <row r="596" spans="1:15" x14ac:dyDescent="0.3">
      <c r="A596" s="32">
        <v>43929.708333333336</v>
      </c>
      <c r="B596">
        <v>11</v>
      </c>
      <c r="C596" s="2" t="s">
        <v>26</v>
      </c>
      <c r="D596">
        <v>974</v>
      </c>
      <c r="E596">
        <v>133</v>
      </c>
      <c r="F596">
        <v>1107</v>
      </c>
      <c r="G596">
        <v>2455</v>
      </c>
      <c r="H596">
        <v>3562</v>
      </c>
      <c r="I596">
        <v>-176</v>
      </c>
      <c r="J596">
        <v>149</v>
      </c>
      <c r="K596">
        <v>645</v>
      </c>
      <c r="L596">
        <v>652</v>
      </c>
      <c r="M596">
        <v>4859</v>
      </c>
      <c r="N596">
        <v>17532</v>
      </c>
      <c r="O596" s="2" t="s">
        <v>16</v>
      </c>
    </row>
    <row r="597" spans="1:15" x14ac:dyDescent="0.3">
      <c r="A597" s="32">
        <v>43930.708333333336</v>
      </c>
      <c r="B597">
        <v>11</v>
      </c>
      <c r="C597" s="2" t="s">
        <v>26</v>
      </c>
      <c r="D597">
        <v>945</v>
      </c>
      <c r="E597">
        <v>133</v>
      </c>
      <c r="F597">
        <v>1078</v>
      </c>
      <c r="G597">
        <v>2323</v>
      </c>
      <c r="H597">
        <v>3401</v>
      </c>
      <c r="I597">
        <v>-161</v>
      </c>
      <c r="J597">
        <v>96</v>
      </c>
      <c r="K597">
        <v>885</v>
      </c>
      <c r="L597">
        <v>669</v>
      </c>
      <c r="M597">
        <v>4955</v>
      </c>
      <c r="N597">
        <v>18194</v>
      </c>
      <c r="O597" s="2" t="s">
        <v>16</v>
      </c>
    </row>
    <row r="598" spans="1:15" x14ac:dyDescent="0.3">
      <c r="A598" s="32">
        <v>43931.708333333336</v>
      </c>
      <c r="B598">
        <v>11</v>
      </c>
      <c r="C598" s="2" t="s">
        <v>26</v>
      </c>
      <c r="D598">
        <v>925</v>
      </c>
      <c r="E598">
        <v>127</v>
      </c>
      <c r="F598">
        <v>1052</v>
      </c>
      <c r="G598">
        <v>2264</v>
      </c>
      <c r="H598">
        <v>3316</v>
      </c>
      <c r="I598">
        <v>-85</v>
      </c>
      <c r="J598">
        <v>129</v>
      </c>
      <c r="K598">
        <v>1086</v>
      </c>
      <c r="L598">
        <v>682</v>
      </c>
      <c r="M598">
        <v>5084</v>
      </c>
      <c r="N598">
        <v>18970</v>
      </c>
      <c r="O598" s="2" t="s">
        <v>16</v>
      </c>
    </row>
    <row r="599" spans="1:15" x14ac:dyDescent="0.3">
      <c r="A599" s="32">
        <v>43932.708333333336</v>
      </c>
      <c r="B599">
        <v>11</v>
      </c>
      <c r="C599" s="2" t="s">
        <v>26</v>
      </c>
      <c r="D599">
        <v>960</v>
      </c>
      <c r="E599">
        <v>118</v>
      </c>
      <c r="F599">
        <v>1078</v>
      </c>
      <c r="G599">
        <v>2153</v>
      </c>
      <c r="H599">
        <v>3231</v>
      </c>
      <c r="I599">
        <v>-85</v>
      </c>
      <c r="J599">
        <v>127</v>
      </c>
      <c r="K599">
        <v>1291</v>
      </c>
      <c r="L599">
        <v>689</v>
      </c>
      <c r="M599">
        <v>5211</v>
      </c>
      <c r="N599">
        <v>20060</v>
      </c>
      <c r="O599" s="2" t="s">
        <v>16</v>
      </c>
    </row>
    <row r="600" spans="1:15" x14ac:dyDescent="0.3">
      <c r="A600" s="32">
        <v>43933.708333333336</v>
      </c>
      <c r="B600">
        <v>11</v>
      </c>
      <c r="C600" s="2" t="s">
        <v>26</v>
      </c>
      <c r="D600">
        <v>949</v>
      </c>
      <c r="E600">
        <v>114</v>
      </c>
      <c r="F600">
        <v>1063</v>
      </c>
      <c r="G600">
        <v>2051</v>
      </c>
      <c r="H600">
        <v>3114</v>
      </c>
      <c r="I600">
        <v>-117</v>
      </c>
      <c r="J600">
        <v>92</v>
      </c>
      <c r="K600">
        <v>1489</v>
      </c>
      <c r="L600">
        <v>700</v>
      </c>
      <c r="M600">
        <v>5303</v>
      </c>
      <c r="N600">
        <v>21057</v>
      </c>
      <c r="O600" s="2" t="s">
        <v>16</v>
      </c>
    </row>
    <row r="601" spans="1:15" x14ac:dyDescent="0.3">
      <c r="A601" s="32">
        <v>43934.708333333336</v>
      </c>
      <c r="B601">
        <v>11</v>
      </c>
      <c r="C601" s="2" t="s">
        <v>26</v>
      </c>
      <c r="D601">
        <v>959</v>
      </c>
      <c r="E601">
        <v>108</v>
      </c>
      <c r="F601">
        <v>1067</v>
      </c>
      <c r="G601">
        <v>2013</v>
      </c>
      <c r="H601">
        <v>3080</v>
      </c>
      <c r="I601">
        <v>-34</v>
      </c>
      <c r="J601">
        <v>78</v>
      </c>
      <c r="K601">
        <v>1588</v>
      </c>
      <c r="L601">
        <v>713</v>
      </c>
      <c r="M601">
        <v>5381</v>
      </c>
      <c r="N601">
        <v>28379</v>
      </c>
      <c r="O601" s="2" t="s">
        <v>16</v>
      </c>
    </row>
    <row r="602" spans="1:15" x14ac:dyDescent="0.3">
      <c r="A602" s="32">
        <v>43885.75</v>
      </c>
      <c r="B602">
        <v>12</v>
      </c>
      <c r="C602" s="2" t="s">
        <v>23</v>
      </c>
      <c r="D602">
        <v>1</v>
      </c>
      <c r="E602">
        <v>1</v>
      </c>
      <c r="F602">
        <v>2</v>
      </c>
      <c r="G602">
        <v>0</v>
      </c>
      <c r="H602">
        <v>2</v>
      </c>
      <c r="I602">
        <v>0</v>
      </c>
      <c r="J602">
        <v>2</v>
      </c>
      <c r="K602">
        <v>1</v>
      </c>
      <c r="L602">
        <v>0</v>
      </c>
      <c r="M602">
        <v>3</v>
      </c>
      <c r="N602">
        <v>124</v>
      </c>
      <c r="O602" s="2" t="s">
        <v>16</v>
      </c>
    </row>
    <row r="603" spans="1:15" x14ac:dyDescent="0.3">
      <c r="A603" s="32">
        <v>43886.75</v>
      </c>
      <c r="B603">
        <v>12</v>
      </c>
      <c r="C603" s="2" t="s">
        <v>23</v>
      </c>
      <c r="D603">
        <v>1</v>
      </c>
      <c r="E603">
        <v>1</v>
      </c>
      <c r="F603">
        <v>2</v>
      </c>
      <c r="G603">
        <v>0</v>
      </c>
      <c r="H603">
        <v>2</v>
      </c>
      <c r="I603">
        <v>0</v>
      </c>
      <c r="J603">
        <v>0</v>
      </c>
      <c r="K603">
        <v>1</v>
      </c>
      <c r="L603">
        <v>0</v>
      </c>
      <c r="M603">
        <v>3</v>
      </c>
      <c r="N603">
        <v>124</v>
      </c>
      <c r="O603" s="2" t="s">
        <v>16</v>
      </c>
    </row>
    <row r="604" spans="1:15" x14ac:dyDescent="0.3">
      <c r="A604" s="32">
        <v>43887.75</v>
      </c>
      <c r="B604">
        <v>12</v>
      </c>
      <c r="C604" s="2" t="s">
        <v>23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-2</v>
      </c>
      <c r="J604">
        <v>0</v>
      </c>
      <c r="K604">
        <v>3</v>
      </c>
      <c r="L604">
        <v>0</v>
      </c>
      <c r="M604">
        <v>3</v>
      </c>
      <c r="N604">
        <v>124</v>
      </c>
      <c r="O604" s="2" t="s">
        <v>16</v>
      </c>
    </row>
    <row r="605" spans="1:15" x14ac:dyDescent="0.3">
      <c r="A605" s="32">
        <v>43888.75</v>
      </c>
      <c r="B605">
        <v>12</v>
      </c>
      <c r="C605" s="2" t="s">
        <v>23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</v>
      </c>
      <c r="L605">
        <v>0</v>
      </c>
      <c r="M605">
        <v>3</v>
      </c>
      <c r="N605">
        <v>552</v>
      </c>
      <c r="O605" s="2" t="s">
        <v>16</v>
      </c>
    </row>
    <row r="606" spans="1:15" x14ac:dyDescent="0.3">
      <c r="A606" s="32">
        <v>43889.75</v>
      </c>
      <c r="B606">
        <v>12</v>
      </c>
      <c r="C606" s="2" t="s">
        <v>23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</v>
      </c>
      <c r="L606">
        <v>0</v>
      </c>
      <c r="M606">
        <v>3</v>
      </c>
      <c r="N606">
        <v>611</v>
      </c>
      <c r="O606" s="2" t="s">
        <v>16</v>
      </c>
    </row>
    <row r="607" spans="1:15" x14ac:dyDescent="0.3">
      <c r="A607" s="32">
        <v>43890.708333333336</v>
      </c>
      <c r="B607">
        <v>12</v>
      </c>
      <c r="C607" s="2" t="s">
        <v>23</v>
      </c>
      <c r="D607">
        <v>3</v>
      </c>
      <c r="E607">
        <v>0</v>
      </c>
      <c r="F607">
        <v>3</v>
      </c>
      <c r="G607">
        <v>0</v>
      </c>
      <c r="H607">
        <v>3</v>
      </c>
      <c r="I607">
        <v>3</v>
      </c>
      <c r="J607">
        <v>3</v>
      </c>
      <c r="K607">
        <v>3</v>
      </c>
      <c r="L607">
        <v>0</v>
      </c>
      <c r="M607">
        <v>6</v>
      </c>
      <c r="N607">
        <v>679</v>
      </c>
      <c r="O607" s="2" t="s">
        <v>16</v>
      </c>
    </row>
    <row r="608" spans="1:15" x14ac:dyDescent="0.3">
      <c r="A608" s="32">
        <v>43891.708333333336</v>
      </c>
      <c r="B608">
        <v>12</v>
      </c>
      <c r="C608" s="2" t="s">
        <v>23</v>
      </c>
      <c r="D608">
        <v>3</v>
      </c>
      <c r="E608">
        <v>0</v>
      </c>
      <c r="F608">
        <v>3</v>
      </c>
      <c r="G608">
        <v>0</v>
      </c>
      <c r="H608">
        <v>3</v>
      </c>
      <c r="I608">
        <v>0</v>
      </c>
      <c r="J608">
        <v>0</v>
      </c>
      <c r="K608">
        <v>3</v>
      </c>
      <c r="L608">
        <v>0</v>
      </c>
      <c r="M608">
        <v>6</v>
      </c>
      <c r="N608">
        <v>724</v>
      </c>
      <c r="O608" s="2" t="s">
        <v>16</v>
      </c>
    </row>
    <row r="609" spans="1:15" x14ac:dyDescent="0.3">
      <c r="A609" s="32">
        <v>43892.75</v>
      </c>
      <c r="B609">
        <v>12</v>
      </c>
      <c r="C609" s="2" t="s">
        <v>23</v>
      </c>
      <c r="D609">
        <v>3</v>
      </c>
      <c r="E609">
        <v>0</v>
      </c>
      <c r="F609">
        <v>3</v>
      </c>
      <c r="G609">
        <v>1</v>
      </c>
      <c r="H609">
        <v>4</v>
      </c>
      <c r="I609">
        <v>1</v>
      </c>
      <c r="J609">
        <v>1</v>
      </c>
      <c r="K609">
        <v>3</v>
      </c>
      <c r="L609">
        <v>0</v>
      </c>
      <c r="M609">
        <v>7</v>
      </c>
      <c r="N609">
        <v>773</v>
      </c>
      <c r="O609" s="2" t="s">
        <v>16</v>
      </c>
    </row>
    <row r="610" spans="1:15" x14ac:dyDescent="0.3">
      <c r="A610" s="32">
        <v>43893.75</v>
      </c>
      <c r="B610">
        <v>12</v>
      </c>
      <c r="C610" s="2" t="s">
        <v>23</v>
      </c>
      <c r="D610">
        <v>10</v>
      </c>
      <c r="E610">
        <v>0</v>
      </c>
      <c r="F610">
        <v>10</v>
      </c>
      <c r="G610">
        <v>1</v>
      </c>
      <c r="H610">
        <v>11</v>
      </c>
      <c r="I610">
        <v>7</v>
      </c>
      <c r="J610">
        <v>7</v>
      </c>
      <c r="K610">
        <v>3</v>
      </c>
      <c r="L610">
        <v>0</v>
      </c>
      <c r="M610">
        <v>14</v>
      </c>
      <c r="N610">
        <v>877</v>
      </c>
      <c r="O610" s="2" t="s">
        <v>16</v>
      </c>
    </row>
    <row r="611" spans="1:15" x14ac:dyDescent="0.3">
      <c r="A611" s="32">
        <v>43894.708333333336</v>
      </c>
      <c r="B611">
        <v>12</v>
      </c>
      <c r="C611" s="2" t="s">
        <v>23</v>
      </c>
      <c r="D611">
        <v>15</v>
      </c>
      <c r="E611">
        <v>3</v>
      </c>
      <c r="F611">
        <v>18</v>
      </c>
      <c r="G611">
        <v>9</v>
      </c>
      <c r="H611">
        <v>27</v>
      </c>
      <c r="I611">
        <v>16</v>
      </c>
      <c r="J611">
        <v>16</v>
      </c>
      <c r="K611">
        <v>3</v>
      </c>
      <c r="L611">
        <v>0</v>
      </c>
      <c r="M611">
        <v>30</v>
      </c>
      <c r="N611">
        <v>995</v>
      </c>
      <c r="O611" s="2" t="s">
        <v>16</v>
      </c>
    </row>
    <row r="612" spans="1:15" x14ac:dyDescent="0.3">
      <c r="A612" s="32">
        <v>43895.708333333336</v>
      </c>
      <c r="B612">
        <v>12</v>
      </c>
      <c r="C612" s="2" t="s">
        <v>23</v>
      </c>
      <c r="D612">
        <v>20</v>
      </c>
      <c r="E612">
        <v>7</v>
      </c>
      <c r="F612">
        <v>27</v>
      </c>
      <c r="G612">
        <v>14</v>
      </c>
      <c r="H612">
        <v>41</v>
      </c>
      <c r="I612">
        <v>14</v>
      </c>
      <c r="J612">
        <v>14</v>
      </c>
      <c r="K612">
        <v>3</v>
      </c>
      <c r="L612">
        <v>0</v>
      </c>
      <c r="M612">
        <v>44</v>
      </c>
      <c r="N612">
        <v>1175</v>
      </c>
      <c r="O612" s="2" t="s">
        <v>16</v>
      </c>
    </row>
    <row r="613" spans="1:15" x14ac:dyDescent="0.3">
      <c r="A613" s="32">
        <v>43896.708333333336</v>
      </c>
      <c r="B613">
        <v>12</v>
      </c>
      <c r="C613" s="2" t="s">
        <v>23</v>
      </c>
      <c r="D613">
        <v>26</v>
      </c>
      <c r="E613">
        <v>8</v>
      </c>
      <c r="F613">
        <v>34</v>
      </c>
      <c r="G613">
        <v>16</v>
      </c>
      <c r="H613">
        <v>50</v>
      </c>
      <c r="I613">
        <v>9</v>
      </c>
      <c r="J613">
        <v>10</v>
      </c>
      <c r="K613">
        <v>3</v>
      </c>
      <c r="L613">
        <v>1</v>
      </c>
      <c r="M613">
        <v>54</v>
      </c>
      <c r="N613">
        <v>1373</v>
      </c>
      <c r="O613" s="2" t="s">
        <v>16</v>
      </c>
    </row>
    <row r="614" spans="1:15" x14ac:dyDescent="0.3">
      <c r="A614" s="32">
        <v>43897.75</v>
      </c>
      <c r="B614">
        <v>12</v>
      </c>
      <c r="C614" s="2" t="s">
        <v>23</v>
      </c>
      <c r="D614">
        <v>43</v>
      </c>
      <c r="E614">
        <v>8</v>
      </c>
      <c r="F614">
        <v>51</v>
      </c>
      <c r="G614">
        <v>21</v>
      </c>
      <c r="H614">
        <v>72</v>
      </c>
      <c r="I614">
        <v>22</v>
      </c>
      <c r="J614">
        <v>22</v>
      </c>
      <c r="K614">
        <v>3</v>
      </c>
      <c r="L614">
        <v>1</v>
      </c>
      <c r="M614">
        <v>76</v>
      </c>
      <c r="N614">
        <v>1582</v>
      </c>
      <c r="O614" s="2" t="s">
        <v>16</v>
      </c>
    </row>
    <row r="615" spans="1:15" x14ac:dyDescent="0.3">
      <c r="A615" s="32">
        <v>43898.75</v>
      </c>
      <c r="B615">
        <v>12</v>
      </c>
      <c r="C615" s="2" t="s">
        <v>23</v>
      </c>
      <c r="D615">
        <v>47</v>
      </c>
      <c r="E615">
        <v>8</v>
      </c>
      <c r="F615">
        <v>55</v>
      </c>
      <c r="G615">
        <v>26</v>
      </c>
      <c r="H615">
        <v>81</v>
      </c>
      <c r="I615">
        <v>9</v>
      </c>
      <c r="J615">
        <v>11</v>
      </c>
      <c r="K615">
        <v>3</v>
      </c>
      <c r="L615">
        <v>3</v>
      </c>
      <c r="M615">
        <v>87</v>
      </c>
      <c r="N615">
        <v>1929</v>
      </c>
      <c r="O615" s="2" t="s">
        <v>16</v>
      </c>
    </row>
    <row r="616" spans="1:15" x14ac:dyDescent="0.3">
      <c r="A616" s="32">
        <v>43899.75</v>
      </c>
      <c r="B616">
        <v>12</v>
      </c>
      <c r="C616" s="2" t="s">
        <v>23</v>
      </c>
      <c r="D616">
        <v>55</v>
      </c>
      <c r="E616">
        <v>8</v>
      </c>
      <c r="F616">
        <v>63</v>
      </c>
      <c r="G616">
        <v>31</v>
      </c>
      <c r="H616">
        <v>94</v>
      </c>
      <c r="I616">
        <v>13</v>
      </c>
      <c r="J616">
        <v>15</v>
      </c>
      <c r="K616">
        <v>3</v>
      </c>
      <c r="L616">
        <v>5</v>
      </c>
      <c r="M616">
        <v>102</v>
      </c>
      <c r="N616">
        <v>1929</v>
      </c>
      <c r="O616" s="2" t="s">
        <v>16</v>
      </c>
    </row>
    <row r="617" spans="1:15" x14ac:dyDescent="0.3">
      <c r="A617" s="32">
        <v>43900.75</v>
      </c>
      <c r="B617">
        <v>12</v>
      </c>
      <c r="C617" s="2" t="s">
        <v>23</v>
      </c>
      <c r="D617">
        <v>50</v>
      </c>
      <c r="E617">
        <v>15</v>
      </c>
      <c r="F617">
        <v>65</v>
      </c>
      <c r="G617">
        <v>34</v>
      </c>
      <c r="H617">
        <v>99</v>
      </c>
      <c r="I617">
        <v>5</v>
      </c>
      <c r="J617">
        <v>14</v>
      </c>
      <c r="K617">
        <v>11</v>
      </c>
      <c r="L617">
        <v>6</v>
      </c>
      <c r="M617">
        <v>116</v>
      </c>
      <c r="N617">
        <v>3591</v>
      </c>
      <c r="O617" s="2" t="s">
        <v>16</v>
      </c>
    </row>
    <row r="618" spans="1:15" x14ac:dyDescent="0.3">
      <c r="A618" s="32">
        <v>43901.708333333336</v>
      </c>
      <c r="B618">
        <v>12</v>
      </c>
      <c r="C618" s="2" t="s">
        <v>23</v>
      </c>
      <c r="D618">
        <v>67</v>
      </c>
      <c r="E618">
        <v>18</v>
      </c>
      <c r="F618">
        <v>85</v>
      </c>
      <c r="G618">
        <v>40</v>
      </c>
      <c r="H618">
        <v>125</v>
      </c>
      <c r="I618">
        <v>26</v>
      </c>
      <c r="J618">
        <v>34</v>
      </c>
      <c r="K618">
        <v>19</v>
      </c>
      <c r="L618">
        <v>6</v>
      </c>
      <c r="M618">
        <v>150</v>
      </c>
      <c r="N618">
        <v>3591</v>
      </c>
      <c r="O618" s="2" t="s">
        <v>16</v>
      </c>
    </row>
    <row r="619" spans="1:15" x14ac:dyDescent="0.3">
      <c r="A619" s="32">
        <v>43902.708333333336</v>
      </c>
      <c r="B619">
        <v>12</v>
      </c>
      <c r="C619" s="2" t="s">
        <v>23</v>
      </c>
      <c r="D619">
        <v>85</v>
      </c>
      <c r="E619">
        <v>20</v>
      </c>
      <c r="F619">
        <v>105</v>
      </c>
      <c r="G619">
        <v>67</v>
      </c>
      <c r="H619">
        <v>172</v>
      </c>
      <c r="I619">
        <v>47</v>
      </c>
      <c r="J619">
        <v>50</v>
      </c>
      <c r="K619">
        <v>19</v>
      </c>
      <c r="L619">
        <v>9</v>
      </c>
      <c r="M619">
        <v>200</v>
      </c>
      <c r="N619">
        <v>5592</v>
      </c>
      <c r="O619" s="2" t="s">
        <v>16</v>
      </c>
    </row>
    <row r="620" spans="1:15" x14ac:dyDescent="0.3">
      <c r="A620" s="32">
        <v>43903.708333333336</v>
      </c>
      <c r="B620">
        <v>12</v>
      </c>
      <c r="C620" s="2" t="s">
        <v>23</v>
      </c>
      <c r="D620">
        <v>122</v>
      </c>
      <c r="E620">
        <v>24</v>
      </c>
      <c r="F620">
        <v>146</v>
      </c>
      <c r="G620">
        <v>96</v>
      </c>
      <c r="H620">
        <v>242</v>
      </c>
      <c r="I620">
        <v>70</v>
      </c>
      <c r="J620">
        <v>77</v>
      </c>
      <c r="K620">
        <v>24</v>
      </c>
      <c r="L620">
        <v>11</v>
      </c>
      <c r="M620">
        <v>277</v>
      </c>
      <c r="N620">
        <v>6491</v>
      </c>
      <c r="O620" s="2" t="s">
        <v>16</v>
      </c>
    </row>
    <row r="621" spans="1:15" x14ac:dyDescent="0.3">
      <c r="A621" s="32">
        <v>43904.708333333336</v>
      </c>
      <c r="B621">
        <v>12</v>
      </c>
      <c r="C621" s="2" t="s">
        <v>23</v>
      </c>
      <c r="D621">
        <v>181</v>
      </c>
      <c r="E621">
        <v>25</v>
      </c>
      <c r="F621">
        <v>206</v>
      </c>
      <c r="G621">
        <v>114</v>
      </c>
      <c r="H621">
        <v>320</v>
      </c>
      <c r="I621">
        <v>78</v>
      </c>
      <c r="J621">
        <v>80</v>
      </c>
      <c r="K621">
        <v>24</v>
      </c>
      <c r="L621">
        <v>13</v>
      </c>
      <c r="M621">
        <v>357</v>
      </c>
      <c r="N621">
        <v>7335</v>
      </c>
      <c r="O621" s="2" t="s">
        <v>16</v>
      </c>
    </row>
    <row r="622" spans="1:15" x14ac:dyDescent="0.3">
      <c r="A622" s="32">
        <v>43905.708333333336</v>
      </c>
      <c r="B622">
        <v>12</v>
      </c>
      <c r="C622" s="2" t="s">
        <v>23</v>
      </c>
      <c r="D622">
        <v>223</v>
      </c>
      <c r="E622">
        <v>31</v>
      </c>
      <c r="F622">
        <v>254</v>
      </c>
      <c r="G622">
        <v>142</v>
      </c>
      <c r="H622">
        <v>396</v>
      </c>
      <c r="I622">
        <v>76</v>
      </c>
      <c r="J622">
        <v>79</v>
      </c>
      <c r="K622">
        <v>24</v>
      </c>
      <c r="L622">
        <v>16</v>
      </c>
      <c r="M622">
        <v>436</v>
      </c>
      <c r="N622">
        <v>8345</v>
      </c>
      <c r="O622" s="2" t="s">
        <v>16</v>
      </c>
    </row>
    <row r="623" spans="1:15" x14ac:dyDescent="0.3">
      <c r="A623" s="32">
        <v>43906.708333333336</v>
      </c>
      <c r="B623">
        <v>12</v>
      </c>
      <c r="C623" s="2" t="s">
        <v>23</v>
      </c>
      <c r="D623">
        <v>267</v>
      </c>
      <c r="E623">
        <v>31</v>
      </c>
      <c r="F623">
        <v>298</v>
      </c>
      <c r="G623">
        <v>174</v>
      </c>
      <c r="H623">
        <v>472</v>
      </c>
      <c r="I623">
        <v>76</v>
      </c>
      <c r="J623">
        <v>87</v>
      </c>
      <c r="K623">
        <v>32</v>
      </c>
      <c r="L623">
        <v>19</v>
      </c>
      <c r="M623">
        <v>523</v>
      </c>
      <c r="N623">
        <v>9330</v>
      </c>
      <c r="O623" s="2" t="s">
        <v>16</v>
      </c>
    </row>
    <row r="624" spans="1:15" x14ac:dyDescent="0.3">
      <c r="A624" s="32">
        <v>43907.708333333336</v>
      </c>
      <c r="B624">
        <v>12</v>
      </c>
      <c r="C624" s="2" t="s">
        <v>23</v>
      </c>
      <c r="D624">
        <v>314</v>
      </c>
      <c r="E624">
        <v>44</v>
      </c>
      <c r="F624">
        <v>358</v>
      </c>
      <c r="G624">
        <v>192</v>
      </c>
      <c r="H624">
        <v>550</v>
      </c>
      <c r="I624">
        <v>78</v>
      </c>
      <c r="J624">
        <v>84</v>
      </c>
      <c r="K624">
        <v>34</v>
      </c>
      <c r="L624">
        <v>23</v>
      </c>
      <c r="M624">
        <v>607</v>
      </c>
      <c r="N624">
        <v>9436</v>
      </c>
      <c r="O624" s="2" t="s">
        <v>16</v>
      </c>
    </row>
    <row r="625" spans="1:15" x14ac:dyDescent="0.3">
      <c r="A625" s="32">
        <v>43908.708333333336</v>
      </c>
      <c r="B625">
        <v>12</v>
      </c>
      <c r="C625" s="2" t="s">
        <v>23</v>
      </c>
      <c r="D625">
        <v>374</v>
      </c>
      <c r="E625">
        <v>44</v>
      </c>
      <c r="F625">
        <v>418</v>
      </c>
      <c r="G625">
        <v>232</v>
      </c>
      <c r="H625">
        <v>650</v>
      </c>
      <c r="I625">
        <v>100</v>
      </c>
      <c r="J625">
        <v>117</v>
      </c>
      <c r="K625">
        <v>42</v>
      </c>
      <c r="L625">
        <v>32</v>
      </c>
      <c r="M625">
        <v>724</v>
      </c>
      <c r="N625">
        <v>11145</v>
      </c>
      <c r="O625" s="2" t="s">
        <v>16</v>
      </c>
    </row>
    <row r="626" spans="1:15" x14ac:dyDescent="0.3">
      <c r="A626" s="32">
        <v>43909.708333333336</v>
      </c>
      <c r="B626">
        <v>12</v>
      </c>
      <c r="C626" s="2" t="s">
        <v>23</v>
      </c>
      <c r="D626">
        <v>426</v>
      </c>
      <c r="E626">
        <v>45</v>
      </c>
      <c r="F626">
        <v>471</v>
      </c>
      <c r="G626">
        <v>270</v>
      </c>
      <c r="H626">
        <v>741</v>
      </c>
      <c r="I626">
        <v>91</v>
      </c>
      <c r="J626">
        <v>99</v>
      </c>
      <c r="K626">
        <v>44</v>
      </c>
      <c r="L626">
        <v>38</v>
      </c>
      <c r="M626">
        <v>823</v>
      </c>
      <c r="N626">
        <v>11145</v>
      </c>
      <c r="O626" s="2" t="s">
        <v>16</v>
      </c>
    </row>
    <row r="627" spans="1:15" x14ac:dyDescent="0.3">
      <c r="A627" s="32">
        <v>43910.708333333336</v>
      </c>
      <c r="B627">
        <v>12</v>
      </c>
      <c r="C627" s="2" t="s">
        <v>23</v>
      </c>
      <c r="D627">
        <v>537</v>
      </c>
      <c r="E627">
        <v>47</v>
      </c>
      <c r="F627">
        <v>584</v>
      </c>
      <c r="G627">
        <v>328</v>
      </c>
      <c r="H627">
        <v>912</v>
      </c>
      <c r="I627">
        <v>171</v>
      </c>
      <c r="J627">
        <v>185</v>
      </c>
      <c r="K627">
        <v>53</v>
      </c>
      <c r="L627">
        <v>43</v>
      </c>
      <c r="M627">
        <v>1008</v>
      </c>
      <c r="N627">
        <v>13889</v>
      </c>
      <c r="O627" s="2" t="s">
        <v>16</v>
      </c>
    </row>
    <row r="628" spans="1:15" x14ac:dyDescent="0.3">
      <c r="A628" s="32">
        <v>43911.708333333336</v>
      </c>
      <c r="B628">
        <v>12</v>
      </c>
      <c r="C628" s="2" t="s">
        <v>23</v>
      </c>
      <c r="D628">
        <v>591</v>
      </c>
      <c r="E628">
        <v>70</v>
      </c>
      <c r="F628">
        <v>661</v>
      </c>
      <c r="G628">
        <v>425</v>
      </c>
      <c r="H628">
        <v>1086</v>
      </c>
      <c r="I628">
        <v>174</v>
      </c>
      <c r="J628">
        <v>182</v>
      </c>
      <c r="K628">
        <v>54</v>
      </c>
      <c r="L628">
        <v>50</v>
      </c>
      <c r="M628">
        <v>1190</v>
      </c>
      <c r="N628">
        <v>13889</v>
      </c>
      <c r="O628" s="2" t="s">
        <v>16</v>
      </c>
    </row>
    <row r="629" spans="1:15" x14ac:dyDescent="0.3">
      <c r="A629" s="32">
        <v>43912.708333333336</v>
      </c>
      <c r="B629">
        <v>12</v>
      </c>
      <c r="C629" s="2" t="s">
        <v>23</v>
      </c>
      <c r="D629">
        <v>671</v>
      </c>
      <c r="E629">
        <v>79</v>
      </c>
      <c r="F629">
        <v>750</v>
      </c>
      <c r="G629">
        <v>522</v>
      </c>
      <c r="H629">
        <v>1272</v>
      </c>
      <c r="I629">
        <v>186</v>
      </c>
      <c r="J629">
        <v>193</v>
      </c>
      <c r="K629">
        <v>58</v>
      </c>
      <c r="L629">
        <v>53</v>
      </c>
      <c r="M629">
        <v>1383</v>
      </c>
      <c r="N629">
        <v>17845</v>
      </c>
      <c r="O629" s="2" t="s">
        <v>16</v>
      </c>
    </row>
    <row r="630" spans="1:15" x14ac:dyDescent="0.3">
      <c r="A630" s="32">
        <v>43913.708333333336</v>
      </c>
      <c r="B630">
        <v>12</v>
      </c>
      <c r="C630" s="2" t="s">
        <v>23</v>
      </c>
      <c r="D630">
        <v>718</v>
      </c>
      <c r="E630">
        <v>96</v>
      </c>
      <c r="F630">
        <v>814</v>
      </c>
      <c r="G630">
        <v>600</v>
      </c>
      <c r="H630">
        <v>1414</v>
      </c>
      <c r="I630">
        <v>142</v>
      </c>
      <c r="J630">
        <v>157</v>
      </c>
      <c r="K630">
        <v>63</v>
      </c>
      <c r="L630">
        <v>63</v>
      </c>
      <c r="M630">
        <v>1540</v>
      </c>
      <c r="N630">
        <v>18371</v>
      </c>
      <c r="O630" s="2" t="s">
        <v>16</v>
      </c>
    </row>
    <row r="631" spans="1:15" x14ac:dyDescent="0.3">
      <c r="A631" s="32">
        <v>43914.708333333336</v>
      </c>
      <c r="B631">
        <v>12</v>
      </c>
      <c r="C631" s="2" t="s">
        <v>23</v>
      </c>
      <c r="D631">
        <v>747</v>
      </c>
      <c r="E631">
        <v>94</v>
      </c>
      <c r="F631">
        <v>841</v>
      </c>
      <c r="G631">
        <v>704</v>
      </c>
      <c r="H631">
        <v>1545</v>
      </c>
      <c r="I631">
        <v>131</v>
      </c>
      <c r="J631">
        <v>188</v>
      </c>
      <c r="K631">
        <v>103</v>
      </c>
      <c r="L631">
        <v>80</v>
      </c>
      <c r="M631">
        <v>1728</v>
      </c>
      <c r="N631">
        <v>18371</v>
      </c>
      <c r="O631" s="2" t="s">
        <v>16</v>
      </c>
    </row>
    <row r="632" spans="1:15" x14ac:dyDescent="0.3">
      <c r="A632" s="32">
        <v>43915.708333333336</v>
      </c>
      <c r="B632">
        <v>12</v>
      </c>
      <c r="C632" s="2" t="s">
        <v>23</v>
      </c>
      <c r="D632">
        <v>805</v>
      </c>
      <c r="E632">
        <v>101</v>
      </c>
      <c r="F632">
        <v>906</v>
      </c>
      <c r="G632">
        <v>769</v>
      </c>
      <c r="H632">
        <v>1675</v>
      </c>
      <c r="I632">
        <v>130</v>
      </c>
      <c r="J632">
        <v>173</v>
      </c>
      <c r="K632">
        <v>131</v>
      </c>
      <c r="L632">
        <v>95</v>
      </c>
      <c r="M632">
        <v>1901</v>
      </c>
      <c r="N632">
        <v>20669</v>
      </c>
      <c r="O632" s="2" t="s">
        <v>16</v>
      </c>
    </row>
    <row r="633" spans="1:15" x14ac:dyDescent="0.3">
      <c r="A633" s="32">
        <v>43916.708333333336</v>
      </c>
      <c r="B633">
        <v>12</v>
      </c>
      <c r="C633" s="2" t="s">
        <v>23</v>
      </c>
      <c r="D633">
        <v>878</v>
      </c>
      <c r="E633">
        <v>113</v>
      </c>
      <c r="F633">
        <v>991</v>
      </c>
      <c r="G633">
        <v>844</v>
      </c>
      <c r="H633">
        <v>1835</v>
      </c>
      <c r="I633">
        <v>160</v>
      </c>
      <c r="J633">
        <v>195</v>
      </c>
      <c r="K633">
        <v>155</v>
      </c>
      <c r="L633">
        <v>106</v>
      </c>
      <c r="M633">
        <v>2096</v>
      </c>
      <c r="N633">
        <v>22771</v>
      </c>
      <c r="O633" s="2" t="s">
        <v>16</v>
      </c>
    </row>
    <row r="634" spans="1:15" x14ac:dyDescent="0.3">
      <c r="A634" s="32">
        <v>43917.708333333336</v>
      </c>
      <c r="B634">
        <v>12</v>
      </c>
      <c r="C634" s="2" t="s">
        <v>23</v>
      </c>
      <c r="D634">
        <v>992</v>
      </c>
      <c r="E634">
        <v>126</v>
      </c>
      <c r="F634">
        <v>1118</v>
      </c>
      <c r="G634">
        <v>895</v>
      </c>
      <c r="H634">
        <v>2013</v>
      </c>
      <c r="I634">
        <v>178</v>
      </c>
      <c r="J634">
        <v>199</v>
      </c>
      <c r="K634">
        <v>164</v>
      </c>
      <c r="L634">
        <v>118</v>
      </c>
      <c r="M634">
        <v>2295</v>
      </c>
      <c r="N634">
        <v>24106</v>
      </c>
      <c r="O634" s="2" t="s">
        <v>16</v>
      </c>
    </row>
    <row r="635" spans="1:15" x14ac:dyDescent="0.3">
      <c r="A635" s="32">
        <v>43918.708333333336</v>
      </c>
      <c r="B635">
        <v>12</v>
      </c>
      <c r="C635" s="2" t="s">
        <v>23</v>
      </c>
      <c r="D635">
        <v>985</v>
      </c>
      <c r="E635">
        <v>133</v>
      </c>
      <c r="F635">
        <v>1118</v>
      </c>
      <c r="G635">
        <v>1063</v>
      </c>
      <c r="H635">
        <v>2181</v>
      </c>
      <c r="I635">
        <v>168</v>
      </c>
      <c r="J635">
        <v>210</v>
      </c>
      <c r="K635">
        <v>200</v>
      </c>
      <c r="L635">
        <v>124</v>
      </c>
      <c r="M635">
        <v>2505</v>
      </c>
      <c r="N635">
        <v>27179</v>
      </c>
      <c r="O635" s="2" t="s">
        <v>16</v>
      </c>
    </row>
    <row r="636" spans="1:15" x14ac:dyDescent="0.3">
      <c r="A636" s="32">
        <v>43919.708333333336</v>
      </c>
      <c r="B636">
        <v>12</v>
      </c>
      <c r="C636" s="2" t="s">
        <v>23</v>
      </c>
      <c r="D636">
        <v>1062</v>
      </c>
      <c r="E636">
        <v>133</v>
      </c>
      <c r="F636">
        <v>1195</v>
      </c>
      <c r="G636">
        <v>1167</v>
      </c>
      <c r="H636">
        <v>2362</v>
      </c>
      <c r="I636">
        <v>181</v>
      </c>
      <c r="J636">
        <v>201</v>
      </c>
      <c r="K636">
        <v>208</v>
      </c>
      <c r="L636">
        <v>136</v>
      </c>
      <c r="M636">
        <v>2706</v>
      </c>
      <c r="N636">
        <v>27744</v>
      </c>
      <c r="O636" s="2" t="s">
        <v>16</v>
      </c>
    </row>
    <row r="637" spans="1:15" x14ac:dyDescent="0.3">
      <c r="A637" s="32">
        <v>43920.708333333336</v>
      </c>
      <c r="B637">
        <v>12</v>
      </c>
      <c r="C637" s="2" t="s">
        <v>23</v>
      </c>
      <c r="D637">
        <v>1079</v>
      </c>
      <c r="E637">
        <v>154</v>
      </c>
      <c r="F637">
        <v>1233</v>
      </c>
      <c r="G637">
        <v>1264</v>
      </c>
      <c r="H637">
        <v>2497</v>
      </c>
      <c r="I637">
        <v>135</v>
      </c>
      <c r="J637">
        <v>208</v>
      </c>
      <c r="K637">
        <v>267</v>
      </c>
      <c r="L637">
        <v>150</v>
      </c>
      <c r="M637">
        <v>2914</v>
      </c>
      <c r="N637">
        <v>32846</v>
      </c>
      <c r="O637" s="2" t="s">
        <v>16</v>
      </c>
    </row>
    <row r="638" spans="1:15" x14ac:dyDescent="0.3">
      <c r="A638" s="32">
        <v>43921.708333333336</v>
      </c>
      <c r="B638">
        <v>12</v>
      </c>
      <c r="C638" s="2" t="s">
        <v>23</v>
      </c>
      <c r="D638">
        <v>1127</v>
      </c>
      <c r="E638">
        <v>173</v>
      </c>
      <c r="F638">
        <v>1300</v>
      </c>
      <c r="G638">
        <v>1342</v>
      </c>
      <c r="H638">
        <v>2642</v>
      </c>
      <c r="I638">
        <v>145</v>
      </c>
      <c r="J638">
        <v>181</v>
      </c>
      <c r="K638">
        <v>291</v>
      </c>
      <c r="L638">
        <v>162</v>
      </c>
      <c r="M638">
        <v>3095</v>
      </c>
      <c r="N638">
        <v>34677</v>
      </c>
      <c r="O638" s="2" t="s">
        <v>16</v>
      </c>
    </row>
    <row r="639" spans="1:15" x14ac:dyDescent="0.3">
      <c r="A639" s="32">
        <v>43922.708333333336</v>
      </c>
      <c r="B639">
        <v>12</v>
      </c>
      <c r="C639" s="2" t="s">
        <v>23</v>
      </c>
      <c r="D639">
        <v>1131</v>
      </c>
      <c r="E639">
        <v>177</v>
      </c>
      <c r="F639">
        <v>1308</v>
      </c>
      <c r="G639">
        <v>1450</v>
      </c>
      <c r="H639">
        <v>2758</v>
      </c>
      <c r="I639">
        <v>116</v>
      </c>
      <c r="J639">
        <v>169</v>
      </c>
      <c r="K639">
        <v>337</v>
      </c>
      <c r="L639">
        <v>169</v>
      </c>
      <c r="M639">
        <v>3264</v>
      </c>
      <c r="N639">
        <v>35810</v>
      </c>
      <c r="O639" s="2" t="s">
        <v>16</v>
      </c>
    </row>
    <row r="640" spans="1:15" x14ac:dyDescent="0.3">
      <c r="A640" s="32">
        <v>43923.708333333336</v>
      </c>
      <c r="B640">
        <v>12</v>
      </c>
      <c r="C640" s="2" t="s">
        <v>23</v>
      </c>
      <c r="D640">
        <v>1169</v>
      </c>
      <c r="E640">
        <v>181</v>
      </c>
      <c r="F640">
        <v>1350</v>
      </c>
      <c r="G640">
        <v>1529</v>
      </c>
      <c r="H640">
        <v>2879</v>
      </c>
      <c r="I640">
        <v>121</v>
      </c>
      <c r="J640">
        <v>169</v>
      </c>
      <c r="K640">
        <v>369</v>
      </c>
      <c r="L640">
        <v>185</v>
      </c>
      <c r="M640">
        <v>3433</v>
      </c>
      <c r="N640">
        <v>41575</v>
      </c>
      <c r="O640" s="2" t="s">
        <v>16</v>
      </c>
    </row>
    <row r="641" spans="1:15" x14ac:dyDescent="0.3">
      <c r="A641" s="32">
        <v>43924.708333333336</v>
      </c>
      <c r="B641">
        <v>12</v>
      </c>
      <c r="C641" s="2" t="s">
        <v>23</v>
      </c>
      <c r="D641">
        <v>1194</v>
      </c>
      <c r="E641">
        <v>188</v>
      </c>
      <c r="F641">
        <v>1382</v>
      </c>
      <c r="G641">
        <v>1627</v>
      </c>
      <c r="H641">
        <v>3009</v>
      </c>
      <c r="I641">
        <v>130</v>
      </c>
      <c r="J641">
        <v>167</v>
      </c>
      <c r="K641">
        <v>392</v>
      </c>
      <c r="L641">
        <v>199</v>
      </c>
      <c r="M641">
        <v>3600</v>
      </c>
      <c r="N641">
        <v>43776</v>
      </c>
      <c r="O641" s="2" t="s">
        <v>16</v>
      </c>
    </row>
    <row r="642" spans="1:15" x14ac:dyDescent="0.3">
      <c r="A642" s="32">
        <v>43925.708333333336</v>
      </c>
      <c r="B642">
        <v>12</v>
      </c>
      <c r="C642" s="2" t="s">
        <v>23</v>
      </c>
      <c r="D642">
        <v>1236</v>
      </c>
      <c r="E642">
        <v>193</v>
      </c>
      <c r="F642">
        <v>1429</v>
      </c>
      <c r="G642">
        <v>1677</v>
      </c>
      <c r="H642">
        <v>3106</v>
      </c>
      <c r="I642">
        <v>97</v>
      </c>
      <c r="J642">
        <v>157</v>
      </c>
      <c r="K642">
        <v>439</v>
      </c>
      <c r="L642">
        <v>212</v>
      </c>
      <c r="M642">
        <v>3757</v>
      </c>
      <c r="N642">
        <v>44624</v>
      </c>
      <c r="O642" s="2" t="s">
        <v>16</v>
      </c>
    </row>
    <row r="643" spans="1:15" x14ac:dyDescent="0.3">
      <c r="A643" s="32">
        <v>43926.708333333336</v>
      </c>
      <c r="B643">
        <v>12</v>
      </c>
      <c r="C643" s="2" t="s">
        <v>23</v>
      </c>
      <c r="D643">
        <v>1235</v>
      </c>
      <c r="E643">
        <v>197</v>
      </c>
      <c r="F643">
        <v>1432</v>
      </c>
      <c r="G643">
        <v>1754</v>
      </c>
      <c r="H643">
        <v>3186</v>
      </c>
      <c r="I643">
        <v>80</v>
      </c>
      <c r="J643">
        <v>123</v>
      </c>
      <c r="K643">
        <v>475</v>
      </c>
      <c r="L643">
        <v>219</v>
      </c>
      <c r="M643">
        <v>3880</v>
      </c>
      <c r="N643">
        <v>44658</v>
      </c>
      <c r="O643" s="2" t="s">
        <v>16</v>
      </c>
    </row>
    <row r="644" spans="1:15" x14ac:dyDescent="0.3">
      <c r="A644" s="32">
        <v>43927.708333333336</v>
      </c>
      <c r="B644">
        <v>12</v>
      </c>
      <c r="C644" s="2" t="s">
        <v>23</v>
      </c>
      <c r="D644">
        <v>1235</v>
      </c>
      <c r="E644">
        <v>197</v>
      </c>
      <c r="F644">
        <v>1432</v>
      </c>
      <c r="G644">
        <v>1868</v>
      </c>
      <c r="H644">
        <v>3300</v>
      </c>
      <c r="I644">
        <v>114</v>
      </c>
      <c r="J644">
        <v>151</v>
      </c>
      <c r="K644">
        <v>502</v>
      </c>
      <c r="L644">
        <v>229</v>
      </c>
      <c r="M644">
        <v>4031</v>
      </c>
      <c r="N644">
        <v>47470</v>
      </c>
      <c r="O644" s="2" t="s">
        <v>16</v>
      </c>
    </row>
    <row r="645" spans="1:15" x14ac:dyDescent="0.3">
      <c r="A645" s="32">
        <v>43928.708333333336</v>
      </c>
      <c r="B645">
        <v>12</v>
      </c>
      <c r="C645" s="2" t="s">
        <v>23</v>
      </c>
      <c r="D645">
        <v>1229</v>
      </c>
      <c r="E645">
        <v>192</v>
      </c>
      <c r="F645">
        <v>1421</v>
      </c>
      <c r="G645">
        <v>1944</v>
      </c>
      <c r="H645">
        <v>3365</v>
      </c>
      <c r="I645">
        <v>65</v>
      </c>
      <c r="J645">
        <v>118</v>
      </c>
      <c r="K645">
        <v>546</v>
      </c>
      <c r="L645">
        <v>238</v>
      </c>
      <c r="M645">
        <v>4149</v>
      </c>
      <c r="N645">
        <v>48874</v>
      </c>
      <c r="O645" s="2" t="s">
        <v>16</v>
      </c>
    </row>
    <row r="646" spans="1:15" x14ac:dyDescent="0.3">
      <c r="A646" s="32">
        <v>43929.708333333336</v>
      </c>
      <c r="B646">
        <v>12</v>
      </c>
      <c r="C646" s="2" t="s">
        <v>23</v>
      </c>
      <c r="D646">
        <v>1241</v>
      </c>
      <c r="E646">
        <v>196</v>
      </c>
      <c r="F646">
        <v>1437</v>
      </c>
      <c r="G646">
        <v>2011</v>
      </c>
      <c r="H646">
        <v>3448</v>
      </c>
      <c r="I646">
        <v>83</v>
      </c>
      <c r="J646">
        <v>117</v>
      </c>
      <c r="K646">
        <v>574</v>
      </c>
      <c r="L646">
        <v>244</v>
      </c>
      <c r="M646">
        <v>4266</v>
      </c>
      <c r="N646">
        <v>55113</v>
      </c>
      <c r="O646" s="2" t="s">
        <v>16</v>
      </c>
    </row>
    <row r="647" spans="1:15" x14ac:dyDescent="0.3">
      <c r="A647" s="32">
        <v>43930.708333333336</v>
      </c>
      <c r="B647">
        <v>12</v>
      </c>
      <c r="C647" s="2" t="s">
        <v>23</v>
      </c>
      <c r="D647">
        <v>1244</v>
      </c>
      <c r="E647">
        <v>198</v>
      </c>
      <c r="F647">
        <v>1442</v>
      </c>
      <c r="G647">
        <v>2090</v>
      </c>
      <c r="H647">
        <v>3532</v>
      </c>
      <c r="I647">
        <v>84</v>
      </c>
      <c r="J647">
        <v>163</v>
      </c>
      <c r="K647">
        <v>644</v>
      </c>
      <c r="L647">
        <v>253</v>
      </c>
      <c r="M647">
        <v>4429</v>
      </c>
      <c r="N647">
        <v>58107</v>
      </c>
      <c r="O647" s="2" t="s">
        <v>16</v>
      </c>
    </row>
    <row r="648" spans="1:15" x14ac:dyDescent="0.3">
      <c r="A648" s="32">
        <v>43931.708333333336</v>
      </c>
      <c r="B648">
        <v>12</v>
      </c>
      <c r="C648" s="2" t="s">
        <v>23</v>
      </c>
      <c r="D648">
        <v>1236</v>
      </c>
      <c r="E648">
        <v>201</v>
      </c>
      <c r="F648">
        <v>1437</v>
      </c>
      <c r="G648">
        <v>2196</v>
      </c>
      <c r="H648">
        <v>3633</v>
      </c>
      <c r="I648">
        <v>101</v>
      </c>
      <c r="J648">
        <v>154</v>
      </c>
      <c r="K648">
        <v>687</v>
      </c>
      <c r="L648">
        <v>263</v>
      </c>
      <c r="M648">
        <v>4583</v>
      </c>
      <c r="N648">
        <v>61769</v>
      </c>
      <c r="O648" s="2" t="s">
        <v>16</v>
      </c>
    </row>
    <row r="649" spans="1:15" x14ac:dyDescent="0.3">
      <c r="A649" s="32">
        <v>43932.708333333336</v>
      </c>
      <c r="B649">
        <v>12</v>
      </c>
      <c r="C649" s="2" t="s">
        <v>23</v>
      </c>
      <c r="D649">
        <v>1264</v>
      </c>
      <c r="E649">
        <v>203</v>
      </c>
      <c r="F649">
        <v>1467</v>
      </c>
      <c r="G649">
        <v>2263</v>
      </c>
      <c r="H649">
        <v>3730</v>
      </c>
      <c r="I649">
        <v>97</v>
      </c>
      <c r="J649">
        <v>140</v>
      </c>
      <c r="K649">
        <v>720</v>
      </c>
      <c r="L649">
        <v>273</v>
      </c>
      <c r="M649">
        <v>4723</v>
      </c>
      <c r="N649">
        <v>65241</v>
      </c>
      <c r="O649" s="2" t="s">
        <v>16</v>
      </c>
    </row>
    <row r="650" spans="1:15" x14ac:dyDescent="0.3">
      <c r="A650" s="32">
        <v>43933.708333333336</v>
      </c>
      <c r="B650">
        <v>12</v>
      </c>
      <c r="C650" s="2" t="s">
        <v>23</v>
      </c>
      <c r="D650">
        <v>1268</v>
      </c>
      <c r="E650">
        <v>201</v>
      </c>
      <c r="F650">
        <v>1469</v>
      </c>
      <c r="G650">
        <v>2348</v>
      </c>
      <c r="H650">
        <v>3817</v>
      </c>
      <c r="I650">
        <v>87</v>
      </c>
      <c r="J650">
        <v>122</v>
      </c>
      <c r="K650">
        <v>749</v>
      </c>
      <c r="L650">
        <v>279</v>
      </c>
      <c r="M650">
        <v>4845</v>
      </c>
      <c r="N650">
        <v>68954</v>
      </c>
      <c r="O650" s="2" t="s">
        <v>16</v>
      </c>
    </row>
    <row r="651" spans="1:15" x14ac:dyDescent="0.3">
      <c r="A651" s="32">
        <v>43934.708333333336</v>
      </c>
      <c r="B651">
        <v>12</v>
      </c>
      <c r="C651" s="2" t="s">
        <v>23</v>
      </c>
      <c r="D651">
        <v>1314</v>
      </c>
      <c r="E651">
        <v>200</v>
      </c>
      <c r="F651">
        <v>1514</v>
      </c>
      <c r="G651">
        <v>2406</v>
      </c>
      <c r="H651">
        <v>3920</v>
      </c>
      <c r="I651">
        <v>103</v>
      </c>
      <c r="J651">
        <v>123</v>
      </c>
      <c r="K651">
        <v>764</v>
      </c>
      <c r="L651">
        <v>284</v>
      </c>
      <c r="M651">
        <v>4968</v>
      </c>
      <c r="N651">
        <v>72746</v>
      </c>
      <c r="O651" s="2" t="s">
        <v>16</v>
      </c>
    </row>
    <row r="652" spans="1:15" x14ac:dyDescent="0.3">
      <c r="A652" s="32">
        <v>43885.75</v>
      </c>
      <c r="B652">
        <v>13</v>
      </c>
      <c r="C652" s="2" t="s">
        <v>15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5</v>
      </c>
      <c r="O652" s="2" t="s">
        <v>16</v>
      </c>
    </row>
    <row r="653" spans="1:15" x14ac:dyDescent="0.3">
      <c r="A653" s="32">
        <v>43886.75</v>
      </c>
      <c r="B653">
        <v>13</v>
      </c>
      <c r="C653" s="2" t="s">
        <v>15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5</v>
      </c>
      <c r="O653" s="2" t="s">
        <v>16</v>
      </c>
    </row>
    <row r="654" spans="1:15" x14ac:dyDescent="0.3">
      <c r="A654" s="32">
        <v>43887.75</v>
      </c>
      <c r="B654">
        <v>13</v>
      </c>
      <c r="C654" s="2" t="s">
        <v>15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13</v>
      </c>
      <c r="O654" s="2" t="s">
        <v>16</v>
      </c>
    </row>
    <row r="655" spans="1:15" x14ac:dyDescent="0.3">
      <c r="A655" s="32">
        <v>43888.75</v>
      </c>
      <c r="B655">
        <v>13</v>
      </c>
      <c r="C655" s="2" t="s">
        <v>15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1</v>
      </c>
      <c r="J655">
        <v>1</v>
      </c>
      <c r="K655">
        <v>0</v>
      </c>
      <c r="L655">
        <v>0</v>
      </c>
      <c r="M655">
        <v>1</v>
      </c>
      <c r="N655">
        <v>33</v>
      </c>
      <c r="O655" s="2" t="s">
        <v>16</v>
      </c>
    </row>
    <row r="656" spans="1:15" x14ac:dyDescent="0.3">
      <c r="A656" s="32">
        <v>43889.75</v>
      </c>
      <c r="B656">
        <v>13</v>
      </c>
      <c r="C656" s="2" t="s">
        <v>15</v>
      </c>
      <c r="D656">
        <v>1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33</v>
      </c>
      <c r="O656" s="2" t="s">
        <v>16</v>
      </c>
    </row>
    <row r="657" spans="1:15" x14ac:dyDescent="0.3">
      <c r="A657" s="32">
        <v>43890.708333333336</v>
      </c>
      <c r="B657">
        <v>13</v>
      </c>
      <c r="C657" s="2" t="s">
        <v>15</v>
      </c>
      <c r="D657">
        <v>2</v>
      </c>
      <c r="E657">
        <v>0</v>
      </c>
      <c r="F657">
        <v>2</v>
      </c>
      <c r="G657">
        <v>0</v>
      </c>
      <c r="H657">
        <v>2</v>
      </c>
      <c r="I657">
        <v>1</v>
      </c>
      <c r="J657">
        <v>1</v>
      </c>
      <c r="K657">
        <v>0</v>
      </c>
      <c r="L657">
        <v>0</v>
      </c>
      <c r="M657">
        <v>2</v>
      </c>
      <c r="N657">
        <v>43</v>
      </c>
      <c r="O657" s="2" t="s">
        <v>16</v>
      </c>
    </row>
    <row r="658" spans="1:15" x14ac:dyDescent="0.3">
      <c r="A658" s="32">
        <v>43891.708333333336</v>
      </c>
      <c r="B658">
        <v>13</v>
      </c>
      <c r="C658" s="2" t="s">
        <v>15</v>
      </c>
      <c r="D658">
        <v>3</v>
      </c>
      <c r="E658">
        <v>0</v>
      </c>
      <c r="F658">
        <v>3</v>
      </c>
      <c r="G658">
        <v>2</v>
      </c>
      <c r="H658">
        <v>5</v>
      </c>
      <c r="I658">
        <v>3</v>
      </c>
      <c r="J658">
        <v>3</v>
      </c>
      <c r="K658">
        <v>0</v>
      </c>
      <c r="L658">
        <v>0</v>
      </c>
      <c r="M658">
        <v>5</v>
      </c>
      <c r="N658">
        <v>52</v>
      </c>
      <c r="O658" s="2" t="s">
        <v>16</v>
      </c>
    </row>
    <row r="659" spans="1:15" x14ac:dyDescent="0.3">
      <c r="A659" s="32">
        <v>43892.75</v>
      </c>
      <c r="B659">
        <v>13</v>
      </c>
      <c r="C659" s="2" t="s">
        <v>15</v>
      </c>
      <c r="D659">
        <v>3</v>
      </c>
      <c r="E659">
        <v>0</v>
      </c>
      <c r="F659">
        <v>3</v>
      </c>
      <c r="G659">
        <v>2</v>
      </c>
      <c r="H659">
        <v>5</v>
      </c>
      <c r="I659">
        <v>0</v>
      </c>
      <c r="J659">
        <v>0</v>
      </c>
      <c r="K659">
        <v>0</v>
      </c>
      <c r="L659">
        <v>0</v>
      </c>
      <c r="M659">
        <v>5</v>
      </c>
      <c r="N659">
        <v>52</v>
      </c>
      <c r="O659" s="2" t="s">
        <v>16</v>
      </c>
    </row>
    <row r="660" spans="1:15" x14ac:dyDescent="0.3">
      <c r="A660" s="32">
        <v>43893.75</v>
      </c>
      <c r="B660">
        <v>13</v>
      </c>
      <c r="C660" s="2" t="s">
        <v>15</v>
      </c>
      <c r="D660">
        <v>5</v>
      </c>
      <c r="E660">
        <v>0</v>
      </c>
      <c r="F660">
        <v>5</v>
      </c>
      <c r="G660">
        <v>1</v>
      </c>
      <c r="H660">
        <v>6</v>
      </c>
      <c r="I660">
        <v>1</v>
      </c>
      <c r="J660">
        <v>1</v>
      </c>
      <c r="K660">
        <v>0</v>
      </c>
      <c r="L660">
        <v>0</v>
      </c>
      <c r="M660">
        <v>6</v>
      </c>
      <c r="N660">
        <v>52</v>
      </c>
      <c r="O660" s="2" t="s">
        <v>16</v>
      </c>
    </row>
    <row r="661" spans="1:15" x14ac:dyDescent="0.3">
      <c r="A661" s="32">
        <v>43894.708333333336</v>
      </c>
      <c r="B661">
        <v>13</v>
      </c>
      <c r="C661" s="2" t="s">
        <v>15</v>
      </c>
      <c r="D661">
        <v>7</v>
      </c>
      <c r="E661">
        <v>0</v>
      </c>
      <c r="F661">
        <v>7</v>
      </c>
      <c r="G661">
        <v>0</v>
      </c>
      <c r="H661">
        <v>7</v>
      </c>
      <c r="I661">
        <v>1</v>
      </c>
      <c r="J661">
        <v>1</v>
      </c>
      <c r="K661">
        <v>0</v>
      </c>
      <c r="L661">
        <v>0</v>
      </c>
      <c r="M661">
        <v>7</v>
      </c>
      <c r="N661">
        <v>85</v>
      </c>
      <c r="O661" s="2" t="s">
        <v>16</v>
      </c>
    </row>
    <row r="662" spans="1:15" x14ac:dyDescent="0.3">
      <c r="A662" s="32">
        <v>43895.708333333336</v>
      </c>
      <c r="B662">
        <v>13</v>
      </c>
      <c r="C662" s="2" t="s">
        <v>15</v>
      </c>
      <c r="D662">
        <v>8</v>
      </c>
      <c r="E662">
        <v>0</v>
      </c>
      <c r="F662">
        <v>8</v>
      </c>
      <c r="G662">
        <v>0</v>
      </c>
      <c r="H662">
        <v>8</v>
      </c>
      <c r="I662">
        <v>1</v>
      </c>
      <c r="J662">
        <v>1</v>
      </c>
      <c r="K662">
        <v>0</v>
      </c>
      <c r="L662">
        <v>0</v>
      </c>
      <c r="M662">
        <v>8</v>
      </c>
      <c r="N662">
        <v>96</v>
      </c>
      <c r="O662" s="2" t="s">
        <v>16</v>
      </c>
    </row>
    <row r="663" spans="1:15" x14ac:dyDescent="0.3">
      <c r="A663" s="32">
        <v>43896.708333333336</v>
      </c>
      <c r="B663">
        <v>13</v>
      </c>
      <c r="C663" s="2" t="s">
        <v>15</v>
      </c>
      <c r="D663">
        <v>9</v>
      </c>
      <c r="E663">
        <v>0</v>
      </c>
      <c r="F663">
        <v>9</v>
      </c>
      <c r="G663">
        <v>0</v>
      </c>
      <c r="H663">
        <v>9</v>
      </c>
      <c r="I663">
        <v>1</v>
      </c>
      <c r="J663">
        <v>1</v>
      </c>
      <c r="K663">
        <v>0</v>
      </c>
      <c r="L663">
        <v>0</v>
      </c>
      <c r="M663">
        <v>9</v>
      </c>
      <c r="N663">
        <v>96</v>
      </c>
      <c r="O663" s="2" t="s">
        <v>16</v>
      </c>
    </row>
    <row r="664" spans="1:15" x14ac:dyDescent="0.3">
      <c r="A664" s="32">
        <v>43897.75</v>
      </c>
      <c r="B664">
        <v>13</v>
      </c>
      <c r="C664" s="2" t="s">
        <v>15</v>
      </c>
      <c r="D664">
        <v>11</v>
      </c>
      <c r="E664">
        <v>0</v>
      </c>
      <c r="F664">
        <v>11</v>
      </c>
      <c r="G664">
        <v>0</v>
      </c>
      <c r="H664">
        <v>11</v>
      </c>
      <c r="I664">
        <v>2</v>
      </c>
      <c r="J664">
        <v>2</v>
      </c>
      <c r="K664">
        <v>0</v>
      </c>
      <c r="L664">
        <v>0</v>
      </c>
      <c r="M664">
        <v>11</v>
      </c>
      <c r="N664">
        <v>123</v>
      </c>
      <c r="O664" s="2" t="s">
        <v>16</v>
      </c>
    </row>
    <row r="665" spans="1:15" x14ac:dyDescent="0.3">
      <c r="A665" s="32">
        <v>43898.75</v>
      </c>
      <c r="B665">
        <v>13</v>
      </c>
      <c r="C665" s="2" t="s">
        <v>15</v>
      </c>
      <c r="D665">
        <v>14</v>
      </c>
      <c r="E665">
        <v>0</v>
      </c>
      <c r="F665">
        <v>14</v>
      </c>
      <c r="G665">
        <v>3</v>
      </c>
      <c r="H665">
        <v>17</v>
      </c>
      <c r="I665">
        <v>6</v>
      </c>
      <c r="J665">
        <v>6</v>
      </c>
      <c r="K665">
        <v>0</v>
      </c>
      <c r="L665">
        <v>0</v>
      </c>
      <c r="M665">
        <v>17</v>
      </c>
      <c r="N665">
        <v>163</v>
      </c>
      <c r="O665" s="2" t="s">
        <v>16</v>
      </c>
    </row>
    <row r="666" spans="1:15" x14ac:dyDescent="0.3">
      <c r="A666" s="32">
        <v>43899.75</v>
      </c>
      <c r="B666">
        <v>13</v>
      </c>
      <c r="C666" s="2" t="s">
        <v>15</v>
      </c>
      <c r="D666">
        <v>25</v>
      </c>
      <c r="E666">
        <v>0</v>
      </c>
      <c r="F666">
        <v>25</v>
      </c>
      <c r="G666">
        <v>5</v>
      </c>
      <c r="H666">
        <v>30</v>
      </c>
      <c r="I666">
        <v>13</v>
      </c>
      <c r="J666">
        <v>13</v>
      </c>
      <c r="K666">
        <v>0</v>
      </c>
      <c r="L666">
        <v>0</v>
      </c>
      <c r="M666">
        <v>30</v>
      </c>
      <c r="N666">
        <v>237</v>
      </c>
      <c r="O666" s="2" t="s">
        <v>16</v>
      </c>
    </row>
    <row r="667" spans="1:15" x14ac:dyDescent="0.3">
      <c r="A667" s="32">
        <v>43900.75</v>
      </c>
      <c r="B667">
        <v>13</v>
      </c>
      <c r="C667" s="2" t="s">
        <v>15</v>
      </c>
      <c r="D667">
        <v>17</v>
      </c>
      <c r="E667">
        <v>9</v>
      </c>
      <c r="F667">
        <v>26</v>
      </c>
      <c r="G667">
        <v>11</v>
      </c>
      <c r="H667">
        <v>37</v>
      </c>
      <c r="I667">
        <v>7</v>
      </c>
      <c r="J667">
        <v>8</v>
      </c>
      <c r="K667">
        <v>0</v>
      </c>
      <c r="L667">
        <v>1</v>
      </c>
      <c r="M667">
        <v>38</v>
      </c>
      <c r="N667">
        <v>310</v>
      </c>
      <c r="O667" s="2" t="s">
        <v>16</v>
      </c>
    </row>
    <row r="668" spans="1:15" x14ac:dyDescent="0.3">
      <c r="A668" s="32">
        <v>43901.708333333336</v>
      </c>
      <c r="B668">
        <v>13</v>
      </c>
      <c r="C668" s="2" t="s">
        <v>15</v>
      </c>
      <c r="D668">
        <v>17</v>
      </c>
      <c r="E668">
        <v>9</v>
      </c>
      <c r="F668">
        <v>26</v>
      </c>
      <c r="G668">
        <v>11</v>
      </c>
      <c r="H668">
        <v>37</v>
      </c>
      <c r="I668">
        <v>0</v>
      </c>
      <c r="J668">
        <v>0</v>
      </c>
      <c r="K668">
        <v>0</v>
      </c>
      <c r="L668">
        <v>1</v>
      </c>
      <c r="M668">
        <v>38</v>
      </c>
      <c r="N668">
        <v>310</v>
      </c>
      <c r="O668" s="2" t="s">
        <v>39</v>
      </c>
    </row>
    <row r="669" spans="1:15" x14ac:dyDescent="0.3">
      <c r="A669" s="32">
        <v>43902.708333333336</v>
      </c>
      <c r="B669">
        <v>13</v>
      </c>
      <c r="C669" s="2" t="s">
        <v>15</v>
      </c>
      <c r="D669">
        <v>47</v>
      </c>
      <c r="E669">
        <v>12</v>
      </c>
      <c r="F669">
        <v>59</v>
      </c>
      <c r="G669">
        <v>19</v>
      </c>
      <c r="H669">
        <v>78</v>
      </c>
      <c r="I669">
        <v>41</v>
      </c>
      <c r="J669">
        <v>46</v>
      </c>
      <c r="K669">
        <v>4</v>
      </c>
      <c r="L669">
        <v>2</v>
      </c>
      <c r="M669">
        <v>84</v>
      </c>
      <c r="N669">
        <v>867</v>
      </c>
      <c r="O669" s="2" t="s">
        <v>16</v>
      </c>
    </row>
    <row r="670" spans="1:15" x14ac:dyDescent="0.3">
      <c r="A670" s="32">
        <v>43903.708333333336</v>
      </c>
      <c r="B670">
        <v>13</v>
      </c>
      <c r="C670" s="2" t="s">
        <v>15</v>
      </c>
      <c r="D670">
        <v>42</v>
      </c>
      <c r="E670">
        <v>14</v>
      </c>
      <c r="F670">
        <v>56</v>
      </c>
      <c r="G670">
        <v>27</v>
      </c>
      <c r="H670">
        <v>83</v>
      </c>
      <c r="I670">
        <v>5</v>
      </c>
      <c r="J670">
        <v>5</v>
      </c>
      <c r="K670">
        <v>4</v>
      </c>
      <c r="L670">
        <v>2</v>
      </c>
      <c r="M670">
        <v>89</v>
      </c>
      <c r="N670">
        <v>958</v>
      </c>
      <c r="O670" s="2" t="s">
        <v>16</v>
      </c>
    </row>
    <row r="671" spans="1:15" x14ac:dyDescent="0.3">
      <c r="A671" s="32">
        <v>43904.708333333336</v>
      </c>
      <c r="B671">
        <v>13</v>
      </c>
      <c r="C671" s="2" t="s">
        <v>15</v>
      </c>
      <c r="D671">
        <v>51</v>
      </c>
      <c r="E671">
        <v>14</v>
      </c>
      <c r="F671">
        <v>65</v>
      </c>
      <c r="G671">
        <v>41</v>
      </c>
      <c r="H671">
        <v>106</v>
      </c>
      <c r="I671">
        <v>23</v>
      </c>
      <c r="J671">
        <v>23</v>
      </c>
      <c r="K671">
        <v>4</v>
      </c>
      <c r="L671">
        <v>2</v>
      </c>
      <c r="M671">
        <v>112</v>
      </c>
      <c r="N671">
        <v>1232</v>
      </c>
      <c r="O671" s="2" t="s">
        <v>16</v>
      </c>
    </row>
    <row r="672" spans="1:15" x14ac:dyDescent="0.3">
      <c r="A672" s="32">
        <v>43905.708333333336</v>
      </c>
      <c r="B672">
        <v>13</v>
      </c>
      <c r="C672" s="2" t="s">
        <v>15</v>
      </c>
      <c r="D672">
        <v>72</v>
      </c>
      <c r="E672">
        <v>28</v>
      </c>
      <c r="F672">
        <v>100</v>
      </c>
      <c r="G672">
        <v>28</v>
      </c>
      <c r="H672">
        <v>128</v>
      </c>
      <c r="I672">
        <v>22</v>
      </c>
      <c r="J672">
        <v>25</v>
      </c>
      <c r="K672">
        <v>6</v>
      </c>
      <c r="L672">
        <v>3</v>
      </c>
      <c r="M672">
        <v>137</v>
      </c>
      <c r="N672">
        <v>1419</v>
      </c>
      <c r="O672" s="2" t="s">
        <v>16</v>
      </c>
    </row>
    <row r="673" spans="1:15" x14ac:dyDescent="0.3">
      <c r="A673" s="32">
        <v>43906.708333333336</v>
      </c>
      <c r="B673">
        <v>13</v>
      </c>
      <c r="C673" s="2" t="s">
        <v>15</v>
      </c>
      <c r="D673">
        <v>71</v>
      </c>
      <c r="E673">
        <v>37</v>
      </c>
      <c r="F673">
        <v>108</v>
      </c>
      <c r="G673">
        <v>57</v>
      </c>
      <c r="H673">
        <v>165</v>
      </c>
      <c r="I673">
        <v>37</v>
      </c>
      <c r="J673">
        <v>39</v>
      </c>
      <c r="K673">
        <v>7</v>
      </c>
      <c r="L673">
        <v>4</v>
      </c>
      <c r="M673">
        <v>176</v>
      </c>
      <c r="N673">
        <v>1533</v>
      </c>
      <c r="O673" s="2" t="s">
        <v>16</v>
      </c>
    </row>
    <row r="674" spans="1:15" x14ac:dyDescent="0.3">
      <c r="A674" s="32">
        <v>43907.708333333336</v>
      </c>
      <c r="B674">
        <v>13</v>
      </c>
      <c r="C674" s="2" t="s">
        <v>15</v>
      </c>
      <c r="D674">
        <v>94</v>
      </c>
      <c r="E674">
        <v>32</v>
      </c>
      <c r="F674">
        <v>126</v>
      </c>
      <c r="G674">
        <v>90</v>
      </c>
      <c r="H674">
        <v>216</v>
      </c>
      <c r="I674">
        <v>51</v>
      </c>
      <c r="J674">
        <v>53</v>
      </c>
      <c r="K674">
        <v>7</v>
      </c>
      <c r="L674">
        <v>6</v>
      </c>
      <c r="M674">
        <v>229</v>
      </c>
      <c r="N674">
        <v>1688</v>
      </c>
      <c r="O674" s="2" t="s">
        <v>16</v>
      </c>
    </row>
    <row r="675" spans="1:15" x14ac:dyDescent="0.3">
      <c r="A675" s="32">
        <v>43908.708333333336</v>
      </c>
      <c r="B675">
        <v>13</v>
      </c>
      <c r="C675" s="2" t="s">
        <v>15</v>
      </c>
      <c r="D675">
        <v>99</v>
      </c>
      <c r="E675">
        <v>41</v>
      </c>
      <c r="F675">
        <v>140</v>
      </c>
      <c r="G675">
        <v>109</v>
      </c>
      <c r="H675">
        <v>249</v>
      </c>
      <c r="I675">
        <v>33</v>
      </c>
      <c r="J675">
        <v>34</v>
      </c>
      <c r="K675">
        <v>7</v>
      </c>
      <c r="L675">
        <v>7</v>
      </c>
      <c r="M675">
        <v>263</v>
      </c>
      <c r="N675">
        <v>2054</v>
      </c>
      <c r="O675" s="2" t="s">
        <v>16</v>
      </c>
    </row>
    <row r="676" spans="1:15" x14ac:dyDescent="0.3">
      <c r="A676" s="32">
        <v>43909.708333333336</v>
      </c>
      <c r="B676">
        <v>13</v>
      </c>
      <c r="C676" s="2" t="s">
        <v>15</v>
      </c>
      <c r="D676">
        <v>181</v>
      </c>
      <c r="E676">
        <v>47</v>
      </c>
      <c r="F676">
        <v>228</v>
      </c>
      <c r="G676">
        <v>138</v>
      </c>
      <c r="H676">
        <v>366</v>
      </c>
      <c r="I676">
        <v>117</v>
      </c>
      <c r="J676">
        <v>122</v>
      </c>
      <c r="K676">
        <v>8</v>
      </c>
      <c r="L676">
        <v>11</v>
      </c>
      <c r="M676">
        <v>385</v>
      </c>
      <c r="N676">
        <v>2409</v>
      </c>
      <c r="O676" s="2" t="s">
        <v>16</v>
      </c>
    </row>
    <row r="677" spans="1:15" x14ac:dyDescent="0.3">
      <c r="A677" s="32">
        <v>43910.708333333336</v>
      </c>
      <c r="B677">
        <v>13</v>
      </c>
      <c r="C677" s="2" t="s">
        <v>15</v>
      </c>
      <c r="D677">
        <v>190</v>
      </c>
      <c r="E677">
        <v>48</v>
      </c>
      <c r="F677">
        <v>238</v>
      </c>
      <c r="G677">
        <v>184</v>
      </c>
      <c r="H677">
        <v>422</v>
      </c>
      <c r="I677">
        <v>56</v>
      </c>
      <c r="J677">
        <v>64</v>
      </c>
      <c r="K677">
        <v>10</v>
      </c>
      <c r="L677">
        <v>17</v>
      </c>
      <c r="M677">
        <v>449</v>
      </c>
      <c r="N677">
        <v>2695</v>
      </c>
      <c r="O677" s="2" t="s">
        <v>16</v>
      </c>
    </row>
    <row r="678" spans="1:15" x14ac:dyDescent="0.3">
      <c r="A678" s="32">
        <v>43911.708333333336</v>
      </c>
      <c r="B678">
        <v>13</v>
      </c>
      <c r="C678" s="2" t="s">
        <v>15</v>
      </c>
      <c r="D678">
        <v>185</v>
      </c>
      <c r="E678">
        <v>44</v>
      </c>
      <c r="F678">
        <v>229</v>
      </c>
      <c r="G678">
        <v>265</v>
      </c>
      <c r="H678">
        <v>494</v>
      </c>
      <c r="I678">
        <v>72</v>
      </c>
      <c r="J678">
        <v>80</v>
      </c>
      <c r="K678">
        <v>13</v>
      </c>
      <c r="L678">
        <v>22</v>
      </c>
      <c r="M678">
        <v>529</v>
      </c>
      <c r="N678">
        <v>3035</v>
      </c>
      <c r="O678" s="2" t="s">
        <v>16</v>
      </c>
    </row>
    <row r="679" spans="1:15" x14ac:dyDescent="0.3">
      <c r="A679" s="32">
        <v>43912.708333333336</v>
      </c>
      <c r="B679">
        <v>13</v>
      </c>
      <c r="C679" s="2" t="s">
        <v>15</v>
      </c>
      <c r="D679">
        <v>218</v>
      </c>
      <c r="E679">
        <v>49</v>
      </c>
      <c r="F679">
        <v>267</v>
      </c>
      <c r="G679">
        <v>272</v>
      </c>
      <c r="H679">
        <v>539</v>
      </c>
      <c r="I679">
        <v>45</v>
      </c>
      <c r="J679">
        <v>58</v>
      </c>
      <c r="K679">
        <v>15</v>
      </c>
      <c r="L679">
        <v>33</v>
      </c>
      <c r="M679">
        <v>587</v>
      </c>
      <c r="N679">
        <v>3375</v>
      </c>
      <c r="O679" s="2" t="s">
        <v>16</v>
      </c>
    </row>
    <row r="680" spans="1:15" x14ac:dyDescent="0.3">
      <c r="A680" s="32">
        <v>43913.708333333336</v>
      </c>
      <c r="B680">
        <v>13</v>
      </c>
      <c r="C680" s="2" t="s">
        <v>15</v>
      </c>
      <c r="D680">
        <v>228</v>
      </c>
      <c r="E680">
        <v>52</v>
      </c>
      <c r="F680">
        <v>280</v>
      </c>
      <c r="G680">
        <v>325</v>
      </c>
      <c r="H680">
        <v>605</v>
      </c>
      <c r="I680">
        <v>66</v>
      </c>
      <c r="J680">
        <v>76</v>
      </c>
      <c r="K680">
        <v>20</v>
      </c>
      <c r="L680">
        <v>38</v>
      </c>
      <c r="M680">
        <v>663</v>
      </c>
      <c r="N680">
        <v>3674</v>
      </c>
      <c r="O680" s="2" t="s">
        <v>16</v>
      </c>
    </row>
    <row r="681" spans="1:15" x14ac:dyDescent="0.3">
      <c r="A681" s="32">
        <v>43914.708333333336</v>
      </c>
      <c r="B681">
        <v>13</v>
      </c>
      <c r="C681" s="2" t="s">
        <v>15</v>
      </c>
      <c r="D681">
        <v>234</v>
      </c>
      <c r="E681">
        <v>57</v>
      </c>
      <c r="F681">
        <v>291</v>
      </c>
      <c r="G681">
        <v>331</v>
      </c>
      <c r="H681">
        <v>622</v>
      </c>
      <c r="I681">
        <v>17</v>
      </c>
      <c r="J681">
        <v>26</v>
      </c>
      <c r="K681">
        <v>21</v>
      </c>
      <c r="L681">
        <v>46</v>
      </c>
      <c r="M681">
        <v>689</v>
      </c>
      <c r="N681">
        <v>4294</v>
      </c>
      <c r="O681" s="2" t="s">
        <v>16</v>
      </c>
    </row>
    <row r="682" spans="1:15" x14ac:dyDescent="0.3">
      <c r="A682" s="32">
        <v>43915.708333333336</v>
      </c>
      <c r="B682">
        <v>13</v>
      </c>
      <c r="C682" s="2" t="s">
        <v>15</v>
      </c>
      <c r="D682">
        <v>248</v>
      </c>
      <c r="E682">
        <v>59</v>
      </c>
      <c r="F682">
        <v>307</v>
      </c>
      <c r="G682">
        <v>431</v>
      </c>
      <c r="H682">
        <v>738</v>
      </c>
      <c r="I682">
        <v>116</v>
      </c>
      <c r="J682">
        <v>124</v>
      </c>
      <c r="K682">
        <v>23</v>
      </c>
      <c r="L682">
        <v>52</v>
      </c>
      <c r="M682">
        <v>813</v>
      </c>
      <c r="N682">
        <v>4982</v>
      </c>
      <c r="O682" s="2" t="s">
        <v>16</v>
      </c>
    </row>
    <row r="683" spans="1:15" x14ac:dyDescent="0.3">
      <c r="A683" s="32">
        <v>43916.708333333336</v>
      </c>
      <c r="B683">
        <v>13</v>
      </c>
      <c r="C683" s="2" t="s">
        <v>15</v>
      </c>
      <c r="D683">
        <v>280</v>
      </c>
      <c r="E683">
        <v>64</v>
      </c>
      <c r="F683">
        <v>344</v>
      </c>
      <c r="G683">
        <v>516</v>
      </c>
      <c r="H683">
        <v>860</v>
      </c>
      <c r="I683">
        <v>122</v>
      </c>
      <c r="J683">
        <v>133</v>
      </c>
      <c r="K683">
        <v>23</v>
      </c>
      <c r="L683">
        <v>63</v>
      </c>
      <c r="M683">
        <v>946</v>
      </c>
      <c r="N683">
        <v>5488</v>
      </c>
      <c r="O683" s="2" t="s">
        <v>16</v>
      </c>
    </row>
    <row r="684" spans="1:15" x14ac:dyDescent="0.3">
      <c r="A684" s="32">
        <v>43917.708333333336</v>
      </c>
      <c r="B684">
        <v>13</v>
      </c>
      <c r="C684" s="2" t="s">
        <v>15</v>
      </c>
      <c r="D684">
        <v>289</v>
      </c>
      <c r="E684">
        <v>71</v>
      </c>
      <c r="F684">
        <v>360</v>
      </c>
      <c r="G684">
        <v>565</v>
      </c>
      <c r="H684">
        <v>925</v>
      </c>
      <c r="I684">
        <v>65</v>
      </c>
      <c r="J684">
        <v>71</v>
      </c>
      <c r="K684">
        <v>24</v>
      </c>
      <c r="L684">
        <v>68</v>
      </c>
      <c r="M684">
        <v>1017</v>
      </c>
      <c r="N684">
        <v>6109</v>
      </c>
      <c r="O684" s="2" t="s">
        <v>16</v>
      </c>
    </row>
    <row r="685" spans="1:15" x14ac:dyDescent="0.3">
      <c r="A685" s="32">
        <v>43918.708333333336</v>
      </c>
      <c r="B685">
        <v>13</v>
      </c>
      <c r="C685" s="2" t="s">
        <v>15</v>
      </c>
      <c r="D685">
        <v>311</v>
      </c>
      <c r="E685">
        <v>70</v>
      </c>
      <c r="F685">
        <v>381</v>
      </c>
      <c r="G685">
        <v>646</v>
      </c>
      <c r="H685">
        <v>1027</v>
      </c>
      <c r="I685">
        <v>102</v>
      </c>
      <c r="J685">
        <v>116</v>
      </c>
      <c r="K685">
        <v>30</v>
      </c>
      <c r="L685">
        <v>76</v>
      </c>
      <c r="M685">
        <v>1133</v>
      </c>
      <c r="N685">
        <v>7003</v>
      </c>
      <c r="O685" s="2" t="s">
        <v>16</v>
      </c>
    </row>
    <row r="686" spans="1:15" x14ac:dyDescent="0.3">
      <c r="A686" s="32">
        <v>43919.708333333336</v>
      </c>
      <c r="B686">
        <v>13</v>
      </c>
      <c r="C686" s="2" t="s">
        <v>15</v>
      </c>
      <c r="D686">
        <v>329</v>
      </c>
      <c r="E686">
        <v>68</v>
      </c>
      <c r="F686">
        <v>397</v>
      </c>
      <c r="G686">
        <v>772</v>
      </c>
      <c r="H686">
        <v>1169</v>
      </c>
      <c r="I686">
        <v>142</v>
      </c>
      <c r="J686">
        <v>160</v>
      </c>
      <c r="K686">
        <v>36</v>
      </c>
      <c r="L686">
        <v>88</v>
      </c>
      <c r="M686">
        <v>1293</v>
      </c>
      <c r="N686">
        <v>7730</v>
      </c>
      <c r="O686" s="2" t="s">
        <v>16</v>
      </c>
    </row>
    <row r="687" spans="1:15" x14ac:dyDescent="0.3">
      <c r="A687" s="32">
        <v>43920.708333333336</v>
      </c>
      <c r="B687">
        <v>13</v>
      </c>
      <c r="C687" s="2" t="s">
        <v>15</v>
      </c>
      <c r="D687">
        <v>322</v>
      </c>
      <c r="E687">
        <v>69</v>
      </c>
      <c r="F687">
        <v>391</v>
      </c>
      <c r="G687">
        <v>778</v>
      </c>
      <c r="H687">
        <v>1169</v>
      </c>
      <c r="I687">
        <v>0</v>
      </c>
      <c r="J687">
        <v>52</v>
      </c>
      <c r="K687">
        <v>74</v>
      </c>
      <c r="L687">
        <v>102</v>
      </c>
      <c r="M687">
        <v>1345</v>
      </c>
      <c r="N687">
        <v>7948</v>
      </c>
      <c r="O687" s="2" t="s">
        <v>16</v>
      </c>
    </row>
    <row r="688" spans="1:15" x14ac:dyDescent="0.3">
      <c r="A688" s="32">
        <v>43921.708333333336</v>
      </c>
      <c r="B688">
        <v>13</v>
      </c>
      <c r="C688" s="2" t="s">
        <v>15</v>
      </c>
      <c r="D688">
        <v>335</v>
      </c>
      <c r="E688">
        <v>73</v>
      </c>
      <c r="F688">
        <v>408</v>
      </c>
      <c r="G688">
        <v>783</v>
      </c>
      <c r="H688">
        <v>1191</v>
      </c>
      <c r="I688">
        <v>22</v>
      </c>
      <c r="J688">
        <v>56</v>
      </c>
      <c r="K688">
        <v>95</v>
      </c>
      <c r="L688">
        <v>115</v>
      </c>
      <c r="M688">
        <v>1401</v>
      </c>
      <c r="N688">
        <v>8758</v>
      </c>
      <c r="O688" s="2" t="s">
        <v>16</v>
      </c>
    </row>
    <row r="689" spans="1:15" x14ac:dyDescent="0.3">
      <c r="A689" s="32">
        <v>43922.708333333336</v>
      </c>
      <c r="B689">
        <v>13</v>
      </c>
      <c r="C689" s="2" t="s">
        <v>15</v>
      </c>
      <c r="D689">
        <v>342</v>
      </c>
      <c r="E689">
        <v>71</v>
      </c>
      <c r="F689">
        <v>413</v>
      </c>
      <c r="G689">
        <v>798</v>
      </c>
      <c r="H689">
        <v>1211</v>
      </c>
      <c r="I689">
        <v>20</v>
      </c>
      <c r="J689">
        <v>35</v>
      </c>
      <c r="K689">
        <v>102</v>
      </c>
      <c r="L689">
        <v>123</v>
      </c>
      <c r="M689">
        <v>1436</v>
      </c>
      <c r="N689">
        <v>9610</v>
      </c>
      <c r="O689" s="2" t="s">
        <v>16</v>
      </c>
    </row>
    <row r="690" spans="1:15" x14ac:dyDescent="0.3">
      <c r="A690" s="32">
        <v>43923.708333333336</v>
      </c>
      <c r="B690">
        <v>13</v>
      </c>
      <c r="C690" s="2" t="s">
        <v>15</v>
      </c>
      <c r="D690">
        <v>341</v>
      </c>
      <c r="E690">
        <v>75</v>
      </c>
      <c r="F690">
        <v>416</v>
      </c>
      <c r="G690">
        <v>835</v>
      </c>
      <c r="H690">
        <v>1251</v>
      </c>
      <c r="I690">
        <v>40</v>
      </c>
      <c r="J690">
        <v>61</v>
      </c>
      <c r="K690">
        <v>113</v>
      </c>
      <c r="L690">
        <v>133</v>
      </c>
      <c r="M690">
        <v>1497</v>
      </c>
      <c r="N690">
        <v>10647</v>
      </c>
      <c r="O690" s="2" t="s">
        <v>16</v>
      </c>
    </row>
    <row r="691" spans="1:15" x14ac:dyDescent="0.3">
      <c r="A691" s="32">
        <v>43924.708333333336</v>
      </c>
      <c r="B691">
        <v>13</v>
      </c>
      <c r="C691" s="2" t="s">
        <v>15</v>
      </c>
      <c r="D691">
        <v>361</v>
      </c>
      <c r="E691">
        <v>76</v>
      </c>
      <c r="F691">
        <v>437</v>
      </c>
      <c r="G691">
        <v>864</v>
      </c>
      <c r="H691">
        <v>1301</v>
      </c>
      <c r="I691">
        <v>50</v>
      </c>
      <c r="J691">
        <v>66</v>
      </c>
      <c r="K691">
        <v>116</v>
      </c>
      <c r="L691">
        <v>146</v>
      </c>
      <c r="M691">
        <v>1563</v>
      </c>
      <c r="N691">
        <v>11890</v>
      </c>
      <c r="O691" s="2" t="s">
        <v>16</v>
      </c>
    </row>
    <row r="692" spans="1:15" x14ac:dyDescent="0.3">
      <c r="A692" s="32">
        <v>43925.708333333336</v>
      </c>
      <c r="B692">
        <v>13</v>
      </c>
      <c r="C692" s="2" t="s">
        <v>15</v>
      </c>
      <c r="D692">
        <v>354</v>
      </c>
      <c r="E692">
        <v>71</v>
      </c>
      <c r="F692">
        <v>425</v>
      </c>
      <c r="G692">
        <v>931</v>
      </c>
      <c r="H692">
        <v>1356</v>
      </c>
      <c r="I692">
        <v>55</v>
      </c>
      <c r="J692">
        <v>65</v>
      </c>
      <c r="K692">
        <v>119</v>
      </c>
      <c r="L692">
        <v>153</v>
      </c>
      <c r="M692">
        <v>1628</v>
      </c>
      <c r="N692">
        <v>12837</v>
      </c>
      <c r="O692" s="2" t="s">
        <v>16</v>
      </c>
    </row>
    <row r="693" spans="1:15" x14ac:dyDescent="0.3">
      <c r="A693" s="32">
        <v>43926.708333333336</v>
      </c>
      <c r="B693">
        <v>13</v>
      </c>
      <c r="C693" s="2" t="s">
        <v>15</v>
      </c>
      <c r="D693">
        <v>347</v>
      </c>
      <c r="E693">
        <v>67</v>
      </c>
      <c r="F693">
        <v>414</v>
      </c>
      <c r="G693">
        <v>1006</v>
      </c>
      <c r="H693">
        <v>1420</v>
      </c>
      <c r="I693">
        <v>64</v>
      </c>
      <c r="J693">
        <v>75</v>
      </c>
      <c r="K693">
        <v>125</v>
      </c>
      <c r="L693">
        <v>158</v>
      </c>
      <c r="M693">
        <v>1703</v>
      </c>
      <c r="N693">
        <v>13598</v>
      </c>
      <c r="O693" s="2" t="s">
        <v>16</v>
      </c>
    </row>
    <row r="694" spans="1:15" x14ac:dyDescent="0.3">
      <c r="A694" s="32">
        <v>43927.708333333336</v>
      </c>
      <c r="B694">
        <v>13</v>
      </c>
      <c r="C694" s="2" t="s">
        <v>15</v>
      </c>
      <c r="D694">
        <v>340</v>
      </c>
      <c r="E694">
        <v>66</v>
      </c>
      <c r="F694">
        <v>406</v>
      </c>
      <c r="G694">
        <v>1019</v>
      </c>
      <c r="H694">
        <v>1425</v>
      </c>
      <c r="I694">
        <v>5</v>
      </c>
      <c r="J694">
        <v>18</v>
      </c>
      <c r="K694">
        <v>127</v>
      </c>
      <c r="L694">
        <v>169</v>
      </c>
      <c r="M694">
        <v>1721</v>
      </c>
      <c r="N694">
        <v>14198</v>
      </c>
      <c r="O694" s="2" t="s">
        <v>16</v>
      </c>
    </row>
    <row r="695" spans="1:15" x14ac:dyDescent="0.3">
      <c r="A695" s="32">
        <v>43928.708333333336</v>
      </c>
      <c r="B695">
        <v>13</v>
      </c>
      <c r="C695" s="2" t="s">
        <v>15</v>
      </c>
      <c r="D695">
        <v>337</v>
      </c>
      <c r="E695">
        <v>67</v>
      </c>
      <c r="F695">
        <v>404</v>
      </c>
      <c r="G695">
        <v>1087</v>
      </c>
      <c r="H695">
        <v>1491</v>
      </c>
      <c r="I695">
        <v>66</v>
      </c>
      <c r="J695">
        <v>78</v>
      </c>
      <c r="K695">
        <v>136</v>
      </c>
      <c r="L695">
        <v>172</v>
      </c>
      <c r="M695">
        <v>1799</v>
      </c>
      <c r="N695">
        <v>14904</v>
      </c>
      <c r="O695" s="2" t="s">
        <v>16</v>
      </c>
    </row>
    <row r="696" spans="1:15" x14ac:dyDescent="0.3">
      <c r="A696" s="32">
        <v>43929.708333333336</v>
      </c>
      <c r="B696">
        <v>13</v>
      </c>
      <c r="C696" s="2" t="s">
        <v>15</v>
      </c>
      <c r="D696">
        <v>331</v>
      </c>
      <c r="E696">
        <v>62</v>
      </c>
      <c r="F696">
        <v>393</v>
      </c>
      <c r="G696">
        <v>1141</v>
      </c>
      <c r="H696">
        <v>1534</v>
      </c>
      <c r="I696">
        <v>43</v>
      </c>
      <c r="J696">
        <v>60</v>
      </c>
      <c r="K696">
        <v>146</v>
      </c>
      <c r="L696">
        <v>179</v>
      </c>
      <c r="M696">
        <v>1859</v>
      </c>
      <c r="N696">
        <v>15846</v>
      </c>
      <c r="O696" s="2" t="s">
        <v>16</v>
      </c>
    </row>
    <row r="697" spans="1:15" x14ac:dyDescent="0.3">
      <c r="A697" s="32">
        <v>43930.708333333336</v>
      </c>
      <c r="B697">
        <v>13</v>
      </c>
      <c r="C697" s="2" t="s">
        <v>15</v>
      </c>
      <c r="D697">
        <v>306</v>
      </c>
      <c r="E697">
        <v>57</v>
      </c>
      <c r="F697">
        <v>363</v>
      </c>
      <c r="G697">
        <v>1203</v>
      </c>
      <c r="H697">
        <v>1566</v>
      </c>
      <c r="I697">
        <v>32</v>
      </c>
      <c r="J697">
        <v>72</v>
      </c>
      <c r="K697">
        <v>171</v>
      </c>
      <c r="L697">
        <v>194</v>
      </c>
      <c r="M697">
        <v>1931</v>
      </c>
      <c r="N697">
        <v>16847</v>
      </c>
      <c r="O697" s="2" t="s">
        <v>16</v>
      </c>
    </row>
    <row r="698" spans="1:15" x14ac:dyDescent="0.3">
      <c r="A698" s="32">
        <v>43931.708333333336</v>
      </c>
      <c r="B698">
        <v>13</v>
      </c>
      <c r="C698" s="2" t="s">
        <v>15</v>
      </c>
      <c r="D698">
        <v>305</v>
      </c>
      <c r="E698">
        <v>53</v>
      </c>
      <c r="F698">
        <v>358</v>
      </c>
      <c r="G698">
        <v>1277</v>
      </c>
      <c r="H698">
        <v>1635</v>
      </c>
      <c r="I698">
        <v>69</v>
      </c>
      <c r="J698">
        <v>83</v>
      </c>
      <c r="K698">
        <v>181</v>
      </c>
      <c r="L698">
        <v>198</v>
      </c>
      <c r="M698">
        <v>2014</v>
      </c>
      <c r="N698">
        <v>18088</v>
      </c>
      <c r="O698" s="2" t="s">
        <v>16</v>
      </c>
    </row>
    <row r="699" spans="1:15" x14ac:dyDescent="0.3">
      <c r="A699" s="32">
        <v>43932.708333333336</v>
      </c>
      <c r="B699">
        <v>13</v>
      </c>
      <c r="C699" s="2" t="s">
        <v>15</v>
      </c>
      <c r="D699">
        <v>315</v>
      </c>
      <c r="E699">
        <v>54</v>
      </c>
      <c r="F699">
        <v>369</v>
      </c>
      <c r="G699">
        <v>1355</v>
      </c>
      <c r="H699">
        <v>1724</v>
      </c>
      <c r="I699">
        <v>89</v>
      </c>
      <c r="J699">
        <v>106</v>
      </c>
      <c r="K699">
        <v>190</v>
      </c>
      <c r="L699">
        <v>206</v>
      </c>
      <c r="M699">
        <v>2120</v>
      </c>
      <c r="N699">
        <v>19441</v>
      </c>
      <c r="O699" s="2" t="s">
        <v>16</v>
      </c>
    </row>
    <row r="700" spans="1:15" x14ac:dyDescent="0.3">
      <c r="A700" s="32">
        <v>43933.708333333336</v>
      </c>
      <c r="B700">
        <v>13</v>
      </c>
      <c r="C700" s="2" t="s">
        <v>15</v>
      </c>
      <c r="D700">
        <v>346</v>
      </c>
      <c r="E700">
        <v>54</v>
      </c>
      <c r="F700">
        <v>400</v>
      </c>
      <c r="G700">
        <v>1342</v>
      </c>
      <c r="H700">
        <v>1742</v>
      </c>
      <c r="I700">
        <v>18</v>
      </c>
      <c r="J700">
        <v>40</v>
      </c>
      <c r="K700">
        <v>206</v>
      </c>
      <c r="L700">
        <v>212</v>
      </c>
      <c r="M700">
        <v>2160</v>
      </c>
      <c r="N700">
        <v>20594</v>
      </c>
      <c r="O700" s="2" t="s">
        <v>16</v>
      </c>
    </row>
    <row r="701" spans="1:15" x14ac:dyDescent="0.3">
      <c r="A701" s="32">
        <v>43934.708333333336</v>
      </c>
      <c r="B701">
        <v>13</v>
      </c>
      <c r="C701" s="2" t="s">
        <v>15</v>
      </c>
      <c r="D701">
        <v>351</v>
      </c>
      <c r="E701">
        <v>54</v>
      </c>
      <c r="F701">
        <v>405</v>
      </c>
      <c r="G701">
        <v>1373</v>
      </c>
      <c r="H701">
        <v>1778</v>
      </c>
      <c r="I701">
        <v>36</v>
      </c>
      <c r="J701">
        <v>53</v>
      </c>
      <c r="K701">
        <v>211</v>
      </c>
      <c r="L701">
        <v>224</v>
      </c>
      <c r="M701">
        <v>2213</v>
      </c>
      <c r="N701">
        <v>20667</v>
      </c>
      <c r="O701" s="2" t="s">
        <v>16</v>
      </c>
    </row>
    <row r="702" spans="1:15" x14ac:dyDescent="0.3">
      <c r="A702" s="32">
        <v>43885.75</v>
      </c>
      <c r="B702">
        <v>14</v>
      </c>
      <c r="C702" s="2" t="s">
        <v>27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 s="2" t="s">
        <v>16</v>
      </c>
    </row>
    <row r="703" spans="1:15" x14ac:dyDescent="0.3">
      <c r="A703" s="32">
        <v>43886.75</v>
      </c>
      <c r="B703">
        <v>14</v>
      </c>
      <c r="C703" s="2" t="s">
        <v>27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s="2" t="s">
        <v>16</v>
      </c>
    </row>
    <row r="704" spans="1:15" x14ac:dyDescent="0.3">
      <c r="A704" s="32">
        <v>43887.75</v>
      </c>
      <c r="B704">
        <v>14</v>
      </c>
      <c r="C704" s="2" t="s">
        <v>27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 s="2" t="s">
        <v>16</v>
      </c>
    </row>
    <row r="705" spans="1:15" x14ac:dyDescent="0.3">
      <c r="A705" s="32">
        <v>43888.75</v>
      </c>
      <c r="B705">
        <v>14</v>
      </c>
      <c r="C705" s="2" t="s">
        <v>27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 s="2" t="s">
        <v>16</v>
      </c>
    </row>
    <row r="706" spans="1:15" x14ac:dyDescent="0.3">
      <c r="A706" s="32">
        <v>43889.75</v>
      </c>
      <c r="B706">
        <v>14</v>
      </c>
      <c r="C706" s="2" t="s">
        <v>27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 s="2" t="s">
        <v>16</v>
      </c>
    </row>
    <row r="707" spans="1:15" x14ac:dyDescent="0.3">
      <c r="A707" s="32">
        <v>43890.708333333336</v>
      </c>
      <c r="B707">
        <v>14</v>
      </c>
      <c r="C707" s="2" t="s">
        <v>27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 s="2" t="s">
        <v>16</v>
      </c>
    </row>
    <row r="708" spans="1:15" x14ac:dyDescent="0.3">
      <c r="A708" s="32">
        <v>43891.708333333336</v>
      </c>
      <c r="B708">
        <v>14</v>
      </c>
      <c r="C708" s="2" t="s">
        <v>27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6</v>
      </c>
      <c r="O708" s="2" t="s">
        <v>16</v>
      </c>
    </row>
    <row r="709" spans="1:15" x14ac:dyDescent="0.3">
      <c r="A709" s="32">
        <v>43892.75</v>
      </c>
      <c r="B709">
        <v>14</v>
      </c>
      <c r="C709" s="2" t="s">
        <v>27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13</v>
      </c>
      <c r="O709" s="2" t="s">
        <v>16</v>
      </c>
    </row>
    <row r="710" spans="1:15" x14ac:dyDescent="0.3">
      <c r="A710" s="32">
        <v>43893.75</v>
      </c>
      <c r="B710">
        <v>14</v>
      </c>
      <c r="C710" s="2" t="s">
        <v>27</v>
      </c>
      <c r="D710">
        <v>3</v>
      </c>
      <c r="E710">
        <v>0</v>
      </c>
      <c r="F710">
        <v>3</v>
      </c>
      <c r="G710">
        <v>0</v>
      </c>
      <c r="H710">
        <v>3</v>
      </c>
      <c r="I710">
        <v>3</v>
      </c>
      <c r="J710">
        <v>3</v>
      </c>
      <c r="K710">
        <v>0</v>
      </c>
      <c r="L710">
        <v>0</v>
      </c>
      <c r="M710">
        <v>3</v>
      </c>
      <c r="N710">
        <v>13</v>
      </c>
      <c r="O710" s="2" t="s">
        <v>16</v>
      </c>
    </row>
    <row r="711" spans="1:15" x14ac:dyDescent="0.3">
      <c r="A711" s="32">
        <v>43894.708333333336</v>
      </c>
      <c r="B711">
        <v>14</v>
      </c>
      <c r="C711" s="2" t="s">
        <v>27</v>
      </c>
      <c r="D711">
        <v>3</v>
      </c>
      <c r="E711">
        <v>0</v>
      </c>
      <c r="F711">
        <v>3</v>
      </c>
      <c r="G711">
        <v>0</v>
      </c>
      <c r="H711">
        <v>3</v>
      </c>
      <c r="I711">
        <v>0</v>
      </c>
      <c r="J711">
        <v>0</v>
      </c>
      <c r="K711">
        <v>0</v>
      </c>
      <c r="L711">
        <v>0</v>
      </c>
      <c r="M711">
        <v>3</v>
      </c>
      <c r="N711">
        <v>19</v>
      </c>
      <c r="O711" s="2" t="s">
        <v>16</v>
      </c>
    </row>
    <row r="712" spans="1:15" x14ac:dyDescent="0.3">
      <c r="A712" s="32">
        <v>43895.708333333336</v>
      </c>
      <c r="B712">
        <v>14</v>
      </c>
      <c r="C712" s="2" t="s">
        <v>27</v>
      </c>
      <c r="D712">
        <v>4</v>
      </c>
      <c r="E712">
        <v>0</v>
      </c>
      <c r="F712">
        <v>4</v>
      </c>
      <c r="G712">
        <v>3</v>
      </c>
      <c r="H712">
        <v>7</v>
      </c>
      <c r="I712">
        <v>4</v>
      </c>
      <c r="J712">
        <v>4</v>
      </c>
      <c r="K712">
        <v>0</v>
      </c>
      <c r="L712">
        <v>0</v>
      </c>
      <c r="M712">
        <v>7</v>
      </c>
      <c r="N712">
        <v>24</v>
      </c>
      <c r="O712" s="2" t="s">
        <v>16</v>
      </c>
    </row>
    <row r="713" spans="1:15" x14ac:dyDescent="0.3">
      <c r="A713" s="32">
        <v>43896.708333333336</v>
      </c>
      <c r="B713">
        <v>14</v>
      </c>
      <c r="C713" s="2" t="s">
        <v>27</v>
      </c>
      <c r="D713">
        <v>3</v>
      </c>
      <c r="E713">
        <v>2</v>
      </c>
      <c r="F713">
        <v>5</v>
      </c>
      <c r="G713">
        <v>7</v>
      </c>
      <c r="H713">
        <v>12</v>
      </c>
      <c r="I713">
        <v>5</v>
      </c>
      <c r="J713">
        <v>5</v>
      </c>
      <c r="K713">
        <v>0</v>
      </c>
      <c r="L713">
        <v>0</v>
      </c>
      <c r="M713">
        <v>12</v>
      </c>
      <c r="N713">
        <v>104</v>
      </c>
      <c r="O713" s="2" t="s">
        <v>16</v>
      </c>
    </row>
    <row r="714" spans="1:15" x14ac:dyDescent="0.3">
      <c r="A714" s="32">
        <v>43897.75</v>
      </c>
      <c r="B714">
        <v>14</v>
      </c>
      <c r="C714" s="2" t="s">
        <v>27</v>
      </c>
      <c r="D714">
        <v>3</v>
      </c>
      <c r="E714">
        <v>2</v>
      </c>
      <c r="F714">
        <v>5</v>
      </c>
      <c r="G714">
        <v>9</v>
      </c>
      <c r="H714">
        <v>14</v>
      </c>
      <c r="I714">
        <v>2</v>
      </c>
      <c r="J714">
        <v>2</v>
      </c>
      <c r="K714">
        <v>0</v>
      </c>
      <c r="L714">
        <v>0</v>
      </c>
      <c r="M714">
        <v>14</v>
      </c>
      <c r="N714">
        <v>112</v>
      </c>
      <c r="O714" s="2" t="s">
        <v>16</v>
      </c>
    </row>
    <row r="715" spans="1:15" x14ac:dyDescent="0.3">
      <c r="A715" s="32">
        <v>43898.75</v>
      </c>
      <c r="B715">
        <v>14</v>
      </c>
      <c r="C715" s="2" t="s">
        <v>27</v>
      </c>
      <c r="D715">
        <v>4</v>
      </c>
      <c r="E715">
        <v>2</v>
      </c>
      <c r="F715">
        <v>6</v>
      </c>
      <c r="G715">
        <v>8</v>
      </c>
      <c r="H715">
        <v>14</v>
      </c>
      <c r="I715">
        <v>0</v>
      </c>
      <c r="J715">
        <v>0</v>
      </c>
      <c r="K715">
        <v>0</v>
      </c>
      <c r="L715">
        <v>0</v>
      </c>
      <c r="M715">
        <v>14</v>
      </c>
      <c r="N715">
        <v>116</v>
      </c>
      <c r="O715" s="2" t="s">
        <v>16</v>
      </c>
    </row>
    <row r="716" spans="1:15" x14ac:dyDescent="0.3">
      <c r="A716" s="32">
        <v>43899.75</v>
      </c>
      <c r="B716">
        <v>14</v>
      </c>
      <c r="C716" s="2" t="s">
        <v>27</v>
      </c>
      <c r="D716">
        <v>4</v>
      </c>
      <c r="E716">
        <v>2</v>
      </c>
      <c r="F716">
        <v>6</v>
      </c>
      <c r="G716">
        <v>8</v>
      </c>
      <c r="H716">
        <v>14</v>
      </c>
      <c r="I716">
        <v>0</v>
      </c>
      <c r="J716">
        <v>0</v>
      </c>
      <c r="K716">
        <v>0</v>
      </c>
      <c r="L716">
        <v>0</v>
      </c>
      <c r="M716">
        <v>14</v>
      </c>
      <c r="N716">
        <v>212</v>
      </c>
      <c r="O716" s="2" t="s">
        <v>16</v>
      </c>
    </row>
    <row r="717" spans="1:15" x14ac:dyDescent="0.3">
      <c r="A717" s="32">
        <v>43900.75</v>
      </c>
      <c r="B717">
        <v>14</v>
      </c>
      <c r="C717" s="2" t="s">
        <v>27</v>
      </c>
      <c r="D717">
        <v>3</v>
      </c>
      <c r="E717">
        <v>3</v>
      </c>
      <c r="F717">
        <v>6</v>
      </c>
      <c r="G717">
        <v>9</v>
      </c>
      <c r="H717">
        <v>15</v>
      </c>
      <c r="I717">
        <v>1</v>
      </c>
      <c r="J717">
        <v>1</v>
      </c>
      <c r="K717">
        <v>0</v>
      </c>
      <c r="L717">
        <v>0</v>
      </c>
      <c r="M717">
        <v>15</v>
      </c>
      <c r="N717">
        <v>225</v>
      </c>
      <c r="O717" s="2" t="s">
        <v>16</v>
      </c>
    </row>
    <row r="718" spans="1:15" x14ac:dyDescent="0.3">
      <c r="A718" s="32">
        <v>43901.708333333336</v>
      </c>
      <c r="B718">
        <v>14</v>
      </c>
      <c r="C718" s="2" t="s">
        <v>27</v>
      </c>
      <c r="D718">
        <v>4</v>
      </c>
      <c r="E718">
        <v>3</v>
      </c>
      <c r="F718">
        <v>7</v>
      </c>
      <c r="G718">
        <v>9</v>
      </c>
      <c r="H718">
        <v>16</v>
      </c>
      <c r="I718">
        <v>1</v>
      </c>
      <c r="J718">
        <v>1</v>
      </c>
      <c r="K718">
        <v>0</v>
      </c>
      <c r="L718">
        <v>0</v>
      </c>
      <c r="M718">
        <v>16</v>
      </c>
      <c r="N718">
        <v>233</v>
      </c>
      <c r="O718" s="2" t="s">
        <v>16</v>
      </c>
    </row>
    <row r="719" spans="1:15" x14ac:dyDescent="0.3">
      <c r="A719" s="32">
        <v>43902.708333333336</v>
      </c>
      <c r="B719">
        <v>14</v>
      </c>
      <c r="C719" s="2" t="s">
        <v>27</v>
      </c>
      <c r="D719">
        <v>4</v>
      </c>
      <c r="E719">
        <v>3</v>
      </c>
      <c r="F719">
        <v>7</v>
      </c>
      <c r="G719">
        <v>9</v>
      </c>
      <c r="H719">
        <v>16</v>
      </c>
      <c r="I719">
        <v>0</v>
      </c>
      <c r="J719">
        <v>0</v>
      </c>
      <c r="K719">
        <v>0</v>
      </c>
      <c r="L719">
        <v>0</v>
      </c>
      <c r="M719">
        <v>16</v>
      </c>
      <c r="N719">
        <v>238</v>
      </c>
      <c r="O719" s="2" t="s">
        <v>16</v>
      </c>
    </row>
    <row r="720" spans="1:15" x14ac:dyDescent="0.3">
      <c r="A720" s="32">
        <v>43903.708333333336</v>
      </c>
      <c r="B720">
        <v>14</v>
      </c>
      <c r="C720" s="2" t="s">
        <v>27</v>
      </c>
      <c r="D720">
        <v>5</v>
      </c>
      <c r="E720">
        <v>3</v>
      </c>
      <c r="F720">
        <v>8</v>
      </c>
      <c r="G720">
        <v>9</v>
      </c>
      <c r="H720">
        <v>17</v>
      </c>
      <c r="I720">
        <v>1</v>
      </c>
      <c r="J720">
        <v>1</v>
      </c>
      <c r="K720">
        <v>0</v>
      </c>
      <c r="L720">
        <v>0</v>
      </c>
      <c r="M720">
        <v>17</v>
      </c>
      <c r="N720">
        <v>243</v>
      </c>
      <c r="O720" s="2" t="s">
        <v>16</v>
      </c>
    </row>
    <row r="721" spans="1:15" x14ac:dyDescent="0.3">
      <c r="A721" s="32">
        <v>43904.708333333336</v>
      </c>
      <c r="B721">
        <v>14</v>
      </c>
      <c r="C721" s="2" t="s">
        <v>27</v>
      </c>
      <c r="D721">
        <v>5</v>
      </c>
      <c r="E721">
        <v>3</v>
      </c>
      <c r="F721">
        <v>8</v>
      </c>
      <c r="G721">
        <v>9</v>
      </c>
      <c r="H721">
        <v>17</v>
      </c>
      <c r="I721">
        <v>0</v>
      </c>
      <c r="J721">
        <v>0</v>
      </c>
      <c r="K721">
        <v>0</v>
      </c>
      <c r="L721">
        <v>0</v>
      </c>
      <c r="M721">
        <v>17</v>
      </c>
      <c r="N721">
        <v>247</v>
      </c>
      <c r="O721" s="2" t="s">
        <v>16</v>
      </c>
    </row>
    <row r="722" spans="1:15" x14ac:dyDescent="0.3">
      <c r="A722" s="32">
        <v>43905.708333333336</v>
      </c>
      <c r="B722">
        <v>14</v>
      </c>
      <c r="C722" s="2" t="s">
        <v>27</v>
      </c>
      <c r="D722">
        <v>3</v>
      </c>
      <c r="E722">
        <v>4</v>
      </c>
      <c r="F722">
        <v>7</v>
      </c>
      <c r="G722">
        <v>10</v>
      </c>
      <c r="H722">
        <v>17</v>
      </c>
      <c r="I722">
        <v>0</v>
      </c>
      <c r="J722">
        <v>0</v>
      </c>
      <c r="K722">
        <v>0</v>
      </c>
      <c r="L722">
        <v>0</v>
      </c>
      <c r="M722">
        <v>17</v>
      </c>
      <c r="N722">
        <v>248</v>
      </c>
      <c r="O722" s="2" t="s">
        <v>16</v>
      </c>
    </row>
    <row r="723" spans="1:15" x14ac:dyDescent="0.3">
      <c r="A723" s="32">
        <v>43906.708333333336</v>
      </c>
      <c r="B723">
        <v>14</v>
      </c>
      <c r="C723" s="2" t="s">
        <v>27</v>
      </c>
      <c r="D723">
        <v>3</v>
      </c>
      <c r="E723">
        <v>5</v>
      </c>
      <c r="F723">
        <v>8</v>
      </c>
      <c r="G723">
        <v>7</v>
      </c>
      <c r="H723">
        <v>15</v>
      </c>
      <c r="I723">
        <v>-2</v>
      </c>
      <c r="J723">
        <v>4</v>
      </c>
      <c r="K723">
        <v>5</v>
      </c>
      <c r="L723">
        <v>1</v>
      </c>
      <c r="M723">
        <v>21</v>
      </c>
      <c r="N723">
        <v>253</v>
      </c>
      <c r="O723" s="2" t="s">
        <v>16</v>
      </c>
    </row>
    <row r="724" spans="1:15" x14ac:dyDescent="0.3">
      <c r="A724" s="32">
        <v>43907.708333333336</v>
      </c>
      <c r="B724">
        <v>14</v>
      </c>
      <c r="C724" s="2" t="s">
        <v>27</v>
      </c>
      <c r="D724">
        <v>7</v>
      </c>
      <c r="E724">
        <v>5</v>
      </c>
      <c r="F724">
        <v>12</v>
      </c>
      <c r="G724">
        <v>7</v>
      </c>
      <c r="H724">
        <v>19</v>
      </c>
      <c r="I724">
        <v>4</v>
      </c>
      <c r="J724">
        <v>4</v>
      </c>
      <c r="K724">
        <v>5</v>
      </c>
      <c r="L724">
        <v>1</v>
      </c>
      <c r="M724">
        <v>25</v>
      </c>
      <c r="N724">
        <v>301</v>
      </c>
      <c r="O724" s="2" t="s">
        <v>16</v>
      </c>
    </row>
    <row r="725" spans="1:15" x14ac:dyDescent="0.3">
      <c r="A725" s="32">
        <v>43908.708333333336</v>
      </c>
      <c r="B725">
        <v>14</v>
      </c>
      <c r="C725" s="2" t="s">
        <v>27</v>
      </c>
      <c r="D725">
        <v>7</v>
      </c>
      <c r="E725">
        <v>6</v>
      </c>
      <c r="F725">
        <v>13</v>
      </c>
      <c r="G725">
        <v>8</v>
      </c>
      <c r="H725">
        <v>21</v>
      </c>
      <c r="I725">
        <v>2</v>
      </c>
      <c r="J725">
        <v>3</v>
      </c>
      <c r="K725">
        <v>6</v>
      </c>
      <c r="L725">
        <v>1</v>
      </c>
      <c r="M725">
        <v>28</v>
      </c>
      <c r="N725">
        <v>361</v>
      </c>
      <c r="O725" s="2" t="s">
        <v>16</v>
      </c>
    </row>
    <row r="726" spans="1:15" x14ac:dyDescent="0.3">
      <c r="A726" s="32">
        <v>43909.708333333336</v>
      </c>
      <c r="B726">
        <v>14</v>
      </c>
      <c r="C726" s="2" t="s">
        <v>27</v>
      </c>
      <c r="D726">
        <v>19</v>
      </c>
      <c r="E726">
        <v>6</v>
      </c>
      <c r="F726">
        <v>25</v>
      </c>
      <c r="G726">
        <v>13</v>
      </c>
      <c r="H726">
        <v>38</v>
      </c>
      <c r="I726">
        <v>17</v>
      </c>
      <c r="J726">
        <v>18</v>
      </c>
      <c r="K726">
        <v>6</v>
      </c>
      <c r="L726">
        <v>2</v>
      </c>
      <c r="M726">
        <v>46</v>
      </c>
      <c r="N726">
        <v>426</v>
      </c>
      <c r="O726" s="2" t="s">
        <v>16</v>
      </c>
    </row>
    <row r="727" spans="1:15" x14ac:dyDescent="0.3">
      <c r="A727" s="32">
        <v>43910.708333333336</v>
      </c>
      <c r="B727">
        <v>14</v>
      </c>
      <c r="C727" s="2" t="s">
        <v>27</v>
      </c>
      <c r="D727">
        <v>20</v>
      </c>
      <c r="E727">
        <v>6</v>
      </c>
      <c r="F727">
        <v>26</v>
      </c>
      <c r="G727">
        <v>13</v>
      </c>
      <c r="H727">
        <v>39</v>
      </c>
      <c r="I727">
        <v>1</v>
      </c>
      <c r="J727">
        <v>4</v>
      </c>
      <c r="K727">
        <v>6</v>
      </c>
      <c r="L727">
        <v>5</v>
      </c>
      <c r="M727">
        <v>50</v>
      </c>
      <c r="N727">
        <v>426</v>
      </c>
      <c r="O727" s="2" t="s">
        <v>16</v>
      </c>
    </row>
    <row r="728" spans="1:15" x14ac:dyDescent="0.3">
      <c r="A728" s="32">
        <v>43911.708333333336</v>
      </c>
      <c r="B728">
        <v>14</v>
      </c>
      <c r="C728" s="2" t="s">
        <v>27</v>
      </c>
      <c r="D728">
        <v>21</v>
      </c>
      <c r="E728">
        <v>6</v>
      </c>
      <c r="F728">
        <v>27</v>
      </c>
      <c r="G728">
        <v>20</v>
      </c>
      <c r="H728">
        <v>47</v>
      </c>
      <c r="I728">
        <v>8</v>
      </c>
      <c r="J728">
        <v>11</v>
      </c>
      <c r="K728">
        <v>7</v>
      </c>
      <c r="L728">
        <v>7</v>
      </c>
      <c r="M728">
        <v>61</v>
      </c>
      <c r="N728">
        <v>449</v>
      </c>
      <c r="O728" s="2" t="s">
        <v>16</v>
      </c>
    </row>
    <row r="729" spans="1:15" x14ac:dyDescent="0.3">
      <c r="A729" s="32">
        <v>43912.708333333336</v>
      </c>
      <c r="B729">
        <v>14</v>
      </c>
      <c r="C729" s="2" t="s">
        <v>27</v>
      </c>
      <c r="D729">
        <v>24</v>
      </c>
      <c r="E729">
        <v>7</v>
      </c>
      <c r="F729">
        <v>31</v>
      </c>
      <c r="G729">
        <v>21</v>
      </c>
      <c r="H729">
        <v>52</v>
      </c>
      <c r="I729">
        <v>5</v>
      </c>
      <c r="J729">
        <v>5</v>
      </c>
      <c r="K729">
        <v>7</v>
      </c>
      <c r="L729">
        <v>7</v>
      </c>
      <c r="M729">
        <v>66</v>
      </c>
      <c r="N729">
        <v>532</v>
      </c>
      <c r="O729" s="2" t="s">
        <v>16</v>
      </c>
    </row>
    <row r="730" spans="1:15" x14ac:dyDescent="0.3">
      <c r="A730" s="32">
        <v>43913.708333333336</v>
      </c>
      <c r="B730">
        <v>14</v>
      </c>
      <c r="C730" s="2" t="s">
        <v>27</v>
      </c>
      <c r="D730">
        <v>25</v>
      </c>
      <c r="E730">
        <v>7</v>
      </c>
      <c r="F730">
        <v>32</v>
      </c>
      <c r="G730">
        <v>18</v>
      </c>
      <c r="H730">
        <v>50</v>
      </c>
      <c r="I730">
        <v>-2</v>
      </c>
      <c r="J730">
        <v>1</v>
      </c>
      <c r="K730">
        <v>10</v>
      </c>
      <c r="L730">
        <v>7</v>
      </c>
      <c r="M730">
        <v>67</v>
      </c>
      <c r="N730">
        <v>532</v>
      </c>
      <c r="O730" s="2" t="s">
        <v>16</v>
      </c>
    </row>
    <row r="731" spans="1:15" x14ac:dyDescent="0.3">
      <c r="A731" s="32">
        <v>43914.708333333336</v>
      </c>
      <c r="B731">
        <v>14</v>
      </c>
      <c r="C731" s="2" t="s">
        <v>27</v>
      </c>
      <c r="D731">
        <v>27</v>
      </c>
      <c r="E731">
        <v>7</v>
      </c>
      <c r="F731">
        <v>34</v>
      </c>
      <c r="G731">
        <v>21</v>
      </c>
      <c r="H731">
        <v>55</v>
      </c>
      <c r="I731">
        <v>5</v>
      </c>
      <c r="J731">
        <v>6</v>
      </c>
      <c r="K731">
        <v>10</v>
      </c>
      <c r="L731">
        <v>8</v>
      </c>
      <c r="M731">
        <v>73</v>
      </c>
      <c r="N731">
        <v>572</v>
      </c>
      <c r="O731" s="2" t="s">
        <v>16</v>
      </c>
    </row>
    <row r="732" spans="1:15" x14ac:dyDescent="0.3">
      <c r="A732" s="32">
        <v>43915.708333333336</v>
      </c>
      <c r="B732">
        <v>14</v>
      </c>
      <c r="C732" s="2" t="s">
        <v>27</v>
      </c>
      <c r="D732">
        <v>26</v>
      </c>
      <c r="E732">
        <v>7</v>
      </c>
      <c r="F732">
        <v>33</v>
      </c>
      <c r="G732">
        <v>20</v>
      </c>
      <c r="H732">
        <v>53</v>
      </c>
      <c r="I732">
        <v>-2</v>
      </c>
      <c r="J732">
        <v>0</v>
      </c>
      <c r="K732">
        <v>12</v>
      </c>
      <c r="L732">
        <v>8</v>
      </c>
      <c r="M732">
        <v>73</v>
      </c>
      <c r="N732">
        <v>580</v>
      </c>
      <c r="O732" s="2" t="s">
        <v>16</v>
      </c>
    </row>
    <row r="733" spans="1:15" x14ac:dyDescent="0.3">
      <c r="A733" s="32">
        <v>43916.708333333336</v>
      </c>
      <c r="B733">
        <v>14</v>
      </c>
      <c r="C733" s="2" t="s">
        <v>27</v>
      </c>
      <c r="D733">
        <v>27</v>
      </c>
      <c r="E733">
        <v>8</v>
      </c>
      <c r="F733">
        <v>35</v>
      </c>
      <c r="G733">
        <v>46</v>
      </c>
      <c r="H733">
        <v>81</v>
      </c>
      <c r="I733">
        <v>28</v>
      </c>
      <c r="J733">
        <v>30</v>
      </c>
      <c r="K733">
        <v>14</v>
      </c>
      <c r="L733">
        <v>8</v>
      </c>
      <c r="M733">
        <v>103</v>
      </c>
      <c r="N733">
        <v>670</v>
      </c>
      <c r="O733" s="2" t="s">
        <v>16</v>
      </c>
    </row>
    <row r="734" spans="1:15" x14ac:dyDescent="0.3">
      <c r="A734" s="32">
        <v>43917.708333333336</v>
      </c>
      <c r="B734">
        <v>14</v>
      </c>
      <c r="C734" s="2" t="s">
        <v>27</v>
      </c>
      <c r="D734">
        <v>26</v>
      </c>
      <c r="E734">
        <v>9</v>
      </c>
      <c r="F734">
        <v>35</v>
      </c>
      <c r="G734">
        <v>51</v>
      </c>
      <c r="H734">
        <v>86</v>
      </c>
      <c r="I734">
        <v>5</v>
      </c>
      <c r="J734">
        <v>6</v>
      </c>
      <c r="K734">
        <v>14</v>
      </c>
      <c r="L734">
        <v>9</v>
      </c>
      <c r="M734">
        <v>109</v>
      </c>
      <c r="N734">
        <v>710</v>
      </c>
      <c r="O734" s="2" t="s">
        <v>16</v>
      </c>
    </row>
    <row r="735" spans="1:15" x14ac:dyDescent="0.3">
      <c r="A735" s="32">
        <v>43918.708333333336</v>
      </c>
      <c r="B735">
        <v>14</v>
      </c>
      <c r="C735" s="2" t="s">
        <v>27</v>
      </c>
      <c r="D735">
        <v>26</v>
      </c>
      <c r="E735">
        <v>9</v>
      </c>
      <c r="F735">
        <v>35</v>
      </c>
      <c r="G735">
        <v>63</v>
      </c>
      <c r="H735">
        <v>98</v>
      </c>
      <c r="I735">
        <v>12</v>
      </c>
      <c r="J735">
        <v>14</v>
      </c>
      <c r="K735">
        <v>16</v>
      </c>
      <c r="L735">
        <v>9</v>
      </c>
      <c r="M735">
        <v>123</v>
      </c>
      <c r="N735">
        <v>807</v>
      </c>
      <c r="O735" s="2" t="s">
        <v>16</v>
      </c>
    </row>
    <row r="736" spans="1:15" x14ac:dyDescent="0.3">
      <c r="A736" s="32">
        <v>43919.708333333336</v>
      </c>
      <c r="B736">
        <v>14</v>
      </c>
      <c r="C736" s="2" t="s">
        <v>27</v>
      </c>
      <c r="D736">
        <v>25</v>
      </c>
      <c r="E736">
        <v>9</v>
      </c>
      <c r="F736">
        <v>34</v>
      </c>
      <c r="G736">
        <v>66</v>
      </c>
      <c r="H736">
        <v>100</v>
      </c>
      <c r="I736">
        <v>2</v>
      </c>
      <c r="J736">
        <v>4</v>
      </c>
      <c r="K736">
        <v>18</v>
      </c>
      <c r="L736">
        <v>9</v>
      </c>
      <c r="M736">
        <v>127</v>
      </c>
      <c r="N736">
        <v>918</v>
      </c>
      <c r="O736" s="2" t="s">
        <v>16</v>
      </c>
    </row>
    <row r="737" spans="1:15" x14ac:dyDescent="0.3">
      <c r="A737" s="32">
        <v>43920.708333333336</v>
      </c>
      <c r="B737">
        <v>14</v>
      </c>
      <c r="C737" s="2" t="s">
        <v>27</v>
      </c>
      <c r="D737">
        <v>27</v>
      </c>
      <c r="E737">
        <v>8</v>
      </c>
      <c r="F737">
        <v>35</v>
      </c>
      <c r="G737">
        <v>72</v>
      </c>
      <c r="H737">
        <v>107</v>
      </c>
      <c r="I737">
        <v>7</v>
      </c>
      <c r="J737">
        <v>7</v>
      </c>
      <c r="K737">
        <v>18</v>
      </c>
      <c r="L737">
        <v>9</v>
      </c>
      <c r="M737">
        <v>134</v>
      </c>
      <c r="N737">
        <v>955</v>
      </c>
      <c r="O737" s="2" t="s">
        <v>16</v>
      </c>
    </row>
    <row r="738" spans="1:15" x14ac:dyDescent="0.3">
      <c r="A738" s="32">
        <v>43921.708333333336</v>
      </c>
      <c r="B738">
        <v>14</v>
      </c>
      <c r="C738" s="2" t="s">
        <v>27</v>
      </c>
      <c r="D738">
        <v>29</v>
      </c>
      <c r="E738">
        <v>8</v>
      </c>
      <c r="F738">
        <v>37</v>
      </c>
      <c r="G738">
        <v>80</v>
      </c>
      <c r="H738">
        <v>117</v>
      </c>
      <c r="I738">
        <v>10</v>
      </c>
      <c r="J738">
        <v>10</v>
      </c>
      <c r="K738">
        <v>18</v>
      </c>
      <c r="L738">
        <v>9</v>
      </c>
      <c r="M738">
        <v>144</v>
      </c>
      <c r="N738">
        <v>1049</v>
      </c>
      <c r="O738" s="2" t="s">
        <v>16</v>
      </c>
    </row>
    <row r="739" spans="1:15" x14ac:dyDescent="0.3">
      <c r="A739" s="32">
        <v>43922.708333333336</v>
      </c>
      <c r="B739">
        <v>14</v>
      </c>
      <c r="C739" s="2" t="s">
        <v>27</v>
      </c>
      <c r="D739">
        <v>32</v>
      </c>
      <c r="E739">
        <v>8</v>
      </c>
      <c r="F739">
        <v>40</v>
      </c>
      <c r="G739">
        <v>91</v>
      </c>
      <c r="H739">
        <v>131</v>
      </c>
      <c r="I739">
        <v>14</v>
      </c>
      <c r="J739">
        <v>16</v>
      </c>
      <c r="K739">
        <v>19</v>
      </c>
      <c r="L739">
        <v>10</v>
      </c>
      <c r="M739">
        <v>160</v>
      </c>
      <c r="N739">
        <v>1157</v>
      </c>
      <c r="O739" s="2" t="s">
        <v>16</v>
      </c>
    </row>
    <row r="740" spans="1:15" x14ac:dyDescent="0.3">
      <c r="A740" s="32">
        <v>43923.708333333336</v>
      </c>
      <c r="B740">
        <v>14</v>
      </c>
      <c r="C740" s="2" t="s">
        <v>27</v>
      </c>
      <c r="D740">
        <v>30</v>
      </c>
      <c r="E740">
        <v>8</v>
      </c>
      <c r="F740">
        <v>38</v>
      </c>
      <c r="G740">
        <v>95</v>
      </c>
      <c r="H740">
        <v>133</v>
      </c>
      <c r="I740">
        <v>2</v>
      </c>
      <c r="J740">
        <v>5</v>
      </c>
      <c r="K740">
        <v>21</v>
      </c>
      <c r="L740">
        <v>11</v>
      </c>
      <c r="M740">
        <v>165</v>
      </c>
      <c r="N740">
        <v>1229</v>
      </c>
      <c r="O740" s="2" t="s">
        <v>16</v>
      </c>
    </row>
    <row r="741" spans="1:15" x14ac:dyDescent="0.3">
      <c r="A741" s="32">
        <v>43924.708333333336</v>
      </c>
      <c r="B741">
        <v>14</v>
      </c>
      <c r="C741" s="2" t="s">
        <v>27</v>
      </c>
      <c r="D741">
        <v>31</v>
      </c>
      <c r="E741">
        <v>8</v>
      </c>
      <c r="F741">
        <v>39</v>
      </c>
      <c r="G741">
        <v>105</v>
      </c>
      <c r="H741">
        <v>144</v>
      </c>
      <c r="I741">
        <v>11</v>
      </c>
      <c r="J741">
        <v>11</v>
      </c>
      <c r="K741">
        <v>21</v>
      </c>
      <c r="L741">
        <v>11</v>
      </c>
      <c r="M741">
        <v>176</v>
      </c>
      <c r="N741">
        <v>1378</v>
      </c>
      <c r="O741" s="2" t="s">
        <v>16</v>
      </c>
    </row>
    <row r="742" spans="1:15" x14ac:dyDescent="0.3">
      <c r="A742" s="32">
        <v>43925.708333333336</v>
      </c>
      <c r="B742">
        <v>14</v>
      </c>
      <c r="C742" s="2" t="s">
        <v>27</v>
      </c>
      <c r="D742">
        <v>31</v>
      </c>
      <c r="E742">
        <v>6</v>
      </c>
      <c r="F742">
        <v>37</v>
      </c>
      <c r="G742">
        <v>134</v>
      </c>
      <c r="H742">
        <v>171</v>
      </c>
      <c r="I742">
        <v>27</v>
      </c>
      <c r="J742">
        <v>30</v>
      </c>
      <c r="K742">
        <v>24</v>
      </c>
      <c r="L742">
        <v>11</v>
      </c>
      <c r="M742">
        <v>206</v>
      </c>
      <c r="N742">
        <v>1504</v>
      </c>
      <c r="O742" s="2" t="s">
        <v>16</v>
      </c>
    </row>
    <row r="743" spans="1:15" x14ac:dyDescent="0.3">
      <c r="A743" s="32">
        <v>43926.708333333336</v>
      </c>
      <c r="B743">
        <v>14</v>
      </c>
      <c r="C743" s="2" t="s">
        <v>27</v>
      </c>
      <c r="D743">
        <v>33</v>
      </c>
      <c r="E743">
        <v>6</v>
      </c>
      <c r="F743">
        <v>39</v>
      </c>
      <c r="G743">
        <v>148</v>
      </c>
      <c r="H743">
        <v>187</v>
      </c>
      <c r="I743">
        <v>16</v>
      </c>
      <c r="J743">
        <v>18</v>
      </c>
      <c r="K743">
        <v>24</v>
      </c>
      <c r="L743">
        <v>13</v>
      </c>
      <c r="M743">
        <v>224</v>
      </c>
      <c r="N743">
        <v>1504</v>
      </c>
      <c r="O743" s="2" t="s">
        <v>16</v>
      </c>
    </row>
    <row r="744" spans="1:15" x14ac:dyDescent="0.3">
      <c r="A744" s="32">
        <v>43927.708333333336</v>
      </c>
      <c r="B744">
        <v>14</v>
      </c>
      <c r="C744" s="2" t="s">
        <v>27</v>
      </c>
      <c r="D744">
        <v>34</v>
      </c>
      <c r="E744">
        <v>5</v>
      </c>
      <c r="F744">
        <v>39</v>
      </c>
      <c r="G744">
        <v>148</v>
      </c>
      <c r="H744">
        <v>187</v>
      </c>
      <c r="I744">
        <v>0</v>
      </c>
      <c r="J744">
        <v>0</v>
      </c>
      <c r="K744">
        <v>24</v>
      </c>
      <c r="L744">
        <v>13</v>
      </c>
      <c r="M744">
        <v>224</v>
      </c>
      <c r="N744">
        <v>1546</v>
      </c>
      <c r="O744" s="2" t="s">
        <v>16</v>
      </c>
    </row>
    <row r="745" spans="1:15" x14ac:dyDescent="0.3">
      <c r="A745" s="32">
        <v>43928.708333333336</v>
      </c>
      <c r="B745">
        <v>14</v>
      </c>
      <c r="C745" s="2" t="s">
        <v>27</v>
      </c>
      <c r="D745">
        <v>35</v>
      </c>
      <c r="E745">
        <v>5</v>
      </c>
      <c r="F745">
        <v>40</v>
      </c>
      <c r="G745">
        <v>145</v>
      </c>
      <c r="H745">
        <v>185</v>
      </c>
      <c r="I745">
        <v>-2</v>
      </c>
      <c r="J745">
        <v>0</v>
      </c>
      <c r="K745">
        <v>26</v>
      </c>
      <c r="L745">
        <v>13</v>
      </c>
      <c r="M745">
        <v>224</v>
      </c>
      <c r="N745">
        <v>1581</v>
      </c>
      <c r="O745" s="2" t="s">
        <v>16</v>
      </c>
    </row>
    <row r="746" spans="1:15" x14ac:dyDescent="0.3">
      <c r="A746" s="32">
        <v>43929.708333333336</v>
      </c>
      <c r="B746">
        <v>14</v>
      </c>
      <c r="C746" s="2" t="s">
        <v>27</v>
      </c>
      <c r="D746">
        <v>30</v>
      </c>
      <c r="E746">
        <v>4</v>
      </c>
      <c r="F746">
        <v>34</v>
      </c>
      <c r="G746">
        <v>147</v>
      </c>
      <c r="H746">
        <v>181</v>
      </c>
      <c r="I746">
        <v>-4</v>
      </c>
      <c r="J746">
        <v>2</v>
      </c>
      <c r="K746">
        <v>32</v>
      </c>
      <c r="L746">
        <v>13</v>
      </c>
      <c r="M746">
        <v>226</v>
      </c>
      <c r="N746">
        <v>2002</v>
      </c>
      <c r="O746" s="2" t="s">
        <v>16</v>
      </c>
    </row>
    <row r="747" spans="1:15" x14ac:dyDescent="0.3">
      <c r="A747" s="32">
        <v>43930.708333333336</v>
      </c>
      <c r="B747">
        <v>14</v>
      </c>
      <c r="C747" s="2" t="s">
        <v>27</v>
      </c>
      <c r="D747">
        <v>30</v>
      </c>
      <c r="E747">
        <v>4</v>
      </c>
      <c r="F747">
        <v>34</v>
      </c>
      <c r="G747">
        <v>155</v>
      </c>
      <c r="H747">
        <v>189</v>
      </c>
      <c r="I747">
        <v>8</v>
      </c>
      <c r="J747">
        <v>8</v>
      </c>
      <c r="K747">
        <v>32</v>
      </c>
      <c r="L747">
        <v>13</v>
      </c>
      <c r="M747">
        <v>234</v>
      </c>
      <c r="N747">
        <v>2069</v>
      </c>
      <c r="O747" s="2" t="s">
        <v>16</v>
      </c>
    </row>
    <row r="748" spans="1:15" x14ac:dyDescent="0.3">
      <c r="A748" s="32">
        <v>43931.708333333336</v>
      </c>
      <c r="B748">
        <v>14</v>
      </c>
      <c r="C748" s="2" t="s">
        <v>27</v>
      </c>
      <c r="D748">
        <v>28</v>
      </c>
      <c r="E748">
        <v>4</v>
      </c>
      <c r="F748">
        <v>32</v>
      </c>
      <c r="G748">
        <v>161</v>
      </c>
      <c r="H748">
        <v>193</v>
      </c>
      <c r="I748">
        <v>4</v>
      </c>
      <c r="J748">
        <v>9</v>
      </c>
      <c r="K748">
        <v>37</v>
      </c>
      <c r="L748">
        <v>13</v>
      </c>
      <c r="M748">
        <v>243</v>
      </c>
      <c r="N748">
        <v>2069</v>
      </c>
      <c r="O748" s="2" t="s">
        <v>77</v>
      </c>
    </row>
    <row r="749" spans="1:15" x14ac:dyDescent="0.3">
      <c r="A749" s="32">
        <v>43932.708333333336</v>
      </c>
      <c r="B749">
        <v>14</v>
      </c>
      <c r="C749" s="2" t="s">
        <v>27</v>
      </c>
      <c r="D749">
        <v>28</v>
      </c>
      <c r="E749">
        <v>4</v>
      </c>
      <c r="F749">
        <v>32</v>
      </c>
      <c r="G749">
        <v>161</v>
      </c>
      <c r="H749">
        <v>193</v>
      </c>
      <c r="I749">
        <v>0</v>
      </c>
      <c r="J749">
        <v>3</v>
      </c>
      <c r="K749">
        <v>39</v>
      </c>
      <c r="L749">
        <v>14</v>
      </c>
      <c r="M749">
        <v>246</v>
      </c>
      <c r="N749">
        <v>2201</v>
      </c>
      <c r="O749" s="2" t="s">
        <v>16</v>
      </c>
    </row>
    <row r="750" spans="1:15" x14ac:dyDescent="0.3">
      <c r="A750" s="32">
        <v>43933.708333333336</v>
      </c>
      <c r="B750">
        <v>14</v>
      </c>
      <c r="C750" s="2" t="s">
        <v>27</v>
      </c>
      <c r="D750">
        <v>27</v>
      </c>
      <c r="E750">
        <v>4</v>
      </c>
      <c r="F750">
        <v>31</v>
      </c>
      <c r="G750">
        <v>171</v>
      </c>
      <c r="H750">
        <v>202</v>
      </c>
      <c r="I750">
        <v>9</v>
      </c>
      <c r="J750">
        <v>11</v>
      </c>
      <c r="K750">
        <v>40</v>
      </c>
      <c r="L750">
        <v>15</v>
      </c>
      <c r="M750">
        <v>257</v>
      </c>
      <c r="N750">
        <v>2471</v>
      </c>
      <c r="O750" s="2" t="s">
        <v>16</v>
      </c>
    </row>
    <row r="751" spans="1:15" x14ac:dyDescent="0.3">
      <c r="A751" s="32">
        <v>43934.708333333336</v>
      </c>
      <c r="B751">
        <v>14</v>
      </c>
      <c r="C751" s="2" t="s">
        <v>27</v>
      </c>
      <c r="D751">
        <v>28</v>
      </c>
      <c r="E751">
        <v>4</v>
      </c>
      <c r="F751">
        <v>32</v>
      </c>
      <c r="G751">
        <v>170</v>
      </c>
      <c r="H751">
        <v>202</v>
      </c>
      <c r="I751">
        <v>0</v>
      </c>
      <c r="J751">
        <v>0</v>
      </c>
      <c r="K751">
        <v>40</v>
      </c>
      <c r="L751">
        <v>15</v>
      </c>
      <c r="M751">
        <v>257</v>
      </c>
      <c r="N751">
        <v>2522</v>
      </c>
      <c r="O751" s="2" t="s">
        <v>16</v>
      </c>
    </row>
    <row r="752" spans="1:15" x14ac:dyDescent="0.3">
      <c r="A752" s="32">
        <v>43885.75</v>
      </c>
      <c r="B752">
        <v>15</v>
      </c>
      <c r="C752" s="2" t="s">
        <v>20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10</v>
      </c>
      <c r="O752" s="2" t="s">
        <v>16</v>
      </c>
    </row>
    <row r="753" spans="1:15" x14ac:dyDescent="0.3">
      <c r="A753" s="32">
        <v>43886.75</v>
      </c>
      <c r="B753">
        <v>15</v>
      </c>
      <c r="C753" s="2" t="s">
        <v>20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10</v>
      </c>
      <c r="O753" s="2" t="s">
        <v>16</v>
      </c>
    </row>
    <row r="754" spans="1:15" x14ac:dyDescent="0.3">
      <c r="A754" s="32">
        <v>43887.75</v>
      </c>
      <c r="B754">
        <v>15</v>
      </c>
      <c r="C754" s="2" t="s">
        <v>20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10</v>
      </c>
      <c r="O754" s="2" t="s">
        <v>16</v>
      </c>
    </row>
    <row r="755" spans="1:15" x14ac:dyDescent="0.3">
      <c r="A755" s="32">
        <v>43888.75</v>
      </c>
      <c r="B755">
        <v>15</v>
      </c>
      <c r="C755" s="2" t="s">
        <v>20</v>
      </c>
      <c r="D755">
        <v>2</v>
      </c>
      <c r="E755">
        <v>0</v>
      </c>
      <c r="F755">
        <v>2</v>
      </c>
      <c r="G755">
        <v>1</v>
      </c>
      <c r="H755">
        <v>3</v>
      </c>
      <c r="I755">
        <v>3</v>
      </c>
      <c r="J755">
        <v>3</v>
      </c>
      <c r="K755">
        <v>0</v>
      </c>
      <c r="L755">
        <v>0</v>
      </c>
      <c r="M755">
        <v>3</v>
      </c>
      <c r="N755">
        <v>10</v>
      </c>
      <c r="O755" s="2" t="s">
        <v>16</v>
      </c>
    </row>
    <row r="756" spans="1:15" x14ac:dyDescent="0.3">
      <c r="A756" s="32">
        <v>43889.75</v>
      </c>
      <c r="B756">
        <v>15</v>
      </c>
      <c r="C756" s="2" t="s">
        <v>20</v>
      </c>
      <c r="D756">
        <v>2</v>
      </c>
      <c r="E756">
        <v>0</v>
      </c>
      <c r="F756">
        <v>2</v>
      </c>
      <c r="G756">
        <v>2</v>
      </c>
      <c r="H756">
        <v>4</v>
      </c>
      <c r="I756">
        <v>1</v>
      </c>
      <c r="J756">
        <v>1</v>
      </c>
      <c r="K756">
        <v>0</v>
      </c>
      <c r="L756">
        <v>0</v>
      </c>
      <c r="M756">
        <v>4</v>
      </c>
      <c r="N756">
        <v>213</v>
      </c>
      <c r="O756" s="2" t="s">
        <v>16</v>
      </c>
    </row>
    <row r="757" spans="1:15" x14ac:dyDescent="0.3">
      <c r="A757" s="32">
        <v>43890.708333333336</v>
      </c>
      <c r="B757">
        <v>15</v>
      </c>
      <c r="C757" s="2" t="s">
        <v>20</v>
      </c>
      <c r="D757">
        <v>3</v>
      </c>
      <c r="E757">
        <v>0</v>
      </c>
      <c r="F757">
        <v>3</v>
      </c>
      <c r="G757">
        <v>10</v>
      </c>
      <c r="H757">
        <v>13</v>
      </c>
      <c r="I757">
        <v>9</v>
      </c>
      <c r="J757">
        <v>9</v>
      </c>
      <c r="K757">
        <v>0</v>
      </c>
      <c r="L757">
        <v>0</v>
      </c>
      <c r="M757">
        <v>13</v>
      </c>
      <c r="N757">
        <v>373</v>
      </c>
      <c r="O757" s="2" t="s">
        <v>16</v>
      </c>
    </row>
    <row r="758" spans="1:15" x14ac:dyDescent="0.3">
      <c r="A758" s="32">
        <v>43891.708333333336</v>
      </c>
      <c r="B758">
        <v>15</v>
      </c>
      <c r="C758" s="2" t="s">
        <v>20</v>
      </c>
      <c r="D758">
        <v>4</v>
      </c>
      <c r="E758">
        <v>0</v>
      </c>
      <c r="F758">
        <v>4</v>
      </c>
      <c r="G758">
        <v>13</v>
      </c>
      <c r="H758">
        <v>17</v>
      </c>
      <c r="I758">
        <v>4</v>
      </c>
      <c r="J758">
        <v>4</v>
      </c>
      <c r="K758">
        <v>0</v>
      </c>
      <c r="L758">
        <v>0</v>
      </c>
      <c r="M758">
        <v>17</v>
      </c>
      <c r="N758">
        <v>373</v>
      </c>
      <c r="O758" s="2" t="s">
        <v>16</v>
      </c>
    </row>
    <row r="759" spans="1:15" x14ac:dyDescent="0.3">
      <c r="A759" s="32">
        <v>43892.75</v>
      </c>
      <c r="B759">
        <v>15</v>
      </c>
      <c r="C759" s="2" t="s">
        <v>20</v>
      </c>
      <c r="D759">
        <v>4</v>
      </c>
      <c r="E759">
        <v>0</v>
      </c>
      <c r="F759">
        <v>4</v>
      </c>
      <c r="G759">
        <v>13</v>
      </c>
      <c r="H759">
        <v>17</v>
      </c>
      <c r="I759">
        <v>0</v>
      </c>
      <c r="J759">
        <v>0</v>
      </c>
      <c r="K759">
        <v>0</v>
      </c>
      <c r="L759">
        <v>0</v>
      </c>
      <c r="M759">
        <v>17</v>
      </c>
      <c r="N759">
        <v>373</v>
      </c>
      <c r="O759" s="2" t="s">
        <v>16</v>
      </c>
    </row>
    <row r="760" spans="1:15" x14ac:dyDescent="0.3">
      <c r="A760" s="32">
        <v>43893.75</v>
      </c>
      <c r="B760">
        <v>15</v>
      </c>
      <c r="C760" s="2" t="s">
        <v>20</v>
      </c>
      <c r="D760">
        <v>11</v>
      </c>
      <c r="E760">
        <v>0</v>
      </c>
      <c r="F760">
        <v>11</v>
      </c>
      <c r="G760">
        <v>19</v>
      </c>
      <c r="H760">
        <v>30</v>
      </c>
      <c r="I760">
        <v>13</v>
      </c>
      <c r="J760">
        <v>13</v>
      </c>
      <c r="K760">
        <v>0</v>
      </c>
      <c r="L760">
        <v>0</v>
      </c>
      <c r="M760">
        <v>30</v>
      </c>
      <c r="N760">
        <v>405</v>
      </c>
      <c r="O760" s="2" t="s">
        <v>16</v>
      </c>
    </row>
    <row r="761" spans="1:15" x14ac:dyDescent="0.3">
      <c r="A761" s="32">
        <v>43894.708333333336</v>
      </c>
      <c r="B761">
        <v>15</v>
      </c>
      <c r="C761" s="2" t="s">
        <v>20</v>
      </c>
      <c r="D761">
        <v>11</v>
      </c>
      <c r="E761">
        <v>0</v>
      </c>
      <c r="F761">
        <v>11</v>
      </c>
      <c r="G761">
        <v>20</v>
      </c>
      <c r="H761">
        <v>31</v>
      </c>
      <c r="I761">
        <v>1</v>
      </c>
      <c r="J761">
        <v>1</v>
      </c>
      <c r="K761">
        <v>0</v>
      </c>
      <c r="L761">
        <v>0</v>
      </c>
      <c r="M761">
        <v>31</v>
      </c>
      <c r="N761">
        <v>429</v>
      </c>
      <c r="O761" s="2" t="s">
        <v>16</v>
      </c>
    </row>
    <row r="762" spans="1:15" x14ac:dyDescent="0.3">
      <c r="A762" s="32">
        <v>43895.708333333336</v>
      </c>
      <c r="B762">
        <v>15</v>
      </c>
      <c r="C762" s="2" t="s">
        <v>20</v>
      </c>
      <c r="D762">
        <v>12</v>
      </c>
      <c r="E762">
        <v>0</v>
      </c>
      <c r="F762">
        <v>12</v>
      </c>
      <c r="G762">
        <v>33</v>
      </c>
      <c r="H762">
        <v>45</v>
      </c>
      <c r="I762">
        <v>14</v>
      </c>
      <c r="J762">
        <v>14</v>
      </c>
      <c r="K762">
        <v>0</v>
      </c>
      <c r="L762">
        <v>0</v>
      </c>
      <c r="M762">
        <v>45</v>
      </c>
      <c r="N762">
        <v>471</v>
      </c>
      <c r="O762" s="2" t="s">
        <v>16</v>
      </c>
    </row>
    <row r="763" spans="1:15" x14ac:dyDescent="0.3">
      <c r="A763" s="32">
        <v>43896.708333333336</v>
      </c>
      <c r="B763">
        <v>15</v>
      </c>
      <c r="C763" s="2" t="s">
        <v>20</v>
      </c>
      <c r="D763">
        <v>12</v>
      </c>
      <c r="E763">
        <v>0</v>
      </c>
      <c r="F763">
        <v>12</v>
      </c>
      <c r="G763">
        <v>45</v>
      </c>
      <c r="H763">
        <v>57</v>
      </c>
      <c r="I763">
        <v>12</v>
      </c>
      <c r="J763">
        <v>12</v>
      </c>
      <c r="K763">
        <v>0</v>
      </c>
      <c r="L763">
        <v>0</v>
      </c>
      <c r="M763">
        <v>57</v>
      </c>
      <c r="N763">
        <v>471</v>
      </c>
      <c r="O763" s="2" t="s">
        <v>16</v>
      </c>
    </row>
    <row r="764" spans="1:15" x14ac:dyDescent="0.3">
      <c r="A764" s="32">
        <v>43897.75</v>
      </c>
      <c r="B764">
        <v>15</v>
      </c>
      <c r="C764" s="2" t="s">
        <v>20</v>
      </c>
      <c r="D764">
        <v>16</v>
      </c>
      <c r="E764">
        <v>0</v>
      </c>
      <c r="F764">
        <v>16</v>
      </c>
      <c r="G764">
        <v>45</v>
      </c>
      <c r="H764">
        <v>61</v>
      </c>
      <c r="I764">
        <v>4</v>
      </c>
      <c r="J764">
        <v>4</v>
      </c>
      <c r="K764">
        <v>0</v>
      </c>
      <c r="L764">
        <v>0</v>
      </c>
      <c r="M764">
        <v>61</v>
      </c>
      <c r="N764">
        <v>612</v>
      </c>
      <c r="O764" s="2" t="s">
        <v>16</v>
      </c>
    </row>
    <row r="765" spans="1:15" x14ac:dyDescent="0.3">
      <c r="A765" s="32">
        <v>43898.75</v>
      </c>
      <c r="B765">
        <v>15</v>
      </c>
      <c r="C765" s="2" t="s">
        <v>20</v>
      </c>
      <c r="D765">
        <v>30</v>
      </c>
      <c r="E765">
        <v>7</v>
      </c>
      <c r="F765">
        <v>37</v>
      </c>
      <c r="G765">
        <v>63</v>
      </c>
      <c r="H765">
        <v>100</v>
      </c>
      <c r="I765">
        <v>39</v>
      </c>
      <c r="J765">
        <v>40</v>
      </c>
      <c r="K765">
        <v>1</v>
      </c>
      <c r="L765">
        <v>0</v>
      </c>
      <c r="M765">
        <v>101</v>
      </c>
      <c r="N765">
        <v>980</v>
      </c>
      <c r="O765" s="2" t="s">
        <v>16</v>
      </c>
    </row>
    <row r="766" spans="1:15" x14ac:dyDescent="0.3">
      <c r="A766" s="32">
        <v>43899.75</v>
      </c>
      <c r="B766">
        <v>15</v>
      </c>
      <c r="C766" s="2" t="s">
        <v>20</v>
      </c>
      <c r="D766">
        <v>42</v>
      </c>
      <c r="E766">
        <v>8</v>
      </c>
      <c r="F766">
        <v>50</v>
      </c>
      <c r="G766">
        <v>69</v>
      </c>
      <c r="H766">
        <v>119</v>
      </c>
      <c r="I766">
        <v>19</v>
      </c>
      <c r="J766">
        <v>19</v>
      </c>
      <c r="K766">
        <v>1</v>
      </c>
      <c r="L766">
        <v>0</v>
      </c>
      <c r="M766">
        <v>120</v>
      </c>
      <c r="N766">
        <v>980</v>
      </c>
      <c r="O766" s="2" t="s">
        <v>16</v>
      </c>
    </row>
    <row r="767" spans="1:15" x14ac:dyDescent="0.3">
      <c r="A767" s="32">
        <v>43900.75</v>
      </c>
      <c r="B767">
        <v>15</v>
      </c>
      <c r="C767" s="2" t="s">
        <v>20</v>
      </c>
      <c r="D767">
        <v>33</v>
      </c>
      <c r="E767">
        <v>8</v>
      </c>
      <c r="F767">
        <v>41</v>
      </c>
      <c r="G767">
        <v>85</v>
      </c>
      <c r="H767">
        <v>126</v>
      </c>
      <c r="I767">
        <v>7</v>
      </c>
      <c r="J767">
        <v>7</v>
      </c>
      <c r="K767">
        <v>1</v>
      </c>
      <c r="L767">
        <v>0</v>
      </c>
      <c r="M767">
        <v>127</v>
      </c>
      <c r="N767">
        <v>1141</v>
      </c>
      <c r="O767" s="2" t="s">
        <v>16</v>
      </c>
    </row>
    <row r="768" spans="1:15" x14ac:dyDescent="0.3">
      <c r="A768" s="32">
        <v>43901.708333333336</v>
      </c>
      <c r="B768">
        <v>15</v>
      </c>
      <c r="C768" s="2" t="s">
        <v>20</v>
      </c>
      <c r="D768">
        <v>56</v>
      </c>
      <c r="E768">
        <v>11</v>
      </c>
      <c r="F768">
        <v>67</v>
      </c>
      <c r="G768">
        <v>82</v>
      </c>
      <c r="H768">
        <v>149</v>
      </c>
      <c r="I768">
        <v>23</v>
      </c>
      <c r="J768">
        <v>27</v>
      </c>
      <c r="K768">
        <v>4</v>
      </c>
      <c r="L768">
        <v>1</v>
      </c>
      <c r="M768">
        <v>154</v>
      </c>
      <c r="N768">
        <v>1375</v>
      </c>
      <c r="O768" s="2" t="s">
        <v>16</v>
      </c>
    </row>
    <row r="769" spans="1:15" x14ac:dyDescent="0.3">
      <c r="A769" s="32">
        <v>43902.708333333336</v>
      </c>
      <c r="B769">
        <v>15</v>
      </c>
      <c r="C769" s="2" t="s">
        <v>20</v>
      </c>
      <c r="D769">
        <v>56</v>
      </c>
      <c r="E769">
        <v>11</v>
      </c>
      <c r="F769">
        <v>67</v>
      </c>
      <c r="G769">
        <v>107</v>
      </c>
      <c r="H769">
        <v>174</v>
      </c>
      <c r="I769">
        <v>25</v>
      </c>
      <c r="J769">
        <v>25</v>
      </c>
      <c r="K769">
        <v>4</v>
      </c>
      <c r="L769">
        <v>1</v>
      </c>
      <c r="M769">
        <v>179</v>
      </c>
      <c r="N769">
        <v>1551</v>
      </c>
      <c r="O769" s="2" t="s">
        <v>16</v>
      </c>
    </row>
    <row r="770" spans="1:15" x14ac:dyDescent="0.3">
      <c r="A770" s="32">
        <v>43903.708333333336</v>
      </c>
      <c r="B770">
        <v>15</v>
      </c>
      <c r="C770" s="2" t="s">
        <v>20</v>
      </c>
      <c r="D770">
        <v>60</v>
      </c>
      <c r="E770">
        <v>19</v>
      </c>
      <c r="F770">
        <v>79</v>
      </c>
      <c r="G770">
        <v>134</v>
      </c>
      <c r="H770">
        <v>213</v>
      </c>
      <c r="I770">
        <v>39</v>
      </c>
      <c r="J770">
        <v>41</v>
      </c>
      <c r="K770">
        <v>5</v>
      </c>
      <c r="L770">
        <v>2</v>
      </c>
      <c r="M770">
        <v>220</v>
      </c>
      <c r="N770">
        <v>1671</v>
      </c>
      <c r="O770" s="2" t="s">
        <v>16</v>
      </c>
    </row>
    <row r="771" spans="1:15" x14ac:dyDescent="0.3">
      <c r="A771" s="32">
        <v>43904.708333333336</v>
      </c>
      <c r="B771">
        <v>15</v>
      </c>
      <c r="C771" s="2" t="s">
        <v>20</v>
      </c>
      <c r="D771">
        <v>72</v>
      </c>
      <c r="E771">
        <v>17</v>
      </c>
      <c r="F771">
        <v>89</v>
      </c>
      <c r="G771">
        <v>154</v>
      </c>
      <c r="H771">
        <v>243</v>
      </c>
      <c r="I771">
        <v>30</v>
      </c>
      <c r="J771">
        <v>52</v>
      </c>
      <c r="K771">
        <v>23</v>
      </c>
      <c r="L771">
        <v>6</v>
      </c>
      <c r="M771">
        <v>272</v>
      </c>
      <c r="N771">
        <v>1936</v>
      </c>
      <c r="O771" s="2" t="s">
        <v>16</v>
      </c>
    </row>
    <row r="772" spans="1:15" x14ac:dyDescent="0.3">
      <c r="A772" s="32">
        <v>43905.708333333336</v>
      </c>
      <c r="B772">
        <v>15</v>
      </c>
      <c r="C772" s="2" t="s">
        <v>20</v>
      </c>
      <c r="D772">
        <v>73</v>
      </c>
      <c r="E772">
        <v>22</v>
      </c>
      <c r="F772">
        <v>95</v>
      </c>
      <c r="G772">
        <v>201</v>
      </c>
      <c r="H772">
        <v>296</v>
      </c>
      <c r="I772">
        <v>53</v>
      </c>
      <c r="J772">
        <v>61</v>
      </c>
      <c r="K772">
        <v>28</v>
      </c>
      <c r="L772">
        <v>9</v>
      </c>
      <c r="M772">
        <v>333</v>
      </c>
      <c r="N772">
        <v>2213</v>
      </c>
      <c r="O772" s="2" t="s">
        <v>16</v>
      </c>
    </row>
    <row r="773" spans="1:15" x14ac:dyDescent="0.3">
      <c r="A773" s="32">
        <v>43906.708333333336</v>
      </c>
      <c r="B773">
        <v>15</v>
      </c>
      <c r="C773" s="2" t="s">
        <v>20</v>
      </c>
      <c r="D773">
        <v>103</v>
      </c>
      <c r="E773">
        <v>22</v>
      </c>
      <c r="F773">
        <v>125</v>
      </c>
      <c r="G773">
        <v>238</v>
      </c>
      <c r="H773">
        <v>363</v>
      </c>
      <c r="I773">
        <v>67</v>
      </c>
      <c r="J773">
        <v>67</v>
      </c>
      <c r="K773">
        <v>28</v>
      </c>
      <c r="L773">
        <v>9</v>
      </c>
      <c r="M773">
        <v>400</v>
      </c>
      <c r="N773">
        <v>2517</v>
      </c>
      <c r="O773" s="2" t="s">
        <v>16</v>
      </c>
    </row>
    <row r="774" spans="1:15" x14ac:dyDescent="0.3">
      <c r="A774" s="32">
        <v>43907.708333333336</v>
      </c>
      <c r="B774">
        <v>15</v>
      </c>
      <c r="C774" s="2" t="s">
        <v>20</v>
      </c>
      <c r="D774">
        <v>127</v>
      </c>
      <c r="E774">
        <v>24</v>
      </c>
      <c r="F774">
        <v>151</v>
      </c>
      <c r="G774">
        <v>272</v>
      </c>
      <c r="H774">
        <v>423</v>
      </c>
      <c r="I774">
        <v>60</v>
      </c>
      <c r="J774">
        <v>60</v>
      </c>
      <c r="K774">
        <v>28</v>
      </c>
      <c r="L774">
        <v>9</v>
      </c>
      <c r="M774">
        <v>460</v>
      </c>
      <c r="N774">
        <v>2685</v>
      </c>
      <c r="O774" s="2" t="s">
        <v>16</v>
      </c>
    </row>
    <row r="775" spans="1:15" x14ac:dyDescent="0.3">
      <c r="A775" s="32">
        <v>43908.708333333336</v>
      </c>
      <c r="B775">
        <v>15</v>
      </c>
      <c r="C775" s="2" t="s">
        <v>20</v>
      </c>
      <c r="D775">
        <v>127</v>
      </c>
      <c r="E775">
        <v>24</v>
      </c>
      <c r="F775">
        <v>151</v>
      </c>
      <c r="G775">
        <v>272</v>
      </c>
      <c r="H775">
        <v>423</v>
      </c>
      <c r="I775">
        <v>0</v>
      </c>
      <c r="J775">
        <v>0</v>
      </c>
      <c r="K775">
        <v>28</v>
      </c>
      <c r="L775">
        <v>9</v>
      </c>
      <c r="M775">
        <v>460</v>
      </c>
      <c r="N775">
        <v>2685</v>
      </c>
      <c r="O775" s="2" t="s">
        <v>43</v>
      </c>
    </row>
    <row r="776" spans="1:15" x14ac:dyDescent="0.3">
      <c r="A776" s="32">
        <v>43909.708333333336</v>
      </c>
      <c r="B776">
        <v>15</v>
      </c>
      <c r="C776" s="2" t="s">
        <v>20</v>
      </c>
      <c r="D776">
        <v>213</v>
      </c>
      <c r="E776">
        <v>36</v>
      </c>
      <c r="F776">
        <v>249</v>
      </c>
      <c r="G776">
        <v>356</v>
      </c>
      <c r="H776">
        <v>605</v>
      </c>
      <c r="I776">
        <v>182</v>
      </c>
      <c r="J776">
        <v>192</v>
      </c>
      <c r="K776">
        <v>30</v>
      </c>
      <c r="L776">
        <v>17</v>
      </c>
      <c r="M776">
        <v>652</v>
      </c>
      <c r="N776">
        <v>3544</v>
      </c>
      <c r="O776" s="2" t="s">
        <v>16</v>
      </c>
    </row>
    <row r="777" spans="1:15" x14ac:dyDescent="0.3">
      <c r="A777" s="32">
        <v>43910.708333333336</v>
      </c>
      <c r="B777">
        <v>15</v>
      </c>
      <c r="C777" s="2" t="s">
        <v>20</v>
      </c>
      <c r="D777">
        <v>130</v>
      </c>
      <c r="E777">
        <v>41</v>
      </c>
      <c r="F777">
        <v>171</v>
      </c>
      <c r="G777">
        <v>531</v>
      </c>
      <c r="H777">
        <v>702</v>
      </c>
      <c r="I777">
        <v>97</v>
      </c>
      <c r="J777">
        <v>97</v>
      </c>
      <c r="K777">
        <v>30</v>
      </c>
      <c r="L777">
        <v>17</v>
      </c>
      <c r="M777">
        <v>749</v>
      </c>
      <c r="N777">
        <v>3845</v>
      </c>
      <c r="O777" s="2" t="s">
        <v>16</v>
      </c>
    </row>
    <row r="778" spans="1:15" x14ac:dyDescent="0.3">
      <c r="A778" s="32">
        <v>43911.708333333336</v>
      </c>
      <c r="B778">
        <v>15</v>
      </c>
      <c r="C778" s="2" t="s">
        <v>20</v>
      </c>
      <c r="D778">
        <v>233</v>
      </c>
      <c r="E778">
        <v>87</v>
      </c>
      <c r="F778">
        <v>320</v>
      </c>
      <c r="G778">
        <v>473</v>
      </c>
      <c r="H778">
        <v>793</v>
      </c>
      <c r="I778">
        <v>91</v>
      </c>
      <c r="J778">
        <v>95</v>
      </c>
      <c r="K778">
        <v>29</v>
      </c>
      <c r="L778">
        <v>22</v>
      </c>
      <c r="M778">
        <v>844</v>
      </c>
      <c r="N778">
        <v>4448</v>
      </c>
      <c r="O778" s="2" t="s">
        <v>16</v>
      </c>
    </row>
    <row r="779" spans="1:15" x14ac:dyDescent="0.3">
      <c r="A779" s="32">
        <v>43912.708333333336</v>
      </c>
      <c r="B779">
        <v>15</v>
      </c>
      <c r="C779" s="2" t="s">
        <v>20</v>
      </c>
      <c r="D779">
        <v>243</v>
      </c>
      <c r="E779">
        <v>99</v>
      </c>
      <c r="F779">
        <v>342</v>
      </c>
      <c r="G779">
        <v>524</v>
      </c>
      <c r="H779">
        <v>866</v>
      </c>
      <c r="I779">
        <v>73</v>
      </c>
      <c r="J779">
        <v>92</v>
      </c>
      <c r="K779">
        <v>41</v>
      </c>
      <c r="L779">
        <v>29</v>
      </c>
      <c r="M779">
        <v>936</v>
      </c>
      <c r="N779">
        <v>4943</v>
      </c>
      <c r="O779" s="2" t="s">
        <v>16</v>
      </c>
    </row>
    <row r="780" spans="1:15" x14ac:dyDescent="0.3">
      <c r="A780" s="32">
        <v>43913.708333333336</v>
      </c>
      <c r="B780">
        <v>15</v>
      </c>
      <c r="C780" s="2" t="s">
        <v>20</v>
      </c>
      <c r="D780">
        <v>266</v>
      </c>
      <c r="E780">
        <v>110</v>
      </c>
      <c r="F780">
        <v>376</v>
      </c>
      <c r="G780">
        <v>553</v>
      </c>
      <c r="H780">
        <v>929</v>
      </c>
      <c r="I780">
        <v>63</v>
      </c>
      <c r="J780">
        <v>90</v>
      </c>
      <c r="K780">
        <v>48</v>
      </c>
      <c r="L780">
        <v>49</v>
      </c>
      <c r="M780">
        <v>1026</v>
      </c>
      <c r="N780">
        <v>5813</v>
      </c>
      <c r="O780" s="2" t="s">
        <v>16</v>
      </c>
    </row>
    <row r="781" spans="1:15" x14ac:dyDescent="0.3">
      <c r="A781" s="32">
        <v>43914.708333333336</v>
      </c>
      <c r="B781">
        <v>15</v>
      </c>
      <c r="C781" s="2" t="s">
        <v>20</v>
      </c>
      <c r="D781">
        <v>345</v>
      </c>
      <c r="E781">
        <v>181</v>
      </c>
      <c r="F781">
        <v>526</v>
      </c>
      <c r="G781">
        <v>466</v>
      </c>
      <c r="H781">
        <v>992</v>
      </c>
      <c r="I781">
        <v>63</v>
      </c>
      <c r="J781">
        <v>75</v>
      </c>
      <c r="K781">
        <v>53</v>
      </c>
      <c r="L781">
        <v>56</v>
      </c>
      <c r="M781">
        <v>1101</v>
      </c>
      <c r="N781">
        <v>6297</v>
      </c>
      <c r="O781" s="2" t="s">
        <v>16</v>
      </c>
    </row>
    <row r="782" spans="1:15" x14ac:dyDescent="0.3">
      <c r="A782" s="32">
        <v>43915.708333333336</v>
      </c>
      <c r="B782">
        <v>15</v>
      </c>
      <c r="C782" s="2" t="s">
        <v>20</v>
      </c>
      <c r="D782">
        <v>318</v>
      </c>
      <c r="E782">
        <v>123</v>
      </c>
      <c r="F782">
        <v>441</v>
      </c>
      <c r="G782">
        <v>631</v>
      </c>
      <c r="H782">
        <v>1072</v>
      </c>
      <c r="I782">
        <v>80</v>
      </c>
      <c r="J782">
        <v>98</v>
      </c>
      <c r="K782">
        <v>53</v>
      </c>
      <c r="L782">
        <v>74</v>
      </c>
      <c r="M782">
        <v>1199</v>
      </c>
      <c r="N782">
        <v>6972</v>
      </c>
      <c r="O782" s="2" t="s">
        <v>16</v>
      </c>
    </row>
    <row r="783" spans="1:15" x14ac:dyDescent="0.3">
      <c r="A783" s="32">
        <v>43916.708333333336</v>
      </c>
      <c r="B783">
        <v>15</v>
      </c>
      <c r="C783" s="2" t="s">
        <v>20</v>
      </c>
      <c r="D783">
        <v>448</v>
      </c>
      <c r="E783">
        <v>114</v>
      </c>
      <c r="F783">
        <v>562</v>
      </c>
      <c r="G783">
        <v>607</v>
      </c>
      <c r="H783">
        <v>1169</v>
      </c>
      <c r="I783">
        <v>97</v>
      </c>
      <c r="J783">
        <v>111</v>
      </c>
      <c r="K783">
        <v>58</v>
      </c>
      <c r="L783">
        <v>83</v>
      </c>
      <c r="M783">
        <v>1310</v>
      </c>
      <c r="N783">
        <v>8346</v>
      </c>
      <c r="O783" s="2" t="s">
        <v>16</v>
      </c>
    </row>
    <row r="784" spans="1:15" x14ac:dyDescent="0.3">
      <c r="A784" s="32">
        <v>43917.708333333336</v>
      </c>
      <c r="B784">
        <v>15</v>
      </c>
      <c r="C784" s="2" t="s">
        <v>20</v>
      </c>
      <c r="D784">
        <v>456</v>
      </c>
      <c r="E784">
        <v>113</v>
      </c>
      <c r="F784">
        <v>569</v>
      </c>
      <c r="G784">
        <v>723</v>
      </c>
      <c r="H784">
        <v>1292</v>
      </c>
      <c r="I784">
        <v>123</v>
      </c>
      <c r="J784">
        <v>144</v>
      </c>
      <c r="K784">
        <v>64</v>
      </c>
      <c r="L784">
        <v>98</v>
      </c>
      <c r="M784">
        <v>1454</v>
      </c>
      <c r="N784">
        <v>9613</v>
      </c>
      <c r="O784" s="2" t="s">
        <v>16</v>
      </c>
    </row>
    <row r="785" spans="1:15" x14ac:dyDescent="0.3">
      <c r="A785" s="32">
        <v>43918.708333333336</v>
      </c>
      <c r="B785">
        <v>15</v>
      </c>
      <c r="C785" s="2" t="s">
        <v>20</v>
      </c>
      <c r="D785">
        <v>463</v>
      </c>
      <c r="E785">
        <v>132</v>
      </c>
      <c r="F785">
        <v>595</v>
      </c>
      <c r="G785">
        <v>812</v>
      </c>
      <c r="H785">
        <v>1407</v>
      </c>
      <c r="I785">
        <v>115</v>
      </c>
      <c r="J785">
        <v>138</v>
      </c>
      <c r="K785">
        <v>76</v>
      </c>
      <c r="L785">
        <v>109</v>
      </c>
      <c r="M785">
        <v>1592</v>
      </c>
      <c r="N785">
        <v>10616</v>
      </c>
      <c r="O785" s="2" t="s">
        <v>16</v>
      </c>
    </row>
    <row r="786" spans="1:15" x14ac:dyDescent="0.3">
      <c r="A786" s="32">
        <v>43919.708333333336</v>
      </c>
      <c r="B786">
        <v>15</v>
      </c>
      <c r="C786" s="2" t="s">
        <v>20</v>
      </c>
      <c r="D786">
        <v>476</v>
      </c>
      <c r="E786">
        <v>135</v>
      </c>
      <c r="F786">
        <v>611</v>
      </c>
      <c r="G786">
        <v>945</v>
      </c>
      <c r="H786">
        <v>1556</v>
      </c>
      <c r="I786">
        <v>149</v>
      </c>
      <c r="J786">
        <v>167</v>
      </c>
      <c r="K786">
        <v>86</v>
      </c>
      <c r="L786">
        <v>117</v>
      </c>
      <c r="M786">
        <v>1759</v>
      </c>
      <c r="N786">
        <v>11805</v>
      </c>
      <c r="O786" s="2" t="s">
        <v>16</v>
      </c>
    </row>
    <row r="787" spans="1:15" x14ac:dyDescent="0.3">
      <c r="A787" s="32">
        <v>43920.708333333336</v>
      </c>
      <c r="B787">
        <v>15</v>
      </c>
      <c r="C787" s="2" t="s">
        <v>20</v>
      </c>
      <c r="D787">
        <v>468</v>
      </c>
      <c r="E787">
        <v>126</v>
      </c>
      <c r="F787">
        <v>594</v>
      </c>
      <c r="G787">
        <v>1145</v>
      </c>
      <c r="H787">
        <v>1739</v>
      </c>
      <c r="I787">
        <v>183</v>
      </c>
      <c r="J787">
        <v>193</v>
      </c>
      <c r="K787">
        <v>88</v>
      </c>
      <c r="L787">
        <v>125</v>
      </c>
      <c r="M787">
        <v>1952</v>
      </c>
      <c r="N787">
        <v>12969</v>
      </c>
      <c r="O787" s="2" t="s">
        <v>16</v>
      </c>
    </row>
    <row r="788" spans="1:15" x14ac:dyDescent="0.3">
      <c r="A788" s="32">
        <v>43921.708333333336</v>
      </c>
      <c r="B788">
        <v>15</v>
      </c>
      <c r="C788" s="2" t="s">
        <v>20</v>
      </c>
      <c r="D788">
        <v>501</v>
      </c>
      <c r="E788">
        <v>133</v>
      </c>
      <c r="F788">
        <v>634</v>
      </c>
      <c r="G788">
        <v>1237</v>
      </c>
      <c r="H788">
        <v>1871</v>
      </c>
      <c r="I788">
        <v>132</v>
      </c>
      <c r="J788">
        <v>140</v>
      </c>
      <c r="K788">
        <v>88</v>
      </c>
      <c r="L788">
        <v>133</v>
      </c>
      <c r="M788">
        <v>2092</v>
      </c>
      <c r="N788">
        <v>14403</v>
      </c>
      <c r="O788" s="2" t="s">
        <v>16</v>
      </c>
    </row>
    <row r="789" spans="1:15" x14ac:dyDescent="0.3">
      <c r="A789" s="32">
        <v>43922.708333333336</v>
      </c>
      <c r="B789">
        <v>15</v>
      </c>
      <c r="C789" s="2" t="s">
        <v>20</v>
      </c>
      <c r="D789">
        <v>478</v>
      </c>
      <c r="E789">
        <v>129</v>
      </c>
      <c r="F789">
        <v>607</v>
      </c>
      <c r="G789">
        <v>1369</v>
      </c>
      <c r="H789">
        <v>1976</v>
      </c>
      <c r="I789">
        <v>105</v>
      </c>
      <c r="J789">
        <v>139</v>
      </c>
      <c r="K789">
        <v>107</v>
      </c>
      <c r="L789">
        <v>148</v>
      </c>
      <c r="M789">
        <v>2231</v>
      </c>
      <c r="N789">
        <v>15728</v>
      </c>
      <c r="O789" s="2" t="s">
        <v>16</v>
      </c>
    </row>
    <row r="790" spans="1:15" x14ac:dyDescent="0.3">
      <c r="A790" s="32">
        <v>43923.708333333336</v>
      </c>
      <c r="B790">
        <v>15</v>
      </c>
      <c r="C790" s="2" t="s">
        <v>20</v>
      </c>
      <c r="D790">
        <v>503</v>
      </c>
      <c r="E790">
        <v>120</v>
      </c>
      <c r="F790">
        <v>623</v>
      </c>
      <c r="G790">
        <v>1517</v>
      </c>
      <c r="H790">
        <v>2140</v>
      </c>
      <c r="I790">
        <v>164</v>
      </c>
      <c r="J790">
        <v>225</v>
      </c>
      <c r="K790">
        <v>149</v>
      </c>
      <c r="L790">
        <v>167</v>
      </c>
      <c r="M790">
        <v>2456</v>
      </c>
      <c r="N790">
        <v>17404</v>
      </c>
      <c r="O790" s="2" t="s">
        <v>16</v>
      </c>
    </row>
    <row r="791" spans="1:15" x14ac:dyDescent="0.3">
      <c r="A791" s="32">
        <v>43924.708333333336</v>
      </c>
      <c r="B791">
        <v>15</v>
      </c>
      <c r="C791" s="2" t="s">
        <v>20</v>
      </c>
      <c r="D791">
        <v>532</v>
      </c>
      <c r="E791">
        <v>115</v>
      </c>
      <c r="F791">
        <v>647</v>
      </c>
      <c r="G791">
        <v>1705</v>
      </c>
      <c r="H791">
        <v>2352</v>
      </c>
      <c r="I791">
        <v>212</v>
      </c>
      <c r="J791">
        <v>221</v>
      </c>
      <c r="K791">
        <v>144</v>
      </c>
      <c r="L791">
        <v>181</v>
      </c>
      <c r="M791">
        <v>2677</v>
      </c>
      <c r="N791">
        <v>19237</v>
      </c>
      <c r="O791" s="2" t="s">
        <v>16</v>
      </c>
    </row>
    <row r="792" spans="1:15" x14ac:dyDescent="0.3">
      <c r="A792" s="32">
        <v>43925.708333333336</v>
      </c>
      <c r="B792">
        <v>15</v>
      </c>
      <c r="C792" s="2" t="s">
        <v>20</v>
      </c>
      <c r="D792">
        <v>567</v>
      </c>
      <c r="E792">
        <v>114</v>
      </c>
      <c r="F792">
        <v>681</v>
      </c>
      <c r="G792">
        <v>1815</v>
      </c>
      <c r="H792">
        <v>2496</v>
      </c>
      <c r="I792">
        <v>144</v>
      </c>
      <c r="J792">
        <v>151</v>
      </c>
      <c r="K792">
        <v>146</v>
      </c>
      <c r="L792">
        <v>186</v>
      </c>
      <c r="M792">
        <v>2828</v>
      </c>
      <c r="N792">
        <v>21534</v>
      </c>
      <c r="O792" s="2" t="s">
        <v>16</v>
      </c>
    </row>
    <row r="793" spans="1:15" x14ac:dyDescent="0.3">
      <c r="A793" s="32">
        <v>43926.708333333336</v>
      </c>
      <c r="B793">
        <v>15</v>
      </c>
      <c r="C793" s="2" t="s">
        <v>20</v>
      </c>
      <c r="D793">
        <v>609</v>
      </c>
      <c r="E793">
        <v>108</v>
      </c>
      <c r="F793">
        <v>717</v>
      </c>
      <c r="G793">
        <v>1904</v>
      </c>
      <c r="H793">
        <v>2621</v>
      </c>
      <c r="I793">
        <v>125</v>
      </c>
      <c r="J793">
        <v>132</v>
      </c>
      <c r="K793">
        <v>150</v>
      </c>
      <c r="L793">
        <v>189</v>
      </c>
      <c r="M793">
        <v>2960</v>
      </c>
      <c r="N793">
        <v>23139</v>
      </c>
      <c r="O793" s="2" t="s">
        <v>16</v>
      </c>
    </row>
    <row r="794" spans="1:15" x14ac:dyDescent="0.3">
      <c r="A794" s="32">
        <v>43927.708333333336</v>
      </c>
      <c r="B794">
        <v>15</v>
      </c>
      <c r="C794" s="2" t="s">
        <v>20</v>
      </c>
      <c r="D794">
        <v>610</v>
      </c>
      <c r="E794">
        <v>101</v>
      </c>
      <c r="F794">
        <v>711</v>
      </c>
      <c r="G794">
        <v>1987</v>
      </c>
      <c r="H794">
        <v>2698</v>
      </c>
      <c r="I794">
        <v>77</v>
      </c>
      <c r="J794">
        <v>98</v>
      </c>
      <c r="K794">
        <v>156</v>
      </c>
      <c r="L794">
        <v>204</v>
      </c>
      <c r="M794">
        <v>3058</v>
      </c>
      <c r="N794">
        <v>24526</v>
      </c>
      <c r="O794" s="2" t="s">
        <v>16</v>
      </c>
    </row>
    <row r="795" spans="1:15" x14ac:dyDescent="0.3">
      <c r="A795" s="32">
        <v>43928.708333333336</v>
      </c>
      <c r="B795">
        <v>15</v>
      </c>
      <c r="C795" s="2" t="s">
        <v>20</v>
      </c>
      <c r="D795">
        <v>603</v>
      </c>
      <c r="E795">
        <v>103</v>
      </c>
      <c r="F795">
        <v>706</v>
      </c>
      <c r="G795">
        <v>2059</v>
      </c>
      <c r="H795">
        <v>2765</v>
      </c>
      <c r="I795">
        <v>67</v>
      </c>
      <c r="J795">
        <v>90</v>
      </c>
      <c r="K795">
        <v>167</v>
      </c>
      <c r="L795">
        <v>216</v>
      </c>
      <c r="M795">
        <v>3148</v>
      </c>
      <c r="N795">
        <v>25779</v>
      </c>
      <c r="O795" s="2" t="s">
        <v>16</v>
      </c>
    </row>
    <row r="796" spans="1:15" x14ac:dyDescent="0.3">
      <c r="A796" s="32">
        <v>43929.708333333336</v>
      </c>
      <c r="B796">
        <v>15</v>
      </c>
      <c r="C796" s="2" t="s">
        <v>20</v>
      </c>
      <c r="D796">
        <v>608</v>
      </c>
      <c r="E796">
        <v>97</v>
      </c>
      <c r="F796">
        <v>705</v>
      </c>
      <c r="G796">
        <v>2154</v>
      </c>
      <c r="H796">
        <v>2859</v>
      </c>
      <c r="I796">
        <v>94</v>
      </c>
      <c r="J796">
        <v>120</v>
      </c>
      <c r="K796">
        <v>188</v>
      </c>
      <c r="L796">
        <v>221</v>
      </c>
      <c r="M796">
        <v>3268</v>
      </c>
      <c r="N796">
        <v>27784</v>
      </c>
      <c r="O796" s="2" t="s">
        <v>16</v>
      </c>
    </row>
    <row r="797" spans="1:15" x14ac:dyDescent="0.3">
      <c r="A797" s="32">
        <v>43930.708333333336</v>
      </c>
      <c r="B797">
        <v>15</v>
      </c>
      <c r="C797" s="2" t="s">
        <v>20</v>
      </c>
      <c r="D797">
        <v>604</v>
      </c>
      <c r="E797">
        <v>94</v>
      </c>
      <c r="F797">
        <v>698</v>
      </c>
      <c r="G797">
        <v>2175</v>
      </c>
      <c r="H797">
        <v>2873</v>
      </c>
      <c r="I797">
        <v>14</v>
      </c>
      <c r="J797">
        <v>76</v>
      </c>
      <c r="K797">
        <v>244</v>
      </c>
      <c r="L797">
        <v>227</v>
      </c>
      <c r="M797">
        <v>3344</v>
      </c>
      <c r="N797">
        <v>29664</v>
      </c>
      <c r="O797" s="2" t="s">
        <v>16</v>
      </c>
    </row>
    <row r="798" spans="1:15" x14ac:dyDescent="0.3">
      <c r="A798" s="32">
        <v>43931.708333333336</v>
      </c>
      <c r="B798">
        <v>15</v>
      </c>
      <c r="C798" s="2" t="s">
        <v>20</v>
      </c>
      <c r="D798">
        <v>600</v>
      </c>
      <c r="E798">
        <v>90</v>
      </c>
      <c r="F798">
        <v>690</v>
      </c>
      <c r="G798">
        <v>2273</v>
      </c>
      <c r="H798">
        <v>2963</v>
      </c>
      <c r="I798">
        <v>90</v>
      </c>
      <c r="J798">
        <v>98</v>
      </c>
      <c r="K798">
        <v>248</v>
      </c>
      <c r="L798">
        <v>231</v>
      </c>
      <c r="M798">
        <v>3442</v>
      </c>
      <c r="N798">
        <v>31745</v>
      </c>
      <c r="O798" s="2" t="s">
        <v>16</v>
      </c>
    </row>
    <row r="799" spans="1:15" x14ac:dyDescent="0.3">
      <c r="A799" s="32">
        <v>43932.708333333336</v>
      </c>
      <c r="B799">
        <v>15</v>
      </c>
      <c r="C799" s="2" t="s">
        <v>20</v>
      </c>
      <c r="D799">
        <v>582</v>
      </c>
      <c r="E799">
        <v>85</v>
      </c>
      <c r="F799">
        <v>667</v>
      </c>
      <c r="G799">
        <v>2335</v>
      </c>
      <c r="H799">
        <v>3002</v>
      </c>
      <c r="I799">
        <v>39</v>
      </c>
      <c r="J799">
        <v>75</v>
      </c>
      <c r="K799">
        <v>277</v>
      </c>
      <c r="L799">
        <v>238</v>
      </c>
      <c r="M799">
        <v>3517</v>
      </c>
      <c r="N799">
        <v>33781</v>
      </c>
      <c r="O799" s="2" t="s">
        <v>16</v>
      </c>
    </row>
    <row r="800" spans="1:15" x14ac:dyDescent="0.3">
      <c r="A800" s="32">
        <v>43933.708333333336</v>
      </c>
      <c r="B800">
        <v>15</v>
      </c>
      <c r="C800" s="2" t="s">
        <v>20</v>
      </c>
      <c r="D800">
        <v>526</v>
      </c>
      <c r="E800">
        <v>82</v>
      </c>
      <c r="F800">
        <v>608</v>
      </c>
      <c r="G800">
        <v>2449</v>
      </c>
      <c r="H800">
        <v>3057</v>
      </c>
      <c r="I800">
        <v>55</v>
      </c>
      <c r="J800">
        <v>87</v>
      </c>
      <c r="K800">
        <v>305</v>
      </c>
      <c r="L800">
        <v>242</v>
      </c>
      <c r="M800">
        <v>3604</v>
      </c>
      <c r="N800">
        <v>35448</v>
      </c>
      <c r="O800" s="2" t="s">
        <v>16</v>
      </c>
    </row>
    <row r="801" spans="1:15" x14ac:dyDescent="0.3">
      <c r="A801" s="32">
        <v>43934.708333333336</v>
      </c>
      <c r="B801">
        <v>15</v>
      </c>
      <c r="C801" s="2" t="s">
        <v>20</v>
      </c>
      <c r="D801">
        <v>606</v>
      </c>
      <c r="E801">
        <v>80</v>
      </c>
      <c r="F801">
        <v>686</v>
      </c>
      <c r="G801">
        <v>2376</v>
      </c>
      <c r="H801">
        <v>3062</v>
      </c>
      <c r="I801">
        <v>5</v>
      </c>
      <c r="J801">
        <v>66</v>
      </c>
      <c r="K801">
        <v>360</v>
      </c>
      <c r="L801">
        <v>248</v>
      </c>
      <c r="M801">
        <v>3670</v>
      </c>
      <c r="N801">
        <v>36770</v>
      </c>
      <c r="O801" s="2" t="s">
        <v>16</v>
      </c>
    </row>
    <row r="802" spans="1:15" x14ac:dyDescent="0.3">
      <c r="A802" s="32">
        <v>43885.75</v>
      </c>
      <c r="B802">
        <v>16</v>
      </c>
      <c r="C802" s="2" t="s">
        <v>29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 s="2" t="s">
        <v>16</v>
      </c>
    </row>
    <row r="803" spans="1:15" x14ac:dyDescent="0.3">
      <c r="A803" s="32">
        <v>43886.75</v>
      </c>
      <c r="B803">
        <v>16</v>
      </c>
      <c r="C803" s="2" t="s">
        <v>29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s="2" t="s">
        <v>16</v>
      </c>
    </row>
    <row r="804" spans="1:15" x14ac:dyDescent="0.3">
      <c r="A804" s="32">
        <v>43887.75</v>
      </c>
      <c r="B804">
        <v>16</v>
      </c>
      <c r="C804" s="2" t="s">
        <v>29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 s="2" t="s">
        <v>16</v>
      </c>
    </row>
    <row r="805" spans="1:15" x14ac:dyDescent="0.3">
      <c r="A805" s="32">
        <v>43888.75</v>
      </c>
      <c r="B805">
        <v>16</v>
      </c>
      <c r="C805" s="2" t="s">
        <v>29</v>
      </c>
      <c r="D805">
        <v>1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1</v>
      </c>
      <c r="K805">
        <v>0</v>
      </c>
      <c r="L805">
        <v>0</v>
      </c>
      <c r="M805">
        <v>1</v>
      </c>
      <c r="N805">
        <v>0</v>
      </c>
      <c r="O805" s="2" t="s">
        <v>16</v>
      </c>
    </row>
    <row r="806" spans="1:15" x14ac:dyDescent="0.3">
      <c r="A806" s="32">
        <v>43889.75</v>
      </c>
      <c r="B806">
        <v>16</v>
      </c>
      <c r="C806" s="2" t="s">
        <v>29</v>
      </c>
      <c r="D806">
        <v>1</v>
      </c>
      <c r="E806">
        <v>0</v>
      </c>
      <c r="F806">
        <v>1</v>
      </c>
      <c r="G806">
        <v>2</v>
      </c>
      <c r="H806">
        <v>3</v>
      </c>
      <c r="I806">
        <v>2</v>
      </c>
      <c r="J806">
        <v>2</v>
      </c>
      <c r="K806">
        <v>0</v>
      </c>
      <c r="L806">
        <v>0</v>
      </c>
      <c r="M806">
        <v>3</v>
      </c>
      <c r="N806">
        <v>242</v>
      </c>
      <c r="O806" s="2" t="s">
        <v>16</v>
      </c>
    </row>
    <row r="807" spans="1:15" x14ac:dyDescent="0.3">
      <c r="A807" s="32">
        <v>43890.708333333336</v>
      </c>
      <c r="B807">
        <v>16</v>
      </c>
      <c r="C807" s="2" t="s">
        <v>29</v>
      </c>
      <c r="D807">
        <v>1</v>
      </c>
      <c r="E807">
        <v>0</v>
      </c>
      <c r="F807">
        <v>1</v>
      </c>
      <c r="G807">
        <v>2</v>
      </c>
      <c r="H807">
        <v>3</v>
      </c>
      <c r="I807">
        <v>0</v>
      </c>
      <c r="J807">
        <v>0</v>
      </c>
      <c r="K807">
        <v>0</v>
      </c>
      <c r="L807">
        <v>0</v>
      </c>
      <c r="M807">
        <v>3</v>
      </c>
      <c r="N807">
        <v>252</v>
      </c>
      <c r="O807" s="2" t="s">
        <v>16</v>
      </c>
    </row>
    <row r="808" spans="1:15" x14ac:dyDescent="0.3">
      <c r="A808" s="32">
        <v>43891.708333333336</v>
      </c>
      <c r="B808">
        <v>16</v>
      </c>
      <c r="C808" s="2" t="s">
        <v>29</v>
      </c>
      <c r="D808">
        <v>1</v>
      </c>
      <c r="E808">
        <v>0</v>
      </c>
      <c r="F808">
        <v>1</v>
      </c>
      <c r="G808">
        <v>2</v>
      </c>
      <c r="H808">
        <v>3</v>
      </c>
      <c r="I808">
        <v>0</v>
      </c>
      <c r="J808">
        <v>0</v>
      </c>
      <c r="K808">
        <v>0</v>
      </c>
      <c r="L808">
        <v>0</v>
      </c>
      <c r="M808">
        <v>3</v>
      </c>
      <c r="N808">
        <v>262</v>
      </c>
      <c r="O808" s="2" t="s">
        <v>16</v>
      </c>
    </row>
    <row r="809" spans="1:15" x14ac:dyDescent="0.3">
      <c r="A809" s="32">
        <v>43892.75</v>
      </c>
      <c r="B809">
        <v>16</v>
      </c>
      <c r="C809" s="2" t="s">
        <v>29</v>
      </c>
      <c r="D809">
        <v>2</v>
      </c>
      <c r="E809">
        <v>0</v>
      </c>
      <c r="F809">
        <v>2</v>
      </c>
      <c r="G809">
        <v>2</v>
      </c>
      <c r="H809">
        <v>4</v>
      </c>
      <c r="I809">
        <v>1</v>
      </c>
      <c r="J809">
        <v>1</v>
      </c>
      <c r="K809">
        <v>0</v>
      </c>
      <c r="L809">
        <v>0</v>
      </c>
      <c r="M809">
        <v>4</v>
      </c>
      <c r="N809">
        <v>278</v>
      </c>
      <c r="O809" s="2" t="s">
        <v>16</v>
      </c>
    </row>
    <row r="810" spans="1:15" x14ac:dyDescent="0.3">
      <c r="A810" s="32">
        <v>43893.75</v>
      </c>
      <c r="B810">
        <v>16</v>
      </c>
      <c r="C810" s="2" t="s">
        <v>29</v>
      </c>
      <c r="D810">
        <v>2</v>
      </c>
      <c r="E810">
        <v>0</v>
      </c>
      <c r="F810">
        <v>2</v>
      </c>
      <c r="G810">
        <v>4</v>
      </c>
      <c r="H810">
        <v>6</v>
      </c>
      <c r="I810">
        <v>2</v>
      </c>
      <c r="J810">
        <v>2</v>
      </c>
      <c r="K810">
        <v>0</v>
      </c>
      <c r="L810">
        <v>0</v>
      </c>
      <c r="M810">
        <v>6</v>
      </c>
      <c r="N810">
        <v>298</v>
      </c>
      <c r="O810" s="2" t="s">
        <v>16</v>
      </c>
    </row>
    <row r="811" spans="1:15" x14ac:dyDescent="0.3">
      <c r="A811" s="32">
        <v>43894.708333333336</v>
      </c>
      <c r="B811">
        <v>16</v>
      </c>
      <c r="C811" s="2" t="s">
        <v>29</v>
      </c>
      <c r="D811">
        <v>4</v>
      </c>
      <c r="E811">
        <v>0</v>
      </c>
      <c r="F811">
        <v>4</v>
      </c>
      <c r="G811">
        <v>3</v>
      </c>
      <c r="H811">
        <v>7</v>
      </c>
      <c r="I811">
        <v>1</v>
      </c>
      <c r="J811">
        <v>3</v>
      </c>
      <c r="K811">
        <v>1</v>
      </c>
      <c r="L811">
        <v>1</v>
      </c>
      <c r="M811">
        <v>9</v>
      </c>
      <c r="N811">
        <v>322</v>
      </c>
      <c r="O811" s="2" t="s">
        <v>16</v>
      </c>
    </row>
    <row r="812" spans="1:15" x14ac:dyDescent="0.3">
      <c r="A812" s="32">
        <v>43895.708333333336</v>
      </c>
      <c r="B812">
        <v>16</v>
      </c>
      <c r="C812" s="2" t="s">
        <v>29</v>
      </c>
      <c r="D812">
        <v>5</v>
      </c>
      <c r="E812">
        <v>1</v>
      </c>
      <c r="F812">
        <v>6</v>
      </c>
      <c r="G812">
        <v>6</v>
      </c>
      <c r="H812">
        <v>12</v>
      </c>
      <c r="I812">
        <v>5</v>
      </c>
      <c r="J812">
        <v>5</v>
      </c>
      <c r="K812">
        <v>1</v>
      </c>
      <c r="L812">
        <v>1</v>
      </c>
      <c r="M812">
        <v>14</v>
      </c>
      <c r="N812">
        <v>359</v>
      </c>
      <c r="O812" s="2" t="s">
        <v>16</v>
      </c>
    </row>
    <row r="813" spans="1:15" x14ac:dyDescent="0.3">
      <c r="A813" s="32">
        <v>43896.708333333336</v>
      </c>
      <c r="B813">
        <v>16</v>
      </c>
      <c r="C813" s="2" t="s">
        <v>29</v>
      </c>
      <c r="D813">
        <v>5</v>
      </c>
      <c r="E813">
        <v>1</v>
      </c>
      <c r="F813">
        <v>6</v>
      </c>
      <c r="G813">
        <v>9</v>
      </c>
      <c r="H813">
        <v>15</v>
      </c>
      <c r="I813">
        <v>3</v>
      </c>
      <c r="J813">
        <v>3</v>
      </c>
      <c r="K813">
        <v>1</v>
      </c>
      <c r="L813">
        <v>1</v>
      </c>
      <c r="M813">
        <v>17</v>
      </c>
      <c r="N813">
        <v>395</v>
      </c>
      <c r="O813" s="2" t="s">
        <v>16</v>
      </c>
    </row>
    <row r="814" spans="1:15" x14ac:dyDescent="0.3">
      <c r="A814" s="32">
        <v>43897.75</v>
      </c>
      <c r="B814">
        <v>16</v>
      </c>
      <c r="C814" s="2" t="s">
        <v>29</v>
      </c>
      <c r="D814">
        <v>9</v>
      </c>
      <c r="E814">
        <v>2</v>
      </c>
      <c r="F814">
        <v>11</v>
      </c>
      <c r="G814">
        <v>12</v>
      </c>
      <c r="H814">
        <v>23</v>
      </c>
      <c r="I814">
        <v>8</v>
      </c>
      <c r="J814">
        <v>9</v>
      </c>
      <c r="K814">
        <v>1</v>
      </c>
      <c r="L814">
        <v>2</v>
      </c>
      <c r="M814">
        <v>26</v>
      </c>
      <c r="N814">
        <v>395</v>
      </c>
      <c r="O814" s="2" t="s">
        <v>16</v>
      </c>
    </row>
    <row r="815" spans="1:15" x14ac:dyDescent="0.3">
      <c r="A815" s="32">
        <v>43898.75</v>
      </c>
      <c r="B815">
        <v>16</v>
      </c>
      <c r="C815" s="2" t="s">
        <v>29</v>
      </c>
      <c r="D815">
        <v>17</v>
      </c>
      <c r="E815">
        <v>3</v>
      </c>
      <c r="F815">
        <v>20</v>
      </c>
      <c r="G815">
        <v>16</v>
      </c>
      <c r="H815">
        <v>36</v>
      </c>
      <c r="I815">
        <v>13</v>
      </c>
      <c r="J815">
        <v>14</v>
      </c>
      <c r="K815">
        <v>1</v>
      </c>
      <c r="L815">
        <v>3</v>
      </c>
      <c r="M815">
        <v>40</v>
      </c>
      <c r="N815">
        <v>627</v>
      </c>
      <c r="O815" s="2" t="s">
        <v>16</v>
      </c>
    </row>
    <row r="816" spans="1:15" x14ac:dyDescent="0.3">
      <c r="A816" s="32">
        <v>43899.75</v>
      </c>
      <c r="B816">
        <v>16</v>
      </c>
      <c r="C816" s="2" t="s">
        <v>29</v>
      </c>
      <c r="D816">
        <v>20</v>
      </c>
      <c r="E816">
        <v>6</v>
      </c>
      <c r="F816">
        <v>26</v>
      </c>
      <c r="G816">
        <v>20</v>
      </c>
      <c r="H816">
        <v>46</v>
      </c>
      <c r="I816">
        <v>10</v>
      </c>
      <c r="J816">
        <v>10</v>
      </c>
      <c r="K816">
        <v>1</v>
      </c>
      <c r="L816">
        <v>3</v>
      </c>
      <c r="M816">
        <v>50</v>
      </c>
      <c r="N816">
        <v>685</v>
      </c>
      <c r="O816" s="2" t="s">
        <v>16</v>
      </c>
    </row>
    <row r="817" spans="1:15" x14ac:dyDescent="0.3">
      <c r="A817" s="32">
        <v>43900.75</v>
      </c>
      <c r="B817">
        <v>16</v>
      </c>
      <c r="C817" s="2" t="s">
        <v>29</v>
      </c>
      <c r="D817">
        <v>28</v>
      </c>
      <c r="E817">
        <v>6</v>
      </c>
      <c r="F817">
        <v>34</v>
      </c>
      <c r="G817">
        <v>21</v>
      </c>
      <c r="H817">
        <v>55</v>
      </c>
      <c r="I817">
        <v>9</v>
      </c>
      <c r="J817">
        <v>9</v>
      </c>
      <c r="K817">
        <v>1</v>
      </c>
      <c r="L817">
        <v>3</v>
      </c>
      <c r="M817">
        <v>59</v>
      </c>
      <c r="N817">
        <v>747</v>
      </c>
      <c r="O817" s="2" t="s">
        <v>16</v>
      </c>
    </row>
    <row r="818" spans="1:15" x14ac:dyDescent="0.3">
      <c r="A818" s="32">
        <v>43901.708333333336</v>
      </c>
      <c r="B818">
        <v>16</v>
      </c>
      <c r="C818" s="2" t="s">
        <v>29</v>
      </c>
      <c r="D818">
        <v>38</v>
      </c>
      <c r="E818">
        <v>4</v>
      </c>
      <c r="F818">
        <v>42</v>
      </c>
      <c r="G818">
        <v>29</v>
      </c>
      <c r="H818">
        <v>71</v>
      </c>
      <c r="I818">
        <v>16</v>
      </c>
      <c r="J818">
        <v>18</v>
      </c>
      <c r="K818">
        <v>1</v>
      </c>
      <c r="L818">
        <v>5</v>
      </c>
      <c r="M818">
        <v>77</v>
      </c>
      <c r="N818">
        <v>909</v>
      </c>
      <c r="O818" s="2" t="s">
        <v>16</v>
      </c>
    </row>
    <row r="819" spans="1:15" x14ac:dyDescent="0.3">
      <c r="A819" s="32">
        <v>43902.708333333336</v>
      </c>
      <c r="B819">
        <v>16</v>
      </c>
      <c r="C819" s="2" t="s">
        <v>29</v>
      </c>
      <c r="D819">
        <v>58</v>
      </c>
      <c r="E819">
        <v>2</v>
      </c>
      <c r="F819">
        <v>60</v>
      </c>
      <c r="G819">
        <v>38</v>
      </c>
      <c r="H819">
        <v>98</v>
      </c>
      <c r="I819">
        <v>27</v>
      </c>
      <c r="J819">
        <v>27</v>
      </c>
      <c r="K819">
        <v>1</v>
      </c>
      <c r="L819">
        <v>5</v>
      </c>
      <c r="M819">
        <v>104</v>
      </c>
      <c r="N819">
        <v>1269</v>
      </c>
      <c r="O819" s="2" t="s">
        <v>16</v>
      </c>
    </row>
    <row r="820" spans="1:15" x14ac:dyDescent="0.3">
      <c r="A820" s="32">
        <v>43903.708333333336</v>
      </c>
      <c r="B820">
        <v>16</v>
      </c>
      <c r="C820" s="2" t="s">
        <v>29</v>
      </c>
      <c r="D820">
        <v>77</v>
      </c>
      <c r="E820">
        <v>2</v>
      </c>
      <c r="F820">
        <v>79</v>
      </c>
      <c r="G820">
        <v>42</v>
      </c>
      <c r="H820">
        <v>121</v>
      </c>
      <c r="I820">
        <v>23</v>
      </c>
      <c r="J820">
        <v>25</v>
      </c>
      <c r="K820">
        <v>3</v>
      </c>
      <c r="L820">
        <v>5</v>
      </c>
      <c r="M820">
        <v>129</v>
      </c>
      <c r="N820">
        <v>1449</v>
      </c>
      <c r="O820" s="2" t="s">
        <v>16</v>
      </c>
    </row>
    <row r="821" spans="1:15" x14ac:dyDescent="0.3">
      <c r="A821" s="32">
        <v>43904.708333333336</v>
      </c>
      <c r="B821">
        <v>16</v>
      </c>
      <c r="C821" s="2" t="s">
        <v>29</v>
      </c>
      <c r="D821">
        <v>91</v>
      </c>
      <c r="E821">
        <v>6</v>
      </c>
      <c r="F821">
        <v>97</v>
      </c>
      <c r="G821">
        <v>59</v>
      </c>
      <c r="H821">
        <v>156</v>
      </c>
      <c r="I821">
        <v>35</v>
      </c>
      <c r="J821">
        <v>37</v>
      </c>
      <c r="K821">
        <v>2</v>
      </c>
      <c r="L821">
        <v>8</v>
      </c>
      <c r="M821">
        <v>166</v>
      </c>
      <c r="N821">
        <v>1681</v>
      </c>
      <c r="O821" s="2" t="s">
        <v>16</v>
      </c>
    </row>
    <row r="822" spans="1:15" x14ac:dyDescent="0.3">
      <c r="A822" s="32">
        <v>43905.708333333336</v>
      </c>
      <c r="B822">
        <v>16</v>
      </c>
      <c r="C822" s="2" t="s">
        <v>29</v>
      </c>
      <c r="D822">
        <v>116</v>
      </c>
      <c r="E822">
        <v>6</v>
      </c>
      <c r="F822">
        <v>122</v>
      </c>
      <c r="G822">
        <v>90</v>
      </c>
      <c r="H822">
        <v>212</v>
      </c>
      <c r="I822">
        <v>56</v>
      </c>
      <c r="J822">
        <v>64</v>
      </c>
      <c r="K822">
        <v>2</v>
      </c>
      <c r="L822">
        <v>16</v>
      </c>
      <c r="M822">
        <v>230</v>
      </c>
      <c r="N822">
        <v>2017</v>
      </c>
      <c r="O822" s="2" t="s">
        <v>16</v>
      </c>
    </row>
    <row r="823" spans="1:15" x14ac:dyDescent="0.3">
      <c r="A823" s="32">
        <v>43906.708333333336</v>
      </c>
      <c r="B823">
        <v>16</v>
      </c>
      <c r="C823" s="2" t="s">
        <v>29</v>
      </c>
      <c r="D823">
        <v>116</v>
      </c>
      <c r="E823">
        <v>6</v>
      </c>
      <c r="F823">
        <v>122</v>
      </c>
      <c r="G823">
        <v>90</v>
      </c>
      <c r="H823">
        <v>212</v>
      </c>
      <c r="I823">
        <v>0</v>
      </c>
      <c r="J823">
        <v>0</v>
      </c>
      <c r="K823">
        <v>2</v>
      </c>
      <c r="L823">
        <v>16</v>
      </c>
      <c r="M823">
        <v>230</v>
      </c>
      <c r="N823">
        <v>2017</v>
      </c>
      <c r="O823" s="2" t="s">
        <v>40</v>
      </c>
    </row>
    <row r="824" spans="1:15" x14ac:dyDescent="0.3">
      <c r="A824" s="32">
        <v>43907.708333333336</v>
      </c>
      <c r="B824">
        <v>16</v>
      </c>
      <c r="C824" s="2" t="s">
        <v>29</v>
      </c>
      <c r="D824">
        <v>155</v>
      </c>
      <c r="E824">
        <v>14</v>
      </c>
      <c r="F824">
        <v>169</v>
      </c>
      <c r="G824">
        <v>151</v>
      </c>
      <c r="H824">
        <v>320</v>
      </c>
      <c r="I824">
        <v>108</v>
      </c>
      <c r="J824">
        <v>110</v>
      </c>
      <c r="K824">
        <v>2</v>
      </c>
      <c r="L824">
        <v>18</v>
      </c>
      <c r="M824">
        <v>340</v>
      </c>
      <c r="N824">
        <v>3077</v>
      </c>
      <c r="O824" s="2" t="s">
        <v>16</v>
      </c>
    </row>
    <row r="825" spans="1:15" x14ac:dyDescent="0.3">
      <c r="A825" s="32">
        <v>43908.708333333336</v>
      </c>
      <c r="B825">
        <v>16</v>
      </c>
      <c r="C825" s="2" t="s">
        <v>29</v>
      </c>
      <c r="D825">
        <v>156</v>
      </c>
      <c r="E825">
        <v>30</v>
      </c>
      <c r="F825">
        <v>186</v>
      </c>
      <c r="G825">
        <v>176</v>
      </c>
      <c r="H825">
        <v>362</v>
      </c>
      <c r="I825">
        <v>42</v>
      </c>
      <c r="J825">
        <v>43</v>
      </c>
      <c r="K825">
        <v>2</v>
      </c>
      <c r="L825">
        <v>19</v>
      </c>
      <c r="M825">
        <v>383</v>
      </c>
      <c r="N825">
        <v>3433</v>
      </c>
      <c r="O825" s="2" t="s">
        <v>16</v>
      </c>
    </row>
    <row r="826" spans="1:15" x14ac:dyDescent="0.3">
      <c r="A826" s="32">
        <v>43909.708333333336</v>
      </c>
      <c r="B826">
        <v>16</v>
      </c>
      <c r="C826" s="2" t="s">
        <v>29</v>
      </c>
      <c r="D826">
        <v>173</v>
      </c>
      <c r="E826">
        <v>31</v>
      </c>
      <c r="F826">
        <v>204</v>
      </c>
      <c r="G826">
        <v>245</v>
      </c>
      <c r="H826">
        <v>449</v>
      </c>
      <c r="I826">
        <v>87</v>
      </c>
      <c r="J826">
        <v>95</v>
      </c>
      <c r="K826">
        <v>4</v>
      </c>
      <c r="L826">
        <v>25</v>
      </c>
      <c r="M826">
        <v>478</v>
      </c>
      <c r="N826">
        <v>4046</v>
      </c>
      <c r="O826" s="2" t="s">
        <v>16</v>
      </c>
    </row>
    <row r="827" spans="1:15" x14ac:dyDescent="0.3">
      <c r="A827" s="32">
        <v>43910.708333333336</v>
      </c>
      <c r="B827">
        <v>16</v>
      </c>
      <c r="C827" s="2" t="s">
        <v>29</v>
      </c>
      <c r="D827">
        <v>191</v>
      </c>
      <c r="E827">
        <v>31</v>
      </c>
      <c r="F827">
        <v>222</v>
      </c>
      <c r="G827">
        <v>329</v>
      </c>
      <c r="H827">
        <v>551</v>
      </c>
      <c r="I827">
        <v>102</v>
      </c>
      <c r="J827">
        <v>103</v>
      </c>
      <c r="K827">
        <v>4</v>
      </c>
      <c r="L827">
        <v>26</v>
      </c>
      <c r="M827">
        <v>581</v>
      </c>
      <c r="N827">
        <v>4789</v>
      </c>
      <c r="O827" s="2" t="s">
        <v>16</v>
      </c>
    </row>
    <row r="828" spans="1:15" x14ac:dyDescent="0.3">
      <c r="A828" s="32">
        <v>43911.708333333336</v>
      </c>
      <c r="B828">
        <v>16</v>
      </c>
      <c r="C828" s="2" t="s">
        <v>29</v>
      </c>
      <c r="D828">
        <v>209</v>
      </c>
      <c r="E828">
        <v>33</v>
      </c>
      <c r="F828">
        <v>242</v>
      </c>
      <c r="G828">
        <v>400</v>
      </c>
      <c r="H828">
        <v>642</v>
      </c>
      <c r="I828">
        <v>91</v>
      </c>
      <c r="J828">
        <v>94</v>
      </c>
      <c r="K828">
        <v>4</v>
      </c>
      <c r="L828">
        <v>29</v>
      </c>
      <c r="M828">
        <v>675</v>
      </c>
      <c r="N828">
        <v>5617</v>
      </c>
      <c r="O828" s="2" t="s">
        <v>16</v>
      </c>
    </row>
    <row r="829" spans="1:15" x14ac:dyDescent="0.3">
      <c r="A829" s="32">
        <v>43912.708333333336</v>
      </c>
      <c r="B829">
        <v>16</v>
      </c>
      <c r="C829" s="2" t="s">
        <v>29</v>
      </c>
      <c r="D829">
        <v>252</v>
      </c>
      <c r="E829">
        <v>37</v>
      </c>
      <c r="F829">
        <v>289</v>
      </c>
      <c r="G829">
        <v>459</v>
      </c>
      <c r="H829">
        <v>748</v>
      </c>
      <c r="I829">
        <v>106</v>
      </c>
      <c r="J829">
        <v>111</v>
      </c>
      <c r="K829">
        <v>7</v>
      </c>
      <c r="L829">
        <v>31</v>
      </c>
      <c r="M829">
        <v>786</v>
      </c>
      <c r="N829">
        <v>6160</v>
      </c>
      <c r="O829" s="2" t="s">
        <v>16</v>
      </c>
    </row>
    <row r="830" spans="1:15" x14ac:dyDescent="0.3">
      <c r="A830" s="32">
        <v>43913.708333333336</v>
      </c>
      <c r="B830">
        <v>16</v>
      </c>
      <c r="C830" s="2" t="s">
        <v>29</v>
      </c>
      <c r="D830">
        <v>285</v>
      </c>
      <c r="E830">
        <v>45</v>
      </c>
      <c r="F830">
        <v>330</v>
      </c>
      <c r="G830">
        <v>532</v>
      </c>
      <c r="H830">
        <v>862</v>
      </c>
      <c r="I830">
        <v>114</v>
      </c>
      <c r="J830">
        <v>120</v>
      </c>
      <c r="K830">
        <v>7</v>
      </c>
      <c r="L830">
        <v>37</v>
      </c>
      <c r="M830">
        <v>906</v>
      </c>
      <c r="N830">
        <v>6761</v>
      </c>
      <c r="O830" s="2" t="s">
        <v>16</v>
      </c>
    </row>
    <row r="831" spans="1:15" x14ac:dyDescent="0.3">
      <c r="A831" s="32">
        <v>43914.708333333336</v>
      </c>
      <c r="B831">
        <v>16</v>
      </c>
      <c r="C831" s="2" t="s">
        <v>29</v>
      </c>
      <c r="D831">
        <v>317</v>
      </c>
      <c r="E831">
        <v>57</v>
      </c>
      <c r="F831">
        <v>374</v>
      </c>
      <c r="G831">
        <v>566</v>
      </c>
      <c r="H831">
        <v>940</v>
      </c>
      <c r="I831">
        <v>78</v>
      </c>
      <c r="J831">
        <v>99</v>
      </c>
      <c r="K831">
        <v>21</v>
      </c>
      <c r="L831">
        <v>44</v>
      </c>
      <c r="M831">
        <v>1005</v>
      </c>
      <c r="N831">
        <v>7345</v>
      </c>
      <c r="O831" s="2" t="s">
        <v>16</v>
      </c>
    </row>
    <row r="832" spans="1:15" x14ac:dyDescent="0.3">
      <c r="A832" s="32">
        <v>43915.708333333336</v>
      </c>
      <c r="B832">
        <v>16</v>
      </c>
      <c r="C832" s="2" t="s">
        <v>29</v>
      </c>
      <c r="D832">
        <v>349</v>
      </c>
      <c r="E832">
        <v>64</v>
      </c>
      <c r="F832">
        <v>413</v>
      </c>
      <c r="G832">
        <v>610</v>
      </c>
      <c r="H832">
        <v>1023</v>
      </c>
      <c r="I832">
        <v>83</v>
      </c>
      <c r="J832">
        <v>88</v>
      </c>
      <c r="K832">
        <v>22</v>
      </c>
      <c r="L832">
        <v>48</v>
      </c>
      <c r="M832">
        <v>1093</v>
      </c>
      <c r="N832">
        <v>8223</v>
      </c>
      <c r="O832" s="2" t="s">
        <v>16</v>
      </c>
    </row>
    <row r="833" spans="1:15" x14ac:dyDescent="0.3">
      <c r="A833" s="32">
        <v>43916.708333333336</v>
      </c>
      <c r="B833">
        <v>16</v>
      </c>
      <c r="C833" s="2" t="s">
        <v>29</v>
      </c>
      <c r="D833">
        <v>480</v>
      </c>
      <c r="E833">
        <v>76</v>
      </c>
      <c r="F833">
        <v>556</v>
      </c>
      <c r="G833">
        <v>539</v>
      </c>
      <c r="H833">
        <v>1095</v>
      </c>
      <c r="I833">
        <v>72</v>
      </c>
      <c r="J833">
        <v>89</v>
      </c>
      <c r="K833">
        <v>22</v>
      </c>
      <c r="L833">
        <v>65</v>
      </c>
      <c r="M833">
        <v>1182</v>
      </c>
      <c r="N833">
        <v>9191</v>
      </c>
      <c r="O833" s="2" t="s">
        <v>16</v>
      </c>
    </row>
    <row r="834" spans="1:15" x14ac:dyDescent="0.3">
      <c r="A834" s="32">
        <v>43917.708333333336</v>
      </c>
      <c r="B834">
        <v>16</v>
      </c>
      <c r="C834" s="2" t="s">
        <v>29</v>
      </c>
      <c r="D834">
        <v>530</v>
      </c>
      <c r="E834">
        <v>82</v>
      </c>
      <c r="F834">
        <v>612</v>
      </c>
      <c r="G834">
        <v>624</v>
      </c>
      <c r="H834">
        <v>1236</v>
      </c>
      <c r="I834">
        <v>141</v>
      </c>
      <c r="J834">
        <v>152</v>
      </c>
      <c r="K834">
        <v>29</v>
      </c>
      <c r="L834">
        <v>69</v>
      </c>
      <c r="M834">
        <v>1334</v>
      </c>
      <c r="N834">
        <v>10233</v>
      </c>
      <c r="O834" s="2" t="s">
        <v>16</v>
      </c>
    </row>
    <row r="835" spans="1:15" x14ac:dyDescent="0.3">
      <c r="A835" s="32">
        <v>43918.708333333336</v>
      </c>
      <c r="B835">
        <v>16</v>
      </c>
      <c r="C835" s="2" t="s">
        <v>29</v>
      </c>
      <c r="D835">
        <v>563</v>
      </c>
      <c r="E835">
        <v>98</v>
      </c>
      <c r="F835">
        <v>661</v>
      </c>
      <c r="G835">
        <v>697</v>
      </c>
      <c r="H835">
        <v>1358</v>
      </c>
      <c r="I835">
        <v>122</v>
      </c>
      <c r="J835">
        <v>124</v>
      </c>
      <c r="K835">
        <v>29</v>
      </c>
      <c r="L835">
        <v>71</v>
      </c>
      <c r="M835">
        <v>1458</v>
      </c>
      <c r="N835">
        <v>11500</v>
      </c>
      <c r="O835" s="2" t="s">
        <v>16</v>
      </c>
    </row>
    <row r="836" spans="1:15" x14ac:dyDescent="0.3">
      <c r="A836" s="32">
        <v>43919.708333333336</v>
      </c>
      <c r="B836">
        <v>16</v>
      </c>
      <c r="C836" s="2" t="s">
        <v>29</v>
      </c>
      <c r="D836">
        <v>559</v>
      </c>
      <c r="E836">
        <v>99</v>
      </c>
      <c r="F836">
        <v>658</v>
      </c>
      <c r="G836">
        <v>774</v>
      </c>
      <c r="H836">
        <v>1432</v>
      </c>
      <c r="I836">
        <v>74</v>
      </c>
      <c r="J836">
        <v>91</v>
      </c>
      <c r="K836">
        <v>31</v>
      </c>
      <c r="L836">
        <v>86</v>
      </c>
      <c r="M836">
        <v>1549</v>
      </c>
      <c r="N836">
        <v>12361</v>
      </c>
      <c r="O836" s="2" t="s">
        <v>16</v>
      </c>
    </row>
    <row r="837" spans="1:15" x14ac:dyDescent="0.3">
      <c r="A837" s="32">
        <v>43920.708333333336</v>
      </c>
      <c r="B837">
        <v>16</v>
      </c>
      <c r="C837" s="2" t="s">
        <v>29</v>
      </c>
      <c r="D837">
        <v>590</v>
      </c>
      <c r="E837">
        <v>106</v>
      </c>
      <c r="F837">
        <v>696</v>
      </c>
      <c r="G837">
        <v>889</v>
      </c>
      <c r="H837">
        <v>1585</v>
      </c>
      <c r="I837">
        <v>153</v>
      </c>
      <c r="J837">
        <v>163</v>
      </c>
      <c r="K837">
        <v>36</v>
      </c>
      <c r="L837">
        <v>91</v>
      </c>
      <c r="M837">
        <v>1712</v>
      </c>
      <c r="N837">
        <v>13117</v>
      </c>
      <c r="O837" s="2" t="s">
        <v>16</v>
      </c>
    </row>
    <row r="838" spans="1:15" x14ac:dyDescent="0.3">
      <c r="A838" s="32">
        <v>43921.708333333336</v>
      </c>
      <c r="B838">
        <v>16</v>
      </c>
      <c r="C838" s="2" t="s">
        <v>29</v>
      </c>
      <c r="D838">
        <v>609</v>
      </c>
      <c r="E838">
        <v>105</v>
      </c>
      <c r="F838">
        <v>714</v>
      </c>
      <c r="G838">
        <v>940</v>
      </c>
      <c r="H838">
        <v>1654</v>
      </c>
      <c r="I838">
        <v>69</v>
      </c>
      <c r="J838">
        <v>91</v>
      </c>
      <c r="K838">
        <v>39</v>
      </c>
      <c r="L838">
        <v>110</v>
      </c>
      <c r="M838">
        <v>1803</v>
      </c>
      <c r="N838">
        <v>14073</v>
      </c>
      <c r="O838" s="2" t="s">
        <v>16</v>
      </c>
    </row>
    <row r="839" spans="1:15" x14ac:dyDescent="0.3">
      <c r="A839" s="32">
        <v>43922.708333333336</v>
      </c>
      <c r="B839">
        <v>16</v>
      </c>
      <c r="C839" s="2" t="s">
        <v>29</v>
      </c>
      <c r="D839">
        <v>637</v>
      </c>
      <c r="E839">
        <v>107</v>
      </c>
      <c r="F839">
        <v>744</v>
      </c>
      <c r="G839">
        <v>1012</v>
      </c>
      <c r="H839">
        <v>1756</v>
      </c>
      <c r="I839">
        <v>102</v>
      </c>
      <c r="J839">
        <v>143</v>
      </c>
      <c r="K839">
        <v>61</v>
      </c>
      <c r="L839">
        <v>129</v>
      </c>
      <c r="M839">
        <v>1946</v>
      </c>
      <c r="N839">
        <v>15209</v>
      </c>
      <c r="O839" s="2" t="s">
        <v>16</v>
      </c>
    </row>
    <row r="840" spans="1:15" x14ac:dyDescent="0.3">
      <c r="A840" s="32">
        <v>43923.708333333336</v>
      </c>
      <c r="B840">
        <v>16</v>
      </c>
      <c r="C840" s="2" t="s">
        <v>29</v>
      </c>
      <c r="D840">
        <v>645</v>
      </c>
      <c r="E840">
        <v>118</v>
      </c>
      <c r="F840">
        <v>763</v>
      </c>
      <c r="G840">
        <v>1101</v>
      </c>
      <c r="H840">
        <v>1864</v>
      </c>
      <c r="I840">
        <v>108</v>
      </c>
      <c r="J840">
        <v>131</v>
      </c>
      <c r="K840">
        <v>69</v>
      </c>
      <c r="L840">
        <v>144</v>
      </c>
      <c r="M840">
        <v>2077</v>
      </c>
      <c r="N840">
        <v>16554</v>
      </c>
      <c r="O840" s="2" t="s">
        <v>16</v>
      </c>
    </row>
    <row r="841" spans="1:15" x14ac:dyDescent="0.3">
      <c r="A841" s="32">
        <v>43924.708333333336</v>
      </c>
      <c r="B841">
        <v>16</v>
      </c>
      <c r="C841" s="2" t="s">
        <v>29</v>
      </c>
      <c r="D841">
        <v>648</v>
      </c>
      <c r="E841">
        <v>123</v>
      </c>
      <c r="F841">
        <v>771</v>
      </c>
      <c r="G841">
        <v>1178</v>
      </c>
      <c r="H841">
        <v>1949</v>
      </c>
      <c r="I841">
        <v>85</v>
      </c>
      <c r="J841">
        <v>105</v>
      </c>
      <c r="K841">
        <v>69</v>
      </c>
      <c r="L841">
        <v>164</v>
      </c>
      <c r="M841">
        <v>2182</v>
      </c>
      <c r="N841">
        <v>17924</v>
      </c>
      <c r="O841" s="2" t="s">
        <v>16</v>
      </c>
    </row>
    <row r="842" spans="1:15" x14ac:dyDescent="0.3">
      <c r="A842" s="32">
        <v>43925.708333333336</v>
      </c>
      <c r="B842">
        <v>16</v>
      </c>
      <c r="C842" s="2" t="s">
        <v>29</v>
      </c>
      <c r="D842">
        <v>627</v>
      </c>
      <c r="E842">
        <v>153</v>
      </c>
      <c r="F842">
        <v>780</v>
      </c>
      <c r="G842">
        <v>1193</v>
      </c>
      <c r="H842">
        <v>1973</v>
      </c>
      <c r="I842">
        <v>24</v>
      </c>
      <c r="J842">
        <v>58</v>
      </c>
      <c r="K842">
        <v>94</v>
      </c>
      <c r="L842">
        <v>173</v>
      </c>
      <c r="M842">
        <v>2240</v>
      </c>
      <c r="N842">
        <v>18977</v>
      </c>
      <c r="O842" s="2" t="s">
        <v>16</v>
      </c>
    </row>
    <row r="843" spans="1:15" x14ac:dyDescent="0.3">
      <c r="A843" s="32">
        <v>43926.708333333336</v>
      </c>
      <c r="B843">
        <v>16</v>
      </c>
      <c r="C843" s="2" t="s">
        <v>29</v>
      </c>
      <c r="D843">
        <v>574</v>
      </c>
      <c r="E843">
        <v>159</v>
      </c>
      <c r="F843">
        <v>733</v>
      </c>
      <c r="G843">
        <v>1289</v>
      </c>
      <c r="H843">
        <v>2022</v>
      </c>
      <c r="I843">
        <v>49</v>
      </c>
      <c r="J843">
        <v>77</v>
      </c>
      <c r="K843">
        <v>113</v>
      </c>
      <c r="L843">
        <v>182</v>
      </c>
      <c r="M843">
        <v>2317</v>
      </c>
      <c r="N843">
        <v>20080</v>
      </c>
      <c r="O843" s="2" t="s">
        <v>16</v>
      </c>
    </row>
    <row r="844" spans="1:15" x14ac:dyDescent="0.3">
      <c r="A844" s="32">
        <v>43927.708333333336</v>
      </c>
      <c r="B844">
        <v>16</v>
      </c>
      <c r="C844" s="2" t="s">
        <v>29</v>
      </c>
      <c r="D844">
        <v>625</v>
      </c>
      <c r="E844">
        <v>97</v>
      </c>
      <c r="F844">
        <v>722</v>
      </c>
      <c r="G844">
        <v>1393</v>
      </c>
      <c r="H844">
        <v>2115</v>
      </c>
      <c r="I844">
        <v>93</v>
      </c>
      <c r="J844">
        <v>127</v>
      </c>
      <c r="K844">
        <v>134</v>
      </c>
      <c r="L844">
        <v>195</v>
      </c>
      <c r="M844">
        <v>2444</v>
      </c>
      <c r="N844">
        <v>22059</v>
      </c>
      <c r="O844" s="2" t="s">
        <v>16</v>
      </c>
    </row>
    <row r="845" spans="1:15" x14ac:dyDescent="0.3">
      <c r="A845" s="32">
        <v>43928.708333333336</v>
      </c>
      <c r="B845">
        <v>16</v>
      </c>
      <c r="C845" s="2" t="s">
        <v>29</v>
      </c>
      <c r="D845">
        <v>615</v>
      </c>
      <c r="E845">
        <v>93</v>
      </c>
      <c r="F845">
        <v>708</v>
      </c>
      <c r="G845">
        <v>1429</v>
      </c>
      <c r="H845">
        <v>2137</v>
      </c>
      <c r="I845">
        <v>22</v>
      </c>
      <c r="J845">
        <v>70</v>
      </c>
      <c r="K845">
        <v>168</v>
      </c>
      <c r="L845">
        <v>209</v>
      </c>
      <c r="M845">
        <v>2514</v>
      </c>
      <c r="N845">
        <v>23149</v>
      </c>
      <c r="O845" s="2" t="s">
        <v>16</v>
      </c>
    </row>
    <row r="846" spans="1:15" x14ac:dyDescent="0.3">
      <c r="A846" s="32">
        <v>43929.708333333336</v>
      </c>
      <c r="B846">
        <v>16</v>
      </c>
      <c r="C846" s="2" t="s">
        <v>29</v>
      </c>
      <c r="D846">
        <v>639</v>
      </c>
      <c r="E846">
        <v>90</v>
      </c>
      <c r="F846">
        <v>729</v>
      </c>
      <c r="G846">
        <v>1509</v>
      </c>
      <c r="H846">
        <v>2238</v>
      </c>
      <c r="I846">
        <v>101</v>
      </c>
      <c r="J846">
        <v>120</v>
      </c>
      <c r="K846">
        <v>177</v>
      </c>
      <c r="L846">
        <v>219</v>
      </c>
      <c r="M846">
        <v>2634</v>
      </c>
      <c r="N846">
        <v>24493</v>
      </c>
      <c r="O846" s="2" t="s">
        <v>16</v>
      </c>
    </row>
    <row r="847" spans="1:15" x14ac:dyDescent="0.3">
      <c r="A847" s="32">
        <v>43930.708333333336</v>
      </c>
      <c r="B847">
        <v>16</v>
      </c>
      <c r="C847" s="2" t="s">
        <v>29</v>
      </c>
      <c r="D847">
        <v>630</v>
      </c>
      <c r="E847">
        <v>86</v>
      </c>
      <c r="F847">
        <v>716</v>
      </c>
      <c r="G847">
        <v>1585</v>
      </c>
      <c r="H847">
        <v>2301</v>
      </c>
      <c r="I847">
        <v>63</v>
      </c>
      <c r="J847">
        <v>82</v>
      </c>
      <c r="K847">
        <v>190</v>
      </c>
      <c r="L847">
        <v>225</v>
      </c>
      <c r="M847">
        <v>2716</v>
      </c>
      <c r="N847">
        <v>26088</v>
      </c>
      <c r="O847" s="2" t="s">
        <v>16</v>
      </c>
    </row>
    <row r="848" spans="1:15" x14ac:dyDescent="0.3">
      <c r="A848" s="32">
        <v>43931.708333333336</v>
      </c>
      <c r="B848">
        <v>16</v>
      </c>
      <c r="C848" s="2" t="s">
        <v>29</v>
      </c>
      <c r="D848">
        <v>631</v>
      </c>
      <c r="E848">
        <v>80</v>
      </c>
      <c r="F848">
        <v>711</v>
      </c>
      <c r="G848">
        <v>1625</v>
      </c>
      <c r="H848">
        <v>2336</v>
      </c>
      <c r="I848">
        <v>35</v>
      </c>
      <c r="J848">
        <v>93</v>
      </c>
      <c r="K848">
        <v>235</v>
      </c>
      <c r="L848">
        <v>238</v>
      </c>
      <c r="M848">
        <v>2809</v>
      </c>
      <c r="N848">
        <v>27812</v>
      </c>
      <c r="O848" s="2" t="s">
        <v>16</v>
      </c>
    </row>
    <row r="849" spans="1:15" x14ac:dyDescent="0.3">
      <c r="A849" s="32">
        <v>43932.708333333336</v>
      </c>
      <c r="B849">
        <v>16</v>
      </c>
      <c r="C849" s="2" t="s">
        <v>29</v>
      </c>
      <c r="D849">
        <v>627</v>
      </c>
      <c r="E849">
        <v>73</v>
      </c>
      <c r="F849">
        <v>700</v>
      </c>
      <c r="G849">
        <v>1702</v>
      </c>
      <c r="H849">
        <v>2402</v>
      </c>
      <c r="I849">
        <v>66</v>
      </c>
      <c r="J849">
        <v>95</v>
      </c>
      <c r="K849">
        <v>249</v>
      </c>
      <c r="L849">
        <v>253</v>
      </c>
      <c r="M849">
        <v>2904</v>
      </c>
      <c r="N849">
        <v>29463</v>
      </c>
      <c r="O849" s="2" t="s">
        <v>16</v>
      </c>
    </row>
    <row r="850" spans="1:15" x14ac:dyDescent="0.3">
      <c r="A850" s="32">
        <v>43933.708333333336</v>
      </c>
      <c r="B850">
        <v>16</v>
      </c>
      <c r="C850" s="2" t="s">
        <v>29</v>
      </c>
      <c r="D850">
        <v>609</v>
      </c>
      <c r="E850">
        <v>71</v>
      </c>
      <c r="F850">
        <v>680</v>
      </c>
      <c r="G850">
        <v>1772</v>
      </c>
      <c r="H850">
        <v>2452</v>
      </c>
      <c r="I850">
        <v>50</v>
      </c>
      <c r="J850">
        <v>85</v>
      </c>
      <c r="K850">
        <v>277</v>
      </c>
      <c r="L850">
        <v>260</v>
      </c>
      <c r="M850">
        <v>2989</v>
      </c>
      <c r="N850">
        <v>30973</v>
      </c>
      <c r="O850" s="2" t="s">
        <v>16</v>
      </c>
    </row>
    <row r="851" spans="1:15" x14ac:dyDescent="0.3">
      <c r="A851" s="32">
        <v>43934.708333333336</v>
      </c>
      <c r="B851">
        <v>16</v>
      </c>
      <c r="C851" s="2" t="s">
        <v>29</v>
      </c>
      <c r="D851">
        <v>600</v>
      </c>
      <c r="E851">
        <v>71</v>
      </c>
      <c r="F851">
        <v>671</v>
      </c>
      <c r="G851">
        <v>1841</v>
      </c>
      <c r="H851">
        <v>2512</v>
      </c>
      <c r="I851">
        <v>60</v>
      </c>
      <c r="J851">
        <v>76</v>
      </c>
      <c r="K851">
        <v>286</v>
      </c>
      <c r="L851">
        <v>267</v>
      </c>
      <c r="M851">
        <v>3065</v>
      </c>
      <c r="N851">
        <v>31922</v>
      </c>
      <c r="O851" s="2" t="s">
        <v>16</v>
      </c>
    </row>
    <row r="852" spans="1:15" x14ac:dyDescent="0.3">
      <c r="A852" s="32">
        <v>43885.75</v>
      </c>
      <c r="B852">
        <v>17</v>
      </c>
      <c r="C852" s="2" t="s">
        <v>17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s="2" t="s">
        <v>16</v>
      </c>
    </row>
    <row r="853" spans="1:15" x14ac:dyDescent="0.3">
      <c r="A853" s="32">
        <v>43886.75</v>
      </c>
      <c r="B853">
        <v>17</v>
      </c>
      <c r="C853" s="2" t="s">
        <v>17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 s="2" t="s">
        <v>16</v>
      </c>
    </row>
    <row r="854" spans="1:15" x14ac:dyDescent="0.3">
      <c r="A854" s="32">
        <v>43887.75</v>
      </c>
      <c r="B854">
        <v>17</v>
      </c>
      <c r="C854" s="2" t="s">
        <v>17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 s="2" t="s">
        <v>16</v>
      </c>
    </row>
    <row r="855" spans="1:15" x14ac:dyDescent="0.3">
      <c r="A855" s="32">
        <v>43888.75</v>
      </c>
      <c r="B855">
        <v>17</v>
      </c>
      <c r="C855" s="2" t="s">
        <v>17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s="2" t="s">
        <v>16</v>
      </c>
    </row>
    <row r="856" spans="1:15" x14ac:dyDescent="0.3">
      <c r="A856" s="32">
        <v>43889.75</v>
      </c>
      <c r="B856">
        <v>17</v>
      </c>
      <c r="C856" s="2" t="s">
        <v>17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 s="2" t="s">
        <v>16</v>
      </c>
    </row>
    <row r="857" spans="1:15" x14ac:dyDescent="0.3">
      <c r="A857" s="32">
        <v>43890.708333333336</v>
      </c>
      <c r="B857">
        <v>17</v>
      </c>
      <c r="C857" s="2" t="s">
        <v>17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32</v>
      </c>
      <c r="O857" s="2" t="s">
        <v>16</v>
      </c>
    </row>
    <row r="858" spans="1:15" x14ac:dyDescent="0.3">
      <c r="A858" s="32">
        <v>43891.708333333336</v>
      </c>
      <c r="B858">
        <v>17</v>
      </c>
      <c r="C858" s="2" t="s">
        <v>17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39</v>
      </c>
      <c r="O858" s="2" t="s">
        <v>16</v>
      </c>
    </row>
    <row r="859" spans="1:15" x14ac:dyDescent="0.3">
      <c r="A859" s="32">
        <v>43892.75</v>
      </c>
      <c r="B859">
        <v>17</v>
      </c>
      <c r="C859" s="2" t="s">
        <v>17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39</v>
      </c>
      <c r="O859" s="2" t="s">
        <v>16</v>
      </c>
    </row>
    <row r="860" spans="1:15" x14ac:dyDescent="0.3">
      <c r="A860" s="32">
        <v>43893.75</v>
      </c>
      <c r="B860">
        <v>17</v>
      </c>
      <c r="C860" s="2" t="s">
        <v>17</v>
      </c>
      <c r="D860">
        <v>0</v>
      </c>
      <c r="E860">
        <v>0</v>
      </c>
      <c r="F860">
        <v>0</v>
      </c>
      <c r="G860">
        <v>1</v>
      </c>
      <c r="H860">
        <v>1</v>
      </c>
      <c r="I860">
        <v>1</v>
      </c>
      <c r="J860">
        <v>1</v>
      </c>
      <c r="K860">
        <v>0</v>
      </c>
      <c r="L860">
        <v>0</v>
      </c>
      <c r="M860">
        <v>1</v>
      </c>
      <c r="N860">
        <v>42</v>
      </c>
      <c r="O860" s="2" t="s">
        <v>16</v>
      </c>
    </row>
    <row r="861" spans="1:15" x14ac:dyDescent="0.3">
      <c r="A861" s="32">
        <v>43894.708333333336</v>
      </c>
      <c r="B861">
        <v>17</v>
      </c>
      <c r="C861" s="2" t="s">
        <v>17</v>
      </c>
      <c r="D861">
        <v>0</v>
      </c>
      <c r="E861">
        <v>0</v>
      </c>
      <c r="F861">
        <v>0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48</v>
      </c>
      <c r="O861" s="2" t="s">
        <v>16</v>
      </c>
    </row>
    <row r="862" spans="1:15" x14ac:dyDescent="0.3">
      <c r="A862" s="32">
        <v>43895.708333333336</v>
      </c>
      <c r="B862">
        <v>17</v>
      </c>
      <c r="C862" s="2" t="s">
        <v>17</v>
      </c>
      <c r="D862">
        <v>0</v>
      </c>
      <c r="E862">
        <v>0</v>
      </c>
      <c r="F862">
        <v>0</v>
      </c>
      <c r="G862">
        <v>1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54</v>
      </c>
      <c r="O862" s="2" t="s">
        <v>16</v>
      </c>
    </row>
    <row r="863" spans="1:15" x14ac:dyDescent="0.3">
      <c r="A863" s="32">
        <v>43896.708333333336</v>
      </c>
      <c r="B863">
        <v>17</v>
      </c>
      <c r="C863" s="2" t="s">
        <v>17</v>
      </c>
      <c r="D863">
        <v>1</v>
      </c>
      <c r="E863">
        <v>0</v>
      </c>
      <c r="F863">
        <v>1</v>
      </c>
      <c r="G863">
        <v>2</v>
      </c>
      <c r="H863">
        <v>3</v>
      </c>
      <c r="I863">
        <v>2</v>
      </c>
      <c r="J863">
        <v>2</v>
      </c>
      <c r="K863">
        <v>0</v>
      </c>
      <c r="L863">
        <v>0</v>
      </c>
      <c r="M863">
        <v>3</v>
      </c>
      <c r="N863">
        <v>63</v>
      </c>
      <c r="O863" s="2" t="s">
        <v>16</v>
      </c>
    </row>
    <row r="864" spans="1:15" x14ac:dyDescent="0.3">
      <c r="A864" s="32">
        <v>43897.75</v>
      </c>
      <c r="B864">
        <v>17</v>
      </c>
      <c r="C864" s="2" t="s">
        <v>17</v>
      </c>
      <c r="D864">
        <v>1</v>
      </c>
      <c r="E864">
        <v>0</v>
      </c>
      <c r="F864">
        <v>1</v>
      </c>
      <c r="G864">
        <v>2</v>
      </c>
      <c r="H864">
        <v>3</v>
      </c>
      <c r="I864">
        <v>0</v>
      </c>
      <c r="J864">
        <v>0</v>
      </c>
      <c r="K864">
        <v>0</v>
      </c>
      <c r="L864">
        <v>0</v>
      </c>
      <c r="M864">
        <v>3</v>
      </c>
      <c r="N864">
        <v>75</v>
      </c>
      <c r="O864" s="2" t="s">
        <v>16</v>
      </c>
    </row>
    <row r="865" spans="1:15" x14ac:dyDescent="0.3">
      <c r="A865" s="32">
        <v>43898.75</v>
      </c>
      <c r="B865">
        <v>17</v>
      </c>
      <c r="C865" s="2" t="s">
        <v>17</v>
      </c>
      <c r="D865">
        <v>2</v>
      </c>
      <c r="E865">
        <v>0</v>
      </c>
      <c r="F865">
        <v>2</v>
      </c>
      <c r="G865">
        <v>2</v>
      </c>
      <c r="H865">
        <v>4</v>
      </c>
      <c r="I865">
        <v>1</v>
      </c>
      <c r="J865">
        <v>1</v>
      </c>
      <c r="K865">
        <v>0</v>
      </c>
      <c r="L865">
        <v>0</v>
      </c>
      <c r="M865">
        <v>4</v>
      </c>
      <c r="N865">
        <v>123</v>
      </c>
      <c r="O865" s="2" t="s">
        <v>16</v>
      </c>
    </row>
    <row r="866" spans="1:15" x14ac:dyDescent="0.3">
      <c r="A866" s="32">
        <v>43899.75</v>
      </c>
      <c r="B866">
        <v>17</v>
      </c>
      <c r="C866" s="2" t="s">
        <v>17</v>
      </c>
      <c r="D866">
        <v>2</v>
      </c>
      <c r="E866">
        <v>0</v>
      </c>
      <c r="F866">
        <v>2</v>
      </c>
      <c r="G866">
        <v>3</v>
      </c>
      <c r="H866">
        <v>5</v>
      </c>
      <c r="I866">
        <v>1</v>
      </c>
      <c r="J866">
        <v>1</v>
      </c>
      <c r="K866">
        <v>0</v>
      </c>
      <c r="L866">
        <v>0</v>
      </c>
      <c r="M866">
        <v>5</v>
      </c>
      <c r="N866">
        <v>135</v>
      </c>
      <c r="O866" s="2" t="s">
        <v>16</v>
      </c>
    </row>
    <row r="867" spans="1:15" x14ac:dyDescent="0.3">
      <c r="A867" s="32">
        <v>43900.75</v>
      </c>
      <c r="B867">
        <v>17</v>
      </c>
      <c r="C867" s="2" t="s">
        <v>17</v>
      </c>
      <c r="D867">
        <v>2</v>
      </c>
      <c r="E867">
        <v>0</v>
      </c>
      <c r="F867">
        <v>2</v>
      </c>
      <c r="G867">
        <v>5</v>
      </c>
      <c r="H867">
        <v>7</v>
      </c>
      <c r="I867">
        <v>2</v>
      </c>
      <c r="J867">
        <v>2</v>
      </c>
      <c r="K867">
        <v>0</v>
      </c>
      <c r="L867">
        <v>0</v>
      </c>
      <c r="M867">
        <v>7</v>
      </c>
      <c r="N867">
        <v>148</v>
      </c>
      <c r="O867" s="2" t="s">
        <v>16</v>
      </c>
    </row>
    <row r="868" spans="1:15" x14ac:dyDescent="0.3">
      <c r="A868" s="32">
        <v>43901.708333333336</v>
      </c>
      <c r="B868">
        <v>17</v>
      </c>
      <c r="C868" s="2" t="s">
        <v>17</v>
      </c>
      <c r="D868">
        <v>1</v>
      </c>
      <c r="E868">
        <v>1</v>
      </c>
      <c r="F868">
        <v>2</v>
      </c>
      <c r="G868">
        <v>6</v>
      </c>
      <c r="H868">
        <v>8</v>
      </c>
      <c r="I868">
        <v>1</v>
      </c>
      <c r="J868">
        <v>1</v>
      </c>
      <c r="K868">
        <v>0</v>
      </c>
      <c r="L868">
        <v>0</v>
      </c>
      <c r="M868">
        <v>8</v>
      </c>
      <c r="N868">
        <v>155</v>
      </c>
      <c r="O868" s="2" t="s">
        <v>16</v>
      </c>
    </row>
    <row r="869" spans="1:15" x14ac:dyDescent="0.3">
      <c r="A869" s="32">
        <v>43902.708333333336</v>
      </c>
      <c r="B869">
        <v>17</v>
      </c>
      <c r="C869" s="2" t="s">
        <v>17</v>
      </c>
      <c r="D869">
        <v>1</v>
      </c>
      <c r="E869">
        <v>1</v>
      </c>
      <c r="F869">
        <v>2</v>
      </c>
      <c r="G869">
        <v>6</v>
      </c>
      <c r="H869">
        <v>8</v>
      </c>
      <c r="I869">
        <v>0</v>
      </c>
      <c r="J869">
        <v>0</v>
      </c>
      <c r="K869">
        <v>0</v>
      </c>
      <c r="L869">
        <v>0</v>
      </c>
      <c r="M869">
        <v>8</v>
      </c>
      <c r="N869">
        <v>155</v>
      </c>
      <c r="O869" s="2" t="s">
        <v>16</v>
      </c>
    </row>
    <row r="870" spans="1:15" x14ac:dyDescent="0.3">
      <c r="A870" s="32">
        <v>43903.708333333336</v>
      </c>
      <c r="B870">
        <v>17</v>
      </c>
      <c r="C870" s="2" t="s">
        <v>17</v>
      </c>
      <c r="D870">
        <v>1</v>
      </c>
      <c r="E870">
        <v>1</v>
      </c>
      <c r="F870">
        <v>2</v>
      </c>
      <c r="G870">
        <v>8</v>
      </c>
      <c r="H870">
        <v>10</v>
      </c>
      <c r="I870">
        <v>2</v>
      </c>
      <c r="J870">
        <v>2</v>
      </c>
      <c r="K870">
        <v>0</v>
      </c>
      <c r="L870">
        <v>0</v>
      </c>
      <c r="M870">
        <v>10</v>
      </c>
      <c r="N870">
        <v>155</v>
      </c>
      <c r="O870" s="2" t="s">
        <v>16</v>
      </c>
    </row>
    <row r="871" spans="1:15" x14ac:dyDescent="0.3">
      <c r="A871" s="32">
        <v>43904.708333333336</v>
      </c>
      <c r="B871">
        <v>17</v>
      </c>
      <c r="C871" s="2" t="s">
        <v>17</v>
      </c>
      <c r="D871">
        <v>0</v>
      </c>
      <c r="E871">
        <v>2</v>
      </c>
      <c r="F871">
        <v>2</v>
      </c>
      <c r="G871">
        <v>8</v>
      </c>
      <c r="H871">
        <v>10</v>
      </c>
      <c r="I871">
        <v>0</v>
      </c>
      <c r="J871">
        <v>0</v>
      </c>
      <c r="K871">
        <v>0</v>
      </c>
      <c r="L871">
        <v>0</v>
      </c>
      <c r="M871">
        <v>10</v>
      </c>
      <c r="N871">
        <v>155</v>
      </c>
      <c r="O871" s="2" t="s">
        <v>16</v>
      </c>
    </row>
    <row r="872" spans="1:15" x14ac:dyDescent="0.3">
      <c r="A872" s="32">
        <v>43905.708333333336</v>
      </c>
      <c r="B872">
        <v>17</v>
      </c>
      <c r="C872" s="2" t="s">
        <v>17</v>
      </c>
      <c r="D872">
        <v>0</v>
      </c>
      <c r="E872">
        <v>2</v>
      </c>
      <c r="F872">
        <v>2</v>
      </c>
      <c r="G872">
        <v>9</v>
      </c>
      <c r="H872">
        <v>11</v>
      </c>
      <c r="I872">
        <v>1</v>
      </c>
      <c r="J872">
        <v>1</v>
      </c>
      <c r="K872">
        <v>0</v>
      </c>
      <c r="L872">
        <v>0</v>
      </c>
      <c r="M872">
        <v>11</v>
      </c>
      <c r="N872">
        <v>208</v>
      </c>
      <c r="O872" s="2" t="s">
        <v>16</v>
      </c>
    </row>
    <row r="873" spans="1:15" x14ac:dyDescent="0.3">
      <c r="A873" s="32">
        <v>43906.708333333336</v>
      </c>
      <c r="B873">
        <v>17</v>
      </c>
      <c r="C873" s="2" t="s">
        <v>17</v>
      </c>
      <c r="D873">
        <v>1</v>
      </c>
      <c r="E873">
        <v>2</v>
      </c>
      <c r="F873">
        <v>3</v>
      </c>
      <c r="G873">
        <v>9</v>
      </c>
      <c r="H873">
        <v>12</v>
      </c>
      <c r="I873">
        <v>1</v>
      </c>
      <c r="J873">
        <v>1</v>
      </c>
      <c r="K873">
        <v>0</v>
      </c>
      <c r="L873">
        <v>0</v>
      </c>
      <c r="M873">
        <v>12</v>
      </c>
      <c r="N873">
        <v>230</v>
      </c>
      <c r="O873" s="2" t="s">
        <v>16</v>
      </c>
    </row>
    <row r="874" spans="1:15" x14ac:dyDescent="0.3">
      <c r="A874" s="32">
        <v>43907.708333333336</v>
      </c>
      <c r="B874">
        <v>17</v>
      </c>
      <c r="C874" s="2" t="s">
        <v>17</v>
      </c>
      <c r="D874">
        <v>5</v>
      </c>
      <c r="E874">
        <v>2</v>
      </c>
      <c r="F874">
        <v>7</v>
      </c>
      <c r="G874">
        <v>13</v>
      </c>
      <c r="H874">
        <v>20</v>
      </c>
      <c r="I874">
        <v>8</v>
      </c>
      <c r="J874">
        <v>8</v>
      </c>
      <c r="K874">
        <v>0</v>
      </c>
      <c r="L874">
        <v>0</v>
      </c>
      <c r="M874">
        <v>20</v>
      </c>
      <c r="N874">
        <v>262</v>
      </c>
      <c r="O874" s="2" t="s">
        <v>16</v>
      </c>
    </row>
    <row r="875" spans="1:15" x14ac:dyDescent="0.3">
      <c r="A875" s="32">
        <v>43908.708333333336</v>
      </c>
      <c r="B875">
        <v>17</v>
      </c>
      <c r="C875" s="2" t="s">
        <v>17</v>
      </c>
      <c r="D875">
        <v>9</v>
      </c>
      <c r="E875">
        <v>2</v>
      </c>
      <c r="F875">
        <v>11</v>
      </c>
      <c r="G875">
        <v>16</v>
      </c>
      <c r="H875">
        <v>27</v>
      </c>
      <c r="I875">
        <v>7</v>
      </c>
      <c r="J875">
        <v>7</v>
      </c>
      <c r="K875">
        <v>0</v>
      </c>
      <c r="L875">
        <v>0</v>
      </c>
      <c r="M875">
        <v>27</v>
      </c>
      <c r="N875">
        <v>262</v>
      </c>
      <c r="O875" s="2" t="s">
        <v>16</v>
      </c>
    </row>
    <row r="876" spans="1:15" x14ac:dyDescent="0.3">
      <c r="A876" s="32">
        <v>43909.708333333336</v>
      </c>
      <c r="B876">
        <v>17</v>
      </c>
      <c r="C876" s="2" t="s">
        <v>17</v>
      </c>
      <c r="D876">
        <v>8</v>
      </c>
      <c r="E876">
        <v>5</v>
      </c>
      <c r="F876">
        <v>13</v>
      </c>
      <c r="G876">
        <v>24</v>
      </c>
      <c r="H876">
        <v>37</v>
      </c>
      <c r="I876">
        <v>10</v>
      </c>
      <c r="J876">
        <v>10</v>
      </c>
      <c r="K876">
        <v>0</v>
      </c>
      <c r="L876">
        <v>0</v>
      </c>
      <c r="M876">
        <v>37</v>
      </c>
      <c r="N876">
        <v>353</v>
      </c>
      <c r="O876" s="2" t="s">
        <v>16</v>
      </c>
    </row>
    <row r="877" spans="1:15" x14ac:dyDescent="0.3">
      <c r="A877" s="32">
        <v>43910.708333333336</v>
      </c>
      <c r="B877">
        <v>17</v>
      </c>
      <c r="C877" s="2" t="s">
        <v>17</v>
      </c>
      <c r="D877">
        <v>8</v>
      </c>
      <c r="E877">
        <v>5</v>
      </c>
      <c r="F877">
        <v>13</v>
      </c>
      <c r="G877">
        <v>39</v>
      </c>
      <c r="H877">
        <v>52</v>
      </c>
      <c r="I877">
        <v>15</v>
      </c>
      <c r="J877">
        <v>15</v>
      </c>
      <c r="K877">
        <v>0</v>
      </c>
      <c r="L877">
        <v>0</v>
      </c>
      <c r="M877">
        <v>52</v>
      </c>
      <c r="N877">
        <v>443</v>
      </c>
      <c r="O877" s="2" t="s">
        <v>16</v>
      </c>
    </row>
    <row r="878" spans="1:15" x14ac:dyDescent="0.3">
      <c r="A878" s="32">
        <v>43911.708333333336</v>
      </c>
      <c r="B878">
        <v>17</v>
      </c>
      <c r="C878" s="2" t="s">
        <v>17</v>
      </c>
      <c r="D878">
        <v>12</v>
      </c>
      <c r="E878">
        <v>7</v>
      </c>
      <c r="F878">
        <v>19</v>
      </c>
      <c r="G878">
        <v>47</v>
      </c>
      <c r="H878">
        <v>66</v>
      </c>
      <c r="I878">
        <v>14</v>
      </c>
      <c r="J878">
        <v>14</v>
      </c>
      <c r="K878">
        <v>0</v>
      </c>
      <c r="L878">
        <v>0</v>
      </c>
      <c r="M878">
        <v>66</v>
      </c>
      <c r="N878">
        <v>522</v>
      </c>
      <c r="O878" s="2" t="s">
        <v>16</v>
      </c>
    </row>
    <row r="879" spans="1:15" x14ac:dyDescent="0.3">
      <c r="A879" s="32">
        <v>43912.708333333336</v>
      </c>
      <c r="B879">
        <v>17</v>
      </c>
      <c r="C879" s="2" t="s">
        <v>17</v>
      </c>
      <c r="D879">
        <v>13</v>
      </c>
      <c r="E879">
        <v>10</v>
      </c>
      <c r="F879">
        <v>23</v>
      </c>
      <c r="G879">
        <v>58</v>
      </c>
      <c r="H879">
        <v>81</v>
      </c>
      <c r="I879">
        <v>15</v>
      </c>
      <c r="J879">
        <v>15</v>
      </c>
      <c r="K879">
        <v>0</v>
      </c>
      <c r="L879">
        <v>0</v>
      </c>
      <c r="M879">
        <v>81</v>
      </c>
      <c r="N879">
        <v>643</v>
      </c>
      <c r="O879" s="2" t="s">
        <v>16</v>
      </c>
    </row>
    <row r="880" spans="1:15" x14ac:dyDescent="0.3">
      <c r="A880" s="32">
        <v>43913.708333333336</v>
      </c>
      <c r="B880">
        <v>17</v>
      </c>
      <c r="C880" s="2" t="s">
        <v>17</v>
      </c>
      <c r="D880">
        <v>15</v>
      </c>
      <c r="E880">
        <v>12</v>
      </c>
      <c r="F880">
        <v>27</v>
      </c>
      <c r="G880">
        <v>62</v>
      </c>
      <c r="H880">
        <v>89</v>
      </c>
      <c r="I880">
        <v>8</v>
      </c>
      <c r="J880">
        <v>9</v>
      </c>
      <c r="K880">
        <v>0</v>
      </c>
      <c r="L880">
        <v>1</v>
      </c>
      <c r="M880">
        <v>90</v>
      </c>
      <c r="N880">
        <v>696</v>
      </c>
      <c r="O880" s="2" t="s">
        <v>16</v>
      </c>
    </row>
    <row r="881" spans="1:15" x14ac:dyDescent="0.3">
      <c r="A881" s="32">
        <v>43914.708333333336</v>
      </c>
      <c r="B881">
        <v>17</v>
      </c>
      <c r="C881" s="2" t="s">
        <v>17</v>
      </c>
      <c r="D881">
        <v>14</v>
      </c>
      <c r="E881">
        <v>12</v>
      </c>
      <c r="F881">
        <v>26</v>
      </c>
      <c r="G881">
        <v>65</v>
      </c>
      <c r="H881">
        <v>91</v>
      </c>
      <c r="I881">
        <v>2</v>
      </c>
      <c r="J881">
        <v>2</v>
      </c>
      <c r="K881">
        <v>0</v>
      </c>
      <c r="L881">
        <v>1</v>
      </c>
      <c r="M881">
        <v>92</v>
      </c>
      <c r="N881">
        <v>744</v>
      </c>
      <c r="O881" s="2" t="s">
        <v>16</v>
      </c>
    </row>
    <row r="882" spans="1:15" x14ac:dyDescent="0.3">
      <c r="A882" s="32">
        <v>43915.708333333336</v>
      </c>
      <c r="B882">
        <v>17</v>
      </c>
      <c r="C882" s="2" t="s">
        <v>17</v>
      </c>
      <c r="D882">
        <v>20</v>
      </c>
      <c r="E882">
        <v>14</v>
      </c>
      <c r="F882">
        <v>34</v>
      </c>
      <c r="G882">
        <v>78</v>
      </c>
      <c r="H882">
        <v>112</v>
      </c>
      <c r="I882">
        <v>21</v>
      </c>
      <c r="J882">
        <v>21</v>
      </c>
      <c r="K882">
        <v>0</v>
      </c>
      <c r="L882">
        <v>1</v>
      </c>
      <c r="M882">
        <v>113</v>
      </c>
      <c r="N882">
        <v>857</v>
      </c>
      <c r="O882" s="2" t="s">
        <v>16</v>
      </c>
    </row>
    <row r="883" spans="1:15" x14ac:dyDescent="0.3">
      <c r="A883" s="32">
        <v>43916.708333333336</v>
      </c>
      <c r="B883">
        <v>17</v>
      </c>
      <c r="C883" s="2" t="s">
        <v>17</v>
      </c>
      <c r="D883">
        <v>22</v>
      </c>
      <c r="E883">
        <v>16</v>
      </c>
      <c r="F883">
        <v>38</v>
      </c>
      <c r="G883">
        <v>95</v>
      </c>
      <c r="H883">
        <v>133</v>
      </c>
      <c r="I883">
        <v>21</v>
      </c>
      <c r="J883">
        <v>21</v>
      </c>
      <c r="K883">
        <v>0</v>
      </c>
      <c r="L883">
        <v>1</v>
      </c>
      <c r="M883">
        <v>134</v>
      </c>
      <c r="N883">
        <v>1046</v>
      </c>
      <c r="O883" s="2" t="s">
        <v>16</v>
      </c>
    </row>
    <row r="884" spans="1:15" x14ac:dyDescent="0.3">
      <c r="A884" s="32">
        <v>43917.708333333336</v>
      </c>
      <c r="B884">
        <v>17</v>
      </c>
      <c r="C884" s="2" t="s">
        <v>17</v>
      </c>
      <c r="D884">
        <v>22</v>
      </c>
      <c r="E884">
        <v>15</v>
      </c>
      <c r="F884">
        <v>37</v>
      </c>
      <c r="G884">
        <v>110</v>
      </c>
      <c r="H884">
        <v>147</v>
      </c>
      <c r="I884">
        <v>14</v>
      </c>
      <c r="J884">
        <v>17</v>
      </c>
      <c r="K884">
        <v>1</v>
      </c>
      <c r="L884">
        <v>3</v>
      </c>
      <c r="M884">
        <v>151</v>
      </c>
      <c r="N884">
        <v>1254</v>
      </c>
      <c r="O884" s="2" t="s">
        <v>16</v>
      </c>
    </row>
    <row r="885" spans="1:15" x14ac:dyDescent="0.3">
      <c r="A885" s="32">
        <v>43918.708333333336</v>
      </c>
      <c r="B885">
        <v>17</v>
      </c>
      <c r="C885" s="2" t="s">
        <v>17</v>
      </c>
      <c r="D885">
        <v>26</v>
      </c>
      <c r="E885">
        <v>19</v>
      </c>
      <c r="F885">
        <v>45</v>
      </c>
      <c r="G885">
        <v>133</v>
      </c>
      <c r="H885">
        <v>178</v>
      </c>
      <c r="I885">
        <v>31</v>
      </c>
      <c r="J885">
        <v>31</v>
      </c>
      <c r="K885">
        <v>1</v>
      </c>
      <c r="L885">
        <v>3</v>
      </c>
      <c r="M885">
        <v>182</v>
      </c>
      <c r="N885">
        <v>1421</v>
      </c>
      <c r="O885" s="2" t="s">
        <v>16</v>
      </c>
    </row>
    <row r="886" spans="1:15" x14ac:dyDescent="0.3">
      <c r="A886" s="32">
        <v>43919.708333333336</v>
      </c>
      <c r="B886">
        <v>17</v>
      </c>
      <c r="C886" s="2" t="s">
        <v>17</v>
      </c>
      <c r="D886">
        <v>32</v>
      </c>
      <c r="E886">
        <v>18</v>
      </c>
      <c r="F886">
        <v>50</v>
      </c>
      <c r="G886">
        <v>147</v>
      </c>
      <c r="H886">
        <v>197</v>
      </c>
      <c r="I886">
        <v>19</v>
      </c>
      <c r="J886">
        <v>20</v>
      </c>
      <c r="K886">
        <v>1</v>
      </c>
      <c r="L886">
        <v>4</v>
      </c>
      <c r="M886">
        <v>202</v>
      </c>
      <c r="N886">
        <v>1585</v>
      </c>
      <c r="O886" s="2" t="s">
        <v>16</v>
      </c>
    </row>
    <row r="887" spans="1:15" x14ac:dyDescent="0.3">
      <c r="A887" s="32">
        <v>43920.708333333336</v>
      </c>
      <c r="B887">
        <v>17</v>
      </c>
      <c r="C887" s="2" t="s">
        <v>17</v>
      </c>
      <c r="D887">
        <v>36</v>
      </c>
      <c r="E887">
        <v>18</v>
      </c>
      <c r="F887">
        <v>54</v>
      </c>
      <c r="G887">
        <v>154</v>
      </c>
      <c r="H887">
        <v>208</v>
      </c>
      <c r="I887">
        <v>11</v>
      </c>
      <c r="J887">
        <v>12</v>
      </c>
      <c r="K887">
        <v>1</v>
      </c>
      <c r="L887">
        <v>5</v>
      </c>
      <c r="M887">
        <v>214</v>
      </c>
      <c r="N887">
        <v>1833</v>
      </c>
      <c r="O887" s="2" t="s">
        <v>16</v>
      </c>
    </row>
    <row r="888" spans="1:15" x14ac:dyDescent="0.3">
      <c r="A888" s="32">
        <v>43921.708333333336</v>
      </c>
      <c r="B888">
        <v>17</v>
      </c>
      <c r="C888" s="2" t="s">
        <v>17</v>
      </c>
      <c r="D888">
        <v>37</v>
      </c>
      <c r="E888">
        <v>17</v>
      </c>
      <c r="F888">
        <v>54</v>
      </c>
      <c r="G888">
        <v>162</v>
      </c>
      <c r="H888">
        <v>216</v>
      </c>
      <c r="I888">
        <v>8</v>
      </c>
      <c r="J888">
        <v>12</v>
      </c>
      <c r="K888">
        <v>3</v>
      </c>
      <c r="L888">
        <v>7</v>
      </c>
      <c r="M888">
        <v>226</v>
      </c>
      <c r="N888">
        <v>2043</v>
      </c>
      <c r="O888" s="2" t="s">
        <v>16</v>
      </c>
    </row>
    <row r="889" spans="1:15" x14ac:dyDescent="0.3">
      <c r="A889" s="32">
        <v>43922.708333333336</v>
      </c>
      <c r="B889">
        <v>17</v>
      </c>
      <c r="C889" s="2" t="s">
        <v>17</v>
      </c>
      <c r="D889">
        <v>39</v>
      </c>
      <c r="E889">
        <v>15</v>
      </c>
      <c r="F889">
        <v>54</v>
      </c>
      <c r="G889">
        <v>171</v>
      </c>
      <c r="H889">
        <v>225</v>
      </c>
      <c r="I889">
        <v>9</v>
      </c>
      <c r="J889">
        <v>11</v>
      </c>
      <c r="K889">
        <v>3</v>
      </c>
      <c r="L889">
        <v>9</v>
      </c>
      <c r="M889">
        <v>237</v>
      </c>
      <c r="N889">
        <v>2262</v>
      </c>
      <c r="O889" s="2" t="s">
        <v>16</v>
      </c>
    </row>
    <row r="890" spans="1:15" x14ac:dyDescent="0.3">
      <c r="A890" s="32">
        <v>43923.708333333336</v>
      </c>
      <c r="B890">
        <v>17</v>
      </c>
      <c r="C890" s="2" t="s">
        <v>17</v>
      </c>
      <c r="D890">
        <v>38</v>
      </c>
      <c r="E890">
        <v>19</v>
      </c>
      <c r="F890">
        <v>57</v>
      </c>
      <c r="G890">
        <v>176</v>
      </c>
      <c r="H890">
        <v>233</v>
      </c>
      <c r="I890">
        <v>8</v>
      </c>
      <c r="J890">
        <v>9</v>
      </c>
      <c r="K890">
        <v>3</v>
      </c>
      <c r="L890">
        <v>10</v>
      </c>
      <c r="M890">
        <v>246</v>
      </c>
      <c r="N890">
        <v>2427</v>
      </c>
      <c r="O890" s="2" t="s">
        <v>16</v>
      </c>
    </row>
    <row r="891" spans="1:15" x14ac:dyDescent="0.3">
      <c r="A891" s="32">
        <v>43924.708333333336</v>
      </c>
      <c r="B891">
        <v>17</v>
      </c>
      <c r="C891" s="2" t="s">
        <v>17</v>
      </c>
      <c r="D891">
        <v>41</v>
      </c>
      <c r="E891">
        <v>19</v>
      </c>
      <c r="F891">
        <v>60</v>
      </c>
      <c r="G891">
        <v>187</v>
      </c>
      <c r="H891">
        <v>247</v>
      </c>
      <c r="I891">
        <v>14</v>
      </c>
      <c r="J891">
        <v>15</v>
      </c>
      <c r="K891">
        <v>3</v>
      </c>
      <c r="L891">
        <v>11</v>
      </c>
      <c r="M891">
        <v>261</v>
      </c>
      <c r="N891">
        <v>2622</v>
      </c>
      <c r="O891" s="2" t="s">
        <v>16</v>
      </c>
    </row>
    <row r="892" spans="1:15" x14ac:dyDescent="0.3">
      <c r="A892" s="32">
        <v>43925.708333333336</v>
      </c>
      <c r="B892">
        <v>17</v>
      </c>
      <c r="C892" s="2" t="s">
        <v>17</v>
      </c>
      <c r="D892">
        <v>44</v>
      </c>
      <c r="E892">
        <v>19</v>
      </c>
      <c r="F892">
        <v>63</v>
      </c>
      <c r="G892">
        <v>181</v>
      </c>
      <c r="H892">
        <v>244</v>
      </c>
      <c r="I892">
        <v>-3</v>
      </c>
      <c r="J892">
        <v>3</v>
      </c>
      <c r="K892">
        <v>9</v>
      </c>
      <c r="L892">
        <v>11</v>
      </c>
      <c r="M892">
        <v>264</v>
      </c>
      <c r="N892">
        <v>2765</v>
      </c>
      <c r="O892" s="2" t="s">
        <v>16</v>
      </c>
    </row>
    <row r="893" spans="1:15" x14ac:dyDescent="0.3">
      <c r="A893" s="32">
        <v>43926.708333333336</v>
      </c>
      <c r="B893">
        <v>17</v>
      </c>
      <c r="C893" s="2" t="s">
        <v>17</v>
      </c>
      <c r="D893">
        <v>46</v>
      </c>
      <c r="E893">
        <v>18</v>
      </c>
      <c r="F893">
        <v>64</v>
      </c>
      <c r="G893">
        <v>190</v>
      </c>
      <c r="H893">
        <v>254</v>
      </c>
      <c r="I893">
        <v>10</v>
      </c>
      <c r="J893">
        <v>14</v>
      </c>
      <c r="K893">
        <v>11</v>
      </c>
      <c r="L893">
        <v>13</v>
      </c>
      <c r="M893">
        <v>278</v>
      </c>
      <c r="N893">
        <v>2931</v>
      </c>
      <c r="O893" s="2" t="s">
        <v>16</v>
      </c>
    </row>
    <row r="894" spans="1:15" x14ac:dyDescent="0.3">
      <c r="A894" s="32">
        <v>43927.708333333336</v>
      </c>
      <c r="B894">
        <v>17</v>
      </c>
      <c r="C894" s="2" t="s">
        <v>17</v>
      </c>
      <c r="D894">
        <v>46</v>
      </c>
      <c r="E894">
        <v>18</v>
      </c>
      <c r="F894">
        <v>64</v>
      </c>
      <c r="G894">
        <v>198</v>
      </c>
      <c r="H894">
        <v>262</v>
      </c>
      <c r="I894">
        <v>8</v>
      </c>
      <c r="J894">
        <v>9</v>
      </c>
      <c r="K894">
        <v>12</v>
      </c>
      <c r="L894">
        <v>13</v>
      </c>
      <c r="M894">
        <v>287</v>
      </c>
      <c r="N894">
        <v>3061</v>
      </c>
      <c r="O894" s="2" t="s">
        <v>16</v>
      </c>
    </row>
    <row r="895" spans="1:15" x14ac:dyDescent="0.3">
      <c r="A895" s="32">
        <v>43928.708333333336</v>
      </c>
      <c r="B895">
        <v>17</v>
      </c>
      <c r="C895" s="2" t="s">
        <v>17</v>
      </c>
      <c r="D895">
        <v>47</v>
      </c>
      <c r="E895">
        <v>17</v>
      </c>
      <c r="F895">
        <v>64</v>
      </c>
      <c r="G895">
        <v>201</v>
      </c>
      <c r="H895">
        <v>265</v>
      </c>
      <c r="I895">
        <v>3</v>
      </c>
      <c r="J895">
        <v>4</v>
      </c>
      <c r="K895">
        <v>12</v>
      </c>
      <c r="L895">
        <v>14</v>
      </c>
      <c r="M895">
        <v>291</v>
      </c>
      <c r="N895">
        <v>3160</v>
      </c>
      <c r="O895" s="2" t="s">
        <v>16</v>
      </c>
    </row>
    <row r="896" spans="1:15" x14ac:dyDescent="0.3">
      <c r="A896" s="32">
        <v>43929.708333333336</v>
      </c>
      <c r="B896">
        <v>17</v>
      </c>
      <c r="C896" s="2" t="s">
        <v>17</v>
      </c>
      <c r="D896">
        <v>48</v>
      </c>
      <c r="E896">
        <v>17</v>
      </c>
      <c r="F896">
        <v>65</v>
      </c>
      <c r="G896">
        <v>205</v>
      </c>
      <c r="H896">
        <v>270</v>
      </c>
      <c r="I896">
        <v>5</v>
      </c>
      <c r="J896">
        <v>6</v>
      </c>
      <c r="K896">
        <v>13</v>
      </c>
      <c r="L896">
        <v>14</v>
      </c>
      <c r="M896">
        <v>297</v>
      </c>
      <c r="N896">
        <v>3296</v>
      </c>
      <c r="O896" s="2" t="s">
        <v>16</v>
      </c>
    </row>
    <row r="897" spans="1:15" x14ac:dyDescent="0.3">
      <c r="A897" s="32">
        <v>43930.708333333336</v>
      </c>
      <c r="B897">
        <v>17</v>
      </c>
      <c r="C897" s="2" t="s">
        <v>17</v>
      </c>
      <c r="D897">
        <v>50</v>
      </c>
      <c r="E897">
        <v>17</v>
      </c>
      <c r="F897">
        <v>67</v>
      </c>
      <c r="G897">
        <v>208</v>
      </c>
      <c r="H897">
        <v>275</v>
      </c>
      <c r="I897">
        <v>5</v>
      </c>
      <c r="J897">
        <v>6</v>
      </c>
      <c r="K897">
        <v>13</v>
      </c>
      <c r="L897">
        <v>15</v>
      </c>
      <c r="M897">
        <v>303</v>
      </c>
      <c r="N897">
        <v>3474</v>
      </c>
      <c r="O897" s="2" t="s">
        <v>16</v>
      </c>
    </row>
    <row r="898" spans="1:15" x14ac:dyDescent="0.3">
      <c r="A898" s="32">
        <v>43931.708333333336</v>
      </c>
      <c r="B898">
        <v>17</v>
      </c>
      <c r="C898" s="2" t="s">
        <v>17</v>
      </c>
      <c r="D898">
        <v>59</v>
      </c>
      <c r="E898">
        <v>15</v>
      </c>
      <c r="F898">
        <v>74</v>
      </c>
      <c r="G898">
        <v>205</v>
      </c>
      <c r="H898">
        <v>279</v>
      </c>
      <c r="I898">
        <v>4</v>
      </c>
      <c r="J898">
        <v>5</v>
      </c>
      <c r="K898">
        <v>14</v>
      </c>
      <c r="L898">
        <v>15</v>
      </c>
      <c r="M898">
        <v>308</v>
      </c>
      <c r="N898">
        <v>3696</v>
      </c>
      <c r="O898" s="2" t="s">
        <v>16</v>
      </c>
    </row>
    <row r="899" spans="1:15" x14ac:dyDescent="0.3">
      <c r="A899" s="32">
        <v>43932.708333333336</v>
      </c>
      <c r="B899">
        <v>17</v>
      </c>
      <c r="C899" s="2" t="s">
        <v>17</v>
      </c>
      <c r="D899">
        <v>60</v>
      </c>
      <c r="E899">
        <v>12</v>
      </c>
      <c r="F899">
        <v>72</v>
      </c>
      <c r="G899">
        <v>209</v>
      </c>
      <c r="H899">
        <v>281</v>
      </c>
      <c r="I899">
        <v>2</v>
      </c>
      <c r="J899">
        <v>4</v>
      </c>
      <c r="K899">
        <v>14</v>
      </c>
      <c r="L899">
        <v>17</v>
      </c>
      <c r="M899">
        <v>312</v>
      </c>
      <c r="N899">
        <v>4050</v>
      </c>
      <c r="O899" s="2" t="s">
        <v>16</v>
      </c>
    </row>
    <row r="900" spans="1:15" x14ac:dyDescent="0.3">
      <c r="A900" s="32">
        <v>43933.708333333336</v>
      </c>
      <c r="B900">
        <v>17</v>
      </c>
      <c r="C900" s="2" t="s">
        <v>17</v>
      </c>
      <c r="D900">
        <v>61</v>
      </c>
      <c r="E900">
        <v>12</v>
      </c>
      <c r="F900">
        <v>73</v>
      </c>
      <c r="G900">
        <v>204</v>
      </c>
      <c r="H900">
        <v>277</v>
      </c>
      <c r="I900">
        <v>-4</v>
      </c>
      <c r="J900">
        <v>3</v>
      </c>
      <c r="K900">
        <v>20</v>
      </c>
      <c r="L900">
        <v>18</v>
      </c>
      <c r="M900">
        <v>315</v>
      </c>
      <c r="N900">
        <v>4355</v>
      </c>
      <c r="O900" s="2" t="s">
        <v>16</v>
      </c>
    </row>
    <row r="901" spans="1:15" x14ac:dyDescent="0.3">
      <c r="A901" s="32">
        <v>43934.708333333336</v>
      </c>
      <c r="B901">
        <v>17</v>
      </c>
      <c r="C901" s="2" t="s">
        <v>17</v>
      </c>
      <c r="D901">
        <v>64</v>
      </c>
      <c r="E901">
        <v>12</v>
      </c>
      <c r="F901">
        <v>76</v>
      </c>
      <c r="G901">
        <v>194</v>
      </c>
      <c r="H901">
        <v>270</v>
      </c>
      <c r="I901">
        <v>-7</v>
      </c>
      <c r="J901">
        <v>4</v>
      </c>
      <c r="K901">
        <v>31</v>
      </c>
      <c r="L901">
        <v>18</v>
      </c>
      <c r="M901">
        <v>319</v>
      </c>
      <c r="N901">
        <v>4545</v>
      </c>
      <c r="O901" s="2" t="s">
        <v>16</v>
      </c>
    </row>
    <row r="902" spans="1:15" x14ac:dyDescent="0.3">
      <c r="A902" s="32">
        <v>43885.75</v>
      </c>
      <c r="B902">
        <v>18</v>
      </c>
      <c r="C902" s="2" t="s">
        <v>19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 s="2" t="s">
        <v>16</v>
      </c>
    </row>
    <row r="903" spans="1:15" x14ac:dyDescent="0.3">
      <c r="A903" s="32">
        <v>43886.75</v>
      </c>
      <c r="B903">
        <v>18</v>
      </c>
      <c r="C903" s="2" t="s">
        <v>19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2</v>
      </c>
      <c r="O903" s="2" t="s">
        <v>16</v>
      </c>
    </row>
    <row r="904" spans="1:15" x14ac:dyDescent="0.3">
      <c r="A904" s="32">
        <v>43887.75</v>
      </c>
      <c r="B904">
        <v>18</v>
      </c>
      <c r="C904" s="2" t="s">
        <v>19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3</v>
      </c>
      <c r="O904" s="2" t="s">
        <v>16</v>
      </c>
    </row>
    <row r="905" spans="1:15" x14ac:dyDescent="0.3">
      <c r="A905" s="32">
        <v>43888.75</v>
      </c>
      <c r="B905">
        <v>18</v>
      </c>
      <c r="C905" s="2" t="s">
        <v>19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</v>
      </c>
      <c r="O905" s="2" t="s">
        <v>16</v>
      </c>
    </row>
    <row r="906" spans="1:15" x14ac:dyDescent="0.3">
      <c r="A906" s="32">
        <v>43889.75</v>
      </c>
      <c r="B906">
        <v>18</v>
      </c>
      <c r="C906" s="2" t="s">
        <v>19</v>
      </c>
      <c r="D906">
        <v>0</v>
      </c>
      <c r="E906">
        <v>0</v>
      </c>
      <c r="F906">
        <v>0</v>
      </c>
      <c r="G906">
        <v>1</v>
      </c>
      <c r="H906">
        <v>1</v>
      </c>
      <c r="I906">
        <v>1</v>
      </c>
      <c r="J906">
        <v>1</v>
      </c>
      <c r="K906">
        <v>0</v>
      </c>
      <c r="L906">
        <v>0</v>
      </c>
      <c r="M906">
        <v>1</v>
      </c>
      <c r="N906">
        <v>21</v>
      </c>
      <c r="O906" s="2" t="s">
        <v>16</v>
      </c>
    </row>
    <row r="907" spans="1:15" x14ac:dyDescent="0.3">
      <c r="A907" s="32">
        <v>43890.708333333336</v>
      </c>
      <c r="B907">
        <v>18</v>
      </c>
      <c r="C907" s="2" t="s">
        <v>19</v>
      </c>
      <c r="D907">
        <v>0</v>
      </c>
      <c r="E907">
        <v>0</v>
      </c>
      <c r="F907">
        <v>0</v>
      </c>
      <c r="G907">
        <v>1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27</v>
      </c>
      <c r="O907" s="2" t="s">
        <v>16</v>
      </c>
    </row>
    <row r="908" spans="1:15" x14ac:dyDescent="0.3">
      <c r="A908" s="32">
        <v>43891.708333333336</v>
      </c>
      <c r="B908">
        <v>18</v>
      </c>
      <c r="C908" s="2" t="s">
        <v>19</v>
      </c>
      <c r="D908">
        <v>0</v>
      </c>
      <c r="E908">
        <v>0</v>
      </c>
      <c r="F908">
        <v>0</v>
      </c>
      <c r="G908">
        <v>1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35</v>
      </c>
      <c r="O908" s="2" t="s">
        <v>16</v>
      </c>
    </row>
    <row r="909" spans="1:15" x14ac:dyDescent="0.3">
      <c r="A909" s="32">
        <v>43892.75</v>
      </c>
      <c r="B909">
        <v>18</v>
      </c>
      <c r="C909" s="2" t="s">
        <v>19</v>
      </c>
      <c r="D909">
        <v>0</v>
      </c>
      <c r="E909">
        <v>0</v>
      </c>
      <c r="F909">
        <v>0</v>
      </c>
      <c r="G909">
        <v>1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39</v>
      </c>
      <c r="O909" s="2" t="s">
        <v>16</v>
      </c>
    </row>
    <row r="910" spans="1:15" x14ac:dyDescent="0.3">
      <c r="A910" s="32">
        <v>43893.75</v>
      </c>
      <c r="B910">
        <v>18</v>
      </c>
      <c r="C910" s="2" t="s">
        <v>19</v>
      </c>
      <c r="D910">
        <v>0</v>
      </c>
      <c r="E910">
        <v>0</v>
      </c>
      <c r="F910">
        <v>0</v>
      </c>
      <c r="G910">
        <v>1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39</v>
      </c>
      <c r="O910" s="2" t="s">
        <v>16</v>
      </c>
    </row>
    <row r="911" spans="1:15" x14ac:dyDescent="0.3">
      <c r="A911" s="32">
        <v>43894.708333333336</v>
      </c>
      <c r="B911">
        <v>18</v>
      </c>
      <c r="C911" s="2" t="s">
        <v>19</v>
      </c>
      <c r="D911">
        <v>0</v>
      </c>
      <c r="E911">
        <v>0</v>
      </c>
      <c r="F911">
        <v>0</v>
      </c>
      <c r="G911">
        <v>1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46</v>
      </c>
      <c r="O911" s="2" t="s">
        <v>16</v>
      </c>
    </row>
    <row r="912" spans="1:15" x14ac:dyDescent="0.3">
      <c r="A912" s="32">
        <v>43895.708333333336</v>
      </c>
      <c r="B912">
        <v>18</v>
      </c>
      <c r="C912" s="2" t="s">
        <v>19</v>
      </c>
      <c r="D912">
        <v>1</v>
      </c>
      <c r="E912">
        <v>0</v>
      </c>
      <c r="F912">
        <v>1</v>
      </c>
      <c r="G912">
        <v>1</v>
      </c>
      <c r="H912">
        <v>2</v>
      </c>
      <c r="I912">
        <v>1</v>
      </c>
      <c r="J912">
        <v>1</v>
      </c>
      <c r="K912">
        <v>0</v>
      </c>
      <c r="L912">
        <v>0</v>
      </c>
      <c r="M912">
        <v>2</v>
      </c>
      <c r="N912">
        <v>53</v>
      </c>
      <c r="O912" s="2" t="s">
        <v>16</v>
      </c>
    </row>
    <row r="913" spans="1:15" x14ac:dyDescent="0.3">
      <c r="A913" s="32">
        <v>43896.708333333336</v>
      </c>
      <c r="B913">
        <v>18</v>
      </c>
      <c r="C913" s="2" t="s">
        <v>19</v>
      </c>
      <c r="D913">
        <v>2</v>
      </c>
      <c r="E913">
        <v>0</v>
      </c>
      <c r="F913">
        <v>2</v>
      </c>
      <c r="G913">
        <v>2</v>
      </c>
      <c r="H913">
        <v>4</v>
      </c>
      <c r="I913">
        <v>2</v>
      </c>
      <c r="J913">
        <v>2</v>
      </c>
      <c r="K913">
        <v>0</v>
      </c>
      <c r="L913">
        <v>0</v>
      </c>
      <c r="M913">
        <v>4</v>
      </c>
      <c r="N913">
        <v>99</v>
      </c>
      <c r="O913" s="2" t="s">
        <v>16</v>
      </c>
    </row>
    <row r="914" spans="1:15" x14ac:dyDescent="0.3">
      <c r="A914" s="32">
        <v>43897.75</v>
      </c>
      <c r="B914">
        <v>18</v>
      </c>
      <c r="C914" s="2" t="s">
        <v>19</v>
      </c>
      <c r="D914">
        <v>2</v>
      </c>
      <c r="E914">
        <v>0</v>
      </c>
      <c r="F914">
        <v>2</v>
      </c>
      <c r="G914">
        <v>2</v>
      </c>
      <c r="H914">
        <v>4</v>
      </c>
      <c r="I914">
        <v>0</v>
      </c>
      <c r="J914">
        <v>0</v>
      </c>
      <c r="K914">
        <v>0</v>
      </c>
      <c r="L914">
        <v>0</v>
      </c>
      <c r="M914">
        <v>4</v>
      </c>
      <c r="N914">
        <v>113</v>
      </c>
      <c r="O914" s="2" t="s">
        <v>16</v>
      </c>
    </row>
    <row r="915" spans="1:15" x14ac:dyDescent="0.3">
      <c r="A915" s="32">
        <v>43898.75</v>
      </c>
      <c r="B915">
        <v>18</v>
      </c>
      <c r="C915" s="2" t="s">
        <v>19</v>
      </c>
      <c r="D915">
        <v>5</v>
      </c>
      <c r="E915">
        <v>0</v>
      </c>
      <c r="F915">
        <v>5</v>
      </c>
      <c r="G915">
        <v>4</v>
      </c>
      <c r="H915">
        <v>9</v>
      </c>
      <c r="I915">
        <v>5</v>
      </c>
      <c r="J915">
        <v>5</v>
      </c>
      <c r="K915">
        <v>0</v>
      </c>
      <c r="L915">
        <v>0</v>
      </c>
      <c r="M915">
        <v>9</v>
      </c>
      <c r="N915">
        <v>113</v>
      </c>
      <c r="O915" s="2" t="s">
        <v>16</v>
      </c>
    </row>
    <row r="916" spans="1:15" x14ac:dyDescent="0.3">
      <c r="A916" s="32">
        <v>43899.75</v>
      </c>
      <c r="B916">
        <v>18</v>
      </c>
      <c r="C916" s="2" t="s">
        <v>19</v>
      </c>
      <c r="D916">
        <v>8</v>
      </c>
      <c r="E916">
        <v>0</v>
      </c>
      <c r="F916">
        <v>8</v>
      </c>
      <c r="G916">
        <v>1</v>
      </c>
      <c r="H916">
        <v>9</v>
      </c>
      <c r="I916">
        <v>0</v>
      </c>
      <c r="J916">
        <v>2</v>
      </c>
      <c r="K916">
        <v>2</v>
      </c>
      <c r="L916">
        <v>0</v>
      </c>
      <c r="M916">
        <v>11</v>
      </c>
      <c r="N916">
        <v>173</v>
      </c>
      <c r="O916" s="2" t="s">
        <v>16</v>
      </c>
    </row>
    <row r="917" spans="1:15" x14ac:dyDescent="0.3">
      <c r="A917" s="32">
        <v>43900.75</v>
      </c>
      <c r="B917">
        <v>18</v>
      </c>
      <c r="C917" s="2" t="s">
        <v>19</v>
      </c>
      <c r="D917">
        <v>8</v>
      </c>
      <c r="E917">
        <v>2</v>
      </c>
      <c r="F917">
        <v>10</v>
      </c>
      <c r="G917">
        <v>1</v>
      </c>
      <c r="H917">
        <v>11</v>
      </c>
      <c r="I917">
        <v>2</v>
      </c>
      <c r="J917">
        <v>2</v>
      </c>
      <c r="K917">
        <v>2</v>
      </c>
      <c r="L917">
        <v>0</v>
      </c>
      <c r="M917">
        <v>13</v>
      </c>
      <c r="N917">
        <v>360</v>
      </c>
      <c r="O917" s="2" t="s">
        <v>16</v>
      </c>
    </row>
    <row r="918" spans="1:15" x14ac:dyDescent="0.3">
      <c r="A918" s="32">
        <v>43901.708333333336</v>
      </c>
      <c r="B918">
        <v>18</v>
      </c>
      <c r="C918" s="2" t="s">
        <v>19</v>
      </c>
      <c r="D918">
        <v>10</v>
      </c>
      <c r="E918">
        <v>2</v>
      </c>
      <c r="F918">
        <v>12</v>
      </c>
      <c r="G918">
        <v>5</v>
      </c>
      <c r="H918">
        <v>17</v>
      </c>
      <c r="I918">
        <v>6</v>
      </c>
      <c r="J918">
        <v>6</v>
      </c>
      <c r="K918">
        <v>2</v>
      </c>
      <c r="L918">
        <v>0</v>
      </c>
      <c r="M918">
        <v>19</v>
      </c>
      <c r="N918">
        <v>405</v>
      </c>
      <c r="O918" s="2" t="s">
        <v>16</v>
      </c>
    </row>
    <row r="919" spans="1:15" x14ac:dyDescent="0.3">
      <c r="A919" s="32">
        <v>43902.708333333336</v>
      </c>
      <c r="B919">
        <v>18</v>
      </c>
      <c r="C919" s="2" t="s">
        <v>19</v>
      </c>
      <c r="D919">
        <v>14</v>
      </c>
      <c r="E919">
        <v>2</v>
      </c>
      <c r="F919">
        <v>16</v>
      </c>
      <c r="G919">
        <v>16</v>
      </c>
      <c r="H919">
        <v>32</v>
      </c>
      <c r="I919">
        <v>15</v>
      </c>
      <c r="J919">
        <v>14</v>
      </c>
      <c r="K919">
        <v>1</v>
      </c>
      <c r="L919">
        <v>0</v>
      </c>
      <c r="M919">
        <v>33</v>
      </c>
      <c r="N919">
        <v>483</v>
      </c>
      <c r="O919" s="2" t="s">
        <v>16</v>
      </c>
    </row>
    <row r="920" spans="1:15" x14ac:dyDescent="0.3">
      <c r="A920" s="32">
        <v>43903.708333333336</v>
      </c>
      <c r="B920">
        <v>18</v>
      </c>
      <c r="C920" s="2" t="s">
        <v>19</v>
      </c>
      <c r="D920">
        <v>18</v>
      </c>
      <c r="E920">
        <v>3</v>
      </c>
      <c r="F920">
        <v>21</v>
      </c>
      <c r="G920">
        <v>16</v>
      </c>
      <c r="H920">
        <v>37</v>
      </c>
      <c r="I920">
        <v>5</v>
      </c>
      <c r="J920">
        <v>5</v>
      </c>
      <c r="K920">
        <v>1</v>
      </c>
      <c r="L920">
        <v>0</v>
      </c>
      <c r="M920">
        <v>38</v>
      </c>
      <c r="N920">
        <v>504</v>
      </c>
      <c r="O920" s="2" t="s">
        <v>16</v>
      </c>
    </row>
    <row r="921" spans="1:15" x14ac:dyDescent="0.3">
      <c r="A921" s="32">
        <v>43904.708333333336</v>
      </c>
      <c r="B921">
        <v>18</v>
      </c>
      <c r="C921" s="2" t="s">
        <v>19</v>
      </c>
      <c r="D921">
        <v>22</v>
      </c>
      <c r="E921">
        <v>4</v>
      </c>
      <c r="F921">
        <v>26</v>
      </c>
      <c r="G921">
        <v>33</v>
      </c>
      <c r="H921">
        <v>59</v>
      </c>
      <c r="I921">
        <v>22</v>
      </c>
      <c r="J921">
        <v>22</v>
      </c>
      <c r="K921">
        <v>1</v>
      </c>
      <c r="L921">
        <v>0</v>
      </c>
      <c r="M921">
        <v>60</v>
      </c>
      <c r="N921">
        <v>711</v>
      </c>
      <c r="O921" s="2" t="s">
        <v>16</v>
      </c>
    </row>
    <row r="922" spans="1:15" x14ac:dyDescent="0.3">
      <c r="A922" s="32">
        <v>43905.708333333336</v>
      </c>
      <c r="B922">
        <v>18</v>
      </c>
      <c r="C922" s="2" t="s">
        <v>19</v>
      </c>
      <c r="D922">
        <v>32</v>
      </c>
      <c r="E922">
        <v>6</v>
      </c>
      <c r="F922">
        <v>38</v>
      </c>
      <c r="G922">
        <v>28</v>
      </c>
      <c r="H922">
        <v>66</v>
      </c>
      <c r="I922">
        <v>7</v>
      </c>
      <c r="J922">
        <v>8</v>
      </c>
      <c r="K922">
        <v>1</v>
      </c>
      <c r="L922">
        <v>1</v>
      </c>
      <c r="M922">
        <v>68</v>
      </c>
      <c r="N922">
        <v>884</v>
      </c>
      <c r="O922" s="2" t="s">
        <v>16</v>
      </c>
    </row>
    <row r="923" spans="1:15" x14ac:dyDescent="0.3">
      <c r="A923" s="32">
        <v>43906.708333333336</v>
      </c>
      <c r="B923">
        <v>18</v>
      </c>
      <c r="C923" s="2" t="s">
        <v>19</v>
      </c>
      <c r="D923">
        <v>36</v>
      </c>
      <c r="E923">
        <v>7</v>
      </c>
      <c r="F923">
        <v>43</v>
      </c>
      <c r="G923">
        <v>44</v>
      </c>
      <c r="H923">
        <v>87</v>
      </c>
      <c r="I923">
        <v>21</v>
      </c>
      <c r="J923">
        <v>21</v>
      </c>
      <c r="K923">
        <v>1</v>
      </c>
      <c r="L923">
        <v>1</v>
      </c>
      <c r="M923">
        <v>89</v>
      </c>
      <c r="N923">
        <v>1030</v>
      </c>
      <c r="O923" s="2" t="s">
        <v>16</v>
      </c>
    </row>
    <row r="924" spans="1:15" x14ac:dyDescent="0.3">
      <c r="A924" s="32">
        <v>43907.708333333336</v>
      </c>
      <c r="B924">
        <v>18</v>
      </c>
      <c r="C924" s="2" t="s">
        <v>19</v>
      </c>
      <c r="D924">
        <v>45</v>
      </c>
      <c r="E924">
        <v>10</v>
      </c>
      <c r="F924">
        <v>55</v>
      </c>
      <c r="G924">
        <v>57</v>
      </c>
      <c r="H924">
        <v>112</v>
      </c>
      <c r="I924">
        <v>25</v>
      </c>
      <c r="J924">
        <v>25</v>
      </c>
      <c r="K924">
        <v>1</v>
      </c>
      <c r="L924">
        <v>1</v>
      </c>
      <c r="M924">
        <v>114</v>
      </c>
      <c r="N924">
        <v>1293</v>
      </c>
      <c r="O924" s="2" t="s">
        <v>16</v>
      </c>
    </row>
    <row r="925" spans="1:15" x14ac:dyDescent="0.3">
      <c r="A925" s="32">
        <v>43908.708333333336</v>
      </c>
      <c r="B925">
        <v>18</v>
      </c>
      <c r="C925" s="2" t="s">
        <v>19</v>
      </c>
      <c r="D925">
        <v>45</v>
      </c>
      <c r="E925">
        <v>11</v>
      </c>
      <c r="F925">
        <v>56</v>
      </c>
      <c r="G925">
        <v>70</v>
      </c>
      <c r="H925">
        <v>126</v>
      </c>
      <c r="I925">
        <v>14</v>
      </c>
      <c r="J925">
        <v>15</v>
      </c>
      <c r="K925">
        <v>2</v>
      </c>
      <c r="L925">
        <v>1</v>
      </c>
      <c r="M925">
        <v>129</v>
      </c>
      <c r="N925">
        <v>1668</v>
      </c>
      <c r="O925" s="2" t="s">
        <v>16</v>
      </c>
    </row>
    <row r="926" spans="1:15" x14ac:dyDescent="0.3">
      <c r="A926" s="32">
        <v>43909.708333333336</v>
      </c>
      <c r="B926">
        <v>18</v>
      </c>
      <c r="C926" s="2" t="s">
        <v>19</v>
      </c>
      <c r="D926">
        <v>60</v>
      </c>
      <c r="E926">
        <v>13</v>
      </c>
      <c r="F926">
        <v>73</v>
      </c>
      <c r="G926">
        <v>91</v>
      </c>
      <c r="H926">
        <v>164</v>
      </c>
      <c r="I926">
        <v>38</v>
      </c>
      <c r="J926">
        <v>40</v>
      </c>
      <c r="K926">
        <v>2</v>
      </c>
      <c r="L926">
        <v>3</v>
      </c>
      <c r="M926">
        <v>169</v>
      </c>
      <c r="N926">
        <v>2342</v>
      </c>
      <c r="O926" s="2" t="s">
        <v>16</v>
      </c>
    </row>
    <row r="927" spans="1:15" x14ac:dyDescent="0.3">
      <c r="A927" s="32">
        <v>43910.708333333336</v>
      </c>
      <c r="B927">
        <v>18</v>
      </c>
      <c r="C927" s="2" t="s">
        <v>19</v>
      </c>
      <c r="D927">
        <v>71</v>
      </c>
      <c r="E927">
        <v>16</v>
      </c>
      <c r="F927">
        <v>87</v>
      </c>
      <c r="G927">
        <v>114</v>
      </c>
      <c r="H927">
        <v>201</v>
      </c>
      <c r="I927">
        <v>37</v>
      </c>
      <c r="J927">
        <v>38</v>
      </c>
      <c r="K927">
        <v>2</v>
      </c>
      <c r="L927">
        <v>4</v>
      </c>
      <c r="M927">
        <v>207</v>
      </c>
      <c r="N927">
        <v>2690</v>
      </c>
      <c r="O927" s="2" t="s">
        <v>16</v>
      </c>
    </row>
    <row r="928" spans="1:15" x14ac:dyDescent="0.3">
      <c r="A928" s="32">
        <v>43911.708333333336</v>
      </c>
      <c r="B928">
        <v>18</v>
      </c>
      <c r="C928" s="2" t="s">
        <v>19</v>
      </c>
      <c r="D928">
        <v>73</v>
      </c>
      <c r="E928">
        <v>16</v>
      </c>
      <c r="F928">
        <v>89</v>
      </c>
      <c r="G928">
        <v>136</v>
      </c>
      <c r="H928">
        <v>225</v>
      </c>
      <c r="I928">
        <v>24</v>
      </c>
      <c r="J928">
        <v>28</v>
      </c>
      <c r="K928">
        <v>5</v>
      </c>
      <c r="L928">
        <v>5</v>
      </c>
      <c r="M928">
        <v>235</v>
      </c>
      <c r="N928">
        <v>3050</v>
      </c>
      <c r="O928" s="2" t="s">
        <v>16</v>
      </c>
    </row>
    <row r="929" spans="1:15" x14ac:dyDescent="0.3">
      <c r="A929" s="32">
        <v>43912.708333333336</v>
      </c>
      <c r="B929">
        <v>18</v>
      </c>
      <c r="C929" s="2" t="s">
        <v>19</v>
      </c>
      <c r="D929">
        <v>77</v>
      </c>
      <c r="E929">
        <v>17</v>
      </c>
      <c r="F929">
        <v>94</v>
      </c>
      <c r="G929">
        <v>166</v>
      </c>
      <c r="H929">
        <v>260</v>
      </c>
      <c r="I929">
        <v>35</v>
      </c>
      <c r="J929">
        <v>38</v>
      </c>
      <c r="K929">
        <v>5</v>
      </c>
      <c r="L929">
        <v>8</v>
      </c>
      <c r="M929">
        <v>273</v>
      </c>
      <c r="N929">
        <v>3666</v>
      </c>
      <c r="O929" s="2" t="s">
        <v>16</v>
      </c>
    </row>
    <row r="930" spans="1:15" x14ac:dyDescent="0.3">
      <c r="A930" s="32">
        <v>43913.708333333336</v>
      </c>
      <c r="B930">
        <v>18</v>
      </c>
      <c r="C930" s="2" t="s">
        <v>19</v>
      </c>
      <c r="D930">
        <v>82</v>
      </c>
      <c r="E930">
        <v>20</v>
      </c>
      <c r="F930">
        <v>102</v>
      </c>
      <c r="G930">
        <v>178</v>
      </c>
      <c r="H930">
        <v>280</v>
      </c>
      <c r="I930">
        <v>20</v>
      </c>
      <c r="J930">
        <v>19</v>
      </c>
      <c r="K930">
        <v>5</v>
      </c>
      <c r="L930">
        <v>7</v>
      </c>
      <c r="M930">
        <v>292</v>
      </c>
      <c r="N930">
        <v>4073</v>
      </c>
      <c r="O930" s="2" t="s">
        <v>16</v>
      </c>
    </row>
    <row r="931" spans="1:15" x14ac:dyDescent="0.3">
      <c r="A931" s="32">
        <v>43914.708333333336</v>
      </c>
      <c r="B931">
        <v>18</v>
      </c>
      <c r="C931" s="2" t="s">
        <v>19</v>
      </c>
      <c r="D931">
        <v>88</v>
      </c>
      <c r="E931">
        <v>21</v>
      </c>
      <c r="F931">
        <v>109</v>
      </c>
      <c r="G931">
        <v>195</v>
      </c>
      <c r="H931">
        <v>304</v>
      </c>
      <c r="I931">
        <v>24</v>
      </c>
      <c r="J931">
        <v>27</v>
      </c>
      <c r="K931">
        <v>5</v>
      </c>
      <c r="L931">
        <v>10</v>
      </c>
      <c r="M931">
        <v>319</v>
      </c>
      <c r="N931">
        <v>4486</v>
      </c>
      <c r="O931" s="2" t="s">
        <v>16</v>
      </c>
    </row>
    <row r="932" spans="1:15" x14ac:dyDescent="0.3">
      <c r="A932" s="32">
        <v>43915.708333333336</v>
      </c>
      <c r="B932">
        <v>18</v>
      </c>
      <c r="C932" s="2" t="s">
        <v>19</v>
      </c>
      <c r="D932">
        <v>93</v>
      </c>
      <c r="E932">
        <v>23</v>
      </c>
      <c r="F932">
        <v>116</v>
      </c>
      <c r="G932">
        <v>217</v>
      </c>
      <c r="H932">
        <v>333</v>
      </c>
      <c r="I932">
        <v>29</v>
      </c>
      <c r="J932">
        <v>32</v>
      </c>
      <c r="K932">
        <v>7</v>
      </c>
      <c r="L932">
        <v>11</v>
      </c>
      <c r="M932">
        <v>351</v>
      </c>
      <c r="N932">
        <v>5058</v>
      </c>
      <c r="O932" s="2" t="s">
        <v>16</v>
      </c>
    </row>
    <row r="933" spans="1:15" x14ac:dyDescent="0.3">
      <c r="A933" s="32">
        <v>43916.708333333336</v>
      </c>
      <c r="B933">
        <v>18</v>
      </c>
      <c r="C933" s="2" t="s">
        <v>19</v>
      </c>
      <c r="D933">
        <v>101</v>
      </c>
      <c r="E933">
        <v>23</v>
      </c>
      <c r="F933">
        <v>124</v>
      </c>
      <c r="G933">
        <v>248</v>
      </c>
      <c r="H933">
        <v>372</v>
      </c>
      <c r="I933">
        <v>39</v>
      </c>
      <c r="J933">
        <v>42</v>
      </c>
      <c r="K933">
        <v>7</v>
      </c>
      <c r="L933">
        <v>14</v>
      </c>
      <c r="M933">
        <v>393</v>
      </c>
      <c r="N933">
        <v>5933</v>
      </c>
      <c r="O933" s="2" t="s">
        <v>16</v>
      </c>
    </row>
    <row r="934" spans="1:15" x14ac:dyDescent="0.3">
      <c r="A934" s="32">
        <v>43917.708333333336</v>
      </c>
      <c r="B934">
        <v>18</v>
      </c>
      <c r="C934" s="2" t="s">
        <v>19</v>
      </c>
      <c r="D934">
        <v>103</v>
      </c>
      <c r="E934">
        <v>22</v>
      </c>
      <c r="F934">
        <v>125</v>
      </c>
      <c r="G934">
        <v>344</v>
      </c>
      <c r="H934">
        <v>469</v>
      </c>
      <c r="I934">
        <v>97</v>
      </c>
      <c r="J934">
        <v>101</v>
      </c>
      <c r="K934">
        <v>7</v>
      </c>
      <c r="L934">
        <v>18</v>
      </c>
      <c r="M934">
        <v>494</v>
      </c>
      <c r="N934">
        <v>6901</v>
      </c>
      <c r="O934" s="2" t="s">
        <v>16</v>
      </c>
    </row>
    <row r="935" spans="1:15" x14ac:dyDescent="0.3">
      <c r="A935" s="32">
        <v>43918.708333333336</v>
      </c>
      <c r="B935">
        <v>18</v>
      </c>
      <c r="C935" s="2" t="s">
        <v>19</v>
      </c>
      <c r="D935">
        <v>107</v>
      </c>
      <c r="E935">
        <v>22</v>
      </c>
      <c r="F935">
        <v>129</v>
      </c>
      <c r="G935">
        <v>394</v>
      </c>
      <c r="H935">
        <v>523</v>
      </c>
      <c r="I935">
        <v>54</v>
      </c>
      <c r="J935">
        <v>61</v>
      </c>
      <c r="K935">
        <v>11</v>
      </c>
      <c r="L935">
        <v>21</v>
      </c>
      <c r="M935">
        <v>555</v>
      </c>
      <c r="N935">
        <v>7760</v>
      </c>
      <c r="O935" s="2" t="s">
        <v>16</v>
      </c>
    </row>
    <row r="936" spans="1:15" x14ac:dyDescent="0.3">
      <c r="A936" s="32">
        <v>43919.708333333336</v>
      </c>
      <c r="B936">
        <v>18</v>
      </c>
      <c r="C936" s="2" t="s">
        <v>19</v>
      </c>
      <c r="D936">
        <v>124</v>
      </c>
      <c r="E936">
        <v>19</v>
      </c>
      <c r="F936">
        <v>143</v>
      </c>
      <c r="G936">
        <v>434</v>
      </c>
      <c r="H936">
        <v>577</v>
      </c>
      <c r="I936">
        <v>54</v>
      </c>
      <c r="J936">
        <v>59</v>
      </c>
      <c r="K936">
        <v>12</v>
      </c>
      <c r="L936">
        <v>25</v>
      </c>
      <c r="M936">
        <v>614</v>
      </c>
      <c r="N936">
        <v>8485</v>
      </c>
      <c r="O936" s="2" t="s">
        <v>16</v>
      </c>
    </row>
    <row r="937" spans="1:15" x14ac:dyDescent="0.3">
      <c r="A937" s="32">
        <v>43920.708333333336</v>
      </c>
      <c r="B937">
        <v>18</v>
      </c>
      <c r="C937" s="2" t="s">
        <v>19</v>
      </c>
      <c r="D937">
        <v>130</v>
      </c>
      <c r="E937">
        <v>18</v>
      </c>
      <c r="F937">
        <v>148</v>
      </c>
      <c r="G937">
        <v>454</v>
      </c>
      <c r="H937">
        <v>602</v>
      </c>
      <c r="I937">
        <v>25</v>
      </c>
      <c r="J937">
        <v>33</v>
      </c>
      <c r="K937">
        <v>14</v>
      </c>
      <c r="L937">
        <v>31</v>
      </c>
      <c r="M937">
        <v>647</v>
      </c>
      <c r="N937">
        <v>9013</v>
      </c>
      <c r="O937" s="2" t="s">
        <v>16</v>
      </c>
    </row>
    <row r="938" spans="1:15" x14ac:dyDescent="0.3">
      <c r="A938" s="32">
        <v>43921.708333333336</v>
      </c>
      <c r="B938">
        <v>18</v>
      </c>
      <c r="C938" s="2" t="s">
        <v>19</v>
      </c>
      <c r="D938">
        <v>132</v>
      </c>
      <c r="E938">
        <v>17</v>
      </c>
      <c r="F938">
        <v>149</v>
      </c>
      <c r="G938">
        <v>457</v>
      </c>
      <c r="H938">
        <v>606</v>
      </c>
      <c r="I938">
        <v>4</v>
      </c>
      <c r="J938">
        <v>12</v>
      </c>
      <c r="K938">
        <v>17</v>
      </c>
      <c r="L938">
        <v>36</v>
      </c>
      <c r="M938">
        <v>659</v>
      </c>
      <c r="N938">
        <v>9327</v>
      </c>
      <c r="O938" s="2" t="s">
        <v>16</v>
      </c>
    </row>
    <row r="939" spans="1:15" x14ac:dyDescent="0.3">
      <c r="A939" s="32">
        <v>43922.708333333336</v>
      </c>
      <c r="B939">
        <v>18</v>
      </c>
      <c r="C939" s="2" t="s">
        <v>19</v>
      </c>
      <c r="D939">
        <v>144</v>
      </c>
      <c r="E939">
        <v>16</v>
      </c>
      <c r="F939">
        <v>160</v>
      </c>
      <c r="G939">
        <v>450</v>
      </c>
      <c r="H939">
        <v>610</v>
      </c>
      <c r="I939">
        <v>4</v>
      </c>
      <c r="J939">
        <v>10</v>
      </c>
      <c r="K939">
        <v>21</v>
      </c>
      <c r="L939">
        <v>38</v>
      </c>
      <c r="M939">
        <v>669</v>
      </c>
      <c r="N939">
        <v>9983</v>
      </c>
      <c r="O939" s="2" t="s">
        <v>16</v>
      </c>
    </row>
    <row r="940" spans="1:15" x14ac:dyDescent="0.3">
      <c r="A940" s="32">
        <v>43923.708333333336</v>
      </c>
      <c r="B940">
        <v>18</v>
      </c>
      <c r="C940" s="2" t="s">
        <v>19</v>
      </c>
      <c r="D940">
        <v>163</v>
      </c>
      <c r="E940">
        <v>19</v>
      </c>
      <c r="F940">
        <v>182</v>
      </c>
      <c r="G940">
        <v>445</v>
      </c>
      <c r="H940">
        <v>627</v>
      </c>
      <c r="I940">
        <v>17</v>
      </c>
      <c r="J940">
        <v>22</v>
      </c>
      <c r="K940">
        <v>23</v>
      </c>
      <c r="L940">
        <v>41</v>
      </c>
      <c r="M940">
        <v>691</v>
      </c>
      <c r="N940">
        <v>10679</v>
      </c>
      <c r="O940" s="2" t="s">
        <v>16</v>
      </c>
    </row>
    <row r="941" spans="1:15" x14ac:dyDescent="0.3">
      <c r="A941" s="32">
        <v>43924.708333333336</v>
      </c>
      <c r="B941">
        <v>18</v>
      </c>
      <c r="C941" s="2" t="s">
        <v>19</v>
      </c>
      <c r="D941">
        <v>183</v>
      </c>
      <c r="E941">
        <v>17</v>
      </c>
      <c r="F941">
        <v>200</v>
      </c>
      <c r="G941">
        <v>462</v>
      </c>
      <c r="H941">
        <v>662</v>
      </c>
      <c r="I941">
        <v>35</v>
      </c>
      <c r="J941">
        <v>42</v>
      </c>
      <c r="K941">
        <v>26</v>
      </c>
      <c r="L941">
        <v>45</v>
      </c>
      <c r="M941">
        <v>733</v>
      </c>
      <c r="N941">
        <v>11608</v>
      </c>
      <c r="O941" s="2" t="s">
        <v>16</v>
      </c>
    </row>
    <row r="942" spans="1:15" x14ac:dyDescent="0.3">
      <c r="A942" s="32">
        <v>43925.708333333336</v>
      </c>
      <c r="B942">
        <v>18</v>
      </c>
      <c r="C942" s="2" t="s">
        <v>19</v>
      </c>
      <c r="D942">
        <v>178</v>
      </c>
      <c r="E942">
        <v>15</v>
      </c>
      <c r="F942">
        <v>193</v>
      </c>
      <c r="G942">
        <v>469</v>
      </c>
      <c r="H942">
        <v>662</v>
      </c>
      <c r="I942">
        <v>0</v>
      </c>
      <c r="J942">
        <v>8</v>
      </c>
      <c r="K942">
        <v>30</v>
      </c>
      <c r="L942">
        <v>49</v>
      </c>
      <c r="M942">
        <v>741</v>
      </c>
      <c r="N942">
        <v>12314</v>
      </c>
      <c r="O942" s="2" t="s">
        <v>16</v>
      </c>
    </row>
    <row r="943" spans="1:15" x14ac:dyDescent="0.3">
      <c r="A943" s="32">
        <v>43926.708333333336</v>
      </c>
      <c r="B943">
        <v>18</v>
      </c>
      <c r="C943" s="2" t="s">
        <v>19</v>
      </c>
      <c r="D943">
        <v>174</v>
      </c>
      <c r="E943">
        <v>13</v>
      </c>
      <c r="F943">
        <v>187</v>
      </c>
      <c r="G943">
        <v>519</v>
      </c>
      <c r="H943">
        <v>706</v>
      </c>
      <c r="I943">
        <v>44</v>
      </c>
      <c r="J943">
        <v>54</v>
      </c>
      <c r="K943">
        <v>33</v>
      </c>
      <c r="L943">
        <v>56</v>
      </c>
      <c r="M943">
        <v>795</v>
      </c>
      <c r="N943">
        <v>13077</v>
      </c>
      <c r="O943" s="2" t="s">
        <v>16</v>
      </c>
    </row>
    <row r="944" spans="1:15" x14ac:dyDescent="0.3">
      <c r="A944" s="32">
        <v>43927.708333333336</v>
      </c>
      <c r="B944">
        <v>18</v>
      </c>
      <c r="C944" s="2" t="s">
        <v>19</v>
      </c>
      <c r="D944">
        <v>170</v>
      </c>
      <c r="E944">
        <v>14</v>
      </c>
      <c r="F944">
        <v>184</v>
      </c>
      <c r="G944">
        <v>538</v>
      </c>
      <c r="H944">
        <v>722</v>
      </c>
      <c r="I944">
        <v>16</v>
      </c>
      <c r="J944">
        <v>22</v>
      </c>
      <c r="K944">
        <v>37</v>
      </c>
      <c r="L944">
        <v>58</v>
      </c>
      <c r="M944">
        <v>817</v>
      </c>
      <c r="N944">
        <v>13633</v>
      </c>
      <c r="O944" s="2" t="s">
        <v>16</v>
      </c>
    </row>
    <row r="945" spans="1:15" x14ac:dyDescent="0.3">
      <c r="A945" s="32">
        <v>43928.708333333336</v>
      </c>
      <c r="B945">
        <v>18</v>
      </c>
      <c r="C945" s="2" t="s">
        <v>19</v>
      </c>
      <c r="D945">
        <v>169</v>
      </c>
      <c r="E945">
        <v>14</v>
      </c>
      <c r="F945">
        <v>183</v>
      </c>
      <c r="G945">
        <v>550</v>
      </c>
      <c r="H945">
        <v>733</v>
      </c>
      <c r="I945">
        <v>11</v>
      </c>
      <c r="J945">
        <v>16</v>
      </c>
      <c r="K945">
        <v>40</v>
      </c>
      <c r="L945">
        <v>60</v>
      </c>
      <c r="M945">
        <v>833</v>
      </c>
      <c r="N945">
        <v>14072</v>
      </c>
      <c r="O945" s="2" t="s">
        <v>16</v>
      </c>
    </row>
    <row r="946" spans="1:15" x14ac:dyDescent="0.3">
      <c r="A946" s="32">
        <v>43929.708333333336</v>
      </c>
      <c r="B946">
        <v>18</v>
      </c>
      <c r="C946" s="2" t="s">
        <v>19</v>
      </c>
      <c r="D946">
        <v>170</v>
      </c>
      <c r="E946">
        <v>15</v>
      </c>
      <c r="F946">
        <v>185</v>
      </c>
      <c r="G946">
        <v>570</v>
      </c>
      <c r="H946">
        <v>755</v>
      </c>
      <c r="I946">
        <v>22</v>
      </c>
      <c r="J946">
        <v>26</v>
      </c>
      <c r="K946">
        <v>44</v>
      </c>
      <c r="L946">
        <v>60</v>
      </c>
      <c r="M946">
        <v>859</v>
      </c>
      <c r="N946">
        <v>14977</v>
      </c>
      <c r="O946" s="2" t="s">
        <v>16</v>
      </c>
    </row>
    <row r="947" spans="1:15" x14ac:dyDescent="0.3">
      <c r="A947" s="32">
        <v>43930.708333333336</v>
      </c>
      <c r="B947">
        <v>18</v>
      </c>
      <c r="C947" s="2" t="s">
        <v>19</v>
      </c>
      <c r="D947">
        <v>168</v>
      </c>
      <c r="E947">
        <v>15</v>
      </c>
      <c r="F947">
        <v>183</v>
      </c>
      <c r="G947">
        <v>582</v>
      </c>
      <c r="H947">
        <v>765</v>
      </c>
      <c r="I947">
        <v>10</v>
      </c>
      <c r="J947">
        <v>15</v>
      </c>
      <c r="K947">
        <v>48</v>
      </c>
      <c r="L947">
        <v>61</v>
      </c>
      <c r="M947">
        <v>874</v>
      </c>
      <c r="N947">
        <v>15698</v>
      </c>
      <c r="O947" s="2" t="s">
        <v>16</v>
      </c>
    </row>
    <row r="948" spans="1:15" x14ac:dyDescent="0.3">
      <c r="A948" s="32">
        <v>43931.708333333336</v>
      </c>
      <c r="B948">
        <v>18</v>
      </c>
      <c r="C948" s="2" t="s">
        <v>19</v>
      </c>
      <c r="D948">
        <v>168</v>
      </c>
      <c r="E948">
        <v>14</v>
      </c>
      <c r="F948">
        <v>182</v>
      </c>
      <c r="G948">
        <v>604</v>
      </c>
      <c r="H948">
        <v>786</v>
      </c>
      <c r="I948">
        <v>21</v>
      </c>
      <c r="J948">
        <v>27</v>
      </c>
      <c r="K948">
        <v>50</v>
      </c>
      <c r="L948">
        <v>65</v>
      </c>
      <c r="M948">
        <v>901</v>
      </c>
      <c r="N948">
        <v>16637</v>
      </c>
      <c r="O948" s="2" t="s">
        <v>16</v>
      </c>
    </row>
    <row r="949" spans="1:15" x14ac:dyDescent="0.3">
      <c r="A949" s="32">
        <v>43932.708333333336</v>
      </c>
      <c r="B949">
        <v>18</v>
      </c>
      <c r="C949" s="2" t="s">
        <v>19</v>
      </c>
      <c r="D949">
        <v>169</v>
      </c>
      <c r="E949">
        <v>15</v>
      </c>
      <c r="F949">
        <v>184</v>
      </c>
      <c r="G949">
        <v>608</v>
      </c>
      <c r="H949">
        <v>792</v>
      </c>
      <c r="I949">
        <v>6</v>
      </c>
      <c r="J949">
        <v>14</v>
      </c>
      <c r="K949">
        <v>57</v>
      </c>
      <c r="L949">
        <v>66</v>
      </c>
      <c r="M949">
        <v>915</v>
      </c>
      <c r="N949">
        <v>17493</v>
      </c>
      <c r="O949" s="2" t="s">
        <v>16</v>
      </c>
    </row>
    <row r="950" spans="1:15" x14ac:dyDescent="0.3">
      <c r="A950" s="32">
        <v>43933.708333333336</v>
      </c>
      <c r="B950">
        <v>18</v>
      </c>
      <c r="C950" s="2" t="s">
        <v>19</v>
      </c>
      <c r="D950">
        <v>165</v>
      </c>
      <c r="E950">
        <v>14</v>
      </c>
      <c r="F950">
        <v>179</v>
      </c>
      <c r="G950">
        <v>616</v>
      </c>
      <c r="H950">
        <v>795</v>
      </c>
      <c r="I950">
        <v>3</v>
      </c>
      <c r="J950">
        <v>8</v>
      </c>
      <c r="K950">
        <v>62</v>
      </c>
      <c r="L950">
        <v>66</v>
      </c>
      <c r="M950">
        <v>923</v>
      </c>
      <c r="N950">
        <v>18211</v>
      </c>
      <c r="O950" s="2" t="s">
        <v>16</v>
      </c>
    </row>
    <row r="951" spans="1:15" x14ac:dyDescent="0.3">
      <c r="A951" s="32">
        <v>43934.708333333336</v>
      </c>
      <c r="B951">
        <v>18</v>
      </c>
      <c r="C951" s="2" t="s">
        <v>19</v>
      </c>
      <c r="D951">
        <v>160</v>
      </c>
      <c r="E951">
        <v>12</v>
      </c>
      <c r="F951">
        <v>172</v>
      </c>
      <c r="G951">
        <v>619</v>
      </c>
      <c r="H951">
        <v>791</v>
      </c>
      <c r="I951">
        <v>-4</v>
      </c>
      <c r="J951">
        <v>5</v>
      </c>
      <c r="K951">
        <v>70</v>
      </c>
      <c r="L951">
        <v>67</v>
      </c>
      <c r="M951">
        <v>928</v>
      </c>
      <c r="N951">
        <v>18596</v>
      </c>
      <c r="O951" s="2" t="s">
        <v>16</v>
      </c>
    </row>
    <row r="952" spans="1:15" x14ac:dyDescent="0.3">
      <c r="A952" s="32">
        <v>43885.75</v>
      </c>
      <c r="B952">
        <v>19</v>
      </c>
      <c r="C952" s="2" t="s">
        <v>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5</v>
      </c>
      <c r="O952" s="2" t="s">
        <v>16</v>
      </c>
    </row>
    <row r="953" spans="1:15" x14ac:dyDescent="0.3">
      <c r="A953" s="32">
        <v>43886.75</v>
      </c>
      <c r="B953">
        <v>19</v>
      </c>
      <c r="C953" s="2" t="s">
        <v>31</v>
      </c>
      <c r="D953">
        <v>1</v>
      </c>
      <c r="E953">
        <v>0</v>
      </c>
      <c r="F953">
        <v>1</v>
      </c>
      <c r="G953">
        <v>2</v>
      </c>
      <c r="H953">
        <v>3</v>
      </c>
      <c r="I953">
        <v>3</v>
      </c>
      <c r="J953">
        <v>3</v>
      </c>
      <c r="K953">
        <v>0</v>
      </c>
      <c r="L953">
        <v>0</v>
      </c>
      <c r="M953">
        <v>3</v>
      </c>
      <c r="N953">
        <v>5</v>
      </c>
      <c r="O953" s="2" t="s">
        <v>16</v>
      </c>
    </row>
    <row r="954" spans="1:15" x14ac:dyDescent="0.3">
      <c r="A954" s="32">
        <v>43887.75</v>
      </c>
      <c r="B954">
        <v>19</v>
      </c>
      <c r="C954" s="2" t="s">
        <v>31</v>
      </c>
      <c r="D954">
        <v>1</v>
      </c>
      <c r="E954">
        <v>0</v>
      </c>
      <c r="F954">
        <v>1</v>
      </c>
      <c r="G954">
        <v>2</v>
      </c>
      <c r="H954">
        <v>3</v>
      </c>
      <c r="I954">
        <v>0</v>
      </c>
      <c r="J954">
        <v>0</v>
      </c>
      <c r="K954">
        <v>0</v>
      </c>
      <c r="L954">
        <v>0</v>
      </c>
      <c r="M954">
        <v>3</v>
      </c>
      <c r="N954">
        <v>5</v>
      </c>
      <c r="O954" s="2" t="s">
        <v>16</v>
      </c>
    </row>
    <row r="955" spans="1:15" x14ac:dyDescent="0.3">
      <c r="A955" s="32">
        <v>43888.75</v>
      </c>
      <c r="B955">
        <v>19</v>
      </c>
      <c r="C955" s="2" t="s">
        <v>31</v>
      </c>
      <c r="D955">
        <v>1</v>
      </c>
      <c r="E955">
        <v>0</v>
      </c>
      <c r="F955">
        <v>1</v>
      </c>
      <c r="G955">
        <v>1</v>
      </c>
      <c r="H955">
        <v>2</v>
      </c>
      <c r="I955">
        <v>-1</v>
      </c>
      <c r="J955">
        <v>1</v>
      </c>
      <c r="K955">
        <v>2</v>
      </c>
      <c r="L955">
        <v>0</v>
      </c>
      <c r="M955">
        <v>4</v>
      </c>
      <c r="N955">
        <v>5</v>
      </c>
      <c r="O955" s="2" t="s">
        <v>16</v>
      </c>
    </row>
    <row r="956" spans="1:15" x14ac:dyDescent="0.3">
      <c r="A956" s="32">
        <v>43889.75</v>
      </c>
      <c r="B956">
        <v>19</v>
      </c>
      <c r="C956" s="2" t="s">
        <v>31</v>
      </c>
      <c r="D956">
        <v>1</v>
      </c>
      <c r="E956">
        <v>0</v>
      </c>
      <c r="F956">
        <v>1</v>
      </c>
      <c r="G956">
        <v>1</v>
      </c>
      <c r="H956">
        <v>2</v>
      </c>
      <c r="I956">
        <v>0</v>
      </c>
      <c r="J956">
        <v>0</v>
      </c>
      <c r="K956">
        <v>2</v>
      </c>
      <c r="L956">
        <v>0</v>
      </c>
      <c r="M956">
        <v>4</v>
      </c>
      <c r="N956">
        <v>5</v>
      </c>
      <c r="O956" s="2" t="s">
        <v>16</v>
      </c>
    </row>
    <row r="957" spans="1:15" x14ac:dyDescent="0.3">
      <c r="A957" s="32">
        <v>43890.708333333336</v>
      </c>
      <c r="B957">
        <v>19</v>
      </c>
      <c r="C957" s="2" t="s">
        <v>31</v>
      </c>
      <c r="D957">
        <v>1</v>
      </c>
      <c r="E957">
        <v>0</v>
      </c>
      <c r="F957">
        <v>1</v>
      </c>
      <c r="G957">
        <v>1</v>
      </c>
      <c r="H957">
        <v>2</v>
      </c>
      <c r="I957">
        <v>0</v>
      </c>
      <c r="J957">
        <v>0</v>
      </c>
      <c r="K957">
        <v>2</v>
      </c>
      <c r="L957">
        <v>0</v>
      </c>
      <c r="M957">
        <v>4</v>
      </c>
      <c r="N957">
        <v>6</v>
      </c>
      <c r="O957" s="2" t="s">
        <v>16</v>
      </c>
    </row>
    <row r="958" spans="1:15" x14ac:dyDescent="0.3">
      <c r="A958" s="32">
        <v>43891.708333333336</v>
      </c>
      <c r="B958">
        <v>19</v>
      </c>
      <c r="C958" s="2" t="s">
        <v>31</v>
      </c>
      <c r="D958">
        <v>1</v>
      </c>
      <c r="E958">
        <v>0</v>
      </c>
      <c r="F958">
        <v>1</v>
      </c>
      <c r="G958">
        <v>6</v>
      </c>
      <c r="H958">
        <v>7</v>
      </c>
      <c r="I958">
        <v>5</v>
      </c>
      <c r="J958">
        <v>5</v>
      </c>
      <c r="K958">
        <v>2</v>
      </c>
      <c r="L958">
        <v>0</v>
      </c>
      <c r="M958">
        <v>9</v>
      </c>
      <c r="N958">
        <v>291</v>
      </c>
      <c r="O958" s="2" t="s">
        <v>16</v>
      </c>
    </row>
    <row r="959" spans="1:15" x14ac:dyDescent="0.3">
      <c r="A959" s="32">
        <v>43892.75</v>
      </c>
      <c r="B959">
        <v>19</v>
      </c>
      <c r="C959" s="2" t="s">
        <v>31</v>
      </c>
      <c r="D959">
        <v>2</v>
      </c>
      <c r="E959">
        <v>0</v>
      </c>
      <c r="F959">
        <v>2</v>
      </c>
      <c r="G959">
        <v>3</v>
      </c>
      <c r="H959">
        <v>5</v>
      </c>
      <c r="I959">
        <v>-2</v>
      </c>
      <c r="J959">
        <v>-2</v>
      </c>
      <c r="K959">
        <v>2</v>
      </c>
      <c r="L959">
        <v>0</v>
      </c>
      <c r="M959">
        <v>7</v>
      </c>
      <c r="N959">
        <v>307</v>
      </c>
      <c r="O959" s="2" t="s">
        <v>16</v>
      </c>
    </row>
    <row r="960" spans="1:15" x14ac:dyDescent="0.3">
      <c r="A960" s="32">
        <v>43893.75</v>
      </c>
      <c r="B960">
        <v>19</v>
      </c>
      <c r="C960" s="2" t="s">
        <v>31</v>
      </c>
      <c r="D960">
        <v>2</v>
      </c>
      <c r="E960">
        <v>0</v>
      </c>
      <c r="F960">
        <v>2</v>
      </c>
      <c r="G960">
        <v>3</v>
      </c>
      <c r="H960">
        <v>5</v>
      </c>
      <c r="I960">
        <v>0</v>
      </c>
      <c r="J960">
        <v>0</v>
      </c>
      <c r="K960">
        <v>2</v>
      </c>
      <c r="L960">
        <v>0</v>
      </c>
      <c r="M960">
        <v>7</v>
      </c>
      <c r="N960">
        <v>307</v>
      </c>
      <c r="O960" s="2" t="s">
        <v>16</v>
      </c>
    </row>
    <row r="961" spans="1:15" x14ac:dyDescent="0.3">
      <c r="A961" s="32">
        <v>43894.708333333336</v>
      </c>
      <c r="B961">
        <v>19</v>
      </c>
      <c r="C961" s="2" t="s">
        <v>31</v>
      </c>
      <c r="D961">
        <v>5</v>
      </c>
      <c r="E961">
        <v>0</v>
      </c>
      <c r="F961">
        <v>5</v>
      </c>
      <c r="G961">
        <v>11</v>
      </c>
      <c r="H961">
        <v>16</v>
      </c>
      <c r="I961">
        <v>11</v>
      </c>
      <c r="J961">
        <v>11</v>
      </c>
      <c r="K961">
        <v>2</v>
      </c>
      <c r="L961">
        <v>0</v>
      </c>
      <c r="M961">
        <v>18</v>
      </c>
      <c r="N961">
        <v>367</v>
      </c>
      <c r="O961" s="2" t="s">
        <v>16</v>
      </c>
    </row>
    <row r="962" spans="1:15" x14ac:dyDescent="0.3">
      <c r="A962" s="32">
        <v>43895.708333333336</v>
      </c>
      <c r="B962">
        <v>19</v>
      </c>
      <c r="C962" s="2" t="s">
        <v>31</v>
      </c>
      <c r="D962">
        <v>5</v>
      </c>
      <c r="E962">
        <v>0</v>
      </c>
      <c r="F962">
        <v>5</v>
      </c>
      <c r="G962">
        <v>11</v>
      </c>
      <c r="H962">
        <v>16</v>
      </c>
      <c r="I962">
        <v>0</v>
      </c>
      <c r="J962">
        <v>0</v>
      </c>
      <c r="K962">
        <v>2</v>
      </c>
      <c r="L962">
        <v>0</v>
      </c>
      <c r="M962">
        <v>18</v>
      </c>
      <c r="N962">
        <v>367</v>
      </c>
      <c r="O962" s="2" t="s">
        <v>16</v>
      </c>
    </row>
    <row r="963" spans="1:15" x14ac:dyDescent="0.3">
      <c r="A963" s="32">
        <v>43896.708333333336</v>
      </c>
      <c r="B963">
        <v>19</v>
      </c>
      <c r="C963" s="2" t="s">
        <v>31</v>
      </c>
      <c r="D963">
        <v>7</v>
      </c>
      <c r="E963">
        <v>0</v>
      </c>
      <c r="F963">
        <v>7</v>
      </c>
      <c r="G963">
        <v>15</v>
      </c>
      <c r="H963">
        <v>22</v>
      </c>
      <c r="I963">
        <v>6</v>
      </c>
      <c r="J963">
        <v>6</v>
      </c>
      <c r="K963">
        <v>2</v>
      </c>
      <c r="L963">
        <v>0</v>
      </c>
      <c r="M963">
        <v>24</v>
      </c>
      <c r="N963">
        <v>367</v>
      </c>
      <c r="O963" s="2" t="s">
        <v>16</v>
      </c>
    </row>
    <row r="964" spans="1:15" x14ac:dyDescent="0.3">
      <c r="A964" s="32">
        <v>43897.75</v>
      </c>
      <c r="B964">
        <v>19</v>
      </c>
      <c r="C964" s="2" t="s">
        <v>31</v>
      </c>
      <c r="D964">
        <v>8</v>
      </c>
      <c r="E964">
        <v>0</v>
      </c>
      <c r="F964">
        <v>8</v>
      </c>
      <c r="G964">
        <v>25</v>
      </c>
      <c r="H964">
        <v>33</v>
      </c>
      <c r="I964">
        <v>11</v>
      </c>
      <c r="J964">
        <v>11</v>
      </c>
      <c r="K964">
        <v>2</v>
      </c>
      <c r="L964">
        <v>0</v>
      </c>
      <c r="M964">
        <v>35</v>
      </c>
      <c r="N964">
        <v>643</v>
      </c>
      <c r="O964" s="2" t="s">
        <v>16</v>
      </c>
    </row>
    <row r="965" spans="1:15" x14ac:dyDescent="0.3">
      <c r="A965" s="32">
        <v>43898.75</v>
      </c>
      <c r="B965">
        <v>19</v>
      </c>
      <c r="C965" s="2" t="s">
        <v>31</v>
      </c>
      <c r="D965">
        <v>18</v>
      </c>
      <c r="E965">
        <v>0</v>
      </c>
      <c r="F965">
        <v>18</v>
      </c>
      <c r="G965">
        <v>33</v>
      </c>
      <c r="H965">
        <v>51</v>
      </c>
      <c r="I965">
        <v>18</v>
      </c>
      <c r="J965">
        <v>18</v>
      </c>
      <c r="K965">
        <v>2</v>
      </c>
      <c r="L965">
        <v>0</v>
      </c>
      <c r="M965">
        <v>53</v>
      </c>
      <c r="N965">
        <v>791</v>
      </c>
      <c r="O965" s="2" t="s">
        <v>16</v>
      </c>
    </row>
    <row r="966" spans="1:15" x14ac:dyDescent="0.3">
      <c r="A966" s="32">
        <v>43899.75</v>
      </c>
      <c r="B966">
        <v>19</v>
      </c>
      <c r="C966" s="2" t="s">
        <v>31</v>
      </c>
      <c r="D966">
        <v>19</v>
      </c>
      <c r="E966">
        <v>0</v>
      </c>
      <c r="F966">
        <v>19</v>
      </c>
      <c r="G966">
        <v>33</v>
      </c>
      <c r="H966">
        <v>52</v>
      </c>
      <c r="I966">
        <v>1</v>
      </c>
      <c r="J966">
        <v>1</v>
      </c>
      <c r="K966">
        <v>2</v>
      </c>
      <c r="L966">
        <v>0</v>
      </c>
      <c r="M966">
        <v>54</v>
      </c>
      <c r="N966">
        <v>836</v>
      </c>
      <c r="O966" s="2" t="s">
        <v>16</v>
      </c>
    </row>
    <row r="967" spans="1:15" x14ac:dyDescent="0.3">
      <c r="A967" s="32">
        <v>43900.75</v>
      </c>
      <c r="B967">
        <v>19</v>
      </c>
      <c r="C967" s="2" t="s">
        <v>31</v>
      </c>
      <c r="D967">
        <v>17</v>
      </c>
      <c r="E967">
        <v>2</v>
      </c>
      <c r="F967">
        <v>19</v>
      </c>
      <c r="G967">
        <v>41</v>
      </c>
      <c r="H967">
        <v>60</v>
      </c>
      <c r="I967">
        <v>8</v>
      </c>
      <c r="J967">
        <v>8</v>
      </c>
      <c r="K967">
        <v>2</v>
      </c>
      <c r="L967">
        <v>0</v>
      </c>
      <c r="M967">
        <v>62</v>
      </c>
      <c r="N967">
        <v>955</v>
      </c>
      <c r="O967" s="2" t="s">
        <v>16</v>
      </c>
    </row>
    <row r="968" spans="1:15" x14ac:dyDescent="0.3">
      <c r="A968" s="32">
        <v>43901.708333333336</v>
      </c>
      <c r="B968">
        <v>19</v>
      </c>
      <c r="C968" s="2" t="s">
        <v>31</v>
      </c>
      <c r="D968">
        <v>23</v>
      </c>
      <c r="E968">
        <v>1</v>
      </c>
      <c r="F968">
        <v>24</v>
      </c>
      <c r="G968">
        <v>57</v>
      </c>
      <c r="H968">
        <v>81</v>
      </c>
      <c r="I968">
        <v>21</v>
      </c>
      <c r="J968">
        <v>21</v>
      </c>
      <c r="K968">
        <v>2</v>
      </c>
      <c r="L968">
        <v>0</v>
      </c>
      <c r="M968">
        <v>83</v>
      </c>
      <c r="N968">
        <v>1194</v>
      </c>
      <c r="O968" s="2" t="s">
        <v>16</v>
      </c>
    </row>
    <row r="969" spans="1:15" x14ac:dyDescent="0.3">
      <c r="A969" s="32">
        <v>43902.708333333336</v>
      </c>
      <c r="B969">
        <v>19</v>
      </c>
      <c r="C969" s="2" t="s">
        <v>31</v>
      </c>
      <c r="D969">
        <v>28</v>
      </c>
      <c r="E969">
        <v>5</v>
      </c>
      <c r="F969">
        <v>33</v>
      </c>
      <c r="G969">
        <v>78</v>
      </c>
      <c r="H969">
        <v>111</v>
      </c>
      <c r="I969">
        <v>30</v>
      </c>
      <c r="J969">
        <v>32</v>
      </c>
      <c r="K969">
        <v>2</v>
      </c>
      <c r="L969">
        <v>2</v>
      </c>
      <c r="M969">
        <v>115</v>
      </c>
      <c r="N969">
        <v>1477</v>
      </c>
      <c r="O969" s="2" t="s">
        <v>16</v>
      </c>
    </row>
    <row r="970" spans="1:15" x14ac:dyDescent="0.3">
      <c r="A970" s="32">
        <v>43903.708333333336</v>
      </c>
      <c r="B970">
        <v>19</v>
      </c>
      <c r="C970" s="2" t="s">
        <v>31</v>
      </c>
      <c r="D970">
        <v>37</v>
      </c>
      <c r="E970">
        <v>7</v>
      </c>
      <c r="F970">
        <v>44</v>
      </c>
      <c r="G970">
        <v>82</v>
      </c>
      <c r="H970">
        <v>126</v>
      </c>
      <c r="I970">
        <v>15</v>
      </c>
      <c r="J970">
        <v>15</v>
      </c>
      <c r="K970">
        <v>2</v>
      </c>
      <c r="L970">
        <v>2</v>
      </c>
      <c r="M970">
        <v>130</v>
      </c>
      <c r="N970">
        <v>1950</v>
      </c>
      <c r="O970" s="2" t="s">
        <v>16</v>
      </c>
    </row>
    <row r="971" spans="1:15" x14ac:dyDescent="0.3">
      <c r="A971" s="32">
        <v>43904.708333333336</v>
      </c>
      <c r="B971">
        <v>19</v>
      </c>
      <c r="C971" s="2" t="s">
        <v>31</v>
      </c>
      <c r="D971">
        <v>42</v>
      </c>
      <c r="E971">
        <v>11</v>
      </c>
      <c r="F971">
        <v>53</v>
      </c>
      <c r="G971">
        <v>97</v>
      </c>
      <c r="H971">
        <v>150</v>
      </c>
      <c r="I971">
        <v>24</v>
      </c>
      <c r="J971">
        <v>26</v>
      </c>
      <c r="K971">
        <v>4</v>
      </c>
      <c r="L971">
        <v>2</v>
      </c>
      <c r="M971">
        <v>156</v>
      </c>
      <c r="N971">
        <v>2100</v>
      </c>
      <c r="O971" s="2" t="s">
        <v>16</v>
      </c>
    </row>
    <row r="972" spans="1:15" x14ac:dyDescent="0.3">
      <c r="A972" s="32">
        <v>43905.708333333336</v>
      </c>
      <c r="B972">
        <v>19</v>
      </c>
      <c r="C972" s="2" t="s">
        <v>31</v>
      </c>
      <c r="D972">
        <v>56</v>
      </c>
      <c r="E972">
        <v>15</v>
      </c>
      <c r="F972">
        <v>71</v>
      </c>
      <c r="G972">
        <v>108</v>
      </c>
      <c r="H972">
        <v>179</v>
      </c>
      <c r="I972">
        <v>29</v>
      </c>
      <c r="J972">
        <v>32</v>
      </c>
      <c r="K972">
        <v>7</v>
      </c>
      <c r="L972">
        <v>2</v>
      </c>
      <c r="M972">
        <v>188</v>
      </c>
      <c r="N972">
        <v>2452</v>
      </c>
      <c r="O972" s="2" t="s">
        <v>16</v>
      </c>
    </row>
    <row r="973" spans="1:15" x14ac:dyDescent="0.3">
      <c r="A973" s="32">
        <v>43906.708333333336</v>
      </c>
      <c r="B973">
        <v>19</v>
      </c>
      <c r="C973" s="2" t="s">
        <v>31</v>
      </c>
      <c r="D973">
        <v>75</v>
      </c>
      <c r="E973">
        <v>20</v>
      </c>
      <c r="F973">
        <v>95</v>
      </c>
      <c r="G973">
        <v>108</v>
      </c>
      <c r="H973">
        <v>203</v>
      </c>
      <c r="I973">
        <v>24</v>
      </c>
      <c r="J973">
        <v>25</v>
      </c>
      <c r="K973">
        <v>8</v>
      </c>
      <c r="L973">
        <v>2</v>
      </c>
      <c r="M973">
        <v>213</v>
      </c>
      <c r="N973">
        <v>2653</v>
      </c>
      <c r="O973" s="2" t="s">
        <v>16</v>
      </c>
    </row>
    <row r="974" spans="1:15" x14ac:dyDescent="0.3">
      <c r="A974" s="32">
        <v>43907.708333333336</v>
      </c>
      <c r="B974">
        <v>19</v>
      </c>
      <c r="C974" s="2" t="s">
        <v>31</v>
      </c>
      <c r="D974">
        <v>86</v>
      </c>
      <c r="E974">
        <v>28</v>
      </c>
      <c r="F974">
        <v>114</v>
      </c>
      <c r="G974">
        <v>112</v>
      </c>
      <c r="H974">
        <v>226</v>
      </c>
      <c r="I974">
        <v>23</v>
      </c>
      <c r="J974">
        <v>24</v>
      </c>
      <c r="K974">
        <v>8</v>
      </c>
      <c r="L974">
        <v>3</v>
      </c>
      <c r="M974">
        <v>237</v>
      </c>
      <c r="N974">
        <v>2916</v>
      </c>
      <c r="O974" s="2" t="s">
        <v>16</v>
      </c>
    </row>
    <row r="975" spans="1:15" x14ac:dyDescent="0.3">
      <c r="A975" s="32">
        <v>43908.708333333336</v>
      </c>
      <c r="B975">
        <v>19</v>
      </c>
      <c r="C975" s="2" t="s">
        <v>31</v>
      </c>
      <c r="D975">
        <v>100</v>
      </c>
      <c r="E975">
        <v>29</v>
      </c>
      <c r="F975">
        <v>129</v>
      </c>
      <c r="G975">
        <v>138</v>
      </c>
      <c r="H975">
        <v>267</v>
      </c>
      <c r="I975">
        <v>41</v>
      </c>
      <c r="J975">
        <v>45</v>
      </c>
      <c r="K975">
        <v>12</v>
      </c>
      <c r="L975">
        <v>3</v>
      </c>
      <c r="M975">
        <v>282</v>
      </c>
      <c r="N975">
        <v>3294</v>
      </c>
      <c r="O975" s="2" t="s">
        <v>16</v>
      </c>
    </row>
    <row r="976" spans="1:15" x14ac:dyDescent="0.3">
      <c r="A976" s="32">
        <v>43909.708333333336</v>
      </c>
      <c r="B976">
        <v>19</v>
      </c>
      <c r="C976" s="2" t="s">
        <v>31</v>
      </c>
      <c r="D976">
        <v>143</v>
      </c>
      <c r="E976">
        <v>36</v>
      </c>
      <c r="F976">
        <v>179</v>
      </c>
      <c r="G976">
        <v>142</v>
      </c>
      <c r="H976">
        <v>321</v>
      </c>
      <c r="I976">
        <v>54</v>
      </c>
      <c r="J976">
        <v>58</v>
      </c>
      <c r="K976">
        <v>15</v>
      </c>
      <c r="L976">
        <v>4</v>
      </c>
      <c r="M976">
        <v>340</v>
      </c>
      <c r="N976">
        <v>3961</v>
      </c>
      <c r="O976" s="2" t="s">
        <v>16</v>
      </c>
    </row>
    <row r="977" spans="1:15" x14ac:dyDescent="0.3">
      <c r="A977" s="32">
        <v>43910.708333333336</v>
      </c>
      <c r="B977">
        <v>19</v>
      </c>
      <c r="C977" s="2" t="s">
        <v>31</v>
      </c>
      <c r="D977">
        <v>168</v>
      </c>
      <c r="E977">
        <v>42</v>
      </c>
      <c r="F977">
        <v>210</v>
      </c>
      <c r="G977">
        <v>169</v>
      </c>
      <c r="H977">
        <v>379</v>
      </c>
      <c r="I977">
        <v>58</v>
      </c>
      <c r="J977">
        <v>68</v>
      </c>
      <c r="K977">
        <v>25</v>
      </c>
      <c r="L977">
        <v>4</v>
      </c>
      <c r="M977">
        <v>408</v>
      </c>
      <c r="N977">
        <v>4468</v>
      </c>
      <c r="O977" s="2" t="s">
        <v>16</v>
      </c>
    </row>
    <row r="978" spans="1:15" x14ac:dyDescent="0.3">
      <c r="A978" s="32">
        <v>43911.708333333336</v>
      </c>
      <c r="B978">
        <v>19</v>
      </c>
      <c r="C978" s="2" t="s">
        <v>31</v>
      </c>
      <c r="D978">
        <v>206</v>
      </c>
      <c r="E978">
        <v>48</v>
      </c>
      <c r="F978">
        <v>254</v>
      </c>
      <c r="G978">
        <v>204</v>
      </c>
      <c r="H978">
        <v>458</v>
      </c>
      <c r="I978">
        <v>79</v>
      </c>
      <c r="J978">
        <v>82</v>
      </c>
      <c r="K978">
        <v>26</v>
      </c>
      <c r="L978">
        <v>6</v>
      </c>
      <c r="M978">
        <v>490</v>
      </c>
      <c r="N978">
        <v>4883</v>
      </c>
      <c r="O978" s="2" t="s">
        <v>16</v>
      </c>
    </row>
    <row r="979" spans="1:15" x14ac:dyDescent="0.3">
      <c r="A979" s="32">
        <v>43912.708333333336</v>
      </c>
      <c r="B979">
        <v>19</v>
      </c>
      <c r="C979" s="2" t="s">
        <v>31</v>
      </c>
      <c r="D979">
        <v>220</v>
      </c>
      <c r="E979">
        <v>55</v>
      </c>
      <c r="F979">
        <v>275</v>
      </c>
      <c r="G979">
        <v>321</v>
      </c>
      <c r="H979">
        <v>596</v>
      </c>
      <c r="I979">
        <v>138</v>
      </c>
      <c r="J979">
        <v>140</v>
      </c>
      <c r="K979">
        <v>26</v>
      </c>
      <c r="L979">
        <v>8</v>
      </c>
      <c r="M979">
        <v>630</v>
      </c>
      <c r="N979">
        <v>5580</v>
      </c>
      <c r="O979" s="2" t="s">
        <v>16</v>
      </c>
    </row>
    <row r="980" spans="1:15" x14ac:dyDescent="0.3">
      <c r="A980" s="32">
        <v>43913.708333333336</v>
      </c>
      <c r="B980">
        <v>19</v>
      </c>
      <c r="C980" s="2" t="s">
        <v>31</v>
      </c>
      <c r="D980">
        <v>250</v>
      </c>
      <c r="E980">
        <v>60</v>
      </c>
      <c r="F980">
        <v>310</v>
      </c>
      <c r="G980">
        <v>371</v>
      </c>
      <c r="H980">
        <v>681</v>
      </c>
      <c r="I980">
        <v>85</v>
      </c>
      <c r="J980">
        <v>91</v>
      </c>
      <c r="K980">
        <v>27</v>
      </c>
      <c r="L980">
        <v>13</v>
      </c>
      <c r="M980">
        <v>721</v>
      </c>
      <c r="N980">
        <v>6375</v>
      </c>
      <c r="O980" s="2" t="s">
        <v>16</v>
      </c>
    </row>
    <row r="981" spans="1:15" x14ac:dyDescent="0.3">
      <c r="A981" s="32">
        <v>43914.708333333336</v>
      </c>
      <c r="B981">
        <v>19</v>
      </c>
      <c r="C981" s="2" t="s">
        <v>31</v>
      </c>
      <c r="D981">
        <v>250</v>
      </c>
      <c r="E981">
        <v>60</v>
      </c>
      <c r="F981">
        <v>310</v>
      </c>
      <c r="G981">
        <v>489</v>
      </c>
      <c r="H981">
        <v>799</v>
      </c>
      <c r="I981">
        <v>118</v>
      </c>
      <c r="J981">
        <v>125</v>
      </c>
      <c r="K981">
        <v>27</v>
      </c>
      <c r="L981">
        <v>20</v>
      </c>
      <c r="M981">
        <v>846</v>
      </c>
      <c r="N981">
        <v>7170</v>
      </c>
      <c r="O981" s="2" t="s">
        <v>16</v>
      </c>
    </row>
    <row r="982" spans="1:15" x14ac:dyDescent="0.3">
      <c r="A982" s="32">
        <v>43915.708333333336</v>
      </c>
      <c r="B982">
        <v>19</v>
      </c>
      <c r="C982" s="2" t="s">
        <v>31</v>
      </c>
      <c r="D982">
        <v>259</v>
      </c>
      <c r="E982">
        <v>80</v>
      </c>
      <c r="F982">
        <v>339</v>
      </c>
      <c r="G982">
        <v>597</v>
      </c>
      <c r="H982">
        <v>936</v>
      </c>
      <c r="I982">
        <v>137</v>
      </c>
      <c r="J982">
        <v>148</v>
      </c>
      <c r="K982">
        <v>33</v>
      </c>
      <c r="L982">
        <v>25</v>
      </c>
      <c r="M982">
        <v>994</v>
      </c>
      <c r="N982">
        <v>8312</v>
      </c>
      <c r="O982" s="2" t="s">
        <v>16</v>
      </c>
    </row>
    <row r="983" spans="1:15" x14ac:dyDescent="0.3">
      <c r="A983" s="32">
        <v>43916.708333333336</v>
      </c>
      <c r="B983">
        <v>19</v>
      </c>
      <c r="C983" s="2" t="s">
        <v>31</v>
      </c>
      <c r="D983">
        <v>346</v>
      </c>
      <c r="E983">
        <v>68</v>
      </c>
      <c r="F983">
        <v>414</v>
      </c>
      <c r="G983">
        <v>681</v>
      </c>
      <c r="H983">
        <v>1095</v>
      </c>
      <c r="I983">
        <v>159</v>
      </c>
      <c r="J983">
        <v>170</v>
      </c>
      <c r="K983">
        <v>36</v>
      </c>
      <c r="L983">
        <v>33</v>
      </c>
      <c r="M983">
        <v>1164</v>
      </c>
      <c r="N983">
        <v>9658</v>
      </c>
      <c r="O983" s="2" t="s">
        <v>16</v>
      </c>
    </row>
    <row r="984" spans="1:15" x14ac:dyDescent="0.3">
      <c r="A984" s="32">
        <v>43917.708333333336</v>
      </c>
      <c r="B984">
        <v>19</v>
      </c>
      <c r="C984" s="2" t="s">
        <v>31</v>
      </c>
      <c r="D984">
        <v>425</v>
      </c>
      <c r="E984">
        <v>75</v>
      </c>
      <c r="F984">
        <v>500</v>
      </c>
      <c r="G984">
        <v>658</v>
      </c>
      <c r="H984">
        <v>1158</v>
      </c>
      <c r="I984">
        <v>63</v>
      </c>
      <c r="J984">
        <v>86</v>
      </c>
      <c r="K984">
        <v>53</v>
      </c>
      <c r="L984">
        <v>39</v>
      </c>
      <c r="M984">
        <v>1250</v>
      </c>
      <c r="N984">
        <v>11079</v>
      </c>
      <c r="O984" s="2" t="s">
        <v>16</v>
      </c>
    </row>
    <row r="985" spans="1:15" x14ac:dyDescent="0.3">
      <c r="A985" s="32">
        <v>43918.708333333336</v>
      </c>
      <c r="B985">
        <v>19</v>
      </c>
      <c r="C985" s="2" t="s">
        <v>31</v>
      </c>
      <c r="D985">
        <v>441</v>
      </c>
      <c r="E985">
        <v>71</v>
      </c>
      <c r="F985">
        <v>512</v>
      </c>
      <c r="G985">
        <v>730</v>
      </c>
      <c r="H985">
        <v>1242</v>
      </c>
      <c r="I985">
        <v>84</v>
      </c>
      <c r="J985">
        <v>109</v>
      </c>
      <c r="K985">
        <v>60</v>
      </c>
      <c r="L985">
        <v>57</v>
      </c>
      <c r="M985">
        <v>1359</v>
      </c>
      <c r="N985">
        <v>13096</v>
      </c>
      <c r="O985" s="2" t="s">
        <v>16</v>
      </c>
    </row>
    <row r="986" spans="1:15" x14ac:dyDescent="0.3">
      <c r="A986" s="32">
        <v>43919.708333333336</v>
      </c>
      <c r="B986">
        <v>19</v>
      </c>
      <c r="C986" s="2" t="s">
        <v>31</v>
      </c>
      <c r="D986">
        <v>451</v>
      </c>
      <c r="E986">
        <v>71</v>
      </c>
      <c r="F986">
        <v>522</v>
      </c>
      <c r="G986">
        <v>808</v>
      </c>
      <c r="H986">
        <v>1330</v>
      </c>
      <c r="I986">
        <v>88</v>
      </c>
      <c r="J986">
        <v>101</v>
      </c>
      <c r="K986">
        <v>65</v>
      </c>
      <c r="L986">
        <v>65</v>
      </c>
      <c r="M986">
        <v>1460</v>
      </c>
      <c r="N986">
        <v>13814</v>
      </c>
      <c r="O986" s="2" t="s">
        <v>16</v>
      </c>
    </row>
    <row r="987" spans="1:15" x14ac:dyDescent="0.3">
      <c r="A987" s="32">
        <v>43920.708333333336</v>
      </c>
      <c r="B987">
        <v>19</v>
      </c>
      <c r="C987" s="2" t="s">
        <v>31</v>
      </c>
      <c r="D987">
        <v>484</v>
      </c>
      <c r="E987">
        <v>75</v>
      </c>
      <c r="F987">
        <v>559</v>
      </c>
      <c r="G987">
        <v>849</v>
      </c>
      <c r="H987">
        <v>1408</v>
      </c>
      <c r="I987">
        <v>78</v>
      </c>
      <c r="J987">
        <v>95</v>
      </c>
      <c r="K987">
        <v>71</v>
      </c>
      <c r="L987">
        <v>76</v>
      </c>
      <c r="M987">
        <v>1555</v>
      </c>
      <c r="N987">
        <v>14758</v>
      </c>
      <c r="O987" s="2" t="s">
        <v>16</v>
      </c>
    </row>
    <row r="988" spans="1:15" x14ac:dyDescent="0.3">
      <c r="A988" s="32">
        <v>43921.708333333336</v>
      </c>
      <c r="B988">
        <v>19</v>
      </c>
      <c r="C988" s="2" t="s">
        <v>31</v>
      </c>
      <c r="D988">
        <v>503</v>
      </c>
      <c r="E988">
        <v>72</v>
      </c>
      <c r="F988">
        <v>575</v>
      </c>
      <c r="G988">
        <v>917</v>
      </c>
      <c r="H988">
        <v>1492</v>
      </c>
      <c r="I988">
        <v>84</v>
      </c>
      <c r="J988">
        <v>92</v>
      </c>
      <c r="K988">
        <v>74</v>
      </c>
      <c r="L988">
        <v>81</v>
      </c>
      <c r="M988">
        <v>1647</v>
      </c>
      <c r="N988">
        <v>15634</v>
      </c>
      <c r="O988" s="2" t="s">
        <v>16</v>
      </c>
    </row>
    <row r="989" spans="1:15" x14ac:dyDescent="0.3">
      <c r="A989" s="32">
        <v>43922.708333333336</v>
      </c>
      <c r="B989">
        <v>19</v>
      </c>
      <c r="C989" s="2" t="s">
        <v>31</v>
      </c>
      <c r="D989">
        <v>496</v>
      </c>
      <c r="E989">
        <v>72</v>
      </c>
      <c r="F989">
        <v>568</v>
      </c>
      <c r="G989">
        <v>976</v>
      </c>
      <c r="H989">
        <v>1544</v>
      </c>
      <c r="I989">
        <v>52</v>
      </c>
      <c r="J989">
        <v>71</v>
      </c>
      <c r="K989">
        <v>86</v>
      </c>
      <c r="L989">
        <v>88</v>
      </c>
      <c r="M989">
        <v>1718</v>
      </c>
      <c r="N989">
        <v>16836</v>
      </c>
      <c r="O989" s="2" t="s">
        <v>16</v>
      </c>
    </row>
    <row r="990" spans="1:15" x14ac:dyDescent="0.3">
      <c r="A990" s="32">
        <v>43923.708333333336</v>
      </c>
      <c r="B990">
        <v>19</v>
      </c>
      <c r="C990" s="2" t="s">
        <v>31</v>
      </c>
      <c r="D990">
        <v>503</v>
      </c>
      <c r="E990">
        <v>73</v>
      </c>
      <c r="F990">
        <v>576</v>
      </c>
      <c r="G990">
        <v>1030</v>
      </c>
      <c r="H990">
        <v>1606</v>
      </c>
      <c r="I990">
        <v>62</v>
      </c>
      <c r="J990">
        <v>73</v>
      </c>
      <c r="K990">
        <v>92</v>
      </c>
      <c r="L990">
        <v>93</v>
      </c>
      <c r="M990">
        <v>1791</v>
      </c>
      <c r="N990">
        <v>17833</v>
      </c>
      <c r="O990" s="2" t="s">
        <v>16</v>
      </c>
    </row>
    <row r="991" spans="1:15" x14ac:dyDescent="0.3">
      <c r="A991" s="32">
        <v>43924.708333333336</v>
      </c>
      <c r="B991">
        <v>19</v>
      </c>
      <c r="C991" s="2" t="s">
        <v>31</v>
      </c>
      <c r="D991">
        <v>535</v>
      </c>
      <c r="E991">
        <v>73</v>
      </c>
      <c r="F991">
        <v>608</v>
      </c>
      <c r="G991">
        <v>1056</v>
      </c>
      <c r="H991">
        <v>1664</v>
      </c>
      <c r="I991">
        <v>58</v>
      </c>
      <c r="J991">
        <v>68</v>
      </c>
      <c r="K991">
        <v>94</v>
      </c>
      <c r="L991">
        <v>101</v>
      </c>
      <c r="M991">
        <v>1859</v>
      </c>
      <c r="N991">
        <v>18686</v>
      </c>
      <c r="O991" s="2" t="s">
        <v>16</v>
      </c>
    </row>
    <row r="992" spans="1:15" x14ac:dyDescent="0.3">
      <c r="A992" s="32">
        <v>43925.708333333336</v>
      </c>
      <c r="B992">
        <v>19</v>
      </c>
      <c r="C992" s="2" t="s">
        <v>31</v>
      </c>
      <c r="D992">
        <v>553</v>
      </c>
      <c r="E992">
        <v>74</v>
      </c>
      <c r="F992">
        <v>627</v>
      </c>
      <c r="G992">
        <v>1099</v>
      </c>
      <c r="H992">
        <v>1726</v>
      </c>
      <c r="I992">
        <v>62</v>
      </c>
      <c r="J992">
        <v>73</v>
      </c>
      <c r="K992">
        <v>95</v>
      </c>
      <c r="L992">
        <v>111</v>
      </c>
      <c r="M992">
        <v>1932</v>
      </c>
      <c r="N992">
        <v>19896</v>
      </c>
      <c r="O992" s="2" t="s">
        <v>16</v>
      </c>
    </row>
    <row r="993" spans="1:15" x14ac:dyDescent="0.3">
      <c r="A993" s="32">
        <v>43926.708333333336</v>
      </c>
      <c r="B993">
        <v>19</v>
      </c>
      <c r="C993" s="2" t="s">
        <v>31</v>
      </c>
      <c r="D993">
        <v>556</v>
      </c>
      <c r="E993">
        <v>76</v>
      </c>
      <c r="F993">
        <v>632</v>
      </c>
      <c r="G993">
        <v>1142</v>
      </c>
      <c r="H993">
        <v>1774</v>
      </c>
      <c r="I993">
        <v>48</v>
      </c>
      <c r="J993">
        <v>62</v>
      </c>
      <c r="K993">
        <v>104</v>
      </c>
      <c r="L993">
        <v>116</v>
      </c>
      <c r="M993">
        <v>1994</v>
      </c>
      <c r="N993">
        <v>21904</v>
      </c>
      <c r="O993" s="2" t="s">
        <v>16</v>
      </c>
    </row>
    <row r="994" spans="1:15" x14ac:dyDescent="0.3">
      <c r="A994" s="32">
        <v>43927.708333333336</v>
      </c>
      <c r="B994">
        <v>19</v>
      </c>
      <c r="C994" s="2" t="s">
        <v>31</v>
      </c>
      <c r="D994">
        <v>563</v>
      </c>
      <c r="E994">
        <v>74</v>
      </c>
      <c r="F994">
        <v>637</v>
      </c>
      <c r="G994">
        <v>1178</v>
      </c>
      <c r="H994">
        <v>1815</v>
      </c>
      <c r="I994">
        <v>41</v>
      </c>
      <c r="J994">
        <v>52</v>
      </c>
      <c r="K994">
        <v>108</v>
      </c>
      <c r="L994">
        <v>123</v>
      </c>
      <c r="M994">
        <v>2046</v>
      </c>
      <c r="N994">
        <v>23464</v>
      </c>
      <c r="O994" s="2" t="s">
        <v>16</v>
      </c>
    </row>
    <row r="995" spans="1:15" x14ac:dyDescent="0.3">
      <c r="A995" s="32">
        <v>43928.708333333336</v>
      </c>
      <c r="B995">
        <v>19</v>
      </c>
      <c r="C995" s="2" t="s">
        <v>31</v>
      </c>
      <c r="D995">
        <v>562</v>
      </c>
      <c r="E995">
        <v>73</v>
      </c>
      <c r="F995">
        <v>635</v>
      </c>
      <c r="G995">
        <v>1224</v>
      </c>
      <c r="H995">
        <v>1859</v>
      </c>
      <c r="I995">
        <v>44</v>
      </c>
      <c r="J995">
        <v>51</v>
      </c>
      <c r="K995">
        <v>113</v>
      </c>
      <c r="L995">
        <v>125</v>
      </c>
      <c r="M995">
        <v>2097</v>
      </c>
      <c r="N995">
        <v>24857</v>
      </c>
      <c r="O995" s="2" t="s">
        <v>16</v>
      </c>
    </row>
    <row r="996" spans="1:15" x14ac:dyDescent="0.3">
      <c r="A996" s="32">
        <v>43929.708333333336</v>
      </c>
      <c r="B996">
        <v>19</v>
      </c>
      <c r="C996" s="2" t="s">
        <v>31</v>
      </c>
      <c r="D996">
        <v>563</v>
      </c>
      <c r="E996">
        <v>65</v>
      </c>
      <c r="F996">
        <v>628</v>
      </c>
      <c r="G996">
        <v>1265</v>
      </c>
      <c r="H996">
        <v>1893</v>
      </c>
      <c r="I996">
        <v>34</v>
      </c>
      <c r="J996">
        <v>62</v>
      </c>
      <c r="K996">
        <v>133</v>
      </c>
      <c r="L996">
        <v>133</v>
      </c>
      <c r="M996">
        <v>2159</v>
      </c>
      <c r="N996">
        <v>27438</v>
      </c>
      <c r="O996" s="2" t="s">
        <v>16</v>
      </c>
    </row>
    <row r="997" spans="1:15" x14ac:dyDescent="0.3">
      <c r="A997" s="32">
        <v>43930.708333333336</v>
      </c>
      <c r="B997">
        <v>19</v>
      </c>
      <c r="C997" s="2" t="s">
        <v>31</v>
      </c>
      <c r="D997">
        <v>566</v>
      </c>
      <c r="E997">
        <v>63</v>
      </c>
      <c r="F997">
        <v>629</v>
      </c>
      <c r="G997">
        <v>1313</v>
      </c>
      <c r="H997">
        <v>1942</v>
      </c>
      <c r="I997">
        <v>49</v>
      </c>
      <c r="J997">
        <v>73</v>
      </c>
      <c r="K997">
        <v>152</v>
      </c>
      <c r="L997">
        <v>138</v>
      </c>
      <c r="M997">
        <v>2232</v>
      </c>
      <c r="N997">
        <v>28742</v>
      </c>
      <c r="O997" s="2" t="s">
        <v>16</v>
      </c>
    </row>
    <row r="998" spans="1:15" x14ac:dyDescent="0.3">
      <c r="A998" s="32">
        <v>43931.708333333336</v>
      </c>
      <c r="B998">
        <v>19</v>
      </c>
      <c r="C998" s="2" t="s">
        <v>31</v>
      </c>
      <c r="D998">
        <v>568</v>
      </c>
      <c r="E998">
        <v>62</v>
      </c>
      <c r="F998">
        <v>630</v>
      </c>
      <c r="G998">
        <v>1337</v>
      </c>
      <c r="H998">
        <v>1967</v>
      </c>
      <c r="I998">
        <v>25</v>
      </c>
      <c r="J998">
        <v>70</v>
      </c>
      <c r="K998">
        <v>187</v>
      </c>
      <c r="L998">
        <v>148</v>
      </c>
      <c r="M998">
        <v>2302</v>
      </c>
      <c r="N998">
        <v>31156</v>
      </c>
      <c r="O998" s="2" t="s">
        <v>16</v>
      </c>
    </row>
    <row r="999" spans="1:15" x14ac:dyDescent="0.3">
      <c r="A999" s="32">
        <v>43932.708333333336</v>
      </c>
      <c r="B999">
        <v>19</v>
      </c>
      <c r="C999" s="2" t="s">
        <v>31</v>
      </c>
      <c r="D999">
        <v>562</v>
      </c>
      <c r="E999">
        <v>58</v>
      </c>
      <c r="F999">
        <v>620</v>
      </c>
      <c r="G999">
        <v>1381</v>
      </c>
      <c r="H999">
        <v>2001</v>
      </c>
      <c r="I999">
        <v>34</v>
      </c>
      <c r="J999">
        <v>62</v>
      </c>
      <c r="K999">
        <v>209</v>
      </c>
      <c r="L999">
        <v>154</v>
      </c>
      <c r="M999">
        <v>2364</v>
      </c>
      <c r="N999">
        <v>33787</v>
      </c>
      <c r="O999" s="2" t="s">
        <v>16</v>
      </c>
    </row>
    <row r="1000" spans="1:15" x14ac:dyDescent="0.3">
      <c r="A1000" s="32">
        <v>43933.708333333336</v>
      </c>
      <c r="B1000">
        <v>19</v>
      </c>
      <c r="C1000" s="2" t="s">
        <v>31</v>
      </c>
      <c r="D1000">
        <v>552</v>
      </c>
      <c r="E1000">
        <v>53</v>
      </c>
      <c r="F1000">
        <v>605</v>
      </c>
      <c r="G1000">
        <v>1425</v>
      </c>
      <c r="H1000">
        <v>2030</v>
      </c>
      <c r="I1000">
        <v>29</v>
      </c>
      <c r="J1000">
        <v>52</v>
      </c>
      <c r="K1000">
        <v>223</v>
      </c>
      <c r="L1000">
        <v>163</v>
      </c>
      <c r="M1000">
        <v>2416</v>
      </c>
      <c r="N1000">
        <v>36098</v>
      </c>
      <c r="O1000" s="2" t="s">
        <v>16</v>
      </c>
    </row>
    <row r="1001" spans="1:15" x14ac:dyDescent="0.3">
      <c r="A1001" s="32">
        <v>43934.708333333336</v>
      </c>
      <c r="B1001">
        <v>19</v>
      </c>
      <c r="C1001" s="2" t="s">
        <v>31</v>
      </c>
      <c r="D1001">
        <v>554</v>
      </c>
      <c r="E1001">
        <v>51</v>
      </c>
      <c r="F1001">
        <v>605</v>
      </c>
      <c r="G1001">
        <v>1445</v>
      </c>
      <c r="H1001">
        <v>2050</v>
      </c>
      <c r="I1001">
        <v>20</v>
      </c>
      <c r="J1001">
        <v>42</v>
      </c>
      <c r="K1001">
        <v>237</v>
      </c>
      <c r="L1001">
        <v>171</v>
      </c>
      <c r="M1001">
        <v>2458</v>
      </c>
      <c r="N1001">
        <v>37311</v>
      </c>
      <c r="O1001" s="2" t="s">
        <v>16</v>
      </c>
    </row>
    <row r="1002" spans="1:15" x14ac:dyDescent="0.3">
      <c r="A1002" s="32">
        <v>43885.75</v>
      </c>
      <c r="B1002">
        <v>20</v>
      </c>
      <c r="C1002" s="2" t="s">
        <v>30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 s="2" t="s">
        <v>16</v>
      </c>
    </row>
    <row r="1003" spans="1:15" x14ac:dyDescent="0.3">
      <c r="A1003" s="32">
        <v>43886.75</v>
      </c>
      <c r="B1003">
        <v>20</v>
      </c>
      <c r="C1003" s="2" t="s">
        <v>30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 s="2" t="s">
        <v>16</v>
      </c>
    </row>
    <row r="1004" spans="1:15" x14ac:dyDescent="0.3">
      <c r="A1004" s="32">
        <v>43887.75</v>
      </c>
      <c r="B1004">
        <v>20</v>
      </c>
      <c r="C1004" s="2" t="s">
        <v>30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 s="2" t="s">
        <v>16</v>
      </c>
    </row>
    <row r="1005" spans="1:15" x14ac:dyDescent="0.3">
      <c r="A1005" s="32">
        <v>43888.75</v>
      </c>
      <c r="B1005">
        <v>20</v>
      </c>
      <c r="C1005" s="2" t="s">
        <v>30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 s="2" t="s">
        <v>16</v>
      </c>
    </row>
    <row r="1006" spans="1:15" x14ac:dyDescent="0.3">
      <c r="A1006" s="32">
        <v>43889.75</v>
      </c>
      <c r="B1006">
        <v>20</v>
      </c>
      <c r="C1006" s="2" t="s">
        <v>30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 s="2" t="s">
        <v>16</v>
      </c>
    </row>
    <row r="1007" spans="1:15" x14ac:dyDescent="0.3">
      <c r="A1007" s="32">
        <v>43890.708333333336</v>
      </c>
      <c r="B1007">
        <v>20</v>
      </c>
      <c r="C1007" s="2" t="s">
        <v>30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 s="2" t="s">
        <v>16</v>
      </c>
    </row>
    <row r="1008" spans="1:15" x14ac:dyDescent="0.3">
      <c r="A1008" s="32">
        <v>43891.708333333336</v>
      </c>
      <c r="B1008">
        <v>20</v>
      </c>
      <c r="C1008" s="2" t="s">
        <v>30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29</v>
      </c>
      <c r="O1008" s="2" t="s">
        <v>16</v>
      </c>
    </row>
    <row r="1009" spans="1:15" x14ac:dyDescent="0.3">
      <c r="A1009" s="32">
        <v>43892.75</v>
      </c>
      <c r="B1009">
        <v>20</v>
      </c>
      <c r="C1009" s="2" t="s">
        <v>30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29</v>
      </c>
      <c r="O1009" s="2" t="s">
        <v>16</v>
      </c>
    </row>
    <row r="1010" spans="1:15" x14ac:dyDescent="0.3">
      <c r="A1010" s="32">
        <v>43893.75</v>
      </c>
      <c r="B1010">
        <v>20</v>
      </c>
      <c r="C1010" s="2" t="s">
        <v>30</v>
      </c>
      <c r="D1010">
        <v>1</v>
      </c>
      <c r="E1010">
        <v>0</v>
      </c>
      <c r="F1010">
        <v>1</v>
      </c>
      <c r="G1010">
        <v>0</v>
      </c>
      <c r="H1010">
        <v>1</v>
      </c>
      <c r="I1010">
        <v>1</v>
      </c>
      <c r="J1010">
        <v>1</v>
      </c>
      <c r="K1010">
        <v>0</v>
      </c>
      <c r="L1010">
        <v>0</v>
      </c>
      <c r="M1010">
        <v>1</v>
      </c>
      <c r="N1010">
        <v>29</v>
      </c>
      <c r="O1010" s="2" t="s">
        <v>16</v>
      </c>
    </row>
    <row r="1011" spans="1:15" x14ac:dyDescent="0.3">
      <c r="A1011" s="32">
        <v>43894.708333333336</v>
      </c>
      <c r="B1011">
        <v>20</v>
      </c>
      <c r="C1011" s="2" t="s">
        <v>30</v>
      </c>
      <c r="D1011">
        <v>1</v>
      </c>
      <c r="E1011">
        <v>0</v>
      </c>
      <c r="F1011">
        <v>1</v>
      </c>
      <c r="G1011">
        <v>1</v>
      </c>
      <c r="H1011">
        <v>2</v>
      </c>
      <c r="I1011">
        <v>1</v>
      </c>
      <c r="J1011">
        <v>1</v>
      </c>
      <c r="K1011">
        <v>0</v>
      </c>
      <c r="L1011">
        <v>0</v>
      </c>
      <c r="M1011">
        <v>2</v>
      </c>
      <c r="N1011">
        <v>42</v>
      </c>
      <c r="O1011" s="2" t="s">
        <v>16</v>
      </c>
    </row>
    <row r="1012" spans="1:15" x14ac:dyDescent="0.3">
      <c r="A1012" s="32">
        <v>43895.708333333336</v>
      </c>
      <c r="B1012">
        <v>20</v>
      </c>
      <c r="C1012" s="2" t="s">
        <v>30</v>
      </c>
      <c r="D1012">
        <v>2</v>
      </c>
      <c r="E1012">
        <v>0</v>
      </c>
      <c r="F1012">
        <v>2</v>
      </c>
      <c r="G1012">
        <v>0</v>
      </c>
      <c r="H1012">
        <v>2</v>
      </c>
      <c r="I1012">
        <v>0</v>
      </c>
      <c r="J1012">
        <v>0</v>
      </c>
      <c r="K1012">
        <v>0</v>
      </c>
      <c r="L1012">
        <v>0</v>
      </c>
      <c r="M1012">
        <v>2</v>
      </c>
      <c r="N1012">
        <v>50</v>
      </c>
      <c r="O1012" s="2" t="s">
        <v>16</v>
      </c>
    </row>
    <row r="1013" spans="1:15" x14ac:dyDescent="0.3">
      <c r="A1013" s="32">
        <v>43896.708333333336</v>
      </c>
      <c r="B1013">
        <v>20</v>
      </c>
      <c r="C1013" s="2" t="s">
        <v>30</v>
      </c>
      <c r="D1013">
        <v>2</v>
      </c>
      <c r="E1013">
        <v>0</v>
      </c>
      <c r="F1013">
        <v>2</v>
      </c>
      <c r="G1013">
        <v>3</v>
      </c>
      <c r="H1013">
        <v>5</v>
      </c>
      <c r="I1013">
        <v>3</v>
      </c>
      <c r="J1013">
        <v>3</v>
      </c>
      <c r="K1013">
        <v>0</v>
      </c>
      <c r="L1013">
        <v>0</v>
      </c>
      <c r="M1013">
        <v>5</v>
      </c>
      <c r="N1013">
        <v>99</v>
      </c>
      <c r="O1013" s="2" t="s">
        <v>16</v>
      </c>
    </row>
    <row r="1014" spans="1:15" x14ac:dyDescent="0.3">
      <c r="A1014" s="32">
        <v>43897.75</v>
      </c>
      <c r="B1014">
        <v>20</v>
      </c>
      <c r="C1014" s="2" t="s">
        <v>30</v>
      </c>
      <c r="D1014">
        <v>2</v>
      </c>
      <c r="E1014">
        <v>0</v>
      </c>
      <c r="F1014">
        <v>2</v>
      </c>
      <c r="G1014">
        <v>3</v>
      </c>
      <c r="H1014">
        <v>5</v>
      </c>
      <c r="I1014">
        <v>0</v>
      </c>
      <c r="J1014">
        <v>0</v>
      </c>
      <c r="K1014">
        <v>0</v>
      </c>
      <c r="L1014">
        <v>0</v>
      </c>
      <c r="M1014">
        <v>5</v>
      </c>
      <c r="N1014">
        <v>99</v>
      </c>
      <c r="O1014" s="2" t="s">
        <v>16</v>
      </c>
    </row>
    <row r="1015" spans="1:15" x14ac:dyDescent="0.3">
      <c r="A1015" s="32">
        <v>43898.75</v>
      </c>
      <c r="B1015">
        <v>20</v>
      </c>
      <c r="C1015" s="2" t="s">
        <v>30</v>
      </c>
      <c r="D1015">
        <v>5</v>
      </c>
      <c r="E1015">
        <v>0</v>
      </c>
      <c r="F1015">
        <v>5</v>
      </c>
      <c r="G1015">
        <v>6</v>
      </c>
      <c r="H1015">
        <v>11</v>
      </c>
      <c r="I1015">
        <v>6</v>
      </c>
      <c r="J1015">
        <v>6</v>
      </c>
      <c r="K1015">
        <v>0</v>
      </c>
      <c r="L1015">
        <v>0</v>
      </c>
      <c r="M1015">
        <v>11</v>
      </c>
      <c r="N1015">
        <v>149</v>
      </c>
      <c r="O1015" s="2" t="s">
        <v>16</v>
      </c>
    </row>
    <row r="1016" spans="1:15" x14ac:dyDescent="0.3">
      <c r="A1016" s="32">
        <v>43899.75</v>
      </c>
      <c r="B1016">
        <v>20</v>
      </c>
      <c r="C1016" s="2" t="s">
        <v>30</v>
      </c>
      <c r="D1016">
        <v>8</v>
      </c>
      <c r="E1016">
        <v>0</v>
      </c>
      <c r="F1016">
        <v>8</v>
      </c>
      <c r="G1016">
        <v>11</v>
      </c>
      <c r="H1016">
        <v>19</v>
      </c>
      <c r="I1016">
        <v>8</v>
      </c>
      <c r="J1016">
        <v>8</v>
      </c>
      <c r="K1016">
        <v>0</v>
      </c>
      <c r="L1016">
        <v>0</v>
      </c>
      <c r="M1016">
        <v>19</v>
      </c>
      <c r="N1016">
        <v>185</v>
      </c>
      <c r="O1016" s="2" t="s">
        <v>16</v>
      </c>
    </row>
    <row r="1017" spans="1:15" x14ac:dyDescent="0.3">
      <c r="A1017" s="32">
        <v>43900.75</v>
      </c>
      <c r="B1017">
        <v>20</v>
      </c>
      <c r="C1017" s="2" t="s">
        <v>30</v>
      </c>
      <c r="D1017">
        <v>9</v>
      </c>
      <c r="E1017">
        <v>0</v>
      </c>
      <c r="F1017">
        <v>9</v>
      </c>
      <c r="G1017">
        <v>11</v>
      </c>
      <c r="H1017">
        <v>20</v>
      </c>
      <c r="I1017">
        <v>1</v>
      </c>
      <c r="J1017">
        <v>1</v>
      </c>
      <c r="K1017">
        <v>0</v>
      </c>
      <c r="L1017">
        <v>0</v>
      </c>
      <c r="M1017">
        <v>20</v>
      </c>
      <c r="N1017">
        <v>204</v>
      </c>
      <c r="O1017" s="2" t="s">
        <v>16</v>
      </c>
    </row>
    <row r="1018" spans="1:15" x14ac:dyDescent="0.3">
      <c r="A1018" s="32">
        <v>43901.708333333336</v>
      </c>
      <c r="B1018">
        <v>20</v>
      </c>
      <c r="C1018" s="2" t="s">
        <v>30</v>
      </c>
      <c r="D1018">
        <v>10</v>
      </c>
      <c r="E1018">
        <v>0</v>
      </c>
      <c r="F1018">
        <v>10</v>
      </c>
      <c r="G1018">
        <v>27</v>
      </c>
      <c r="H1018">
        <v>37</v>
      </c>
      <c r="I1018">
        <v>17</v>
      </c>
      <c r="J1018">
        <v>17</v>
      </c>
      <c r="K1018">
        <v>0</v>
      </c>
      <c r="L1018">
        <v>0</v>
      </c>
      <c r="M1018">
        <v>37</v>
      </c>
      <c r="N1018">
        <v>283</v>
      </c>
      <c r="O1018" s="2" t="s">
        <v>16</v>
      </c>
    </row>
    <row r="1019" spans="1:15" x14ac:dyDescent="0.3">
      <c r="A1019" s="32">
        <v>43902.708333333336</v>
      </c>
      <c r="B1019">
        <v>20</v>
      </c>
      <c r="C1019" s="2" t="s">
        <v>30</v>
      </c>
      <c r="D1019">
        <v>12</v>
      </c>
      <c r="E1019">
        <v>0</v>
      </c>
      <c r="F1019">
        <v>12</v>
      </c>
      <c r="G1019">
        <v>27</v>
      </c>
      <c r="H1019">
        <v>39</v>
      </c>
      <c r="I1019">
        <v>2</v>
      </c>
      <c r="J1019">
        <v>2</v>
      </c>
      <c r="K1019">
        <v>0</v>
      </c>
      <c r="L1019">
        <v>0</v>
      </c>
      <c r="M1019">
        <v>39</v>
      </c>
      <c r="N1019">
        <v>302</v>
      </c>
      <c r="O1019" s="2" t="s">
        <v>16</v>
      </c>
    </row>
    <row r="1020" spans="1:15" x14ac:dyDescent="0.3">
      <c r="A1020" s="32">
        <v>43903.708333333336</v>
      </c>
      <c r="B1020">
        <v>20</v>
      </c>
      <c r="C1020" s="2" t="s">
        <v>30</v>
      </c>
      <c r="D1020">
        <v>12</v>
      </c>
      <c r="E1020">
        <v>0</v>
      </c>
      <c r="F1020">
        <v>12</v>
      </c>
      <c r="G1020">
        <v>31</v>
      </c>
      <c r="H1020">
        <v>43</v>
      </c>
      <c r="I1020">
        <v>4</v>
      </c>
      <c r="J1020">
        <v>4</v>
      </c>
      <c r="K1020">
        <v>0</v>
      </c>
      <c r="L1020">
        <v>0</v>
      </c>
      <c r="M1020">
        <v>43</v>
      </c>
      <c r="N1020">
        <v>504</v>
      </c>
      <c r="O1020" s="2" t="s">
        <v>16</v>
      </c>
    </row>
    <row r="1021" spans="1:15" x14ac:dyDescent="0.3">
      <c r="A1021" s="32">
        <v>43904.708333333336</v>
      </c>
      <c r="B1021">
        <v>20</v>
      </c>
      <c r="C1021" s="2" t="s">
        <v>30</v>
      </c>
      <c r="D1021">
        <v>14</v>
      </c>
      <c r="E1021">
        <v>0</v>
      </c>
      <c r="F1021">
        <v>14</v>
      </c>
      <c r="G1021">
        <v>33</v>
      </c>
      <c r="H1021">
        <v>47</v>
      </c>
      <c r="I1021">
        <v>4</v>
      </c>
      <c r="J1021">
        <v>4</v>
      </c>
      <c r="K1021">
        <v>0</v>
      </c>
      <c r="L1021">
        <v>0</v>
      </c>
      <c r="M1021">
        <v>47</v>
      </c>
      <c r="N1021">
        <v>530</v>
      </c>
      <c r="O1021" s="2" t="s">
        <v>16</v>
      </c>
    </row>
    <row r="1022" spans="1:15" x14ac:dyDescent="0.3">
      <c r="A1022" s="32">
        <v>43905.708333333336</v>
      </c>
      <c r="B1022">
        <v>20</v>
      </c>
      <c r="C1022" s="2" t="s">
        <v>30</v>
      </c>
      <c r="D1022">
        <v>16</v>
      </c>
      <c r="E1022">
        <v>0</v>
      </c>
      <c r="F1022">
        <v>16</v>
      </c>
      <c r="G1022">
        <v>59</v>
      </c>
      <c r="H1022">
        <v>75</v>
      </c>
      <c r="I1022">
        <v>28</v>
      </c>
      <c r="J1022">
        <v>30</v>
      </c>
      <c r="K1022">
        <v>0</v>
      </c>
      <c r="L1022">
        <v>2</v>
      </c>
      <c r="M1022">
        <v>77</v>
      </c>
      <c r="N1022">
        <v>613</v>
      </c>
      <c r="O1022" s="2" t="s">
        <v>16</v>
      </c>
    </row>
    <row r="1023" spans="1:15" x14ac:dyDescent="0.3">
      <c r="A1023" s="32">
        <v>43906.708333333336</v>
      </c>
      <c r="B1023">
        <v>20</v>
      </c>
      <c r="C1023" s="2" t="s">
        <v>30</v>
      </c>
      <c r="D1023">
        <v>39</v>
      </c>
      <c r="E1023">
        <v>0</v>
      </c>
      <c r="F1023">
        <v>39</v>
      </c>
      <c r="G1023">
        <v>66</v>
      </c>
      <c r="H1023">
        <v>105</v>
      </c>
      <c r="I1023">
        <v>30</v>
      </c>
      <c r="J1023">
        <v>30</v>
      </c>
      <c r="K1023">
        <v>0</v>
      </c>
      <c r="L1023">
        <v>2</v>
      </c>
      <c r="M1023">
        <v>107</v>
      </c>
      <c r="N1023">
        <v>797</v>
      </c>
      <c r="O1023" s="2" t="s">
        <v>16</v>
      </c>
    </row>
    <row r="1024" spans="1:15" x14ac:dyDescent="0.3">
      <c r="A1024" s="32">
        <v>43907.708333333336</v>
      </c>
      <c r="B1024">
        <v>20</v>
      </c>
      <c r="C1024" s="2" t="s">
        <v>30</v>
      </c>
      <c r="D1024">
        <v>36</v>
      </c>
      <c r="E1024">
        <v>4</v>
      </c>
      <c r="F1024">
        <v>40</v>
      </c>
      <c r="G1024">
        <v>75</v>
      </c>
      <c r="H1024">
        <v>115</v>
      </c>
      <c r="I1024">
        <v>10</v>
      </c>
      <c r="J1024">
        <v>10</v>
      </c>
      <c r="K1024">
        <v>0</v>
      </c>
      <c r="L1024">
        <v>2</v>
      </c>
      <c r="M1024">
        <v>117</v>
      </c>
      <c r="N1024">
        <v>1003</v>
      </c>
      <c r="O1024" s="2" t="s">
        <v>16</v>
      </c>
    </row>
    <row r="1025" spans="1:15" x14ac:dyDescent="0.3">
      <c r="A1025" s="32">
        <v>43908.708333333336</v>
      </c>
      <c r="B1025">
        <v>20</v>
      </c>
      <c r="C1025" s="2" t="s">
        <v>30</v>
      </c>
      <c r="D1025">
        <v>42</v>
      </c>
      <c r="E1025">
        <v>7</v>
      </c>
      <c r="F1025">
        <v>49</v>
      </c>
      <c r="G1025">
        <v>83</v>
      </c>
      <c r="H1025">
        <v>132</v>
      </c>
      <c r="I1025">
        <v>17</v>
      </c>
      <c r="J1025">
        <v>17</v>
      </c>
      <c r="K1025">
        <v>0</v>
      </c>
      <c r="L1025">
        <v>2</v>
      </c>
      <c r="M1025">
        <v>134</v>
      </c>
      <c r="N1025">
        <v>1135</v>
      </c>
      <c r="O1025" s="2" t="s">
        <v>16</v>
      </c>
    </row>
    <row r="1026" spans="1:15" x14ac:dyDescent="0.3">
      <c r="A1026" s="32">
        <v>43909.708333333336</v>
      </c>
      <c r="B1026">
        <v>20</v>
      </c>
      <c r="C1026" s="2" t="s">
        <v>30</v>
      </c>
      <c r="D1026">
        <v>43</v>
      </c>
      <c r="E1026">
        <v>9</v>
      </c>
      <c r="F1026">
        <v>52</v>
      </c>
      <c r="G1026">
        <v>152</v>
      </c>
      <c r="H1026">
        <v>204</v>
      </c>
      <c r="I1026">
        <v>72</v>
      </c>
      <c r="J1026">
        <v>72</v>
      </c>
      <c r="K1026">
        <v>0</v>
      </c>
      <c r="L1026">
        <v>2</v>
      </c>
      <c r="M1026">
        <v>206</v>
      </c>
      <c r="N1026">
        <v>1334</v>
      </c>
      <c r="O1026" s="2" t="s">
        <v>16</v>
      </c>
    </row>
    <row r="1027" spans="1:15" x14ac:dyDescent="0.3">
      <c r="A1027" s="32">
        <v>43910.708333333336</v>
      </c>
      <c r="B1027">
        <v>20</v>
      </c>
      <c r="C1027" s="2" t="s">
        <v>30</v>
      </c>
      <c r="D1027">
        <v>56</v>
      </c>
      <c r="E1027">
        <v>15</v>
      </c>
      <c r="F1027">
        <v>71</v>
      </c>
      <c r="G1027">
        <v>217</v>
      </c>
      <c r="H1027">
        <v>288</v>
      </c>
      <c r="I1027">
        <v>84</v>
      </c>
      <c r="J1027">
        <v>87</v>
      </c>
      <c r="K1027">
        <v>3</v>
      </c>
      <c r="L1027">
        <v>2</v>
      </c>
      <c r="M1027">
        <v>293</v>
      </c>
      <c r="N1027">
        <v>1912</v>
      </c>
      <c r="O1027" s="2" t="s">
        <v>16</v>
      </c>
    </row>
    <row r="1028" spans="1:15" x14ac:dyDescent="0.3">
      <c r="A1028" s="32">
        <v>43911.708333333336</v>
      </c>
      <c r="B1028">
        <v>20</v>
      </c>
      <c r="C1028" s="2" t="s">
        <v>30</v>
      </c>
      <c r="D1028">
        <v>65</v>
      </c>
      <c r="E1028">
        <v>16</v>
      </c>
      <c r="F1028">
        <v>81</v>
      </c>
      <c r="G1028">
        <v>240</v>
      </c>
      <c r="H1028">
        <v>321</v>
      </c>
      <c r="I1028">
        <v>33</v>
      </c>
      <c r="J1028">
        <v>37</v>
      </c>
      <c r="K1028">
        <v>5</v>
      </c>
      <c r="L1028">
        <v>4</v>
      </c>
      <c r="M1028">
        <v>330</v>
      </c>
      <c r="N1028">
        <v>2297</v>
      </c>
      <c r="O1028" s="2" t="s">
        <v>16</v>
      </c>
    </row>
    <row r="1029" spans="1:15" x14ac:dyDescent="0.3">
      <c r="A1029" s="32">
        <v>43912.708333333336</v>
      </c>
      <c r="B1029">
        <v>20</v>
      </c>
      <c r="C1029" s="2" t="s">
        <v>30</v>
      </c>
      <c r="D1029">
        <v>67</v>
      </c>
      <c r="E1029">
        <v>16</v>
      </c>
      <c r="F1029">
        <v>83</v>
      </c>
      <c r="G1029">
        <v>244</v>
      </c>
      <c r="H1029">
        <v>327</v>
      </c>
      <c r="I1029">
        <v>6</v>
      </c>
      <c r="J1029">
        <v>9</v>
      </c>
      <c r="K1029">
        <v>5</v>
      </c>
      <c r="L1029">
        <v>7</v>
      </c>
      <c r="M1029">
        <v>339</v>
      </c>
      <c r="N1029">
        <v>2402</v>
      </c>
      <c r="O1029" s="2" t="s">
        <v>16</v>
      </c>
    </row>
    <row r="1030" spans="1:15" x14ac:dyDescent="0.3">
      <c r="A1030" s="32">
        <v>43913.708333333336</v>
      </c>
      <c r="B1030">
        <v>20</v>
      </c>
      <c r="C1030" s="2" t="s">
        <v>30</v>
      </c>
      <c r="D1030">
        <v>76</v>
      </c>
      <c r="E1030">
        <v>18</v>
      </c>
      <c r="F1030">
        <v>94</v>
      </c>
      <c r="G1030">
        <v>249</v>
      </c>
      <c r="H1030">
        <v>343</v>
      </c>
      <c r="I1030">
        <v>16</v>
      </c>
      <c r="J1030">
        <v>20</v>
      </c>
      <c r="K1030">
        <v>5</v>
      </c>
      <c r="L1030">
        <v>11</v>
      </c>
      <c r="M1030">
        <v>359</v>
      </c>
      <c r="N1030">
        <v>2568</v>
      </c>
      <c r="O1030" s="2" t="s">
        <v>16</v>
      </c>
    </row>
    <row r="1031" spans="1:15" x14ac:dyDescent="0.3">
      <c r="A1031" s="32">
        <v>43914.708333333336</v>
      </c>
      <c r="B1031">
        <v>20</v>
      </c>
      <c r="C1031" s="2" t="s">
        <v>30</v>
      </c>
      <c r="D1031">
        <v>80</v>
      </c>
      <c r="E1031">
        <v>19</v>
      </c>
      <c r="F1031">
        <v>99</v>
      </c>
      <c r="G1031">
        <v>296</v>
      </c>
      <c r="H1031">
        <v>395</v>
      </c>
      <c r="I1031">
        <v>52</v>
      </c>
      <c r="J1031">
        <v>62</v>
      </c>
      <c r="K1031">
        <v>11</v>
      </c>
      <c r="L1031">
        <v>15</v>
      </c>
      <c r="M1031">
        <v>421</v>
      </c>
      <c r="N1031">
        <v>2859</v>
      </c>
      <c r="O1031" s="2" t="s">
        <v>16</v>
      </c>
    </row>
    <row r="1032" spans="1:15" x14ac:dyDescent="0.3">
      <c r="A1032" s="32">
        <v>43915.708333333336</v>
      </c>
      <c r="B1032">
        <v>20</v>
      </c>
      <c r="C1032" s="2" t="s">
        <v>30</v>
      </c>
      <c r="D1032">
        <v>82</v>
      </c>
      <c r="E1032">
        <v>19</v>
      </c>
      <c r="F1032">
        <v>101</v>
      </c>
      <c r="G1032">
        <v>311</v>
      </c>
      <c r="H1032">
        <v>412</v>
      </c>
      <c r="I1032">
        <v>17</v>
      </c>
      <c r="J1032">
        <v>21</v>
      </c>
      <c r="K1032">
        <v>12</v>
      </c>
      <c r="L1032">
        <v>18</v>
      </c>
      <c r="M1032">
        <v>442</v>
      </c>
      <c r="N1032">
        <v>3019</v>
      </c>
      <c r="O1032" s="2" t="s">
        <v>16</v>
      </c>
    </row>
    <row r="1033" spans="1:15" x14ac:dyDescent="0.3">
      <c r="A1033" s="32">
        <v>43916.708333333336</v>
      </c>
      <c r="B1033">
        <v>20</v>
      </c>
      <c r="C1033" s="2" t="s">
        <v>30</v>
      </c>
      <c r="D1033">
        <v>92</v>
      </c>
      <c r="E1033">
        <v>20</v>
      </c>
      <c r="F1033">
        <v>112</v>
      </c>
      <c r="G1033">
        <v>350</v>
      </c>
      <c r="H1033">
        <v>462</v>
      </c>
      <c r="I1033">
        <v>50</v>
      </c>
      <c r="J1033">
        <v>52</v>
      </c>
      <c r="K1033">
        <v>13</v>
      </c>
      <c r="L1033">
        <v>19</v>
      </c>
      <c r="M1033">
        <v>494</v>
      </c>
      <c r="N1033">
        <v>3461</v>
      </c>
      <c r="O1033" s="2" t="s">
        <v>16</v>
      </c>
    </row>
    <row r="1034" spans="1:15" x14ac:dyDescent="0.3">
      <c r="A1034" s="32">
        <v>43917.708333333336</v>
      </c>
      <c r="B1034">
        <v>20</v>
      </c>
      <c r="C1034" s="2" t="s">
        <v>30</v>
      </c>
      <c r="D1034">
        <v>93</v>
      </c>
      <c r="E1034">
        <v>19</v>
      </c>
      <c r="F1034">
        <v>112</v>
      </c>
      <c r="G1034">
        <v>384</v>
      </c>
      <c r="H1034">
        <v>496</v>
      </c>
      <c r="I1034">
        <v>34</v>
      </c>
      <c r="J1034">
        <v>36</v>
      </c>
      <c r="K1034">
        <v>13</v>
      </c>
      <c r="L1034">
        <v>21</v>
      </c>
      <c r="M1034">
        <v>530</v>
      </c>
      <c r="N1034">
        <v>3801</v>
      </c>
      <c r="O1034" s="2" t="s">
        <v>16</v>
      </c>
    </row>
    <row r="1035" spans="1:15" x14ac:dyDescent="0.3">
      <c r="A1035" s="32">
        <v>43918.708333333336</v>
      </c>
      <c r="B1035">
        <v>20</v>
      </c>
      <c r="C1035" s="2" t="s">
        <v>30</v>
      </c>
      <c r="D1035">
        <v>95</v>
      </c>
      <c r="E1035">
        <v>22</v>
      </c>
      <c r="F1035">
        <v>117</v>
      </c>
      <c r="G1035">
        <v>452</v>
      </c>
      <c r="H1035">
        <v>569</v>
      </c>
      <c r="I1035">
        <v>73</v>
      </c>
      <c r="J1035">
        <v>94</v>
      </c>
      <c r="K1035">
        <v>29</v>
      </c>
      <c r="L1035">
        <v>26</v>
      </c>
      <c r="M1035">
        <v>624</v>
      </c>
      <c r="N1035">
        <v>4225</v>
      </c>
      <c r="O1035" s="2" t="s">
        <v>16</v>
      </c>
    </row>
    <row r="1036" spans="1:15" x14ac:dyDescent="0.3">
      <c r="A1036" s="32">
        <v>43919.708333333336</v>
      </c>
      <c r="B1036">
        <v>20</v>
      </c>
      <c r="C1036" s="2" t="s">
        <v>30</v>
      </c>
      <c r="D1036">
        <v>105</v>
      </c>
      <c r="E1036">
        <v>23</v>
      </c>
      <c r="F1036">
        <v>128</v>
      </c>
      <c r="G1036">
        <v>454</v>
      </c>
      <c r="H1036">
        <v>582</v>
      </c>
      <c r="I1036">
        <v>13</v>
      </c>
      <c r="J1036">
        <v>14</v>
      </c>
      <c r="K1036">
        <v>29</v>
      </c>
      <c r="L1036">
        <v>27</v>
      </c>
      <c r="M1036">
        <v>638</v>
      </c>
      <c r="N1036">
        <v>4598</v>
      </c>
      <c r="O1036" s="2" t="s">
        <v>16</v>
      </c>
    </row>
    <row r="1037" spans="1:15" x14ac:dyDescent="0.3">
      <c r="A1037" s="32">
        <v>43920.708333333336</v>
      </c>
      <c r="B1037">
        <v>20</v>
      </c>
      <c r="C1037" s="2" t="s">
        <v>30</v>
      </c>
      <c r="D1037">
        <v>113</v>
      </c>
      <c r="E1037">
        <v>24</v>
      </c>
      <c r="F1037">
        <v>137</v>
      </c>
      <c r="G1037">
        <v>485</v>
      </c>
      <c r="H1037">
        <v>622</v>
      </c>
      <c r="I1037">
        <v>40</v>
      </c>
      <c r="J1037">
        <v>44</v>
      </c>
      <c r="K1037">
        <v>32</v>
      </c>
      <c r="L1037">
        <v>28</v>
      </c>
      <c r="M1037">
        <v>682</v>
      </c>
      <c r="N1037">
        <v>4993</v>
      </c>
      <c r="O1037" s="2" t="s">
        <v>16</v>
      </c>
    </row>
    <row r="1038" spans="1:15" x14ac:dyDescent="0.3">
      <c r="A1038" s="32">
        <v>43921.708333333336</v>
      </c>
      <c r="B1038">
        <v>20</v>
      </c>
      <c r="C1038" s="2" t="s">
        <v>30</v>
      </c>
      <c r="D1038">
        <v>113</v>
      </c>
      <c r="E1038">
        <v>28</v>
      </c>
      <c r="F1038">
        <v>141</v>
      </c>
      <c r="G1038">
        <v>516</v>
      </c>
      <c r="H1038">
        <v>657</v>
      </c>
      <c r="I1038">
        <v>35</v>
      </c>
      <c r="J1038">
        <v>40</v>
      </c>
      <c r="K1038">
        <v>34</v>
      </c>
      <c r="L1038">
        <v>31</v>
      </c>
      <c r="M1038">
        <v>722</v>
      </c>
      <c r="N1038">
        <v>5257</v>
      </c>
      <c r="O1038" s="2" t="s">
        <v>16</v>
      </c>
    </row>
    <row r="1039" spans="1:15" x14ac:dyDescent="0.3">
      <c r="A1039" s="32">
        <v>43922.708333333336</v>
      </c>
      <c r="B1039">
        <v>20</v>
      </c>
      <c r="C1039" s="2" t="s">
        <v>30</v>
      </c>
      <c r="D1039">
        <v>119</v>
      </c>
      <c r="E1039">
        <v>27</v>
      </c>
      <c r="F1039">
        <v>146</v>
      </c>
      <c r="G1039">
        <v>529</v>
      </c>
      <c r="H1039">
        <v>675</v>
      </c>
      <c r="I1039">
        <v>18</v>
      </c>
      <c r="J1039">
        <v>23</v>
      </c>
      <c r="K1039">
        <v>36</v>
      </c>
      <c r="L1039">
        <v>34</v>
      </c>
      <c r="M1039">
        <v>745</v>
      </c>
      <c r="N1039">
        <v>5501</v>
      </c>
      <c r="O1039" s="2" t="s">
        <v>16</v>
      </c>
    </row>
    <row r="1040" spans="1:15" x14ac:dyDescent="0.3">
      <c r="A1040" s="32">
        <v>43923.708333333336</v>
      </c>
      <c r="B1040">
        <v>20</v>
      </c>
      <c r="C1040" s="2" t="s">
        <v>30</v>
      </c>
      <c r="D1040">
        <v>117</v>
      </c>
      <c r="E1040">
        <v>24</v>
      </c>
      <c r="F1040">
        <v>141</v>
      </c>
      <c r="G1040">
        <v>577</v>
      </c>
      <c r="H1040">
        <v>718</v>
      </c>
      <c r="I1040">
        <v>43</v>
      </c>
      <c r="J1040">
        <v>49</v>
      </c>
      <c r="K1040">
        <v>36</v>
      </c>
      <c r="L1040">
        <v>40</v>
      </c>
      <c r="M1040">
        <v>794</v>
      </c>
      <c r="N1040">
        <v>5970</v>
      </c>
      <c r="O1040" s="2" t="s">
        <v>16</v>
      </c>
    </row>
    <row r="1041" spans="1:15" x14ac:dyDescent="0.3">
      <c r="A1041" s="32">
        <v>43924.708333333336</v>
      </c>
      <c r="B1041">
        <v>20</v>
      </c>
      <c r="C1041" s="2" t="s">
        <v>30</v>
      </c>
      <c r="D1041">
        <v>122</v>
      </c>
      <c r="E1041">
        <v>24</v>
      </c>
      <c r="F1041">
        <v>146</v>
      </c>
      <c r="G1041">
        <v>598</v>
      </c>
      <c r="H1041">
        <v>744</v>
      </c>
      <c r="I1041">
        <v>26</v>
      </c>
      <c r="J1041">
        <v>31</v>
      </c>
      <c r="K1041">
        <v>40</v>
      </c>
      <c r="L1041">
        <v>41</v>
      </c>
      <c r="M1041">
        <v>825</v>
      </c>
      <c r="N1041">
        <v>6478</v>
      </c>
      <c r="O1041" s="2" t="s">
        <v>16</v>
      </c>
    </row>
    <row r="1042" spans="1:15" x14ac:dyDescent="0.3">
      <c r="A1042" s="32">
        <v>43925.708333333336</v>
      </c>
      <c r="B1042">
        <v>20</v>
      </c>
      <c r="C1042" s="2" t="s">
        <v>30</v>
      </c>
      <c r="D1042">
        <v>123</v>
      </c>
      <c r="E1042">
        <v>24</v>
      </c>
      <c r="F1042">
        <v>147</v>
      </c>
      <c r="G1042">
        <v>642</v>
      </c>
      <c r="H1042">
        <v>789</v>
      </c>
      <c r="I1042">
        <v>45</v>
      </c>
      <c r="J1042">
        <v>49</v>
      </c>
      <c r="K1042">
        <v>44</v>
      </c>
      <c r="L1042">
        <v>41</v>
      </c>
      <c r="M1042">
        <v>874</v>
      </c>
      <c r="N1042">
        <v>6789</v>
      </c>
      <c r="O1042" s="2" t="s">
        <v>16</v>
      </c>
    </row>
    <row r="1043" spans="1:15" x14ac:dyDescent="0.3">
      <c r="A1043" s="32">
        <v>43926.708333333336</v>
      </c>
      <c r="B1043">
        <v>20</v>
      </c>
      <c r="C1043" s="2" t="s">
        <v>30</v>
      </c>
      <c r="D1043">
        <v>126</v>
      </c>
      <c r="E1043">
        <v>25</v>
      </c>
      <c r="F1043">
        <v>151</v>
      </c>
      <c r="G1043">
        <v>664</v>
      </c>
      <c r="H1043">
        <v>815</v>
      </c>
      <c r="I1043">
        <v>26</v>
      </c>
      <c r="J1043">
        <v>33</v>
      </c>
      <c r="K1043">
        <v>49</v>
      </c>
      <c r="L1043">
        <v>43</v>
      </c>
      <c r="M1043">
        <v>907</v>
      </c>
      <c r="N1043">
        <v>7157</v>
      </c>
      <c r="O1043" s="2" t="s">
        <v>16</v>
      </c>
    </row>
    <row r="1044" spans="1:15" x14ac:dyDescent="0.3">
      <c r="A1044" s="32">
        <v>43927.708333333336</v>
      </c>
      <c r="B1044">
        <v>20</v>
      </c>
      <c r="C1044" s="2" t="s">
        <v>30</v>
      </c>
      <c r="D1044">
        <v>123</v>
      </c>
      <c r="E1044">
        <v>26</v>
      </c>
      <c r="F1044">
        <v>149</v>
      </c>
      <c r="G1044">
        <v>670</v>
      </c>
      <c r="H1044">
        <v>819</v>
      </c>
      <c r="I1044">
        <v>4</v>
      </c>
      <c r="J1044">
        <v>15</v>
      </c>
      <c r="K1044">
        <v>56</v>
      </c>
      <c r="L1044">
        <v>47</v>
      </c>
      <c r="M1044">
        <v>922</v>
      </c>
      <c r="N1044">
        <v>7521</v>
      </c>
      <c r="O1044" s="2" t="s">
        <v>16</v>
      </c>
    </row>
    <row r="1045" spans="1:15" x14ac:dyDescent="0.3">
      <c r="A1045" s="32">
        <v>43928.708333333336</v>
      </c>
      <c r="B1045">
        <v>20</v>
      </c>
      <c r="C1045" s="2" t="s">
        <v>30</v>
      </c>
      <c r="D1045">
        <v>122</v>
      </c>
      <c r="E1045">
        <v>26</v>
      </c>
      <c r="F1045">
        <v>148</v>
      </c>
      <c r="G1045">
        <v>673</v>
      </c>
      <c r="H1045">
        <v>821</v>
      </c>
      <c r="I1045">
        <v>2</v>
      </c>
      <c r="J1045">
        <v>13</v>
      </c>
      <c r="K1045">
        <v>62</v>
      </c>
      <c r="L1045">
        <v>52</v>
      </c>
      <c r="M1045">
        <v>935</v>
      </c>
      <c r="N1045">
        <v>7680</v>
      </c>
      <c r="O1045" s="2" t="s">
        <v>16</v>
      </c>
    </row>
    <row r="1046" spans="1:15" x14ac:dyDescent="0.3">
      <c r="A1046" s="32">
        <v>43929.708333333336</v>
      </c>
      <c r="B1046">
        <v>20</v>
      </c>
      <c r="C1046" s="2" t="s">
        <v>30</v>
      </c>
      <c r="D1046">
        <v>112</v>
      </c>
      <c r="E1046">
        <v>31</v>
      </c>
      <c r="F1046">
        <v>143</v>
      </c>
      <c r="G1046">
        <v>697</v>
      </c>
      <c r="H1046">
        <v>840</v>
      </c>
      <c r="I1046">
        <v>19</v>
      </c>
      <c r="J1046">
        <v>40</v>
      </c>
      <c r="K1046">
        <v>76</v>
      </c>
      <c r="L1046">
        <v>59</v>
      </c>
      <c r="M1046">
        <v>975</v>
      </c>
      <c r="N1046">
        <v>8493</v>
      </c>
      <c r="O1046" s="2" t="s">
        <v>16</v>
      </c>
    </row>
    <row r="1047" spans="1:15" x14ac:dyDescent="0.3">
      <c r="A1047" s="32">
        <v>43930.708333333336</v>
      </c>
      <c r="B1047">
        <v>20</v>
      </c>
      <c r="C1047" s="2" t="s">
        <v>30</v>
      </c>
      <c r="D1047">
        <v>106</v>
      </c>
      <c r="E1047">
        <v>25</v>
      </c>
      <c r="F1047">
        <v>131</v>
      </c>
      <c r="G1047">
        <v>745</v>
      </c>
      <c r="H1047">
        <v>876</v>
      </c>
      <c r="I1047">
        <v>36</v>
      </c>
      <c r="J1047">
        <v>51</v>
      </c>
      <c r="K1047">
        <v>86</v>
      </c>
      <c r="L1047">
        <v>64</v>
      </c>
      <c r="M1047">
        <v>1026</v>
      </c>
      <c r="N1047">
        <v>8918</v>
      </c>
      <c r="O1047" s="2" t="s">
        <v>16</v>
      </c>
    </row>
    <row r="1048" spans="1:15" x14ac:dyDescent="0.3">
      <c r="A1048" s="32">
        <v>43931.708333333336</v>
      </c>
      <c r="B1048">
        <v>20</v>
      </c>
      <c r="C1048" s="2" t="s">
        <v>30</v>
      </c>
      <c r="D1048">
        <v>107</v>
      </c>
      <c r="E1048">
        <v>26</v>
      </c>
      <c r="F1048">
        <v>133</v>
      </c>
      <c r="G1048">
        <v>743</v>
      </c>
      <c r="H1048">
        <v>876</v>
      </c>
      <c r="I1048">
        <v>0</v>
      </c>
      <c r="J1048">
        <v>37</v>
      </c>
      <c r="K1048">
        <v>118</v>
      </c>
      <c r="L1048">
        <v>69</v>
      </c>
      <c r="M1048">
        <v>1063</v>
      </c>
      <c r="N1048">
        <v>9444</v>
      </c>
      <c r="O1048" s="2" t="s">
        <v>16</v>
      </c>
    </row>
    <row r="1049" spans="1:15" x14ac:dyDescent="0.3">
      <c r="A1049" s="32">
        <v>43932.708333333336</v>
      </c>
      <c r="B1049">
        <v>20</v>
      </c>
      <c r="C1049" s="2" t="s">
        <v>30</v>
      </c>
      <c r="D1049">
        <v>113</v>
      </c>
      <c r="E1049">
        <v>24</v>
      </c>
      <c r="F1049">
        <v>137</v>
      </c>
      <c r="G1049">
        <v>751</v>
      </c>
      <c r="H1049">
        <v>888</v>
      </c>
      <c r="I1049">
        <v>12</v>
      </c>
      <c r="J1049">
        <v>28</v>
      </c>
      <c r="K1049">
        <v>130</v>
      </c>
      <c r="L1049">
        <v>73</v>
      </c>
      <c r="M1049">
        <v>1091</v>
      </c>
      <c r="N1049">
        <v>10120</v>
      </c>
      <c r="O1049" s="2" t="s">
        <v>16</v>
      </c>
    </row>
    <row r="1050" spans="1:15" x14ac:dyDescent="0.3">
      <c r="A1050" s="32">
        <v>43933.708333333336</v>
      </c>
      <c r="B1050">
        <v>20</v>
      </c>
      <c r="C1050" s="2" t="s">
        <v>30</v>
      </c>
      <c r="D1050">
        <v>109</v>
      </c>
      <c r="E1050">
        <v>26</v>
      </c>
      <c r="F1050">
        <v>135</v>
      </c>
      <c r="G1050">
        <v>768</v>
      </c>
      <c r="H1050">
        <v>903</v>
      </c>
      <c r="I1050">
        <v>15</v>
      </c>
      <c r="J1050">
        <v>22</v>
      </c>
      <c r="K1050">
        <v>137</v>
      </c>
      <c r="L1050">
        <v>73</v>
      </c>
      <c r="M1050">
        <v>1113</v>
      </c>
      <c r="N1050">
        <v>10663</v>
      </c>
      <c r="O1050" s="2" t="s">
        <v>16</v>
      </c>
    </row>
    <row r="1051" spans="1:15" x14ac:dyDescent="0.3">
      <c r="A1051" s="32">
        <v>43934.708333333336</v>
      </c>
      <c r="B1051">
        <v>20</v>
      </c>
      <c r="C1051" s="2" t="s">
        <v>30</v>
      </c>
      <c r="D1051">
        <v>107</v>
      </c>
      <c r="E1051">
        <v>27</v>
      </c>
      <c r="F1051">
        <v>134</v>
      </c>
      <c r="G1051">
        <v>780</v>
      </c>
      <c r="H1051">
        <v>914</v>
      </c>
      <c r="I1051">
        <v>11</v>
      </c>
      <c r="J1051">
        <v>15</v>
      </c>
      <c r="K1051">
        <v>139</v>
      </c>
      <c r="L1051">
        <v>75</v>
      </c>
      <c r="M1051">
        <v>1128</v>
      </c>
      <c r="N1051">
        <v>11010</v>
      </c>
      <c r="O1051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56BB-65A1-4524-89CD-DF1A6DFABE28}">
  <dimension ref="A1:AN51"/>
  <sheetViews>
    <sheetView zoomScale="50" zoomScaleNormal="50" workbookViewId="0">
      <selection activeCell="Q1" sqref="Q1:Q1048576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4</v>
      </c>
      <c r="C2" s="7" t="s">
        <v>18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8" t="s">
        <v>16</v>
      </c>
      <c r="P2" s="13">
        <v>106951</v>
      </c>
      <c r="Q2" s="12">
        <v>35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4</v>
      </c>
      <c r="C3" s="9" t="s">
        <v>18</v>
      </c>
      <c r="D3" s="6">
        <v>1</v>
      </c>
      <c r="E3" s="6">
        <v>0</v>
      </c>
      <c r="F3" s="6">
        <v>1</v>
      </c>
      <c r="G3" s="6">
        <v>0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1</v>
      </c>
      <c r="N3" s="6">
        <v>1</v>
      </c>
      <c r="O3" s="10" t="s">
        <v>16</v>
      </c>
      <c r="P3" s="13">
        <v>106951</v>
      </c>
      <c r="Q3" s="12">
        <v>35</v>
      </c>
      <c r="S3" s="19">
        <f>(E3/F3)*100</f>
        <v>0</v>
      </c>
      <c r="T3" s="19">
        <f t="shared" ref="T3:T51" si="0">(M3/N3)*100</f>
        <v>100</v>
      </c>
      <c r="V3" s="18">
        <f t="shared" ref="V3:V51" si="1">M3/P3*100000</f>
        <v>0.93500762031210549</v>
      </c>
      <c r="W3" s="19">
        <f t="shared" ref="W3:W51" si="2">100000/V3</f>
        <v>106951</v>
      </c>
      <c r="Y3" s="18">
        <f t="shared" ref="Y3:Y51" si="3">$AE$6*(2*M3-M2)/(M3-M2)</f>
        <v>2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4</v>
      </c>
      <c r="C4" s="7" t="s">
        <v>18</v>
      </c>
      <c r="D4" s="5">
        <v>1</v>
      </c>
      <c r="E4" s="5">
        <v>0</v>
      </c>
      <c r="F4" s="5">
        <v>1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8" t="s">
        <v>16</v>
      </c>
      <c r="P4" s="13">
        <v>106951</v>
      </c>
      <c r="Q4" s="12">
        <v>35</v>
      </c>
      <c r="S4" s="19">
        <f t="shared" ref="S4:S51" si="4">(E4/F4)*100</f>
        <v>0</v>
      </c>
      <c r="T4" s="19">
        <f t="shared" si="0"/>
        <v>100</v>
      </c>
      <c r="V4" s="18">
        <f t="shared" si="1"/>
        <v>0.93500762031210549</v>
      </c>
      <c r="W4" s="19">
        <f t="shared" si="2"/>
        <v>106951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4</v>
      </c>
      <c r="C5" s="9" t="s">
        <v>18</v>
      </c>
      <c r="D5" s="6">
        <v>1</v>
      </c>
      <c r="E5" s="6">
        <v>0</v>
      </c>
      <c r="F5" s="6">
        <v>1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v>1</v>
      </c>
      <c r="N5" s="6">
        <v>2</v>
      </c>
      <c r="O5" s="10" t="s">
        <v>16</v>
      </c>
      <c r="P5" s="13">
        <v>106951</v>
      </c>
      <c r="Q5" s="12">
        <v>35</v>
      </c>
      <c r="S5" s="19">
        <f t="shared" si="4"/>
        <v>0</v>
      </c>
      <c r="T5" s="19">
        <f t="shared" si="0"/>
        <v>50</v>
      </c>
      <c r="V5" s="18">
        <f t="shared" si="1"/>
        <v>0.93500762031210549</v>
      </c>
      <c r="W5" s="19">
        <f t="shared" si="2"/>
        <v>106951</v>
      </c>
      <c r="Y5" s="18" t="e">
        <f t="shared" si="3"/>
        <v>#DIV/0!</v>
      </c>
      <c r="Z5" s="18">
        <f t="shared" ref="Z5:Z51" si="6">$AE$7*(2*M5-M2)/(M5-M2)</f>
        <v>6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4</v>
      </c>
      <c r="C6" s="7" t="s">
        <v>18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2</v>
      </c>
      <c r="O6" s="8" t="s">
        <v>16</v>
      </c>
      <c r="P6" s="13">
        <v>106951</v>
      </c>
      <c r="Q6" s="12">
        <v>35</v>
      </c>
      <c r="S6" s="19">
        <f t="shared" si="4"/>
        <v>0</v>
      </c>
      <c r="T6" s="19">
        <f t="shared" si="0"/>
        <v>50</v>
      </c>
      <c r="V6" s="18">
        <f t="shared" si="1"/>
        <v>0.93500762031210549</v>
      </c>
      <c r="W6" s="19">
        <f t="shared" si="2"/>
        <v>106951</v>
      </c>
      <c r="Y6" s="18" t="e">
        <f t="shared" si="3"/>
        <v>#DIV/0!</v>
      </c>
      <c r="Z6" s="18" t="e">
        <f t="shared" si="6"/>
        <v>#DIV/0!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4</v>
      </c>
      <c r="C7" s="9" t="s">
        <v>18</v>
      </c>
      <c r="D7" s="6">
        <v>1</v>
      </c>
      <c r="E7" s="6">
        <v>0</v>
      </c>
      <c r="F7" s="6">
        <v>1</v>
      </c>
      <c r="G7" s="6">
        <v>0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1</v>
      </c>
      <c r="N7" s="6">
        <v>16</v>
      </c>
      <c r="O7" s="10" t="s">
        <v>16</v>
      </c>
      <c r="P7" s="13">
        <v>106951</v>
      </c>
      <c r="Q7" s="12">
        <v>35</v>
      </c>
      <c r="S7" s="19">
        <f t="shared" si="4"/>
        <v>0</v>
      </c>
      <c r="T7" s="19">
        <f t="shared" si="0"/>
        <v>6.25</v>
      </c>
      <c r="V7" s="18">
        <f t="shared" si="1"/>
        <v>0.93500762031210549</v>
      </c>
      <c r="W7" s="19">
        <f t="shared" si="2"/>
        <v>106951</v>
      </c>
      <c r="Y7" s="18" t="e">
        <f t="shared" si="3"/>
        <v>#DIV/0!</v>
      </c>
      <c r="Z7" s="18" t="e">
        <f t="shared" si="6"/>
        <v>#DIV/0!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4</v>
      </c>
      <c r="C8" s="7" t="s">
        <v>18</v>
      </c>
      <c r="D8" s="5">
        <v>1</v>
      </c>
      <c r="E8" s="5">
        <v>0</v>
      </c>
      <c r="F8" s="5">
        <v>1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5">
        <v>20</v>
      </c>
      <c r="O8" s="8" t="s">
        <v>16</v>
      </c>
      <c r="P8" s="13">
        <v>106951</v>
      </c>
      <c r="Q8" s="12">
        <v>35</v>
      </c>
      <c r="S8" s="19">
        <f t="shared" si="4"/>
        <v>0</v>
      </c>
      <c r="T8" s="19">
        <f t="shared" si="0"/>
        <v>5</v>
      </c>
      <c r="V8" s="18">
        <f t="shared" si="1"/>
        <v>0.93500762031210549</v>
      </c>
      <c r="W8" s="19">
        <f t="shared" si="2"/>
        <v>106951</v>
      </c>
      <c r="Y8" s="18" t="e">
        <f t="shared" si="3"/>
        <v>#DIV/0!</v>
      </c>
      <c r="Z8" s="18" t="e">
        <f t="shared" si="6"/>
        <v>#DIV/0!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4</v>
      </c>
      <c r="C9" s="9" t="s">
        <v>18</v>
      </c>
      <c r="D9" s="6">
        <v>1</v>
      </c>
      <c r="E9" s="6">
        <v>0</v>
      </c>
      <c r="F9" s="6">
        <v>1</v>
      </c>
      <c r="G9" s="6">
        <v>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1</v>
      </c>
      <c r="N9" s="6">
        <v>20</v>
      </c>
      <c r="O9" s="10" t="s">
        <v>16</v>
      </c>
      <c r="P9" s="13">
        <v>106951</v>
      </c>
      <c r="Q9" s="12">
        <v>35</v>
      </c>
      <c r="S9" s="19">
        <f t="shared" si="4"/>
        <v>0</v>
      </c>
      <c r="T9" s="19">
        <f t="shared" si="0"/>
        <v>5</v>
      </c>
      <c r="V9" s="18">
        <f t="shared" si="1"/>
        <v>0.93500762031210549</v>
      </c>
      <c r="W9" s="19">
        <f t="shared" si="2"/>
        <v>106951</v>
      </c>
      <c r="Y9" s="18" t="e">
        <f t="shared" si="3"/>
        <v>#DIV/0!</v>
      </c>
      <c r="Z9" s="18" t="e">
        <f t="shared" si="6"/>
        <v>#DIV/0!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4</v>
      </c>
      <c r="C10" s="7" t="s">
        <v>18</v>
      </c>
      <c r="D10" s="5">
        <v>1</v>
      </c>
      <c r="E10" s="5">
        <v>0</v>
      </c>
      <c r="F10" s="5">
        <v>1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5">
        <v>20</v>
      </c>
      <c r="O10" s="8" t="s">
        <v>16</v>
      </c>
      <c r="P10" s="13">
        <v>106951</v>
      </c>
      <c r="Q10" s="12">
        <v>35</v>
      </c>
      <c r="S10" s="19">
        <f t="shared" si="4"/>
        <v>0</v>
      </c>
      <c r="T10" s="19">
        <f t="shared" si="0"/>
        <v>5</v>
      </c>
      <c r="V10" s="18">
        <f t="shared" si="1"/>
        <v>0.93500762031210549</v>
      </c>
      <c r="W10" s="19">
        <f t="shared" si="2"/>
        <v>106951</v>
      </c>
      <c r="Y10" s="18" t="e">
        <f t="shared" si="3"/>
        <v>#DIV/0!</v>
      </c>
      <c r="Z10" s="18" t="e">
        <f t="shared" si="6"/>
        <v>#DIV/0!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4</v>
      </c>
      <c r="C11" s="9" t="s">
        <v>18</v>
      </c>
      <c r="D11" s="6">
        <v>1</v>
      </c>
      <c r="E11" s="6">
        <v>0</v>
      </c>
      <c r="F11" s="6">
        <v>1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20</v>
      </c>
      <c r="O11" s="10" t="s">
        <v>16</v>
      </c>
      <c r="P11" s="13">
        <v>106951</v>
      </c>
      <c r="Q11" s="12">
        <v>35</v>
      </c>
      <c r="S11" s="19">
        <f t="shared" si="4"/>
        <v>0</v>
      </c>
      <c r="T11" s="19">
        <f t="shared" si="0"/>
        <v>5</v>
      </c>
      <c r="V11" s="18">
        <f t="shared" si="1"/>
        <v>0.93500762031210549</v>
      </c>
      <c r="W11" s="19">
        <f t="shared" si="2"/>
        <v>106951</v>
      </c>
      <c r="Y11" s="18" t="e">
        <f t="shared" si="3"/>
        <v>#DIV/0!</v>
      </c>
      <c r="Z11" s="18" t="e">
        <f t="shared" si="6"/>
        <v>#DIV/0!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4</v>
      </c>
      <c r="C12" s="7" t="s">
        <v>18</v>
      </c>
      <c r="D12" s="5">
        <v>1</v>
      </c>
      <c r="E12" s="5">
        <v>0</v>
      </c>
      <c r="F12" s="5">
        <v>1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20</v>
      </c>
      <c r="O12" s="8" t="s">
        <v>16</v>
      </c>
      <c r="P12" s="13">
        <v>106951</v>
      </c>
      <c r="Q12" s="12">
        <v>35</v>
      </c>
      <c r="S12" s="19">
        <f t="shared" si="4"/>
        <v>0</v>
      </c>
      <c r="T12" s="19">
        <f t="shared" si="0"/>
        <v>5</v>
      </c>
      <c r="V12" s="18">
        <f t="shared" si="1"/>
        <v>0.93500762031210549</v>
      </c>
      <c r="W12" s="19">
        <f t="shared" si="2"/>
        <v>106951</v>
      </c>
      <c r="Y12" s="18" t="e">
        <f t="shared" si="3"/>
        <v>#DIV/0!</v>
      </c>
      <c r="Z12" s="18" t="e">
        <f t="shared" si="6"/>
        <v>#DIV/0!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4</v>
      </c>
      <c r="C13" s="9" t="s">
        <v>18</v>
      </c>
      <c r="D13" s="6">
        <v>4</v>
      </c>
      <c r="E13" s="6">
        <v>0</v>
      </c>
      <c r="F13" s="6">
        <v>4</v>
      </c>
      <c r="G13" s="6">
        <v>0</v>
      </c>
      <c r="H13" s="6">
        <v>4</v>
      </c>
      <c r="I13" s="6">
        <v>3</v>
      </c>
      <c r="J13" s="6">
        <v>3</v>
      </c>
      <c r="K13" s="6">
        <v>0</v>
      </c>
      <c r="L13" s="6">
        <v>0</v>
      </c>
      <c r="M13" s="6">
        <v>4</v>
      </c>
      <c r="N13" s="6">
        <v>36</v>
      </c>
      <c r="O13" s="10" t="s">
        <v>16</v>
      </c>
      <c r="P13" s="13">
        <v>106951</v>
      </c>
      <c r="Q13" s="12">
        <v>35</v>
      </c>
      <c r="S13" s="19">
        <f t="shared" si="4"/>
        <v>0</v>
      </c>
      <c r="T13" s="19">
        <f t="shared" si="0"/>
        <v>11.111111111111111</v>
      </c>
      <c r="V13" s="18">
        <f t="shared" si="1"/>
        <v>3.740030481248422</v>
      </c>
      <c r="W13" s="19">
        <f t="shared" si="2"/>
        <v>26737.75</v>
      </c>
      <c r="Y13" s="18">
        <f t="shared" si="3"/>
        <v>2.3333333333333335</v>
      </c>
      <c r="Z13" s="18">
        <f t="shared" si="6"/>
        <v>7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4</v>
      </c>
      <c r="C14" s="7" t="s">
        <v>18</v>
      </c>
      <c r="D14" s="5">
        <v>8</v>
      </c>
      <c r="E14" s="5">
        <v>0</v>
      </c>
      <c r="F14" s="5">
        <v>8</v>
      </c>
      <c r="G14" s="5">
        <v>1</v>
      </c>
      <c r="H14" s="5">
        <v>9</v>
      </c>
      <c r="I14" s="5">
        <v>5</v>
      </c>
      <c r="J14" s="5">
        <v>5</v>
      </c>
      <c r="K14" s="5">
        <v>0</v>
      </c>
      <c r="L14" s="5">
        <v>0</v>
      </c>
      <c r="M14" s="5">
        <v>9</v>
      </c>
      <c r="N14" s="5">
        <v>36</v>
      </c>
      <c r="O14" s="8" t="s">
        <v>16</v>
      </c>
      <c r="P14" s="13">
        <v>106951</v>
      </c>
      <c r="Q14" s="12">
        <v>35</v>
      </c>
      <c r="S14" s="19">
        <f t="shared" si="4"/>
        <v>0</v>
      </c>
      <c r="T14" s="19">
        <f t="shared" si="0"/>
        <v>25</v>
      </c>
      <c r="V14" s="18">
        <f t="shared" si="1"/>
        <v>8.4150685828089493</v>
      </c>
      <c r="W14" s="19">
        <f t="shared" si="2"/>
        <v>11883.444444444445</v>
      </c>
      <c r="Y14" s="18">
        <f t="shared" si="3"/>
        <v>2.8</v>
      </c>
      <c r="Z14" s="18">
        <f t="shared" si="6"/>
        <v>6.375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4</v>
      </c>
      <c r="C15" s="9" t="s">
        <v>18</v>
      </c>
      <c r="D15" s="6">
        <v>8</v>
      </c>
      <c r="E15" s="6">
        <v>0</v>
      </c>
      <c r="F15" s="6">
        <v>8</v>
      </c>
      <c r="G15" s="6">
        <v>1</v>
      </c>
      <c r="H15" s="6">
        <v>9</v>
      </c>
      <c r="I15" s="6">
        <v>0</v>
      </c>
      <c r="J15" s="6">
        <v>0</v>
      </c>
      <c r="K15" s="6">
        <v>0</v>
      </c>
      <c r="L15" s="6">
        <v>0</v>
      </c>
      <c r="M15" s="6">
        <v>9</v>
      </c>
      <c r="N15" s="6">
        <v>36</v>
      </c>
      <c r="O15" s="10" t="s">
        <v>16</v>
      </c>
      <c r="P15" s="13">
        <v>106951</v>
      </c>
      <c r="Q15" s="12">
        <v>35</v>
      </c>
      <c r="S15" s="19">
        <f t="shared" si="4"/>
        <v>0</v>
      </c>
      <c r="T15" s="19">
        <f t="shared" si="0"/>
        <v>25</v>
      </c>
      <c r="V15" s="18">
        <f t="shared" si="1"/>
        <v>8.4150685828089493</v>
      </c>
      <c r="W15" s="19">
        <f t="shared" si="2"/>
        <v>11883.444444444445</v>
      </c>
      <c r="Y15" s="18" t="e">
        <f t="shared" si="3"/>
        <v>#DIV/0!</v>
      </c>
      <c r="Z15" s="18">
        <f t="shared" si="6"/>
        <v>6.375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4</v>
      </c>
      <c r="C16" s="7" t="s">
        <v>18</v>
      </c>
      <c r="D16" s="5">
        <v>8</v>
      </c>
      <c r="E16" s="5">
        <v>0</v>
      </c>
      <c r="F16" s="5">
        <v>8</v>
      </c>
      <c r="G16" s="5">
        <v>1</v>
      </c>
      <c r="H16" s="5">
        <v>9</v>
      </c>
      <c r="I16" s="5">
        <v>0</v>
      </c>
      <c r="J16" s="5">
        <v>0</v>
      </c>
      <c r="K16" s="5">
        <v>0</v>
      </c>
      <c r="L16" s="5">
        <v>0</v>
      </c>
      <c r="M16" s="5">
        <v>9</v>
      </c>
      <c r="N16" s="5">
        <v>36</v>
      </c>
      <c r="O16" s="8" t="s">
        <v>16</v>
      </c>
      <c r="P16" s="13">
        <v>106951</v>
      </c>
      <c r="Q16" s="12">
        <v>35</v>
      </c>
      <c r="S16" s="19">
        <f t="shared" si="4"/>
        <v>0</v>
      </c>
      <c r="T16" s="19">
        <f t="shared" si="0"/>
        <v>25</v>
      </c>
      <c r="V16" s="18">
        <f t="shared" si="1"/>
        <v>8.4150685828089493</v>
      </c>
      <c r="W16" s="19">
        <f t="shared" si="2"/>
        <v>11883.444444444445</v>
      </c>
      <c r="Y16" s="18" t="e">
        <f t="shared" si="3"/>
        <v>#DIV/0!</v>
      </c>
      <c r="Z16" s="18">
        <f t="shared" si="6"/>
        <v>8.4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4</v>
      </c>
      <c r="C17" s="9" t="s">
        <v>18</v>
      </c>
      <c r="D17" s="6">
        <v>17</v>
      </c>
      <c r="E17" s="6">
        <v>1</v>
      </c>
      <c r="F17" s="6">
        <v>18</v>
      </c>
      <c r="G17" s="6">
        <v>20</v>
      </c>
      <c r="H17" s="6">
        <v>38</v>
      </c>
      <c r="I17" s="6">
        <v>29</v>
      </c>
      <c r="J17" s="6">
        <v>29</v>
      </c>
      <c r="K17" s="6">
        <v>0</v>
      </c>
      <c r="L17" s="6">
        <v>0</v>
      </c>
      <c r="M17" s="6">
        <v>38</v>
      </c>
      <c r="N17" s="6">
        <v>36</v>
      </c>
      <c r="O17" s="10" t="s">
        <v>16</v>
      </c>
      <c r="P17" s="13">
        <v>106951</v>
      </c>
      <c r="Q17" s="12">
        <v>35</v>
      </c>
      <c r="S17" s="19">
        <f t="shared" si="4"/>
        <v>5.5555555555555554</v>
      </c>
      <c r="T17" s="19">
        <f t="shared" si="0"/>
        <v>105.55555555555556</v>
      </c>
      <c r="V17" s="18">
        <f t="shared" si="1"/>
        <v>35.53028957186001</v>
      </c>
      <c r="W17" s="19">
        <f t="shared" si="2"/>
        <v>2814.5</v>
      </c>
      <c r="Y17" s="18">
        <f t="shared" si="3"/>
        <v>2.3103448275862069</v>
      </c>
      <c r="Z17" s="18">
        <f t="shared" si="6"/>
        <v>6.931034482758621</v>
      </c>
      <c r="AB17" s="18" t="e">
        <f t="shared" si="5"/>
        <v>#DIV/0!</v>
      </c>
      <c r="AC17" s="18" t="e">
        <f t="shared" si="7"/>
        <v>#DIV/0!</v>
      </c>
    </row>
    <row r="18" spans="1:29" ht="15" thickBot="1" x14ac:dyDescent="0.35">
      <c r="A18" s="29">
        <v>43901.708333333336</v>
      </c>
      <c r="B18" s="5">
        <v>4</v>
      </c>
      <c r="C18" s="7" t="s">
        <v>18</v>
      </c>
      <c r="D18" s="5">
        <v>8</v>
      </c>
      <c r="E18" s="5">
        <v>4</v>
      </c>
      <c r="F18" s="5">
        <v>12</v>
      </c>
      <c r="G18" s="5">
        <v>63</v>
      </c>
      <c r="H18" s="5">
        <v>75</v>
      </c>
      <c r="I18" s="5">
        <v>37</v>
      </c>
      <c r="J18" s="5">
        <v>37</v>
      </c>
      <c r="K18" s="5">
        <v>0</v>
      </c>
      <c r="L18" s="5">
        <v>0</v>
      </c>
      <c r="M18" s="5">
        <v>75</v>
      </c>
      <c r="N18" s="5">
        <v>75</v>
      </c>
      <c r="O18" s="8" t="s">
        <v>16</v>
      </c>
      <c r="P18" s="13">
        <v>106951</v>
      </c>
      <c r="Q18" s="12">
        <v>35</v>
      </c>
      <c r="S18" s="19">
        <f t="shared" si="4"/>
        <v>33.333333333333329</v>
      </c>
      <c r="T18" s="19">
        <f t="shared" si="0"/>
        <v>100</v>
      </c>
      <c r="V18" s="18">
        <f t="shared" si="1"/>
        <v>70.125571523407913</v>
      </c>
      <c r="W18" s="19">
        <f t="shared" si="2"/>
        <v>1426.0133333333333</v>
      </c>
      <c r="Y18" s="18">
        <f t="shared" si="3"/>
        <v>3.0270270270270272</v>
      </c>
      <c r="Z18" s="18">
        <f t="shared" si="6"/>
        <v>6.4090909090909092</v>
      </c>
      <c r="AB18" s="18" t="e">
        <f t="shared" si="5"/>
        <v>#DIV/0!</v>
      </c>
      <c r="AC18" s="18" t="e">
        <f t="shared" si="7"/>
        <v>#DIV/0!</v>
      </c>
    </row>
    <row r="19" spans="1:29" ht="15" thickBot="1" x14ac:dyDescent="0.35">
      <c r="A19" s="28">
        <v>43902.708333333336</v>
      </c>
      <c r="B19" s="6">
        <v>4</v>
      </c>
      <c r="C19" s="9" t="s">
        <v>18</v>
      </c>
      <c r="D19" s="6">
        <v>21</v>
      </c>
      <c r="E19" s="6">
        <v>4</v>
      </c>
      <c r="F19" s="6">
        <v>25</v>
      </c>
      <c r="G19" s="6">
        <v>78</v>
      </c>
      <c r="H19" s="6">
        <v>103</v>
      </c>
      <c r="I19" s="6">
        <v>28</v>
      </c>
      <c r="J19" s="6">
        <v>29</v>
      </c>
      <c r="K19" s="6">
        <v>0</v>
      </c>
      <c r="L19" s="6">
        <v>1</v>
      </c>
      <c r="M19" s="6">
        <v>104</v>
      </c>
      <c r="N19" s="6">
        <v>607</v>
      </c>
      <c r="O19" s="10" t="s">
        <v>16</v>
      </c>
      <c r="P19" s="13">
        <v>106951</v>
      </c>
      <c r="Q19" s="12">
        <v>35</v>
      </c>
      <c r="S19" s="19">
        <f t="shared" si="4"/>
        <v>16</v>
      </c>
      <c r="T19" s="19">
        <f t="shared" si="0"/>
        <v>17.133443163097201</v>
      </c>
      <c r="V19" s="18">
        <f t="shared" si="1"/>
        <v>97.240792512458981</v>
      </c>
      <c r="W19" s="19">
        <f t="shared" si="2"/>
        <v>1028.375</v>
      </c>
      <c r="Y19" s="18">
        <f t="shared" si="3"/>
        <v>4.5862068965517242</v>
      </c>
      <c r="Z19" s="18">
        <f t="shared" si="6"/>
        <v>6.2842105263157899</v>
      </c>
      <c r="AB19" s="18">
        <f t="shared" si="5"/>
        <v>2</v>
      </c>
      <c r="AC19" s="18">
        <f t="shared" si="7"/>
        <v>6</v>
      </c>
    </row>
    <row r="20" spans="1:29" ht="15" thickBot="1" x14ac:dyDescent="0.35">
      <c r="A20" s="29">
        <v>43903.708333333336</v>
      </c>
      <c r="B20" s="5">
        <v>4</v>
      </c>
      <c r="C20" s="7" t="s">
        <v>18</v>
      </c>
      <c r="D20" s="5">
        <v>20</v>
      </c>
      <c r="E20" s="5">
        <v>5</v>
      </c>
      <c r="F20" s="5">
        <v>25</v>
      </c>
      <c r="G20" s="5">
        <v>98</v>
      </c>
      <c r="H20" s="5">
        <v>123</v>
      </c>
      <c r="I20" s="5">
        <v>20</v>
      </c>
      <c r="J20" s="5">
        <v>21</v>
      </c>
      <c r="K20" s="5">
        <v>0</v>
      </c>
      <c r="L20" s="5">
        <v>2</v>
      </c>
      <c r="M20" s="5">
        <v>125</v>
      </c>
      <c r="N20" s="5">
        <v>811</v>
      </c>
      <c r="O20" s="8" t="s">
        <v>16</v>
      </c>
      <c r="P20" s="13">
        <v>106951</v>
      </c>
      <c r="Q20" s="12">
        <v>35</v>
      </c>
      <c r="S20" s="19">
        <f t="shared" si="4"/>
        <v>20</v>
      </c>
      <c r="T20" s="19">
        <f t="shared" si="0"/>
        <v>15.413070283600494</v>
      </c>
      <c r="V20" s="18">
        <f t="shared" si="1"/>
        <v>116.87595253901318</v>
      </c>
      <c r="W20" s="19">
        <f t="shared" si="2"/>
        <v>855.60800000000006</v>
      </c>
      <c r="Y20" s="18">
        <f t="shared" si="3"/>
        <v>6.9523809523809526</v>
      </c>
      <c r="Z20" s="18">
        <f t="shared" si="6"/>
        <v>7.3103448275862073</v>
      </c>
      <c r="AB20" s="18">
        <f t="shared" si="5"/>
        <v>3</v>
      </c>
      <c r="AC20" s="18">
        <f t="shared" si="7"/>
        <v>6</v>
      </c>
    </row>
    <row r="21" spans="1:29" ht="15" thickBot="1" x14ac:dyDescent="0.35">
      <c r="A21" s="28">
        <v>43904.708333333336</v>
      </c>
      <c r="B21" s="6">
        <v>4</v>
      </c>
      <c r="C21" s="9" t="s">
        <v>18</v>
      </c>
      <c r="D21" s="6">
        <v>26</v>
      </c>
      <c r="E21" s="6">
        <v>7</v>
      </c>
      <c r="F21" s="6">
        <v>33</v>
      </c>
      <c r="G21" s="6">
        <v>137</v>
      </c>
      <c r="H21" s="6">
        <v>170</v>
      </c>
      <c r="I21" s="6">
        <v>47</v>
      </c>
      <c r="J21" s="6">
        <v>48</v>
      </c>
      <c r="K21" s="6">
        <v>0</v>
      </c>
      <c r="L21" s="6">
        <v>3</v>
      </c>
      <c r="M21" s="6">
        <v>173</v>
      </c>
      <c r="N21" s="6">
        <v>1135</v>
      </c>
      <c r="O21" s="10" t="s">
        <v>16</v>
      </c>
      <c r="P21" s="13">
        <v>106951</v>
      </c>
      <c r="Q21" s="12">
        <v>35</v>
      </c>
      <c r="S21" s="19">
        <f t="shared" si="4"/>
        <v>21.212121212121211</v>
      </c>
      <c r="T21" s="19">
        <f t="shared" si="0"/>
        <v>15.242290748898679</v>
      </c>
      <c r="V21" s="18">
        <f t="shared" si="1"/>
        <v>161.75631831399426</v>
      </c>
      <c r="W21" s="19">
        <f t="shared" si="2"/>
        <v>618.21387283236993</v>
      </c>
      <c r="Y21" s="18">
        <f t="shared" si="3"/>
        <v>4.604166666666667</v>
      </c>
      <c r="Z21" s="18">
        <f t="shared" si="6"/>
        <v>8.295918367346939</v>
      </c>
      <c r="AB21" s="18">
        <f t="shared" si="5"/>
        <v>4</v>
      </c>
      <c r="AC21" s="18">
        <f t="shared" si="7"/>
        <v>6</v>
      </c>
    </row>
    <row r="22" spans="1:29" ht="15" thickBot="1" x14ac:dyDescent="0.35">
      <c r="A22" s="29">
        <v>43905.708333333336</v>
      </c>
      <c r="B22" s="5">
        <v>4</v>
      </c>
      <c r="C22" s="7" t="s">
        <v>18</v>
      </c>
      <c r="D22" s="5">
        <v>50</v>
      </c>
      <c r="E22" s="5">
        <v>4</v>
      </c>
      <c r="F22" s="5">
        <v>54</v>
      </c>
      <c r="G22" s="5">
        <v>145</v>
      </c>
      <c r="H22" s="5">
        <v>199</v>
      </c>
      <c r="I22" s="5">
        <v>29</v>
      </c>
      <c r="J22" s="5">
        <v>31</v>
      </c>
      <c r="K22" s="5">
        <v>0</v>
      </c>
      <c r="L22" s="5">
        <v>5</v>
      </c>
      <c r="M22" s="5">
        <v>204</v>
      </c>
      <c r="N22" s="5">
        <v>1497</v>
      </c>
      <c r="O22" s="8" t="s">
        <v>16</v>
      </c>
      <c r="P22" s="13">
        <v>106951</v>
      </c>
      <c r="Q22" s="12">
        <v>35</v>
      </c>
      <c r="S22" s="19">
        <f t="shared" si="4"/>
        <v>7.4074074074074066</v>
      </c>
      <c r="T22" s="19">
        <f t="shared" si="0"/>
        <v>13.627254509018035</v>
      </c>
      <c r="V22" s="18">
        <f t="shared" si="1"/>
        <v>190.74155454366954</v>
      </c>
      <c r="W22" s="19">
        <f t="shared" si="2"/>
        <v>524.26960784313724</v>
      </c>
      <c r="Y22" s="18">
        <f t="shared" si="3"/>
        <v>7.580645161290323</v>
      </c>
      <c r="Z22" s="18">
        <f t="shared" si="6"/>
        <v>9.1199999999999992</v>
      </c>
      <c r="AB22" s="18">
        <f t="shared" si="5"/>
        <v>3.5</v>
      </c>
      <c r="AC22" s="18">
        <f t="shared" si="7"/>
        <v>6.75</v>
      </c>
    </row>
    <row r="23" spans="1:29" ht="15" thickBot="1" x14ac:dyDescent="0.35">
      <c r="A23" s="28">
        <v>43906.708333333336</v>
      </c>
      <c r="B23" s="6">
        <v>4</v>
      </c>
      <c r="C23" s="9" t="s">
        <v>18</v>
      </c>
      <c r="D23" s="6">
        <v>53</v>
      </c>
      <c r="E23" s="6">
        <v>11</v>
      </c>
      <c r="F23" s="6">
        <v>64</v>
      </c>
      <c r="G23" s="6">
        <v>171</v>
      </c>
      <c r="H23" s="6">
        <v>235</v>
      </c>
      <c r="I23" s="6">
        <v>36</v>
      </c>
      <c r="J23" s="6">
        <v>37</v>
      </c>
      <c r="K23" s="6">
        <v>0</v>
      </c>
      <c r="L23" s="6">
        <v>6</v>
      </c>
      <c r="M23" s="6">
        <v>241</v>
      </c>
      <c r="N23" s="6">
        <v>1740</v>
      </c>
      <c r="O23" s="10" t="s">
        <v>16</v>
      </c>
      <c r="P23" s="13">
        <v>106951</v>
      </c>
      <c r="Q23" s="12">
        <v>35</v>
      </c>
      <c r="S23" s="19">
        <f t="shared" si="4"/>
        <v>17.1875</v>
      </c>
      <c r="T23" s="19">
        <f t="shared" si="0"/>
        <v>13.850574712643679</v>
      </c>
      <c r="V23" s="18">
        <f t="shared" si="1"/>
        <v>225.33683649521743</v>
      </c>
      <c r="W23" s="19">
        <f t="shared" si="2"/>
        <v>443.78008298755191</v>
      </c>
      <c r="Y23" s="18">
        <f t="shared" si="3"/>
        <v>7.5135135135135132</v>
      </c>
      <c r="Z23" s="18">
        <f t="shared" si="6"/>
        <v>9.2327586206896548</v>
      </c>
      <c r="AB23" s="18">
        <f t="shared" si="5"/>
        <v>7</v>
      </c>
      <c r="AC23" s="18">
        <f t="shared" si="7"/>
        <v>7.5</v>
      </c>
    </row>
    <row r="24" spans="1:29" ht="15" thickBot="1" x14ac:dyDescent="0.35">
      <c r="A24" s="29">
        <v>43907.708333333336</v>
      </c>
      <c r="B24" s="5">
        <v>4</v>
      </c>
      <c r="C24" s="7" t="s">
        <v>18</v>
      </c>
      <c r="D24" s="5">
        <v>71</v>
      </c>
      <c r="E24" s="5">
        <v>11</v>
      </c>
      <c r="F24" s="5">
        <v>82</v>
      </c>
      <c r="G24" s="5">
        <v>200</v>
      </c>
      <c r="H24" s="5">
        <v>282</v>
      </c>
      <c r="I24" s="5">
        <v>47</v>
      </c>
      <c r="J24" s="5">
        <v>50</v>
      </c>
      <c r="K24" s="5">
        <v>1</v>
      </c>
      <c r="L24" s="5">
        <v>8</v>
      </c>
      <c r="M24" s="5">
        <v>291</v>
      </c>
      <c r="N24" s="5">
        <v>2149</v>
      </c>
      <c r="O24" s="8" t="s">
        <v>16</v>
      </c>
      <c r="P24" s="13">
        <v>106951</v>
      </c>
      <c r="Q24" s="12">
        <v>35</v>
      </c>
      <c r="S24" s="19">
        <f t="shared" si="4"/>
        <v>13.414634146341465</v>
      </c>
      <c r="T24" s="19">
        <f t="shared" si="0"/>
        <v>13.541181945090742</v>
      </c>
      <c r="V24" s="18">
        <f t="shared" si="1"/>
        <v>272.08721751082271</v>
      </c>
      <c r="W24" s="19">
        <f t="shared" si="2"/>
        <v>367.52920962199312</v>
      </c>
      <c r="Y24" s="18">
        <f t="shared" si="3"/>
        <v>6.82</v>
      </c>
      <c r="Z24" s="18">
        <f t="shared" si="6"/>
        <v>10.398305084745763</v>
      </c>
      <c r="AB24" s="18">
        <f t="shared" si="5"/>
        <v>5</v>
      </c>
      <c r="AC24" s="18">
        <f t="shared" si="7"/>
        <v>7.8</v>
      </c>
    </row>
    <row r="25" spans="1:29" ht="15" thickBot="1" x14ac:dyDescent="0.35">
      <c r="A25" s="28">
        <v>43908.708333333336</v>
      </c>
      <c r="B25" s="6">
        <v>4</v>
      </c>
      <c r="C25" s="9" t="s">
        <v>18</v>
      </c>
      <c r="D25" s="6">
        <v>79</v>
      </c>
      <c r="E25" s="6">
        <v>18</v>
      </c>
      <c r="F25" s="6">
        <v>97</v>
      </c>
      <c r="G25" s="6">
        <v>269</v>
      </c>
      <c r="H25" s="6">
        <v>366</v>
      </c>
      <c r="I25" s="6">
        <v>84</v>
      </c>
      <c r="J25" s="6">
        <v>85</v>
      </c>
      <c r="K25" s="6">
        <v>1</v>
      </c>
      <c r="L25" s="6">
        <v>9</v>
      </c>
      <c r="M25" s="6">
        <v>376</v>
      </c>
      <c r="N25" s="6">
        <v>2844</v>
      </c>
      <c r="O25" s="10" t="s">
        <v>16</v>
      </c>
      <c r="P25" s="13">
        <v>106951</v>
      </c>
      <c r="Q25" s="12">
        <v>35</v>
      </c>
      <c r="S25" s="19">
        <f t="shared" si="4"/>
        <v>18.556701030927837</v>
      </c>
      <c r="T25" s="19">
        <f t="shared" si="0"/>
        <v>13.220815752461323</v>
      </c>
      <c r="V25" s="18">
        <f t="shared" si="1"/>
        <v>351.56286523735167</v>
      </c>
      <c r="W25" s="19">
        <f>100000/V25</f>
        <v>284.44414893617022</v>
      </c>
      <c r="Y25" s="18">
        <f t="shared" si="3"/>
        <v>5.4235294117647062</v>
      </c>
      <c r="Z25" s="18">
        <f t="shared" si="6"/>
        <v>9.5581395348837201</v>
      </c>
      <c r="AB25" s="18">
        <f t="shared" si="5"/>
        <v>10</v>
      </c>
      <c r="AC25" s="18">
        <f t="shared" si="7"/>
        <v>9.75</v>
      </c>
    </row>
    <row r="26" spans="1:29" ht="15" thickBot="1" x14ac:dyDescent="0.35">
      <c r="A26" s="29">
        <v>43909.708333333336</v>
      </c>
      <c r="B26" s="5">
        <v>4</v>
      </c>
      <c r="C26" s="7" t="s">
        <v>18</v>
      </c>
      <c r="D26" s="5">
        <v>87</v>
      </c>
      <c r="E26" s="5">
        <v>18</v>
      </c>
      <c r="F26" s="5">
        <v>105</v>
      </c>
      <c r="G26" s="5">
        <v>316</v>
      </c>
      <c r="H26" s="5">
        <v>421</v>
      </c>
      <c r="I26" s="5">
        <v>55</v>
      </c>
      <c r="J26" s="5">
        <v>60</v>
      </c>
      <c r="K26" s="5">
        <v>1</v>
      </c>
      <c r="L26" s="5">
        <v>14</v>
      </c>
      <c r="M26" s="5">
        <v>436</v>
      </c>
      <c r="N26" s="5">
        <v>3568</v>
      </c>
      <c r="O26" s="8" t="s">
        <v>16</v>
      </c>
      <c r="P26" s="13">
        <v>106951</v>
      </c>
      <c r="Q26" s="12">
        <v>35</v>
      </c>
      <c r="S26" s="19">
        <f t="shared" si="4"/>
        <v>17.142857142857142</v>
      </c>
      <c r="T26" s="19">
        <f t="shared" si="0"/>
        <v>12.219730941704036</v>
      </c>
      <c r="V26" s="18">
        <f t="shared" si="1"/>
        <v>407.66332245607805</v>
      </c>
      <c r="W26" s="19">
        <f t="shared" si="2"/>
        <v>245.30045871559631</v>
      </c>
      <c r="Y26" s="18">
        <f t="shared" si="3"/>
        <v>8.2666666666666675</v>
      </c>
      <c r="Z26" s="18">
        <f t="shared" si="6"/>
        <v>9.707692307692307</v>
      </c>
      <c r="AB26" s="18">
        <f t="shared" si="5"/>
        <v>3.8</v>
      </c>
      <c r="AC26" s="18">
        <f t="shared" si="7"/>
        <v>8.25</v>
      </c>
    </row>
    <row r="27" spans="1:29" ht="15" thickBot="1" x14ac:dyDescent="0.35">
      <c r="A27" s="28">
        <v>43910.708333333336</v>
      </c>
      <c r="B27" s="6">
        <v>4</v>
      </c>
      <c r="C27" s="9" t="s">
        <v>18</v>
      </c>
      <c r="D27" s="6">
        <v>99</v>
      </c>
      <c r="E27" s="6">
        <v>24</v>
      </c>
      <c r="F27" s="6">
        <v>123</v>
      </c>
      <c r="G27" s="6">
        <v>407</v>
      </c>
      <c r="H27" s="6">
        <v>530</v>
      </c>
      <c r="I27" s="6">
        <v>109</v>
      </c>
      <c r="J27" s="6">
        <v>112</v>
      </c>
      <c r="K27" s="6">
        <v>1</v>
      </c>
      <c r="L27" s="6">
        <v>17</v>
      </c>
      <c r="M27" s="6">
        <v>548</v>
      </c>
      <c r="N27" s="6">
        <v>4433</v>
      </c>
      <c r="O27" s="10" t="s">
        <v>16</v>
      </c>
      <c r="P27" s="13">
        <v>106951</v>
      </c>
      <c r="Q27" s="12">
        <v>35</v>
      </c>
      <c r="S27" s="19">
        <f t="shared" si="4"/>
        <v>19.512195121951219</v>
      </c>
      <c r="T27" s="19">
        <f t="shared" si="0"/>
        <v>12.361831716670427</v>
      </c>
      <c r="V27" s="18">
        <f t="shared" si="1"/>
        <v>512.38417593103384</v>
      </c>
      <c r="W27" s="19">
        <f t="shared" si="2"/>
        <v>195.16605839416059</v>
      </c>
      <c r="Y27" s="18">
        <f t="shared" si="3"/>
        <v>5.8928571428571432</v>
      </c>
      <c r="Z27" s="18">
        <f t="shared" si="6"/>
        <v>9.3968871595330743</v>
      </c>
      <c r="AB27" s="18">
        <f t="shared" si="5"/>
        <v>6.666666666666667</v>
      </c>
      <c r="AC27" s="18">
        <f t="shared" si="7"/>
        <v>8.6666666666666661</v>
      </c>
    </row>
    <row r="28" spans="1:29" ht="15" thickBot="1" x14ac:dyDescent="0.35">
      <c r="A28" s="29">
        <v>43911.708333333336</v>
      </c>
      <c r="B28" s="5">
        <v>4</v>
      </c>
      <c r="C28" s="7" t="s">
        <v>18</v>
      </c>
      <c r="D28" s="5">
        <v>127</v>
      </c>
      <c r="E28" s="5">
        <v>30</v>
      </c>
      <c r="F28" s="5">
        <v>157</v>
      </c>
      <c r="G28" s="5">
        <v>443</v>
      </c>
      <c r="H28" s="5">
        <v>600</v>
      </c>
      <c r="I28" s="5">
        <v>70</v>
      </c>
      <c r="J28" s="5">
        <v>73</v>
      </c>
      <c r="K28" s="5">
        <v>1</v>
      </c>
      <c r="L28" s="5">
        <v>20</v>
      </c>
      <c r="M28" s="5">
        <v>621</v>
      </c>
      <c r="N28" s="5">
        <v>5179</v>
      </c>
      <c r="O28" s="8" t="s">
        <v>16</v>
      </c>
      <c r="P28" s="13">
        <v>106951</v>
      </c>
      <c r="Q28" s="12">
        <v>70</v>
      </c>
      <c r="S28" s="19">
        <f t="shared" si="4"/>
        <v>19.108280254777071</v>
      </c>
      <c r="T28" s="19">
        <f t="shared" si="0"/>
        <v>11.990731801506083</v>
      </c>
      <c r="V28" s="18">
        <f t="shared" si="1"/>
        <v>580.63973221381752</v>
      </c>
      <c r="W28" s="19">
        <f t="shared" si="2"/>
        <v>172.22383252818037</v>
      </c>
      <c r="Y28" s="18">
        <f t="shared" si="3"/>
        <v>9.506849315068493</v>
      </c>
      <c r="Z28" s="18">
        <f t="shared" si="6"/>
        <v>10.604081632653061</v>
      </c>
      <c r="AB28" s="18">
        <f>$AE$6*(2*L28-L27)/(L28-L27)</f>
        <v>7.666666666666667</v>
      </c>
      <c r="AC28" s="18">
        <f t="shared" si="7"/>
        <v>8.454545454545455</v>
      </c>
    </row>
    <row r="29" spans="1:29" ht="15" thickBot="1" x14ac:dyDescent="0.35">
      <c r="A29" s="28">
        <v>43912.708333333336</v>
      </c>
      <c r="B29" s="6">
        <v>4</v>
      </c>
      <c r="C29" s="9" t="s">
        <v>18</v>
      </c>
      <c r="D29" s="6">
        <v>146</v>
      </c>
      <c r="E29" s="6">
        <v>32</v>
      </c>
      <c r="F29" s="6">
        <v>178</v>
      </c>
      <c r="G29" s="6">
        <v>470</v>
      </c>
      <c r="H29" s="6">
        <v>648</v>
      </c>
      <c r="I29" s="6">
        <v>48</v>
      </c>
      <c r="J29" s="6">
        <v>57</v>
      </c>
      <c r="K29" s="6">
        <v>7</v>
      </c>
      <c r="L29" s="6">
        <v>23</v>
      </c>
      <c r="M29" s="6">
        <v>678</v>
      </c>
      <c r="N29" s="6">
        <v>5718</v>
      </c>
      <c r="O29" s="10" t="s">
        <v>16</v>
      </c>
      <c r="P29" s="13">
        <v>106951</v>
      </c>
      <c r="Q29" s="12">
        <v>70</v>
      </c>
      <c r="S29" s="19">
        <f t="shared" si="4"/>
        <v>17.977528089887642</v>
      </c>
      <c r="T29" s="19">
        <f t="shared" si="0"/>
        <v>11.857292759706191</v>
      </c>
      <c r="V29" s="18">
        <f t="shared" si="1"/>
        <v>633.93516657160751</v>
      </c>
      <c r="W29" s="19">
        <f t="shared" si="2"/>
        <v>157.74483775811211</v>
      </c>
      <c r="Y29" s="18">
        <f t="shared" si="3"/>
        <v>12.894736842105264</v>
      </c>
      <c r="Z29" s="18">
        <f t="shared" si="6"/>
        <v>11.404958677685951</v>
      </c>
      <c r="AB29" s="18">
        <f t="shared" si="5"/>
        <v>8.6666666666666661</v>
      </c>
      <c r="AC29" s="18">
        <f t="shared" si="7"/>
        <v>10.666666666666666</v>
      </c>
    </row>
    <row r="30" spans="1:29" ht="15" thickBot="1" x14ac:dyDescent="0.35">
      <c r="A30" s="29">
        <v>43913.708333333336</v>
      </c>
      <c r="B30" s="5">
        <v>4</v>
      </c>
      <c r="C30" s="7" t="s">
        <v>18</v>
      </c>
      <c r="D30" s="5">
        <v>145</v>
      </c>
      <c r="E30" s="5">
        <v>33</v>
      </c>
      <c r="F30" s="5">
        <v>178</v>
      </c>
      <c r="G30" s="5">
        <v>510</v>
      </c>
      <c r="H30" s="5">
        <v>688</v>
      </c>
      <c r="I30" s="5">
        <v>40</v>
      </c>
      <c r="J30" s="5">
        <v>46</v>
      </c>
      <c r="K30" s="5">
        <v>7</v>
      </c>
      <c r="L30" s="5">
        <v>29</v>
      </c>
      <c r="M30" s="5">
        <v>724</v>
      </c>
      <c r="N30" s="5">
        <v>6084</v>
      </c>
      <c r="O30" s="8" t="s">
        <v>16</v>
      </c>
      <c r="P30" s="13">
        <v>106951</v>
      </c>
      <c r="Q30" s="12">
        <v>70</v>
      </c>
      <c r="S30" s="19">
        <f t="shared" si="4"/>
        <v>18.539325842696631</v>
      </c>
      <c r="T30" s="19">
        <f t="shared" si="0"/>
        <v>11.900065746219592</v>
      </c>
      <c r="V30" s="18">
        <f t="shared" si="1"/>
        <v>676.94551710596443</v>
      </c>
      <c r="W30" s="19">
        <f t="shared" si="2"/>
        <v>147.72237569060772</v>
      </c>
      <c r="Y30" s="18">
        <f t="shared" si="3"/>
        <v>16.739130434782609</v>
      </c>
      <c r="Z30" s="18">
        <f t="shared" si="6"/>
        <v>15.340909090909092</v>
      </c>
      <c r="AB30" s="18">
        <f t="shared" si="5"/>
        <v>5.833333333333333</v>
      </c>
      <c r="AC30" s="18">
        <f t="shared" si="7"/>
        <v>10.25</v>
      </c>
    </row>
    <row r="31" spans="1:29" ht="15" thickBot="1" x14ac:dyDescent="0.35">
      <c r="A31" s="28">
        <v>43914.708333333336</v>
      </c>
      <c r="B31" s="6">
        <v>4</v>
      </c>
      <c r="C31" s="9" t="s">
        <v>18</v>
      </c>
      <c r="D31" s="6">
        <v>166</v>
      </c>
      <c r="E31" s="6">
        <v>38</v>
      </c>
      <c r="F31" s="6">
        <v>204</v>
      </c>
      <c r="G31" s="6">
        <v>495</v>
      </c>
      <c r="H31" s="6">
        <v>699</v>
      </c>
      <c r="I31" s="6">
        <v>11</v>
      </c>
      <c r="J31" s="6">
        <v>57</v>
      </c>
      <c r="K31" s="6">
        <v>44</v>
      </c>
      <c r="L31" s="6">
        <v>38</v>
      </c>
      <c r="M31" s="6">
        <v>781</v>
      </c>
      <c r="N31" s="6">
        <v>6509</v>
      </c>
      <c r="O31" s="10" t="s">
        <v>16</v>
      </c>
      <c r="P31" s="13">
        <v>106951</v>
      </c>
      <c r="Q31" s="12">
        <v>70</v>
      </c>
      <c r="S31" s="19">
        <f t="shared" si="4"/>
        <v>18.627450980392158</v>
      </c>
      <c r="T31" s="19">
        <f t="shared" si="0"/>
        <v>11.998770932554924</v>
      </c>
      <c r="V31" s="18">
        <f t="shared" si="1"/>
        <v>730.24095146375441</v>
      </c>
      <c r="W31" s="19">
        <f t="shared" si="2"/>
        <v>136.94110115236876</v>
      </c>
      <c r="Y31" s="18">
        <f t="shared" si="3"/>
        <v>14.701754385964913</v>
      </c>
      <c r="Z31" s="18">
        <f t="shared" si="6"/>
        <v>17.643750000000001</v>
      </c>
      <c r="AB31" s="18">
        <f t="shared" si="5"/>
        <v>5.2222222222222223</v>
      </c>
      <c r="AC31" s="18">
        <f t="shared" si="7"/>
        <v>9.3333333333333339</v>
      </c>
    </row>
    <row r="32" spans="1:29" ht="15" thickBot="1" x14ac:dyDescent="0.35">
      <c r="A32" s="29">
        <v>43915.708333333336</v>
      </c>
      <c r="B32" s="5">
        <v>4</v>
      </c>
      <c r="C32" s="7" t="s">
        <v>18</v>
      </c>
      <c r="D32" s="5">
        <v>190</v>
      </c>
      <c r="E32" s="5">
        <v>40</v>
      </c>
      <c r="F32" s="5">
        <v>230</v>
      </c>
      <c r="G32" s="5">
        <v>518</v>
      </c>
      <c r="H32" s="5">
        <v>748</v>
      </c>
      <c r="I32" s="5">
        <v>49</v>
      </c>
      <c r="J32" s="5">
        <v>77</v>
      </c>
      <c r="K32" s="5">
        <v>67</v>
      </c>
      <c r="L32" s="5">
        <v>43</v>
      </c>
      <c r="M32" s="5">
        <v>858</v>
      </c>
      <c r="N32" s="5">
        <v>6649</v>
      </c>
      <c r="O32" s="8" t="s">
        <v>16</v>
      </c>
      <c r="P32" s="13">
        <v>106951</v>
      </c>
      <c r="Q32" s="12">
        <v>70</v>
      </c>
      <c r="S32" s="19">
        <f t="shared" si="4"/>
        <v>17.391304347826086</v>
      </c>
      <c r="T32" s="19">
        <f t="shared" si="0"/>
        <v>12.904196119717252</v>
      </c>
      <c r="V32" s="18">
        <f t="shared" si="1"/>
        <v>802.23653822778658</v>
      </c>
      <c r="W32" s="19">
        <f t="shared" si="2"/>
        <v>124.65151515151514</v>
      </c>
      <c r="Y32" s="18">
        <f t="shared" si="3"/>
        <v>12.142857142857142</v>
      </c>
      <c r="Z32" s="18">
        <f t="shared" si="6"/>
        <v>17.3</v>
      </c>
      <c r="AB32" s="18">
        <f t="shared" si="5"/>
        <v>9.6</v>
      </c>
      <c r="AC32" s="18">
        <f t="shared" si="7"/>
        <v>9.4499999999999993</v>
      </c>
    </row>
    <row r="33" spans="1:29" ht="15" thickBot="1" x14ac:dyDescent="0.35">
      <c r="A33" s="28">
        <v>43916.708333333336</v>
      </c>
      <c r="B33" s="6">
        <v>4</v>
      </c>
      <c r="C33" s="9" t="s">
        <v>18</v>
      </c>
      <c r="D33" s="6">
        <v>223</v>
      </c>
      <c r="E33" s="6">
        <v>43</v>
      </c>
      <c r="F33" s="6">
        <v>266</v>
      </c>
      <c r="G33" s="6">
        <v>525</v>
      </c>
      <c r="H33" s="6">
        <v>791</v>
      </c>
      <c r="I33" s="6">
        <v>43</v>
      </c>
      <c r="J33" s="6">
        <v>48</v>
      </c>
      <c r="K33" s="6">
        <v>67</v>
      </c>
      <c r="L33" s="6">
        <v>48</v>
      </c>
      <c r="M33" s="6">
        <v>906</v>
      </c>
      <c r="N33" s="6">
        <v>7744</v>
      </c>
      <c r="O33" s="10" t="s">
        <v>16</v>
      </c>
      <c r="P33" s="13">
        <v>106951</v>
      </c>
      <c r="Q33" s="12">
        <v>70</v>
      </c>
      <c r="S33" s="19">
        <f t="shared" si="4"/>
        <v>16.165413533834585</v>
      </c>
      <c r="T33" s="19">
        <f t="shared" si="0"/>
        <v>11.699380165289258</v>
      </c>
      <c r="V33" s="18">
        <f t="shared" si="1"/>
        <v>847.11690400276757</v>
      </c>
      <c r="W33" s="19">
        <f t="shared" si="2"/>
        <v>118.04746136865343</v>
      </c>
      <c r="Y33" s="18">
        <f t="shared" si="3"/>
        <v>19.875</v>
      </c>
      <c r="Z33" s="18">
        <f t="shared" si="6"/>
        <v>17.934065934065934</v>
      </c>
      <c r="AB33" s="18">
        <f t="shared" si="5"/>
        <v>10.6</v>
      </c>
      <c r="AC33" s="18">
        <f t="shared" si="7"/>
        <v>10.578947368421053</v>
      </c>
    </row>
    <row r="34" spans="1:29" ht="15" thickBot="1" x14ac:dyDescent="0.35">
      <c r="A34" s="29">
        <v>43917.708333333336</v>
      </c>
      <c r="B34" s="5">
        <v>4</v>
      </c>
      <c r="C34" s="7" t="s">
        <v>18</v>
      </c>
      <c r="D34" s="5">
        <v>249</v>
      </c>
      <c r="E34" s="5">
        <v>45</v>
      </c>
      <c r="F34" s="5">
        <v>294</v>
      </c>
      <c r="G34" s="5">
        <v>539</v>
      </c>
      <c r="H34" s="5">
        <v>833</v>
      </c>
      <c r="I34" s="5">
        <v>42</v>
      </c>
      <c r="J34" s="5">
        <v>97</v>
      </c>
      <c r="K34" s="5">
        <v>110</v>
      </c>
      <c r="L34" s="5">
        <v>60</v>
      </c>
      <c r="M34" s="5">
        <v>1003</v>
      </c>
      <c r="N34" s="5">
        <v>8520</v>
      </c>
      <c r="O34" s="8" t="s">
        <v>16</v>
      </c>
      <c r="P34" s="13">
        <v>106951</v>
      </c>
      <c r="Q34" s="12">
        <v>70</v>
      </c>
      <c r="S34" s="19">
        <f t="shared" si="4"/>
        <v>15.306122448979592</v>
      </c>
      <c r="T34" s="19">
        <f t="shared" si="0"/>
        <v>11.772300469483568</v>
      </c>
      <c r="V34" s="18">
        <f t="shared" si="1"/>
        <v>937.81264317304192</v>
      </c>
      <c r="W34" s="19">
        <f t="shared" si="2"/>
        <v>106.63110667996011</v>
      </c>
      <c r="Y34" s="18">
        <f t="shared" si="3"/>
        <v>11.340206185567011</v>
      </c>
      <c r="Z34" s="18">
        <f t="shared" si="6"/>
        <v>16.554054054054053</v>
      </c>
      <c r="AB34" s="18">
        <f t="shared" si="5"/>
        <v>6</v>
      </c>
      <c r="AC34" s="18">
        <f t="shared" si="7"/>
        <v>11.181818181818182</v>
      </c>
    </row>
    <row r="35" spans="1:29" ht="15" thickBot="1" x14ac:dyDescent="0.35">
      <c r="A35" s="28">
        <v>43918.708333333336</v>
      </c>
      <c r="B35" s="6">
        <v>4</v>
      </c>
      <c r="C35" s="9" t="s">
        <v>18</v>
      </c>
      <c r="D35" s="6">
        <v>225</v>
      </c>
      <c r="E35" s="6">
        <v>51</v>
      </c>
      <c r="F35" s="6">
        <v>276</v>
      </c>
      <c r="G35" s="6">
        <v>653</v>
      </c>
      <c r="H35" s="6">
        <v>929</v>
      </c>
      <c r="I35" s="6">
        <v>96</v>
      </c>
      <c r="J35" s="6">
        <v>106</v>
      </c>
      <c r="K35" s="6">
        <v>116</v>
      </c>
      <c r="L35" s="6">
        <v>64</v>
      </c>
      <c r="M35" s="6">
        <v>1109</v>
      </c>
      <c r="N35" s="6">
        <v>9168</v>
      </c>
      <c r="O35" s="10" t="s">
        <v>16</v>
      </c>
      <c r="P35" s="13">
        <v>106951</v>
      </c>
      <c r="Q35" s="12">
        <v>70</v>
      </c>
      <c r="S35" s="19">
        <f t="shared" si="4"/>
        <v>18.478260869565215</v>
      </c>
      <c r="T35" s="19">
        <f t="shared" si="0"/>
        <v>12.096422338568935</v>
      </c>
      <c r="V35" s="18">
        <f t="shared" si="1"/>
        <v>1036.923450926125</v>
      </c>
      <c r="W35" s="19">
        <f t="shared" si="2"/>
        <v>96.43913435527503</v>
      </c>
      <c r="Y35" s="18">
        <f t="shared" si="3"/>
        <v>11.462264150943396</v>
      </c>
      <c r="Z35" s="18">
        <f t="shared" si="6"/>
        <v>16.254980079681275</v>
      </c>
      <c r="AB35" s="18">
        <f t="shared" si="5"/>
        <v>17</v>
      </c>
      <c r="AC35" s="18">
        <f t="shared" si="7"/>
        <v>12.142857142857142</v>
      </c>
    </row>
    <row r="36" spans="1:29" ht="15" thickBot="1" x14ac:dyDescent="0.35">
      <c r="A36" s="29">
        <v>43919.708333333336</v>
      </c>
      <c r="B36" s="5">
        <v>4</v>
      </c>
      <c r="C36" s="7" t="s">
        <v>18</v>
      </c>
      <c r="D36" s="5">
        <v>234</v>
      </c>
      <c r="E36" s="5">
        <v>56</v>
      </c>
      <c r="F36" s="5">
        <v>290</v>
      </c>
      <c r="G36" s="5">
        <v>744</v>
      </c>
      <c r="H36" s="5">
        <v>1034</v>
      </c>
      <c r="I36" s="5">
        <v>105</v>
      </c>
      <c r="J36" s="5">
        <v>105</v>
      </c>
      <c r="K36" s="5">
        <v>116</v>
      </c>
      <c r="L36" s="5">
        <v>64</v>
      </c>
      <c r="M36" s="5">
        <v>1214</v>
      </c>
      <c r="N36" s="5">
        <v>10137</v>
      </c>
      <c r="O36" s="8" t="s">
        <v>16</v>
      </c>
      <c r="P36" s="13">
        <v>106951</v>
      </c>
      <c r="Q36" s="12">
        <v>70</v>
      </c>
      <c r="S36" s="19">
        <f t="shared" si="4"/>
        <v>19.310344827586206</v>
      </c>
      <c r="T36" s="19">
        <f t="shared" si="0"/>
        <v>11.975929762257078</v>
      </c>
      <c r="V36" s="18">
        <f t="shared" si="1"/>
        <v>1135.099251058896</v>
      </c>
      <c r="W36" s="19">
        <f t="shared" si="2"/>
        <v>88.098023064250427</v>
      </c>
      <c r="Y36" s="18">
        <f t="shared" si="3"/>
        <v>12.561904761904762</v>
      </c>
      <c r="Z36" s="18">
        <f t="shared" si="6"/>
        <v>14.824675324675324</v>
      </c>
      <c r="AB36" s="18" t="e">
        <f t="shared" si="5"/>
        <v>#DIV/0!</v>
      </c>
      <c r="AC36" s="18">
        <f t="shared" si="7"/>
        <v>15</v>
      </c>
    </row>
    <row r="37" spans="1:29" ht="15" thickBot="1" x14ac:dyDescent="0.35">
      <c r="A37" s="28">
        <v>43920.708333333336</v>
      </c>
      <c r="B37" s="6">
        <v>4</v>
      </c>
      <c r="C37" s="9" t="s">
        <v>18</v>
      </c>
      <c r="D37" s="6">
        <v>231</v>
      </c>
      <c r="E37" s="6">
        <v>62</v>
      </c>
      <c r="F37" s="6">
        <v>293</v>
      </c>
      <c r="G37" s="6">
        <v>805</v>
      </c>
      <c r="H37" s="6">
        <v>1098</v>
      </c>
      <c r="I37" s="6">
        <v>64</v>
      </c>
      <c r="J37" s="6">
        <v>111</v>
      </c>
      <c r="K37" s="6">
        <v>153</v>
      </c>
      <c r="L37" s="6">
        <v>74</v>
      </c>
      <c r="M37" s="6">
        <v>1325</v>
      </c>
      <c r="N37" s="6">
        <v>10640</v>
      </c>
      <c r="O37" s="10" t="s">
        <v>16</v>
      </c>
      <c r="P37" s="13">
        <v>106951</v>
      </c>
      <c r="Q37" s="12">
        <v>70</v>
      </c>
      <c r="S37" s="19">
        <f t="shared" si="4"/>
        <v>21.160409556313994</v>
      </c>
      <c r="T37" s="19">
        <f t="shared" si="0"/>
        <v>12.453007518796992</v>
      </c>
      <c r="V37" s="18">
        <f t="shared" si="1"/>
        <v>1238.8850969135399</v>
      </c>
      <c r="W37" s="19">
        <f t="shared" si="2"/>
        <v>80.717735849056595</v>
      </c>
      <c r="Y37" s="18">
        <f t="shared" si="3"/>
        <v>12.936936936936936</v>
      </c>
      <c r="Z37" s="18">
        <f t="shared" si="6"/>
        <v>15.344720496894411</v>
      </c>
      <c r="AB37" s="18">
        <f t="shared" si="5"/>
        <v>8.4</v>
      </c>
      <c r="AC37" s="18">
        <f t="shared" si="7"/>
        <v>18.857142857142858</v>
      </c>
    </row>
    <row r="38" spans="1:29" ht="15" thickBot="1" x14ac:dyDescent="0.35">
      <c r="A38" s="29">
        <v>43921.708333333336</v>
      </c>
      <c r="B38" s="5">
        <v>4</v>
      </c>
      <c r="C38" s="7" t="s">
        <v>18</v>
      </c>
      <c r="D38" s="5">
        <v>249</v>
      </c>
      <c r="E38" s="5">
        <v>62</v>
      </c>
      <c r="F38" s="5">
        <v>311</v>
      </c>
      <c r="G38" s="5">
        <v>831</v>
      </c>
      <c r="H38" s="5">
        <v>1142</v>
      </c>
      <c r="I38" s="5">
        <v>44</v>
      </c>
      <c r="J38" s="5">
        <v>46</v>
      </c>
      <c r="K38" s="5">
        <v>153</v>
      </c>
      <c r="L38" s="5">
        <v>76</v>
      </c>
      <c r="M38" s="5">
        <v>1371</v>
      </c>
      <c r="N38" s="5">
        <v>11275</v>
      </c>
      <c r="O38" s="8" t="s">
        <v>16</v>
      </c>
      <c r="P38" s="13">
        <v>106951</v>
      </c>
      <c r="Q38" s="12">
        <v>70</v>
      </c>
      <c r="S38" s="19">
        <f t="shared" si="4"/>
        <v>19.935691318327976</v>
      </c>
      <c r="T38" s="19">
        <f t="shared" si="0"/>
        <v>12.159645232815965</v>
      </c>
      <c r="V38" s="18">
        <f t="shared" si="1"/>
        <v>1281.8954474478967</v>
      </c>
      <c r="W38" s="19">
        <f t="shared" si="2"/>
        <v>78.009482129832236</v>
      </c>
      <c r="Y38" s="18">
        <f t="shared" si="3"/>
        <v>30.804347826086957</v>
      </c>
      <c r="Z38" s="18">
        <f t="shared" si="6"/>
        <v>18.698473282442748</v>
      </c>
      <c r="AB38" s="18">
        <f t="shared" si="5"/>
        <v>39</v>
      </c>
      <c r="AC38" s="18">
        <f t="shared" si="7"/>
        <v>22</v>
      </c>
    </row>
    <row r="39" spans="1:29" ht="15" thickBot="1" x14ac:dyDescent="0.35">
      <c r="A39" s="28">
        <v>43922.708333333336</v>
      </c>
      <c r="B39" s="6">
        <v>4</v>
      </c>
      <c r="C39" s="9" t="s">
        <v>18</v>
      </c>
      <c r="D39" s="6">
        <v>269</v>
      </c>
      <c r="E39" s="6">
        <v>57</v>
      </c>
      <c r="F39" s="6">
        <v>326</v>
      </c>
      <c r="G39" s="6">
        <v>786</v>
      </c>
      <c r="H39" s="6">
        <v>1112</v>
      </c>
      <c r="I39" s="6">
        <v>-30</v>
      </c>
      <c r="J39" s="6">
        <v>47</v>
      </c>
      <c r="K39" s="6">
        <v>190</v>
      </c>
      <c r="L39" s="6">
        <v>116</v>
      </c>
      <c r="M39" s="6">
        <v>1418</v>
      </c>
      <c r="N39" s="6">
        <v>11951</v>
      </c>
      <c r="O39" s="10" t="s">
        <v>16</v>
      </c>
      <c r="P39" s="13">
        <v>106951</v>
      </c>
      <c r="Q39" s="12">
        <v>70</v>
      </c>
      <c r="S39" s="19">
        <f t="shared" si="4"/>
        <v>17.484662576687114</v>
      </c>
      <c r="T39" s="19">
        <f t="shared" si="0"/>
        <v>11.865115889883691</v>
      </c>
      <c r="V39" s="18">
        <f t="shared" si="1"/>
        <v>1325.8408056025658</v>
      </c>
      <c r="W39" s="19">
        <f t="shared" si="2"/>
        <v>75.423836389280666</v>
      </c>
      <c r="Y39" s="18">
        <f t="shared" si="3"/>
        <v>31.170212765957448</v>
      </c>
      <c r="Z39" s="18">
        <f t="shared" si="6"/>
        <v>23.852941176470587</v>
      </c>
      <c r="AB39" s="18">
        <f t="shared" si="5"/>
        <v>3.9</v>
      </c>
      <c r="AC39" s="18">
        <f t="shared" si="7"/>
        <v>9.6923076923076916</v>
      </c>
    </row>
    <row r="40" spans="1:29" ht="15" thickBot="1" x14ac:dyDescent="0.35">
      <c r="A40" s="29">
        <v>43923.708333333336</v>
      </c>
      <c r="B40" s="5">
        <v>4</v>
      </c>
      <c r="C40" s="7" t="s">
        <v>18</v>
      </c>
      <c r="D40" s="5">
        <v>279</v>
      </c>
      <c r="E40" s="5">
        <v>60</v>
      </c>
      <c r="F40" s="5">
        <v>339</v>
      </c>
      <c r="G40" s="5">
        <v>821</v>
      </c>
      <c r="H40" s="5">
        <v>1160</v>
      </c>
      <c r="I40" s="5">
        <v>48</v>
      </c>
      <c r="J40" s="5">
        <v>61</v>
      </c>
      <c r="K40" s="5">
        <v>190</v>
      </c>
      <c r="L40" s="5">
        <v>129</v>
      </c>
      <c r="M40" s="5">
        <v>1479</v>
      </c>
      <c r="N40" s="5">
        <v>12677</v>
      </c>
      <c r="O40" s="8" t="s">
        <v>16</v>
      </c>
      <c r="P40" s="13">
        <v>106951</v>
      </c>
      <c r="Q40" s="12">
        <v>70</v>
      </c>
      <c r="S40" s="19">
        <f t="shared" si="4"/>
        <v>17.699115044247787</v>
      </c>
      <c r="T40" s="19">
        <f t="shared" si="0"/>
        <v>11.666798138360811</v>
      </c>
      <c r="V40" s="18">
        <f>M40/P40*100000</f>
        <v>1382.876270441604</v>
      </c>
      <c r="W40" s="19">
        <f t="shared" si="2"/>
        <v>72.313049357674103</v>
      </c>
      <c r="Y40" s="18">
        <f t="shared" si="3"/>
        <v>25.245901639344261</v>
      </c>
      <c r="Z40" s="18">
        <f t="shared" si="6"/>
        <v>31.811688311688311</v>
      </c>
      <c r="AB40" s="18">
        <f t="shared" si="5"/>
        <v>10.923076923076923</v>
      </c>
      <c r="AC40" s="18">
        <f t="shared" si="7"/>
        <v>10.036363636363637</v>
      </c>
    </row>
    <row r="41" spans="1:29" ht="15" thickBot="1" x14ac:dyDescent="0.35">
      <c r="A41" s="28">
        <v>43924.708333333336</v>
      </c>
      <c r="B41" s="6">
        <v>4</v>
      </c>
      <c r="C41" s="9" t="s">
        <v>18</v>
      </c>
      <c r="D41" s="6">
        <v>291</v>
      </c>
      <c r="E41" s="6">
        <v>60</v>
      </c>
      <c r="F41" s="6">
        <v>351</v>
      </c>
      <c r="G41" s="6">
        <v>858</v>
      </c>
      <c r="H41" s="6">
        <v>1209</v>
      </c>
      <c r="I41" s="6">
        <v>49</v>
      </c>
      <c r="J41" s="6">
        <v>80</v>
      </c>
      <c r="K41" s="6">
        <v>211</v>
      </c>
      <c r="L41" s="6">
        <v>139</v>
      </c>
      <c r="M41" s="6">
        <v>1559</v>
      </c>
      <c r="N41" s="6">
        <v>13976</v>
      </c>
      <c r="O41" s="10" t="s">
        <v>16</v>
      </c>
      <c r="P41" s="13">
        <v>106951</v>
      </c>
      <c r="Q41" s="12">
        <v>70</v>
      </c>
      <c r="S41" s="19">
        <f t="shared" si="4"/>
        <v>17.094017094017094</v>
      </c>
      <c r="T41" s="19">
        <f>(M41/N41)*100</f>
        <v>11.154836863194047</v>
      </c>
      <c r="V41" s="18">
        <f t="shared" si="1"/>
        <v>1457.6768800665725</v>
      </c>
      <c r="W41" s="19">
        <f t="shared" si="2"/>
        <v>68.602309172546512</v>
      </c>
      <c r="Y41" s="18">
        <f t="shared" si="3"/>
        <v>20.487500000000001</v>
      </c>
      <c r="Z41" s="18">
        <f t="shared" si="6"/>
        <v>27.877659574468087</v>
      </c>
      <c r="AB41" s="18">
        <f t="shared" si="5"/>
        <v>14.9</v>
      </c>
      <c r="AC41" s="18">
        <f t="shared" si="7"/>
        <v>9.6190476190476186</v>
      </c>
    </row>
    <row r="42" spans="1:29" ht="15" thickBot="1" x14ac:dyDescent="0.35">
      <c r="A42" s="29">
        <v>43925.708333333336</v>
      </c>
      <c r="B42" s="5">
        <v>4</v>
      </c>
      <c r="C42" s="7" t="s">
        <v>18</v>
      </c>
      <c r="D42" s="5">
        <v>291</v>
      </c>
      <c r="E42" s="5">
        <v>61</v>
      </c>
      <c r="F42" s="5">
        <v>352</v>
      </c>
      <c r="G42" s="5">
        <v>849</v>
      </c>
      <c r="H42" s="5">
        <v>1201</v>
      </c>
      <c r="I42" s="5">
        <v>-8</v>
      </c>
      <c r="J42" s="5">
        <v>33</v>
      </c>
      <c r="K42" s="5">
        <v>245</v>
      </c>
      <c r="L42" s="5">
        <v>146</v>
      </c>
      <c r="M42" s="5">
        <v>1592</v>
      </c>
      <c r="N42" s="5">
        <v>15045</v>
      </c>
      <c r="O42" s="8" t="s">
        <v>16</v>
      </c>
      <c r="P42" s="13">
        <v>106951</v>
      </c>
      <c r="Q42" s="12">
        <v>70</v>
      </c>
      <c r="S42" s="19">
        <f t="shared" si="4"/>
        <v>17.329545454545457</v>
      </c>
      <c r="T42" s="19">
        <f t="shared" si="0"/>
        <v>10.581588567630442</v>
      </c>
      <c r="V42" s="18">
        <f t="shared" si="1"/>
        <v>1488.5321315368722</v>
      </c>
      <c r="W42" s="19">
        <f t="shared" si="2"/>
        <v>67.180276381909536</v>
      </c>
      <c r="Y42" s="18">
        <f t="shared" si="3"/>
        <v>49.242424242424242</v>
      </c>
      <c r="Z42" s="18">
        <f t="shared" si="6"/>
        <v>30.448275862068964</v>
      </c>
      <c r="AB42" s="18">
        <f t="shared" si="5"/>
        <v>21.857142857142858</v>
      </c>
      <c r="AC42" s="18">
        <f t="shared" si="7"/>
        <v>17.600000000000001</v>
      </c>
    </row>
    <row r="43" spans="1:29" ht="15" thickBot="1" x14ac:dyDescent="0.35">
      <c r="A43" s="28">
        <v>43926.708333333336</v>
      </c>
      <c r="B43" s="6">
        <v>4</v>
      </c>
      <c r="C43" s="9" t="s">
        <v>18</v>
      </c>
      <c r="D43" s="6">
        <v>239</v>
      </c>
      <c r="E43" s="6">
        <v>53</v>
      </c>
      <c r="F43" s="6">
        <v>292</v>
      </c>
      <c r="G43" s="6">
        <v>934</v>
      </c>
      <c r="H43" s="6">
        <v>1226</v>
      </c>
      <c r="I43" s="6">
        <v>25</v>
      </c>
      <c r="J43" s="6">
        <v>52</v>
      </c>
      <c r="K43" s="6">
        <v>260</v>
      </c>
      <c r="L43" s="6">
        <v>158</v>
      </c>
      <c r="M43" s="6">
        <v>1644</v>
      </c>
      <c r="N43" s="6">
        <v>15723</v>
      </c>
      <c r="O43" s="10" t="s">
        <v>16</v>
      </c>
      <c r="P43" s="13">
        <v>106951</v>
      </c>
      <c r="Q43" s="12">
        <v>70</v>
      </c>
      <c r="S43" s="19">
        <f t="shared" si="4"/>
        <v>18.150684931506849</v>
      </c>
      <c r="T43" s="19">
        <f t="shared" si="0"/>
        <v>10.456019843541309</v>
      </c>
      <c r="V43" s="18">
        <f t="shared" si="1"/>
        <v>1537.1525277931016</v>
      </c>
      <c r="W43" s="19">
        <f t="shared" si="2"/>
        <v>65.055352798053519</v>
      </c>
      <c r="Y43" s="18">
        <f t="shared" si="3"/>
        <v>32.615384615384613</v>
      </c>
      <c r="Z43" s="18">
        <f t="shared" si="6"/>
        <v>32.890909090909091</v>
      </c>
      <c r="AB43" s="18">
        <f t="shared" si="5"/>
        <v>14.166666666666666</v>
      </c>
      <c r="AC43" s="18">
        <f>$AE$7*(2*L43-L40)/(L43-L40)</f>
        <v>19.344827586206897</v>
      </c>
    </row>
    <row r="44" spans="1:29" ht="15" thickBot="1" x14ac:dyDescent="0.35">
      <c r="A44" s="29">
        <v>43927.708333333336</v>
      </c>
      <c r="B44" s="5">
        <v>4</v>
      </c>
      <c r="C44" s="7" t="s">
        <v>18</v>
      </c>
      <c r="D44" s="5">
        <v>245</v>
      </c>
      <c r="E44" s="5">
        <v>52</v>
      </c>
      <c r="F44" s="5">
        <v>297</v>
      </c>
      <c r="G44" s="5">
        <v>963</v>
      </c>
      <c r="H44" s="5">
        <v>1260</v>
      </c>
      <c r="I44" s="5">
        <v>34</v>
      </c>
      <c r="J44" s="5">
        <v>78</v>
      </c>
      <c r="K44" s="5">
        <v>298</v>
      </c>
      <c r="L44" s="5">
        <v>164</v>
      </c>
      <c r="M44" s="5">
        <v>1722</v>
      </c>
      <c r="N44" s="5">
        <v>16825</v>
      </c>
      <c r="O44" s="8" t="s">
        <v>16</v>
      </c>
      <c r="P44" s="13">
        <v>106951</v>
      </c>
      <c r="Q44" s="12">
        <v>70</v>
      </c>
      <c r="S44" s="19">
        <f t="shared" si="4"/>
        <v>17.508417508417509</v>
      </c>
      <c r="T44" s="19">
        <f t="shared" si="0"/>
        <v>10.234769687964338</v>
      </c>
      <c r="V44" s="18">
        <f t="shared" si="1"/>
        <v>1610.0831221774456</v>
      </c>
      <c r="W44" s="19">
        <f t="shared" si="2"/>
        <v>62.10859465737515</v>
      </c>
      <c r="Y44" s="18">
        <f t="shared" si="3"/>
        <v>23.076923076923077</v>
      </c>
      <c r="Z44" s="18">
        <f t="shared" si="6"/>
        <v>34.693251533742334</v>
      </c>
      <c r="AB44" s="18">
        <f t="shared" si="5"/>
        <v>28.333333333333332</v>
      </c>
      <c r="AC44" s="18">
        <f t="shared" si="7"/>
        <v>22.68</v>
      </c>
    </row>
    <row r="45" spans="1:29" ht="15" thickBot="1" x14ac:dyDescent="0.35">
      <c r="A45" s="28">
        <v>43928.708333333336</v>
      </c>
      <c r="B45" s="6">
        <v>4</v>
      </c>
      <c r="C45" s="9" t="s">
        <v>18</v>
      </c>
      <c r="D45" s="6">
        <v>325</v>
      </c>
      <c r="E45" s="6">
        <v>64</v>
      </c>
      <c r="F45" s="6">
        <v>389</v>
      </c>
      <c r="G45" s="6">
        <v>912</v>
      </c>
      <c r="H45" s="6">
        <v>1301</v>
      </c>
      <c r="I45" s="6">
        <v>41</v>
      </c>
      <c r="J45" s="6">
        <v>89</v>
      </c>
      <c r="K45" s="6">
        <v>336</v>
      </c>
      <c r="L45" s="6">
        <v>174</v>
      </c>
      <c r="M45" s="6">
        <v>1811</v>
      </c>
      <c r="N45" s="6">
        <v>17761</v>
      </c>
      <c r="O45" s="10" t="s">
        <v>16</v>
      </c>
      <c r="P45" s="13">
        <v>106951</v>
      </c>
      <c r="Q45" s="12">
        <v>70</v>
      </c>
      <c r="S45" s="19">
        <f t="shared" si="4"/>
        <v>16.452442159383033</v>
      </c>
      <c r="T45" s="19">
        <f t="shared" si="0"/>
        <v>10.196497944935533</v>
      </c>
      <c r="V45" s="18">
        <f t="shared" si="1"/>
        <v>1693.2988003852231</v>
      </c>
      <c r="W45" s="19">
        <f t="shared" si="2"/>
        <v>59.056322473771395</v>
      </c>
      <c r="Y45" s="18">
        <f t="shared" si="3"/>
        <v>21.348314606741575</v>
      </c>
      <c r="Z45" s="18">
        <f t="shared" si="6"/>
        <v>27.80821917808219</v>
      </c>
      <c r="AB45" s="18">
        <f t="shared" si="5"/>
        <v>18.399999999999999</v>
      </c>
      <c r="AC45" s="18">
        <f t="shared" si="7"/>
        <v>21.642857142857142</v>
      </c>
    </row>
    <row r="46" spans="1:29" ht="15" thickBot="1" x14ac:dyDescent="0.35">
      <c r="A46" s="29">
        <v>43929.708333333336</v>
      </c>
      <c r="B46" s="5">
        <v>4</v>
      </c>
      <c r="C46" s="7" t="s">
        <v>18</v>
      </c>
      <c r="D46" s="5">
        <v>268</v>
      </c>
      <c r="E46" s="5">
        <v>65</v>
      </c>
      <c r="F46" s="5">
        <v>333</v>
      </c>
      <c r="G46" s="5">
        <v>948</v>
      </c>
      <c r="H46" s="5">
        <v>1281</v>
      </c>
      <c r="I46" s="5">
        <v>-20</v>
      </c>
      <c r="J46" s="5">
        <v>24</v>
      </c>
      <c r="K46" s="5">
        <v>371</v>
      </c>
      <c r="L46" s="5">
        <v>183</v>
      </c>
      <c r="M46" s="5">
        <v>1835</v>
      </c>
      <c r="N46" s="5">
        <v>18865</v>
      </c>
      <c r="O46" s="8" t="s">
        <v>16</v>
      </c>
      <c r="P46" s="13">
        <v>106951</v>
      </c>
      <c r="Q46" s="12">
        <v>70</v>
      </c>
      <c r="S46" s="19">
        <f t="shared" si="4"/>
        <v>19.51951951951952</v>
      </c>
      <c r="T46" s="19">
        <f t="shared" si="0"/>
        <v>9.7270076861913601</v>
      </c>
      <c r="V46" s="18">
        <f t="shared" si="1"/>
        <v>1715.7389832727135</v>
      </c>
      <c r="W46" s="19">
        <f t="shared" si="2"/>
        <v>58.283923705722074</v>
      </c>
      <c r="Y46" s="18">
        <f t="shared" si="3"/>
        <v>77.458333333333329</v>
      </c>
      <c r="Z46" s="18">
        <f t="shared" si="6"/>
        <v>31.821989528795811</v>
      </c>
      <c r="AB46" s="18">
        <f t="shared" si="5"/>
        <v>21.333333333333332</v>
      </c>
      <c r="AC46" s="18">
        <f t="shared" si="7"/>
        <v>24.96</v>
      </c>
    </row>
    <row r="47" spans="1:29" ht="15" thickBot="1" x14ac:dyDescent="0.35">
      <c r="A47" s="28">
        <v>43930.708333333336</v>
      </c>
      <c r="B47" s="6">
        <v>4</v>
      </c>
      <c r="C47" s="9" t="s">
        <v>18</v>
      </c>
      <c r="D47" s="6">
        <v>263</v>
      </c>
      <c r="E47" s="6">
        <v>64</v>
      </c>
      <c r="F47" s="6">
        <v>327</v>
      </c>
      <c r="G47" s="6">
        <v>988</v>
      </c>
      <c r="H47" s="6">
        <v>1315</v>
      </c>
      <c r="I47" s="6">
        <v>34</v>
      </c>
      <c r="J47" s="6">
        <v>68</v>
      </c>
      <c r="K47" s="6">
        <v>401</v>
      </c>
      <c r="L47" s="6">
        <v>187</v>
      </c>
      <c r="M47" s="6">
        <v>1903</v>
      </c>
      <c r="N47" s="6">
        <v>19875</v>
      </c>
      <c r="O47" s="10" t="s">
        <v>16</v>
      </c>
      <c r="P47" s="13">
        <v>106951</v>
      </c>
      <c r="Q47" s="12">
        <v>70</v>
      </c>
      <c r="S47" s="19">
        <f t="shared" si="4"/>
        <v>19.571865443425075</v>
      </c>
      <c r="T47" s="19">
        <f t="shared" si="0"/>
        <v>9.574842767295598</v>
      </c>
      <c r="V47" s="18">
        <f t="shared" si="1"/>
        <v>1779.3195014539367</v>
      </c>
      <c r="W47" s="19">
        <f t="shared" si="2"/>
        <v>56.201261166579087</v>
      </c>
      <c r="Y47" s="18">
        <f t="shared" si="3"/>
        <v>28.985294117647058</v>
      </c>
      <c r="Z47" s="18">
        <f t="shared" si="6"/>
        <v>34.541436464088399</v>
      </c>
      <c r="AB47" s="18">
        <f t="shared" si="5"/>
        <v>47.75</v>
      </c>
      <c r="AC47" s="18">
        <f t="shared" si="7"/>
        <v>27.391304347826086</v>
      </c>
    </row>
    <row r="48" spans="1:29" ht="15" thickBot="1" x14ac:dyDescent="0.35">
      <c r="A48" s="29">
        <v>43931.708333333336</v>
      </c>
      <c r="B48" s="5">
        <v>4</v>
      </c>
      <c r="C48" s="7" t="s">
        <v>18</v>
      </c>
      <c r="D48" s="5">
        <v>258</v>
      </c>
      <c r="E48" s="5">
        <v>58</v>
      </c>
      <c r="F48" s="5">
        <v>316</v>
      </c>
      <c r="G48" s="5">
        <v>1001</v>
      </c>
      <c r="H48" s="5">
        <v>1317</v>
      </c>
      <c r="I48" s="5">
        <v>2</v>
      </c>
      <c r="J48" s="5">
        <v>52</v>
      </c>
      <c r="K48" s="5">
        <v>447</v>
      </c>
      <c r="L48" s="5">
        <v>191</v>
      </c>
      <c r="M48" s="5">
        <v>1955</v>
      </c>
      <c r="N48" s="5">
        <v>20866</v>
      </c>
      <c r="O48" s="8" t="s">
        <v>16</v>
      </c>
      <c r="P48" s="13">
        <v>106951</v>
      </c>
      <c r="Q48" s="12">
        <v>70</v>
      </c>
      <c r="S48" s="19">
        <f t="shared" si="4"/>
        <v>18.354430379746837</v>
      </c>
      <c r="T48" s="19">
        <f t="shared" si="0"/>
        <v>9.3693089236077824</v>
      </c>
      <c r="V48" s="18">
        <f t="shared" si="1"/>
        <v>1827.9398977101662</v>
      </c>
      <c r="W48" s="19">
        <f t="shared" si="2"/>
        <v>54.706393861892586</v>
      </c>
      <c r="Y48" s="18">
        <f t="shared" si="3"/>
        <v>38.596153846153847</v>
      </c>
      <c r="Z48" s="18">
        <f t="shared" si="6"/>
        <v>43.729166666666664</v>
      </c>
      <c r="AB48" s="18">
        <f t="shared" si="5"/>
        <v>48.75</v>
      </c>
      <c r="AC48" s="18">
        <f t="shared" si="7"/>
        <v>36.705882352941174</v>
      </c>
    </row>
    <row r="49" spans="1:29" ht="15" thickBot="1" x14ac:dyDescent="0.35">
      <c r="A49" s="28">
        <v>43932.708333333336</v>
      </c>
      <c r="B49" s="6">
        <v>4</v>
      </c>
      <c r="C49" s="9" t="s">
        <v>18</v>
      </c>
      <c r="D49" s="6">
        <v>246</v>
      </c>
      <c r="E49" s="6">
        <v>56</v>
      </c>
      <c r="F49" s="6">
        <v>302</v>
      </c>
      <c r="G49" s="6">
        <v>967</v>
      </c>
      <c r="H49" s="6">
        <v>1269</v>
      </c>
      <c r="I49" s="6">
        <v>-48</v>
      </c>
      <c r="J49" s="6">
        <v>2</v>
      </c>
      <c r="K49" s="6">
        <v>488</v>
      </c>
      <c r="L49" s="6">
        <v>200</v>
      </c>
      <c r="M49" s="6">
        <v>1957</v>
      </c>
      <c r="N49" s="6">
        <v>22186</v>
      </c>
      <c r="O49" s="10" t="s">
        <v>16</v>
      </c>
      <c r="P49" s="13">
        <v>106951</v>
      </c>
      <c r="Q49" s="12">
        <v>70</v>
      </c>
      <c r="S49" s="19">
        <f t="shared" si="4"/>
        <v>18.543046357615893</v>
      </c>
      <c r="T49" s="19">
        <f t="shared" si="0"/>
        <v>8.8208780311908423</v>
      </c>
      <c r="V49" s="18">
        <f t="shared" si="1"/>
        <v>1829.8099129507907</v>
      </c>
      <c r="W49" s="19">
        <f t="shared" si="2"/>
        <v>54.650485436893199</v>
      </c>
      <c r="Y49" s="18">
        <f t="shared" si="3"/>
        <v>979.5</v>
      </c>
      <c r="Z49" s="18">
        <f t="shared" si="6"/>
        <v>51.122950819672134</v>
      </c>
      <c r="AB49" s="18">
        <f t="shared" si="5"/>
        <v>23.222222222222221</v>
      </c>
      <c r="AC49" s="18">
        <f t="shared" si="7"/>
        <v>38.294117647058826</v>
      </c>
    </row>
    <row r="50" spans="1:29" ht="15" thickBot="1" x14ac:dyDescent="0.35">
      <c r="A50" s="29">
        <v>43933.708333333336</v>
      </c>
      <c r="B50" s="5">
        <v>4</v>
      </c>
      <c r="C50" s="7" t="s">
        <v>18</v>
      </c>
      <c r="D50" s="5">
        <v>183</v>
      </c>
      <c r="E50" s="5">
        <v>45</v>
      </c>
      <c r="F50" s="5">
        <v>228</v>
      </c>
      <c r="G50" s="5">
        <v>1287</v>
      </c>
      <c r="H50" s="5">
        <v>1515</v>
      </c>
      <c r="I50" s="5">
        <v>246</v>
      </c>
      <c r="J50" s="5">
        <v>141</v>
      </c>
      <c r="K50" s="5">
        <v>378</v>
      </c>
      <c r="L50" s="5">
        <v>205</v>
      </c>
      <c r="M50" s="5">
        <v>2098</v>
      </c>
      <c r="N50" s="5">
        <v>23246</v>
      </c>
      <c r="O50" s="8" t="s">
        <v>78</v>
      </c>
      <c r="P50" s="13">
        <v>106951</v>
      </c>
      <c r="Q50" s="12">
        <v>70</v>
      </c>
      <c r="S50" s="19">
        <f t="shared" si="4"/>
        <v>19.736842105263158</v>
      </c>
      <c r="T50" s="19">
        <f t="shared" si="0"/>
        <v>9.025208638045255</v>
      </c>
      <c r="V50" s="18">
        <f t="shared" si="1"/>
        <v>1961.6459874147974</v>
      </c>
      <c r="W50" s="19">
        <f t="shared" si="2"/>
        <v>50.977597712106771</v>
      </c>
      <c r="Y50" s="18">
        <f t="shared" si="3"/>
        <v>15.879432624113475</v>
      </c>
      <c r="Z50" s="18">
        <f t="shared" si="6"/>
        <v>35.276923076923076</v>
      </c>
      <c r="AB50" s="18">
        <f t="shared" si="5"/>
        <v>42</v>
      </c>
      <c r="AC50" s="18">
        <f t="shared" si="7"/>
        <v>37.166666666666664</v>
      </c>
    </row>
    <row r="51" spans="1:29" ht="15" thickBot="1" x14ac:dyDescent="0.35">
      <c r="A51" s="28">
        <v>43934.708333333336</v>
      </c>
      <c r="B51" s="6">
        <v>4</v>
      </c>
      <c r="C51" s="9" t="s">
        <v>18</v>
      </c>
      <c r="D51" s="6">
        <v>190</v>
      </c>
      <c r="E51" s="6">
        <v>41</v>
      </c>
      <c r="F51" s="6">
        <v>231</v>
      </c>
      <c r="G51" s="6">
        <v>1306</v>
      </c>
      <c r="H51" s="6">
        <v>1537</v>
      </c>
      <c r="I51" s="6">
        <v>22</v>
      </c>
      <c r="J51" s="6">
        <v>51</v>
      </c>
      <c r="K51" s="6">
        <v>400</v>
      </c>
      <c r="L51" s="6">
        <v>212</v>
      </c>
      <c r="M51" s="6">
        <v>2149</v>
      </c>
      <c r="N51" s="6">
        <v>24157</v>
      </c>
      <c r="O51" s="10" t="s">
        <v>16</v>
      </c>
      <c r="P51" s="13">
        <v>106951</v>
      </c>
      <c r="Q51" s="12">
        <v>70</v>
      </c>
      <c r="S51" s="19">
        <f t="shared" si="4"/>
        <v>17.748917748917751</v>
      </c>
      <c r="T51" s="19">
        <f t="shared" si="0"/>
        <v>8.895972181976239</v>
      </c>
      <c r="V51" s="18">
        <f t="shared" si="1"/>
        <v>2009.3313760507149</v>
      </c>
      <c r="W51" s="19">
        <f t="shared" si="2"/>
        <v>49.767798976268033</v>
      </c>
      <c r="Y51" s="18">
        <f t="shared" si="3"/>
        <v>43.137254901960787</v>
      </c>
      <c r="Z51" s="18">
        <f t="shared" si="6"/>
        <v>36.231958762886599</v>
      </c>
      <c r="AB51" s="18">
        <f>$AE$6*(2*L51-L50)/(L51-L50)</f>
        <v>31.285714285714285</v>
      </c>
      <c r="AC51" s="18">
        <f t="shared" si="7"/>
        <v>33.285714285714285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7FEF-BCD9-402B-9AA2-62C982392FC5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20</v>
      </c>
      <c r="C2" s="7" t="s">
        <v>30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8" t="s">
        <v>16</v>
      </c>
      <c r="P2" s="13">
        <v>1639591</v>
      </c>
      <c r="Q2" s="20">
        <v>123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20</v>
      </c>
      <c r="C3" s="9" t="s">
        <v>30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10" t="s">
        <v>16</v>
      </c>
      <c r="P3" s="13">
        <v>1639591</v>
      </c>
      <c r="Q3" s="20">
        <v>123</v>
      </c>
      <c r="S3" s="19" t="e">
        <f>(E3/F3)*100</f>
        <v>#DIV/0!</v>
      </c>
      <c r="T3" s="19">
        <f t="shared" ref="T3:T51" si="0">(M3/N3)*100</f>
        <v>0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20</v>
      </c>
      <c r="C4" s="7" t="s">
        <v>30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8" t="s">
        <v>16</v>
      </c>
      <c r="P4" s="13">
        <v>1639591</v>
      </c>
      <c r="Q4" s="20">
        <v>123</v>
      </c>
      <c r="S4" s="19" t="e">
        <f t="shared" ref="S4:S51" si="4">(E4/F4)*100</f>
        <v>#DIV/0!</v>
      </c>
      <c r="T4" s="19">
        <f t="shared" si="0"/>
        <v>0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20</v>
      </c>
      <c r="C5" s="9" t="s">
        <v>30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</v>
      </c>
      <c r="O5" s="10" t="s">
        <v>16</v>
      </c>
      <c r="P5" s="13">
        <v>1639591</v>
      </c>
      <c r="Q5" s="20">
        <v>123</v>
      </c>
      <c r="S5" s="19" t="e">
        <f t="shared" si="4"/>
        <v>#DIV/0!</v>
      </c>
      <c r="T5" s="19">
        <f t="shared" si="0"/>
        <v>0</v>
      </c>
      <c r="V5" s="18">
        <f t="shared" si="1"/>
        <v>0</v>
      </c>
      <c r="W5" s="19" t="e">
        <f t="shared" si="2"/>
        <v>#DIV/0!</v>
      </c>
      <c r="Y5" s="18" t="e">
        <f t="shared" si="3"/>
        <v>#DIV/0!</v>
      </c>
      <c r="Z5" s="18" t="e">
        <f t="shared" ref="Z5:Z51" si="6">$AE$7*(2*M5-M2)/(M5-M2)</f>
        <v>#DIV/0!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20</v>
      </c>
      <c r="C6" s="7" t="s">
        <v>30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</v>
      </c>
      <c r="O6" s="8" t="s">
        <v>16</v>
      </c>
      <c r="P6" s="13">
        <v>1639591</v>
      </c>
      <c r="Q6" s="20">
        <v>123</v>
      </c>
      <c r="S6" s="19" t="e">
        <f t="shared" si="4"/>
        <v>#DIV/0!</v>
      </c>
      <c r="T6" s="19">
        <f t="shared" si="0"/>
        <v>0</v>
      </c>
      <c r="V6" s="18">
        <f t="shared" si="1"/>
        <v>0</v>
      </c>
      <c r="W6" s="19" t="e">
        <f t="shared" si="2"/>
        <v>#DIV/0!</v>
      </c>
      <c r="Y6" s="18" t="e">
        <f t="shared" si="3"/>
        <v>#DIV/0!</v>
      </c>
      <c r="Z6" s="18" t="e">
        <f t="shared" si="6"/>
        <v>#DIV/0!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20</v>
      </c>
      <c r="C7" s="9" t="s">
        <v>30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1</v>
      </c>
      <c r="O7" s="10" t="s">
        <v>16</v>
      </c>
      <c r="P7" s="13">
        <v>1639591</v>
      </c>
      <c r="Q7" s="20">
        <v>123</v>
      </c>
      <c r="S7" s="19" t="e">
        <f t="shared" si="4"/>
        <v>#DIV/0!</v>
      </c>
      <c r="T7" s="19">
        <f t="shared" si="0"/>
        <v>0</v>
      </c>
      <c r="V7" s="18">
        <f t="shared" si="1"/>
        <v>0</v>
      </c>
      <c r="W7" s="19" t="e">
        <f t="shared" si="2"/>
        <v>#DIV/0!</v>
      </c>
      <c r="Y7" s="18" t="e">
        <f t="shared" si="3"/>
        <v>#DIV/0!</v>
      </c>
      <c r="Z7" s="18" t="e">
        <f t="shared" si="6"/>
        <v>#DIV/0!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20</v>
      </c>
      <c r="C8" s="7" t="s">
        <v>30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29</v>
      </c>
      <c r="O8" s="8" t="s">
        <v>16</v>
      </c>
      <c r="P8" s="13">
        <v>1639591</v>
      </c>
      <c r="Q8" s="20">
        <v>123</v>
      </c>
      <c r="S8" s="19" t="e">
        <f t="shared" si="4"/>
        <v>#DIV/0!</v>
      </c>
      <c r="T8" s="19">
        <f t="shared" si="0"/>
        <v>0</v>
      </c>
      <c r="V8" s="18">
        <f t="shared" si="1"/>
        <v>0</v>
      </c>
      <c r="W8" s="19" t="e">
        <f t="shared" si="2"/>
        <v>#DIV/0!</v>
      </c>
      <c r="Y8" s="18" t="e">
        <f t="shared" si="3"/>
        <v>#DIV/0!</v>
      </c>
      <c r="Z8" s="18" t="e">
        <f t="shared" si="6"/>
        <v>#DIV/0!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20</v>
      </c>
      <c r="C9" s="9" t="s">
        <v>30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29</v>
      </c>
      <c r="O9" s="10" t="s">
        <v>16</v>
      </c>
      <c r="P9" s="13">
        <v>1639591</v>
      </c>
      <c r="Q9" s="20">
        <v>123</v>
      </c>
      <c r="S9" s="19" t="e">
        <f t="shared" si="4"/>
        <v>#DIV/0!</v>
      </c>
      <c r="T9" s="19">
        <f t="shared" si="0"/>
        <v>0</v>
      </c>
      <c r="V9" s="18">
        <f t="shared" si="1"/>
        <v>0</v>
      </c>
      <c r="W9" s="19" t="e">
        <f t="shared" si="2"/>
        <v>#DIV/0!</v>
      </c>
      <c r="Y9" s="18" t="e">
        <f t="shared" si="3"/>
        <v>#DIV/0!</v>
      </c>
      <c r="Z9" s="18" t="e">
        <f t="shared" si="6"/>
        <v>#DIV/0!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20</v>
      </c>
      <c r="C10" s="7" t="s">
        <v>30</v>
      </c>
      <c r="D10" s="5">
        <v>1</v>
      </c>
      <c r="E10" s="5">
        <v>0</v>
      </c>
      <c r="F10" s="5">
        <v>1</v>
      </c>
      <c r="G10" s="5">
        <v>0</v>
      </c>
      <c r="H10" s="5">
        <v>1</v>
      </c>
      <c r="I10" s="5">
        <v>1</v>
      </c>
      <c r="J10" s="5">
        <v>1</v>
      </c>
      <c r="K10" s="5">
        <v>0</v>
      </c>
      <c r="L10" s="5">
        <v>0</v>
      </c>
      <c r="M10" s="5">
        <v>1</v>
      </c>
      <c r="N10" s="5">
        <v>29</v>
      </c>
      <c r="O10" s="8" t="s">
        <v>16</v>
      </c>
      <c r="P10" s="13">
        <v>1639591</v>
      </c>
      <c r="Q10" s="20">
        <v>123</v>
      </c>
      <c r="S10" s="19">
        <f t="shared" si="4"/>
        <v>0</v>
      </c>
      <c r="T10" s="19">
        <f t="shared" si="0"/>
        <v>3.4482758620689653</v>
      </c>
      <c r="V10" s="18">
        <f t="shared" si="1"/>
        <v>6.0990820271640912E-2</v>
      </c>
      <c r="W10" s="19">
        <f t="shared" si="2"/>
        <v>1639591</v>
      </c>
      <c r="Y10" s="18">
        <f t="shared" si="3"/>
        <v>2</v>
      </c>
      <c r="Z10" s="18">
        <f t="shared" si="6"/>
        <v>6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20</v>
      </c>
      <c r="C11" s="9" t="s">
        <v>30</v>
      </c>
      <c r="D11" s="6">
        <v>1</v>
      </c>
      <c r="E11" s="6">
        <v>0</v>
      </c>
      <c r="F11" s="6">
        <v>1</v>
      </c>
      <c r="G11" s="6">
        <v>1</v>
      </c>
      <c r="H11" s="6">
        <v>2</v>
      </c>
      <c r="I11" s="6">
        <v>1</v>
      </c>
      <c r="J11" s="6">
        <v>1</v>
      </c>
      <c r="K11" s="6">
        <v>0</v>
      </c>
      <c r="L11" s="6">
        <v>0</v>
      </c>
      <c r="M11" s="6">
        <v>2</v>
      </c>
      <c r="N11" s="6">
        <v>42</v>
      </c>
      <c r="O11" s="10" t="s">
        <v>16</v>
      </c>
      <c r="P11" s="13">
        <v>1639591</v>
      </c>
      <c r="Q11" s="20">
        <v>123</v>
      </c>
      <c r="S11" s="19">
        <f t="shared" si="4"/>
        <v>0</v>
      </c>
      <c r="T11" s="19">
        <f t="shared" si="0"/>
        <v>4.7619047619047619</v>
      </c>
      <c r="V11" s="18">
        <f t="shared" si="1"/>
        <v>0.12198164054328182</v>
      </c>
      <c r="W11" s="19">
        <f t="shared" si="2"/>
        <v>819795.5</v>
      </c>
      <c r="Y11" s="18">
        <f t="shared" si="3"/>
        <v>3</v>
      </c>
      <c r="Z11" s="18">
        <f t="shared" si="6"/>
        <v>6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20</v>
      </c>
      <c r="C12" s="7" t="s">
        <v>30</v>
      </c>
      <c r="D12" s="5">
        <v>2</v>
      </c>
      <c r="E12" s="5">
        <v>0</v>
      </c>
      <c r="F12" s="5">
        <v>2</v>
      </c>
      <c r="G12" s="5">
        <v>0</v>
      </c>
      <c r="H12" s="5">
        <v>2</v>
      </c>
      <c r="I12" s="5">
        <v>0</v>
      </c>
      <c r="J12" s="5">
        <v>0</v>
      </c>
      <c r="K12" s="5">
        <v>0</v>
      </c>
      <c r="L12" s="5">
        <v>0</v>
      </c>
      <c r="M12" s="5">
        <v>2</v>
      </c>
      <c r="N12" s="5">
        <v>50</v>
      </c>
      <c r="O12" s="8" t="s">
        <v>16</v>
      </c>
      <c r="P12" s="13">
        <v>1639591</v>
      </c>
      <c r="Q12" s="20">
        <v>123</v>
      </c>
      <c r="S12" s="19">
        <f t="shared" si="4"/>
        <v>0</v>
      </c>
      <c r="T12" s="19">
        <f t="shared" si="0"/>
        <v>4</v>
      </c>
      <c r="V12" s="18">
        <f t="shared" si="1"/>
        <v>0.12198164054328182</v>
      </c>
      <c r="W12" s="19">
        <f t="shared" si="2"/>
        <v>819795.5</v>
      </c>
      <c r="Y12" s="18" t="e">
        <f t="shared" si="3"/>
        <v>#DIV/0!</v>
      </c>
      <c r="Z12" s="18">
        <f t="shared" si="6"/>
        <v>6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20</v>
      </c>
      <c r="C13" s="9" t="s">
        <v>30</v>
      </c>
      <c r="D13" s="6">
        <v>2</v>
      </c>
      <c r="E13" s="6">
        <v>0</v>
      </c>
      <c r="F13" s="6">
        <v>2</v>
      </c>
      <c r="G13" s="6">
        <v>3</v>
      </c>
      <c r="H13" s="6">
        <v>5</v>
      </c>
      <c r="I13" s="6">
        <v>3</v>
      </c>
      <c r="J13" s="6">
        <v>3</v>
      </c>
      <c r="K13" s="6">
        <v>0</v>
      </c>
      <c r="L13" s="6">
        <v>0</v>
      </c>
      <c r="M13" s="6">
        <v>5</v>
      </c>
      <c r="N13" s="6">
        <v>99</v>
      </c>
      <c r="O13" s="10" t="s">
        <v>16</v>
      </c>
      <c r="P13" s="13">
        <v>1639591</v>
      </c>
      <c r="Q13" s="20">
        <v>123</v>
      </c>
      <c r="S13" s="19">
        <f t="shared" si="4"/>
        <v>0</v>
      </c>
      <c r="T13" s="19">
        <f t="shared" si="0"/>
        <v>5.0505050505050502</v>
      </c>
      <c r="V13" s="18">
        <f t="shared" si="1"/>
        <v>0.30495410135820455</v>
      </c>
      <c r="W13" s="19">
        <f t="shared" si="2"/>
        <v>327918.2</v>
      </c>
      <c r="Y13" s="18">
        <f t="shared" si="3"/>
        <v>2.6666666666666665</v>
      </c>
      <c r="Z13" s="18">
        <f t="shared" si="6"/>
        <v>6.75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20</v>
      </c>
      <c r="C14" s="7" t="s">
        <v>30</v>
      </c>
      <c r="D14" s="5">
        <v>2</v>
      </c>
      <c r="E14" s="5">
        <v>0</v>
      </c>
      <c r="F14" s="5">
        <v>2</v>
      </c>
      <c r="G14" s="5">
        <v>3</v>
      </c>
      <c r="H14" s="5">
        <v>5</v>
      </c>
      <c r="I14" s="5">
        <v>0</v>
      </c>
      <c r="J14" s="5">
        <v>0</v>
      </c>
      <c r="K14" s="5">
        <v>0</v>
      </c>
      <c r="L14" s="5">
        <v>0</v>
      </c>
      <c r="M14" s="5">
        <v>5</v>
      </c>
      <c r="N14" s="5">
        <v>99</v>
      </c>
      <c r="O14" s="8" t="s">
        <v>16</v>
      </c>
      <c r="P14" s="13">
        <v>1639591</v>
      </c>
      <c r="Q14" s="20">
        <v>123</v>
      </c>
      <c r="S14" s="19">
        <f t="shared" si="4"/>
        <v>0</v>
      </c>
      <c r="T14" s="19">
        <f t="shared" si="0"/>
        <v>5.0505050505050502</v>
      </c>
      <c r="V14" s="18">
        <f t="shared" si="1"/>
        <v>0.30495410135820455</v>
      </c>
      <c r="W14" s="19">
        <f t="shared" si="2"/>
        <v>327918.2</v>
      </c>
      <c r="Y14" s="18" t="e">
        <f t="shared" si="3"/>
        <v>#DIV/0!</v>
      </c>
      <c r="Z14" s="18">
        <f t="shared" si="6"/>
        <v>8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20</v>
      </c>
      <c r="C15" s="9" t="s">
        <v>30</v>
      </c>
      <c r="D15" s="6">
        <v>5</v>
      </c>
      <c r="E15" s="6">
        <v>0</v>
      </c>
      <c r="F15" s="6">
        <v>5</v>
      </c>
      <c r="G15" s="6">
        <v>6</v>
      </c>
      <c r="H15" s="6">
        <v>11</v>
      </c>
      <c r="I15" s="6">
        <v>6</v>
      </c>
      <c r="J15" s="6">
        <v>6</v>
      </c>
      <c r="K15" s="6">
        <v>0</v>
      </c>
      <c r="L15" s="6">
        <v>0</v>
      </c>
      <c r="M15" s="6">
        <v>11</v>
      </c>
      <c r="N15" s="6">
        <v>149</v>
      </c>
      <c r="O15" s="10" t="s">
        <v>16</v>
      </c>
      <c r="P15" s="13">
        <v>1639591</v>
      </c>
      <c r="Q15" s="20">
        <v>123</v>
      </c>
      <c r="S15" s="19">
        <f t="shared" si="4"/>
        <v>0</v>
      </c>
      <c r="T15" s="19">
        <f t="shared" si="0"/>
        <v>7.3825503355704702</v>
      </c>
      <c r="V15" s="18">
        <f t="shared" si="1"/>
        <v>0.67089902298805004</v>
      </c>
      <c r="W15" s="19">
        <f t="shared" si="2"/>
        <v>149053.72727272726</v>
      </c>
      <c r="Y15" s="18">
        <f t="shared" si="3"/>
        <v>2.8333333333333335</v>
      </c>
      <c r="Z15" s="18">
        <f t="shared" si="6"/>
        <v>6.666666666666667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20</v>
      </c>
      <c r="C16" s="7" t="s">
        <v>30</v>
      </c>
      <c r="D16" s="5">
        <v>8</v>
      </c>
      <c r="E16" s="5">
        <v>0</v>
      </c>
      <c r="F16" s="5">
        <v>8</v>
      </c>
      <c r="G16" s="5">
        <v>11</v>
      </c>
      <c r="H16" s="5">
        <v>19</v>
      </c>
      <c r="I16" s="5">
        <v>8</v>
      </c>
      <c r="J16" s="5">
        <v>8</v>
      </c>
      <c r="K16" s="5">
        <v>0</v>
      </c>
      <c r="L16" s="5">
        <v>0</v>
      </c>
      <c r="M16" s="5">
        <v>19</v>
      </c>
      <c r="N16" s="5">
        <v>185</v>
      </c>
      <c r="O16" s="8" t="s">
        <v>16</v>
      </c>
      <c r="P16" s="13">
        <v>1639591</v>
      </c>
      <c r="Q16" s="20">
        <v>123</v>
      </c>
      <c r="S16" s="19">
        <f t="shared" si="4"/>
        <v>0</v>
      </c>
      <c r="T16" s="19">
        <f t="shared" si="0"/>
        <v>10.27027027027027</v>
      </c>
      <c r="V16" s="18">
        <f t="shared" si="1"/>
        <v>1.1588255851611775</v>
      </c>
      <c r="W16" s="19">
        <f t="shared" si="2"/>
        <v>86294.263157894733</v>
      </c>
      <c r="Y16" s="18">
        <f t="shared" si="3"/>
        <v>3.375</v>
      </c>
      <c r="Z16" s="18">
        <f t="shared" si="6"/>
        <v>7.0714285714285712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20</v>
      </c>
      <c r="C17" s="9" t="s">
        <v>30</v>
      </c>
      <c r="D17" s="6">
        <v>9</v>
      </c>
      <c r="E17" s="6">
        <v>0</v>
      </c>
      <c r="F17" s="6">
        <v>9</v>
      </c>
      <c r="G17" s="6">
        <v>11</v>
      </c>
      <c r="H17" s="6">
        <v>20</v>
      </c>
      <c r="I17" s="6">
        <v>1</v>
      </c>
      <c r="J17" s="6">
        <v>1</v>
      </c>
      <c r="K17" s="6">
        <v>0</v>
      </c>
      <c r="L17" s="6">
        <v>0</v>
      </c>
      <c r="M17" s="6">
        <v>20</v>
      </c>
      <c r="N17" s="6">
        <v>204</v>
      </c>
      <c r="O17" s="10" t="s">
        <v>16</v>
      </c>
      <c r="P17" s="13">
        <v>1639591</v>
      </c>
      <c r="Q17" s="20">
        <v>123</v>
      </c>
      <c r="S17" s="19">
        <f t="shared" si="4"/>
        <v>0</v>
      </c>
      <c r="T17" s="19">
        <f t="shared" si="0"/>
        <v>9.8039215686274517</v>
      </c>
      <c r="V17" s="18">
        <f t="shared" si="1"/>
        <v>1.2198164054328182</v>
      </c>
      <c r="W17" s="19">
        <f t="shared" si="2"/>
        <v>81979.55</v>
      </c>
      <c r="Y17" s="18">
        <f t="shared" si="3"/>
        <v>21</v>
      </c>
      <c r="Z17" s="18">
        <f t="shared" si="6"/>
        <v>7</v>
      </c>
      <c r="AB17" s="18" t="e">
        <f t="shared" si="5"/>
        <v>#DIV/0!</v>
      </c>
      <c r="AC17" s="18" t="e">
        <f t="shared" si="7"/>
        <v>#DIV/0!</v>
      </c>
    </row>
    <row r="18" spans="1:29" ht="15" thickBot="1" x14ac:dyDescent="0.35">
      <c r="A18" s="29">
        <v>43901.708333333336</v>
      </c>
      <c r="B18" s="5">
        <v>20</v>
      </c>
      <c r="C18" s="7" t="s">
        <v>30</v>
      </c>
      <c r="D18" s="5">
        <v>10</v>
      </c>
      <c r="E18" s="5">
        <v>0</v>
      </c>
      <c r="F18" s="5">
        <v>10</v>
      </c>
      <c r="G18" s="5">
        <v>27</v>
      </c>
      <c r="H18" s="5">
        <v>37</v>
      </c>
      <c r="I18" s="5">
        <v>17</v>
      </c>
      <c r="J18" s="5">
        <v>17</v>
      </c>
      <c r="K18" s="5">
        <v>0</v>
      </c>
      <c r="L18" s="5">
        <v>0</v>
      </c>
      <c r="M18" s="5">
        <v>37</v>
      </c>
      <c r="N18" s="5">
        <v>283</v>
      </c>
      <c r="O18" s="8" t="s">
        <v>16</v>
      </c>
      <c r="P18" s="13">
        <v>1639591</v>
      </c>
      <c r="Q18" s="20">
        <v>123</v>
      </c>
      <c r="S18" s="19">
        <f t="shared" si="4"/>
        <v>0</v>
      </c>
      <c r="T18" s="19">
        <f t="shared" si="0"/>
        <v>13.074204946996467</v>
      </c>
      <c r="V18" s="18">
        <f t="shared" si="1"/>
        <v>2.2566603500507139</v>
      </c>
      <c r="W18" s="19">
        <f t="shared" si="2"/>
        <v>44313.270270270274</v>
      </c>
      <c r="Y18" s="18">
        <f t="shared" si="3"/>
        <v>3.1764705882352939</v>
      </c>
      <c r="Z18" s="18">
        <f t="shared" si="6"/>
        <v>7.2692307692307692</v>
      </c>
      <c r="AB18" s="18" t="e">
        <f t="shared" si="5"/>
        <v>#DIV/0!</v>
      </c>
      <c r="AC18" s="18" t="e">
        <f t="shared" si="7"/>
        <v>#DIV/0!</v>
      </c>
    </row>
    <row r="19" spans="1:29" ht="15" thickBot="1" x14ac:dyDescent="0.35">
      <c r="A19" s="28">
        <v>43902.708333333336</v>
      </c>
      <c r="B19" s="6">
        <v>20</v>
      </c>
      <c r="C19" s="9" t="s">
        <v>30</v>
      </c>
      <c r="D19" s="6">
        <v>12</v>
      </c>
      <c r="E19" s="6">
        <v>0</v>
      </c>
      <c r="F19" s="6">
        <v>12</v>
      </c>
      <c r="G19" s="6">
        <v>27</v>
      </c>
      <c r="H19" s="6">
        <v>39</v>
      </c>
      <c r="I19" s="6">
        <v>2</v>
      </c>
      <c r="J19" s="6">
        <v>2</v>
      </c>
      <c r="K19" s="6">
        <v>0</v>
      </c>
      <c r="L19" s="6">
        <v>0</v>
      </c>
      <c r="M19" s="6">
        <v>39</v>
      </c>
      <c r="N19" s="6">
        <v>302</v>
      </c>
      <c r="O19" s="10" t="s">
        <v>16</v>
      </c>
      <c r="P19" s="13">
        <v>1639591</v>
      </c>
      <c r="Q19" s="20">
        <v>123</v>
      </c>
      <c r="S19" s="19">
        <f t="shared" si="4"/>
        <v>0</v>
      </c>
      <c r="T19" s="19">
        <f t="shared" si="0"/>
        <v>12.913907284768211</v>
      </c>
      <c r="V19" s="18">
        <f t="shared" si="1"/>
        <v>2.3786419905939957</v>
      </c>
      <c r="W19" s="19">
        <f t="shared" si="2"/>
        <v>42040.794871794875</v>
      </c>
      <c r="Y19" s="18">
        <f t="shared" si="3"/>
        <v>20.5</v>
      </c>
      <c r="Z19" s="18">
        <f t="shared" si="6"/>
        <v>8.85</v>
      </c>
      <c r="AB19" s="18" t="e">
        <f t="shared" si="5"/>
        <v>#DIV/0!</v>
      </c>
      <c r="AC19" s="18" t="e">
        <f t="shared" si="7"/>
        <v>#DIV/0!</v>
      </c>
    </row>
    <row r="20" spans="1:29" ht="15" thickBot="1" x14ac:dyDescent="0.35">
      <c r="A20" s="29">
        <v>43903.708333333336</v>
      </c>
      <c r="B20" s="5">
        <v>20</v>
      </c>
      <c r="C20" s="7" t="s">
        <v>30</v>
      </c>
      <c r="D20" s="5">
        <v>12</v>
      </c>
      <c r="E20" s="5">
        <v>0</v>
      </c>
      <c r="F20" s="5">
        <v>12</v>
      </c>
      <c r="G20" s="5">
        <v>31</v>
      </c>
      <c r="H20" s="5">
        <v>43</v>
      </c>
      <c r="I20" s="5">
        <v>4</v>
      </c>
      <c r="J20" s="5">
        <v>4</v>
      </c>
      <c r="K20" s="5">
        <v>0</v>
      </c>
      <c r="L20" s="5">
        <v>0</v>
      </c>
      <c r="M20" s="5">
        <v>43</v>
      </c>
      <c r="N20" s="5">
        <v>504</v>
      </c>
      <c r="O20" s="8" t="s">
        <v>16</v>
      </c>
      <c r="P20" s="13">
        <v>1639591</v>
      </c>
      <c r="Q20" s="20">
        <v>123</v>
      </c>
      <c r="S20" s="19">
        <f t="shared" si="4"/>
        <v>0</v>
      </c>
      <c r="T20" s="19">
        <f t="shared" si="0"/>
        <v>8.5317460317460316</v>
      </c>
      <c r="V20" s="18">
        <f t="shared" si="1"/>
        <v>2.6226052716805595</v>
      </c>
      <c r="W20" s="19">
        <f t="shared" si="2"/>
        <v>38130.023255813954</v>
      </c>
      <c r="Y20" s="18">
        <f t="shared" si="3"/>
        <v>11.75</v>
      </c>
      <c r="Z20" s="18">
        <f t="shared" si="6"/>
        <v>8.6086956521739122</v>
      </c>
      <c r="AB20" s="18" t="e">
        <f t="shared" si="5"/>
        <v>#DIV/0!</v>
      </c>
      <c r="AC20" s="18" t="e">
        <f t="shared" si="7"/>
        <v>#DIV/0!</v>
      </c>
    </row>
    <row r="21" spans="1:29" ht="15" thickBot="1" x14ac:dyDescent="0.35">
      <c r="A21" s="28">
        <v>43904.708333333336</v>
      </c>
      <c r="B21" s="6">
        <v>20</v>
      </c>
      <c r="C21" s="9" t="s">
        <v>30</v>
      </c>
      <c r="D21" s="6">
        <v>14</v>
      </c>
      <c r="E21" s="6">
        <v>0</v>
      </c>
      <c r="F21" s="6">
        <v>14</v>
      </c>
      <c r="G21" s="6">
        <v>33</v>
      </c>
      <c r="H21" s="6">
        <v>47</v>
      </c>
      <c r="I21" s="6">
        <v>4</v>
      </c>
      <c r="J21" s="6">
        <v>4</v>
      </c>
      <c r="K21" s="6">
        <v>0</v>
      </c>
      <c r="L21" s="6">
        <v>0</v>
      </c>
      <c r="M21" s="6">
        <v>47</v>
      </c>
      <c r="N21" s="6">
        <v>530</v>
      </c>
      <c r="O21" s="10" t="s">
        <v>16</v>
      </c>
      <c r="P21" s="13">
        <v>1639591</v>
      </c>
      <c r="Q21" s="20">
        <v>123</v>
      </c>
      <c r="S21" s="19">
        <f t="shared" si="4"/>
        <v>0</v>
      </c>
      <c r="T21" s="19">
        <f t="shared" si="0"/>
        <v>8.8679245283018862</v>
      </c>
      <c r="V21" s="18">
        <f t="shared" si="1"/>
        <v>2.8665685527671232</v>
      </c>
      <c r="W21" s="19">
        <f t="shared" si="2"/>
        <v>34884.914893617017</v>
      </c>
      <c r="Y21" s="18">
        <f t="shared" si="3"/>
        <v>12.75</v>
      </c>
      <c r="Z21" s="18">
        <f t="shared" si="6"/>
        <v>17.100000000000001</v>
      </c>
      <c r="AB21" s="18" t="e">
        <f t="shared" si="5"/>
        <v>#DIV/0!</v>
      </c>
      <c r="AC21" s="18" t="e">
        <f t="shared" si="7"/>
        <v>#DIV/0!</v>
      </c>
    </row>
    <row r="22" spans="1:29" ht="15" thickBot="1" x14ac:dyDescent="0.35">
      <c r="A22" s="29">
        <v>43905.708333333336</v>
      </c>
      <c r="B22" s="5">
        <v>20</v>
      </c>
      <c r="C22" s="7" t="s">
        <v>30</v>
      </c>
      <c r="D22" s="5">
        <v>16</v>
      </c>
      <c r="E22" s="5">
        <v>0</v>
      </c>
      <c r="F22" s="5">
        <v>16</v>
      </c>
      <c r="G22" s="5">
        <v>59</v>
      </c>
      <c r="H22" s="5">
        <v>75</v>
      </c>
      <c r="I22" s="5">
        <v>28</v>
      </c>
      <c r="J22" s="5">
        <v>30</v>
      </c>
      <c r="K22" s="5">
        <v>0</v>
      </c>
      <c r="L22" s="5">
        <v>2</v>
      </c>
      <c r="M22" s="5">
        <v>77</v>
      </c>
      <c r="N22" s="5">
        <v>613</v>
      </c>
      <c r="O22" s="8" t="s">
        <v>16</v>
      </c>
      <c r="P22" s="13">
        <v>1639591</v>
      </c>
      <c r="Q22" s="20">
        <v>123</v>
      </c>
      <c r="S22" s="19">
        <f t="shared" si="4"/>
        <v>0</v>
      </c>
      <c r="T22" s="19">
        <f t="shared" si="0"/>
        <v>12.561174551386623</v>
      </c>
      <c r="V22" s="18">
        <f t="shared" si="1"/>
        <v>4.6962931609163503</v>
      </c>
      <c r="W22" s="19">
        <f t="shared" si="2"/>
        <v>21293.389610389611</v>
      </c>
      <c r="Y22" s="18">
        <f t="shared" si="3"/>
        <v>3.5666666666666669</v>
      </c>
      <c r="Z22" s="18">
        <f t="shared" si="6"/>
        <v>9.0789473684210531</v>
      </c>
      <c r="AB22" s="18">
        <f t="shared" si="5"/>
        <v>2</v>
      </c>
      <c r="AC22" s="18">
        <f t="shared" si="7"/>
        <v>6</v>
      </c>
    </row>
    <row r="23" spans="1:29" ht="15" thickBot="1" x14ac:dyDescent="0.35">
      <c r="A23" s="28">
        <v>43906.708333333336</v>
      </c>
      <c r="B23" s="6">
        <v>20</v>
      </c>
      <c r="C23" s="9" t="s">
        <v>30</v>
      </c>
      <c r="D23" s="6">
        <v>39</v>
      </c>
      <c r="E23" s="6">
        <v>0</v>
      </c>
      <c r="F23" s="6">
        <v>39</v>
      </c>
      <c r="G23" s="6">
        <v>66</v>
      </c>
      <c r="H23" s="6">
        <v>105</v>
      </c>
      <c r="I23" s="6">
        <v>30</v>
      </c>
      <c r="J23" s="6">
        <v>30</v>
      </c>
      <c r="K23" s="6">
        <v>0</v>
      </c>
      <c r="L23" s="6">
        <v>2</v>
      </c>
      <c r="M23" s="6">
        <v>107</v>
      </c>
      <c r="N23" s="6">
        <v>797</v>
      </c>
      <c r="O23" s="10" t="s">
        <v>16</v>
      </c>
      <c r="P23" s="13">
        <v>1639591</v>
      </c>
      <c r="Q23" s="20">
        <v>123</v>
      </c>
      <c r="S23" s="19">
        <f t="shared" si="4"/>
        <v>0</v>
      </c>
      <c r="T23" s="19">
        <f t="shared" si="0"/>
        <v>13.42534504391468</v>
      </c>
      <c r="V23" s="18">
        <f t="shared" si="1"/>
        <v>6.5260177690655778</v>
      </c>
      <c r="W23" s="19">
        <f t="shared" si="2"/>
        <v>15323.280373831776</v>
      </c>
      <c r="Y23" s="18">
        <f t="shared" si="3"/>
        <v>4.5666666666666664</v>
      </c>
      <c r="Z23" s="18">
        <f t="shared" si="6"/>
        <v>8.015625</v>
      </c>
      <c r="AB23" s="18" t="e">
        <f t="shared" si="5"/>
        <v>#DIV/0!</v>
      </c>
      <c r="AC23" s="18">
        <f t="shared" si="7"/>
        <v>6</v>
      </c>
    </row>
    <row r="24" spans="1:29" ht="15" thickBot="1" x14ac:dyDescent="0.35">
      <c r="A24" s="29">
        <v>43907.708333333336</v>
      </c>
      <c r="B24" s="5">
        <v>20</v>
      </c>
      <c r="C24" s="7" t="s">
        <v>30</v>
      </c>
      <c r="D24" s="5">
        <v>36</v>
      </c>
      <c r="E24" s="5">
        <v>4</v>
      </c>
      <c r="F24" s="5">
        <v>40</v>
      </c>
      <c r="G24" s="5">
        <v>75</v>
      </c>
      <c r="H24" s="5">
        <v>115</v>
      </c>
      <c r="I24" s="5">
        <v>10</v>
      </c>
      <c r="J24" s="5">
        <v>10</v>
      </c>
      <c r="K24" s="5">
        <v>0</v>
      </c>
      <c r="L24" s="5">
        <v>2</v>
      </c>
      <c r="M24" s="5">
        <v>117</v>
      </c>
      <c r="N24" s="5">
        <v>1003</v>
      </c>
      <c r="O24" s="8" t="s">
        <v>16</v>
      </c>
      <c r="P24" s="13">
        <v>1639591</v>
      </c>
      <c r="Q24" s="20">
        <v>123</v>
      </c>
      <c r="S24" s="19">
        <f t="shared" si="4"/>
        <v>10</v>
      </c>
      <c r="T24" s="19">
        <f t="shared" si="0"/>
        <v>11.665004985044865</v>
      </c>
      <c r="V24" s="18">
        <f t="shared" si="1"/>
        <v>7.1359259717819876</v>
      </c>
      <c r="W24" s="19">
        <f t="shared" si="2"/>
        <v>14013.598290598289</v>
      </c>
      <c r="Y24" s="18">
        <f t="shared" si="3"/>
        <v>12.7</v>
      </c>
      <c r="Z24" s="18">
        <f t="shared" si="6"/>
        <v>8.0142857142857142</v>
      </c>
      <c r="AB24" s="18" t="e">
        <f t="shared" si="5"/>
        <v>#DIV/0!</v>
      </c>
      <c r="AC24" s="18">
        <f t="shared" si="7"/>
        <v>6</v>
      </c>
    </row>
    <row r="25" spans="1:29" ht="15" thickBot="1" x14ac:dyDescent="0.35">
      <c r="A25" s="28">
        <v>43908.708333333336</v>
      </c>
      <c r="B25" s="6">
        <v>20</v>
      </c>
      <c r="C25" s="9" t="s">
        <v>30</v>
      </c>
      <c r="D25" s="6">
        <v>42</v>
      </c>
      <c r="E25" s="6">
        <v>7</v>
      </c>
      <c r="F25" s="6">
        <v>49</v>
      </c>
      <c r="G25" s="6">
        <v>83</v>
      </c>
      <c r="H25" s="6">
        <v>132</v>
      </c>
      <c r="I25" s="6">
        <v>17</v>
      </c>
      <c r="J25" s="6">
        <v>17</v>
      </c>
      <c r="K25" s="6">
        <v>0</v>
      </c>
      <c r="L25" s="6">
        <v>2</v>
      </c>
      <c r="M25" s="6">
        <v>134</v>
      </c>
      <c r="N25" s="6">
        <v>1135</v>
      </c>
      <c r="O25" s="10" t="s">
        <v>16</v>
      </c>
      <c r="P25" s="13">
        <v>1639591</v>
      </c>
      <c r="Q25" s="20">
        <v>123</v>
      </c>
      <c r="S25" s="19">
        <f t="shared" si="4"/>
        <v>14.285714285714285</v>
      </c>
      <c r="T25" s="19">
        <f t="shared" si="0"/>
        <v>11.806167400881057</v>
      </c>
      <c r="V25" s="18">
        <f t="shared" si="1"/>
        <v>8.1727699163998828</v>
      </c>
      <c r="W25" s="19">
        <f>100000/V25</f>
        <v>12235.753731343284</v>
      </c>
      <c r="Y25" s="18">
        <f t="shared" si="3"/>
        <v>8.882352941176471</v>
      </c>
      <c r="Z25" s="18">
        <f t="shared" si="6"/>
        <v>10.052631578947368</v>
      </c>
      <c r="AB25" s="18" t="e">
        <f t="shared" si="5"/>
        <v>#DIV/0!</v>
      </c>
      <c r="AC25" s="18" t="e">
        <f t="shared" si="7"/>
        <v>#DIV/0!</v>
      </c>
    </row>
    <row r="26" spans="1:29" ht="15" thickBot="1" x14ac:dyDescent="0.35">
      <c r="A26" s="29">
        <v>43909.708333333336</v>
      </c>
      <c r="B26" s="5">
        <v>20</v>
      </c>
      <c r="C26" s="7" t="s">
        <v>30</v>
      </c>
      <c r="D26" s="5">
        <v>43</v>
      </c>
      <c r="E26" s="5">
        <v>9</v>
      </c>
      <c r="F26" s="5">
        <v>52</v>
      </c>
      <c r="G26" s="5">
        <v>152</v>
      </c>
      <c r="H26" s="5">
        <v>204</v>
      </c>
      <c r="I26" s="5">
        <v>72</v>
      </c>
      <c r="J26" s="5">
        <v>72</v>
      </c>
      <c r="K26" s="5">
        <v>0</v>
      </c>
      <c r="L26" s="5">
        <v>2</v>
      </c>
      <c r="M26" s="5">
        <v>206</v>
      </c>
      <c r="N26" s="5">
        <v>1334</v>
      </c>
      <c r="O26" s="8" t="s">
        <v>16</v>
      </c>
      <c r="P26" s="13">
        <v>1639591</v>
      </c>
      <c r="Q26" s="20">
        <v>123</v>
      </c>
      <c r="S26" s="19">
        <f t="shared" si="4"/>
        <v>17.307692307692307</v>
      </c>
      <c r="T26" s="19">
        <f t="shared" si="0"/>
        <v>15.442278860569717</v>
      </c>
      <c r="V26" s="18">
        <f t="shared" si="1"/>
        <v>12.564108975958028</v>
      </c>
      <c r="W26" s="19">
        <f t="shared" si="2"/>
        <v>7959.1796116504856</v>
      </c>
      <c r="Y26" s="18">
        <f t="shared" si="3"/>
        <v>3.8611111111111112</v>
      </c>
      <c r="Z26" s="18">
        <f t="shared" si="6"/>
        <v>9.2424242424242422</v>
      </c>
      <c r="AB26" s="18" t="e">
        <f t="shared" si="5"/>
        <v>#DIV/0!</v>
      </c>
      <c r="AC26" s="18" t="e">
        <f t="shared" si="7"/>
        <v>#DIV/0!</v>
      </c>
    </row>
    <row r="27" spans="1:29" ht="15" thickBot="1" x14ac:dyDescent="0.35">
      <c r="A27" s="28">
        <v>43910.708333333336</v>
      </c>
      <c r="B27" s="6">
        <v>20</v>
      </c>
      <c r="C27" s="9" t="s">
        <v>30</v>
      </c>
      <c r="D27" s="6">
        <v>56</v>
      </c>
      <c r="E27" s="6">
        <v>15</v>
      </c>
      <c r="F27" s="6">
        <v>71</v>
      </c>
      <c r="G27" s="6">
        <v>217</v>
      </c>
      <c r="H27" s="6">
        <v>288</v>
      </c>
      <c r="I27" s="6">
        <v>84</v>
      </c>
      <c r="J27" s="6">
        <v>87</v>
      </c>
      <c r="K27" s="6">
        <v>3</v>
      </c>
      <c r="L27" s="6">
        <v>2</v>
      </c>
      <c r="M27" s="6">
        <v>293</v>
      </c>
      <c r="N27" s="6">
        <v>1912</v>
      </c>
      <c r="O27" s="10" t="s">
        <v>16</v>
      </c>
      <c r="P27" s="13">
        <v>1639591</v>
      </c>
      <c r="Q27" s="20">
        <v>123</v>
      </c>
      <c r="S27" s="19">
        <f t="shared" si="4"/>
        <v>21.12676056338028</v>
      </c>
      <c r="T27" s="19">
        <f t="shared" si="0"/>
        <v>15.324267782426778</v>
      </c>
      <c r="V27" s="18">
        <f t="shared" si="1"/>
        <v>17.870310339590787</v>
      </c>
      <c r="W27" s="19">
        <f t="shared" si="2"/>
        <v>5595.8737201365193</v>
      </c>
      <c r="Y27" s="18">
        <f t="shared" si="3"/>
        <v>4.3678160919540234</v>
      </c>
      <c r="Z27" s="18">
        <f t="shared" si="6"/>
        <v>7.9943181818181817</v>
      </c>
      <c r="AB27" s="18" t="e">
        <f t="shared" si="5"/>
        <v>#DIV/0!</v>
      </c>
      <c r="AC27" s="18" t="e">
        <f t="shared" si="7"/>
        <v>#DIV/0!</v>
      </c>
    </row>
    <row r="28" spans="1:29" ht="15" thickBot="1" x14ac:dyDescent="0.35">
      <c r="A28" s="29">
        <v>43911.708333333336</v>
      </c>
      <c r="B28" s="5">
        <v>20</v>
      </c>
      <c r="C28" s="7" t="s">
        <v>30</v>
      </c>
      <c r="D28" s="5">
        <v>65</v>
      </c>
      <c r="E28" s="5">
        <v>16</v>
      </c>
      <c r="F28" s="5">
        <v>81</v>
      </c>
      <c r="G28" s="5">
        <v>240</v>
      </c>
      <c r="H28" s="5">
        <v>321</v>
      </c>
      <c r="I28" s="5">
        <v>33</v>
      </c>
      <c r="J28" s="5">
        <v>37</v>
      </c>
      <c r="K28" s="5">
        <v>5</v>
      </c>
      <c r="L28" s="5">
        <v>4</v>
      </c>
      <c r="M28" s="5">
        <v>330</v>
      </c>
      <c r="N28" s="5">
        <v>2297</v>
      </c>
      <c r="O28" s="8" t="s">
        <v>16</v>
      </c>
      <c r="P28" s="13">
        <v>1639591</v>
      </c>
      <c r="Q28" s="20">
        <v>123</v>
      </c>
      <c r="S28" s="19">
        <f t="shared" si="4"/>
        <v>19.753086419753085</v>
      </c>
      <c r="T28" s="19">
        <f t="shared" si="0"/>
        <v>14.36656508489334</v>
      </c>
      <c r="V28" s="18">
        <f t="shared" si="1"/>
        <v>20.126970689641503</v>
      </c>
      <c r="W28" s="19">
        <f t="shared" si="2"/>
        <v>4968.4575757575758</v>
      </c>
      <c r="Y28" s="18">
        <f t="shared" si="3"/>
        <v>9.9189189189189193</v>
      </c>
      <c r="Z28" s="18">
        <f t="shared" si="6"/>
        <v>8.0510204081632661</v>
      </c>
      <c r="AB28" s="18">
        <f>$AE$6*(2*L28-L27)/(L28-L27)</f>
        <v>3</v>
      </c>
      <c r="AC28" s="18">
        <f t="shared" si="7"/>
        <v>9</v>
      </c>
    </row>
    <row r="29" spans="1:29" ht="15" thickBot="1" x14ac:dyDescent="0.35">
      <c r="A29" s="28">
        <v>43912.708333333336</v>
      </c>
      <c r="B29" s="6">
        <v>20</v>
      </c>
      <c r="C29" s="9" t="s">
        <v>30</v>
      </c>
      <c r="D29" s="6">
        <v>67</v>
      </c>
      <c r="E29" s="6">
        <v>16</v>
      </c>
      <c r="F29" s="6">
        <v>83</v>
      </c>
      <c r="G29" s="6">
        <v>244</v>
      </c>
      <c r="H29" s="6">
        <v>327</v>
      </c>
      <c r="I29" s="6">
        <v>6</v>
      </c>
      <c r="J29" s="6">
        <v>9</v>
      </c>
      <c r="K29" s="6">
        <v>5</v>
      </c>
      <c r="L29" s="6">
        <v>7</v>
      </c>
      <c r="M29" s="6">
        <v>339</v>
      </c>
      <c r="N29" s="6">
        <v>2402</v>
      </c>
      <c r="O29" s="10" t="s">
        <v>16</v>
      </c>
      <c r="P29" s="13">
        <v>1639591</v>
      </c>
      <c r="Q29" s="20">
        <v>123</v>
      </c>
      <c r="S29" s="19">
        <f t="shared" si="4"/>
        <v>19.277108433734941</v>
      </c>
      <c r="T29" s="19">
        <f t="shared" si="0"/>
        <v>14.113238967527062</v>
      </c>
      <c r="V29" s="18">
        <f t="shared" si="1"/>
        <v>20.67588807208627</v>
      </c>
      <c r="W29" s="19">
        <f t="shared" si="2"/>
        <v>4836.5516224188796</v>
      </c>
      <c r="Y29" s="18">
        <f t="shared" si="3"/>
        <v>38.666666666666664</v>
      </c>
      <c r="Z29" s="18">
        <f t="shared" si="6"/>
        <v>10.646616541353383</v>
      </c>
      <c r="AB29" s="18">
        <f t="shared" si="5"/>
        <v>3.3333333333333335</v>
      </c>
      <c r="AC29" s="18">
        <f t="shared" si="7"/>
        <v>7.2</v>
      </c>
    </row>
    <row r="30" spans="1:29" ht="15" thickBot="1" x14ac:dyDescent="0.35">
      <c r="A30" s="29">
        <v>43913.708333333336</v>
      </c>
      <c r="B30" s="5">
        <v>20</v>
      </c>
      <c r="C30" s="7" t="s">
        <v>30</v>
      </c>
      <c r="D30" s="5">
        <v>76</v>
      </c>
      <c r="E30" s="5">
        <v>18</v>
      </c>
      <c r="F30" s="5">
        <v>94</v>
      </c>
      <c r="G30" s="5">
        <v>249</v>
      </c>
      <c r="H30" s="5">
        <v>343</v>
      </c>
      <c r="I30" s="5">
        <v>16</v>
      </c>
      <c r="J30" s="5">
        <v>20</v>
      </c>
      <c r="K30" s="5">
        <v>5</v>
      </c>
      <c r="L30" s="5">
        <v>11</v>
      </c>
      <c r="M30" s="5">
        <v>359</v>
      </c>
      <c r="N30" s="5">
        <v>2568</v>
      </c>
      <c r="O30" s="8" t="s">
        <v>16</v>
      </c>
      <c r="P30" s="13">
        <v>1639591</v>
      </c>
      <c r="Q30" s="20">
        <v>123</v>
      </c>
      <c r="S30" s="19">
        <f t="shared" si="4"/>
        <v>19.148936170212767</v>
      </c>
      <c r="T30" s="19">
        <f t="shared" si="0"/>
        <v>13.9797507788162</v>
      </c>
      <c r="V30" s="18">
        <f t="shared" si="1"/>
        <v>21.895704477519089</v>
      </c>
      <c r="W30" s="19">
        <f t="shared" si="2"/>
        <v>4567.1058495821726</v>
      </c>
      <c r="Y30" s="18">
        <f t="shared" si="3"/>
        <v>18.95</v>
      </c>
      <c r="Z30" s="18">
        <f t="shared" si="6"/>
        <v>19.318181818181817</v>
      </c>
      <c r="AB30" s="18">
        <f t="shared" si="5"/>
        <v>3.75</v>
      </c>
      <c r="AC30" s="18">
        <f t="shared" si="7"/>
        <v>6.666666666666667</v>
      </c>
    </row>
    <row r="31" spans="1:29" ht="15" thickBot="1" x14ac:dyDescent="0.35">
      <c r="A31" s="28">
        <v>43914.708333333336</v>
      </c>
      <c r="B31" s="6">
        <v>20</v>
      </c>
      <c r="C31" s="9" t="s">
        <v>30</v>
      </c>
      <c r="D31" s="6">
        <v>80</v>
      </c>
      <c r="E31" s="6">
        <v>19</v>
      </c>
      <c r="F31" s="6">
        <v>99</v>
      </c>
      <c r="G31" s="6">
        <v>296</v>
      </c>
      <c r="H31" s="6">
        <v>395</v>
      </c>
      <c r="I31" s="6">
        <v>52</v>
      </c>
      <c r="J31" s="6">
        <v>62</v>
      </c>
      <c r="K31" s="6">
        <v>11</v>
      </c>
      <c r="L31" s="6">
        <v>15</v>
      </c>
      <c r="M31" s="6">
        <v>421</v>
      </c>
      <c r="N31" s="6">
        <v>2859</v>
      </c>
      <c r="O31" s="10" t="s">
        <v>16</v>
      </c>
      <c r="P31" s="13">
        <v>1639591</v>
      </c>
      <c r="Q31" s="20">
        <v>123</v>
      </c>
      <c r="S31" s="19">
        <f t="shared" si="4"/>
        <v>19.19191919191919</v>
      </c>
      <c r="T31" s="19">
        <f t="shared" si="0"/>
        <v>14.72542847149353</v>
      </c>
      <c r="V31" s="18">
        <f t="shared" si="1"/>
        <v>25.677135334360827</v>
      </c>
      <c r="W31" s="19">
        <f t="shared" si="2"/>
        <v>3894.5154394299284</v>
      </c>
      <c r="Y31" s="18">
        <f t="shared" si="3"/>
        <v>7.790322580645161</v>
      </c>
      <c r="Z31" s="18">
        <f t="shared" si="6"/>
        <v>16.87912087912088</v>
      </c>
      <c r="AB31" s="18">
        <f t="shared" si="5"/>
        <v>4.75</v>
      </c>
      <c r="AC31" s="18">
        <f t="shared" si="7"/>
        <v>7.0909090909090908</v>
      </c>
    </row>
    <row r="32" spans="1:29" ht="15" thickBot="1" x14ac:dyDescent="0.35">
      <c r="A32" s="29">
        <v>43915.708333333336</v>
      </c>
      <c r="B32" s="5">
        <v>20</v>
      </c>
      <c r="C32" s="7" t="s">
        <v>30</v>
      </c>
      <c r="D32" s="5">
        <v>82</v>
      </c>
      <c r="E32" s="5">
        <v>19</v>
      </c>
      <c r="F32" s="5">
        <v>101</v>
      </c>
      <c r="G32" s="5">
        <v>311</v>
      </c>
      <c r="H32" s="5">
        <v>412</v>
      </c>
      <c r="I32" s="5">
        <v>17</v>
      </c>
      <c r="J32" s="5">
        <v>21</v>
      </c>
      <c r="K32" s="5">
        <v>12</v>
      </c>
      <c r="L32" s="5">
        <v>18</v>
      </c>
      <c r="M32" s="5">
        <v>442</v>
      </c>
      <c r="N32" s="5">
        <v>3019</v>
      </c>
      <c r="O32" s="8" t="s">
        <v>16</v>
      </c>
      <c r="P32" s="13">
        <v>1639591</v>
      </c>
      <c r="Q32" s="20">
        <v>123</v>
      </c>
      <c r="S32" s="19">
        <f t="shared" si="4"/>
        <v>18.811881188118811</v>
      </c>
      <c r="T32" s="19">
        <f t="shared" si="0"/>
        <v>14.640609473335541</v>
      </c>
      <c r="V32" s="18">
        <f t="shared" si="1"/>
        <v>26.957942560065284</v>
      </c>
      <c r="W32" s="19">
        <f t="shared" si="2"/>
        <v>3709.4819004524888</v>
      </c>
      <c r="Y32" s="18">
        <f t="shared" si="3"/>
        <v>22.047619047619047</v>
      </c>
      <c r="Z32" s="18">
        <f t="shared" si="6"/>
        <v>15.873786407766991</v>
      </c>
      <c r="AB32" s="18">
        <f t="shared" si="5"/>
        <v>7</v>
      </c>
      <c r="AC32" s="18">
        <f t="shared" si="7"/>
        <v>7.9090909090909092</v>
      </c>
    </row>
    <row r="33" spans="1:29" ht="15" thickBot="1" x14ac:dyDescent="0.35">
      <c r="A33" s="28">
        <v>43916.708333333336</v>
      </c>
      <c r="B33" s="6">
        <v>20</v>
      </c>
      <c r="C33" s="9" t="s">
        <v>30</v>
      </c>
      <c r="D33" s="6">
        <v>92</v>
      </c>
      <c r="E33" s="6">
        <v>20</v>
      </c>
      <c r="F33" s="6">
        <v>112</v>
      </c>
      <c r="G33" s="6">
        <v>350</v>
      </c>
      <c r="H33" s="6">
        <v>462</v>
      </c>
      <c r="I33" s="6">
        <v>50</v>
      </c>
      <c r="J33" s="6">
        <v>52</v>
      </c>
      <c r="K33" s="6">
        <v>13</v>
      </c>
      <c r="L33" s="6">
        <v>19</v>
      </c>
      <c r="M33" s="6">
        <v>494</v>
      </c>
      <c r="N33" s="6">
        <v>3461</v>
      </c>
      <c r="O33" s="10" t="s">
        <v>16</v>
      </c>
      <c r="P33" s="13">
        <v>1639591</v>
      </c>
      <c r="Q33" s="20">
        <v>123</v>
      </c>
      <c r="S33" s="19">
        <f t="shared" si="4"/>
        <v>17.857142857142858</v>
      </c>
      <c r="T33" s="19">
        <f t="shared" si="0"/>
        <v>14.273331407107772</v>
      </c>
      <c r="V33" s="18">
        <f t="shared" si="1"/>
        <v>30.129465214190613</v>
      </c>
      <c r="W33" s="19">
        <f t="shared" si="2"/>
        <v>3319.0101214574897</v>
      </c>
      <c r="Y33" s="18">
        <f t="shared" si="3"/>
        <v>10.5</v>
      </c>
      <c r="Z33" s="18">
        <f t="shared" si="6"/>
        <v>13.977777777777778</v>
      </c>
      <c r="AB33" s="18">
        <f t="shared" si="5"/>
        <v>20</v>
      </c>
      <c r="AC33" s="18">
        <f t="shared" si="7"/>
        <v>10.125</v>
      </c>
    </row>
    <row r="34" spans="1:29" ht="15" thickBot="1" x14ac:dyDescent="0.35">
      <c r="A34" s="29">
        <v>43917.708333333336</v>
      </c>
      <c r="B34" s="5">
        <v>20</v>
      </c>
      <c r="C34" s="7" t="s">
        <v>30</v>
      </c>
      <c r="D34" s="5">
        <v>93</v>
      </c>
      <c r="E34" s="5">
        <v>19</v>
      </c>
      <c r="F34" s="5">
        <v>112</v>
      </c>
      <c r="G34" s="5">
        <v>384</v>
      </c>
      <c r="H34" s="5">
        <v>496</v>
      </c>
      <c r="I34" s="5">
        <v>34</v>
      </c>
      <c r="J34" s="5">
        <v>36</v>
      </c>
      <c r="K34" s="5">
        <v>13</v>
      </c>
      <c r="L34" s="5">
        <v>21</v>
      </c>
      <c r="M34" s="5">
        <v>530</v>
      </c>
      <c r="N34" s="5">
        <v>3801</v>
      </c>
      <c r="O34" s="8" t="s">
        <v>16</v>
      </c>
      <c r="P34" s="13">
        <v>1639591</v>
      </c>
      <c r="Q34" s="20">
        <v>123</v>
      </c>
      <c r="S34" s="19">
        <f t="shared" si="4"/>
        <v>16.964285714285715</v>
      </c>
      <c r="T34" s="19">
        <f t="shared" si="0"/>
        <v>13.943699026571954</v>
      </c>
      <c r="V34" s="18">
        <f t="shared" si="1"/>
        <v>32.325134743969684</v>
      </c>
      <c r="W34" s="19">
        <f t="shared" si="2"/>
        <v>3093.5679245283018</v>
      </c>
      <c r="Y34" s="18">
        <f t="shared" si="3"/>
        <v>15.722222222222221</v>
      </c>
      <c r="Z34" s="18">
        <f t="shared" si="6"/>
        <v>17.587155963302752</v>
      </c>
      <c r="AB34" s="18">
        <f t="shared" si="5"/>
        <v>11.5</v>
      </c>
      <c r="AC34" s="18">
        <f t="shared" si="7"/>
        <v>13.5</v>
      </c>
    </row>
    <row r="35" spans="1:29" ht="15" thickBot="1" x14ac:dyDescent="0.35">
      <c r="A35" s="28">
        <v>43918.708333333336</v>
      </c>
      <c r="B35" s="6">
        <v>20</v>
      </c>
      <c r="C35" s="9" t="s">
        <v>30</v>
      </c>
      <c r="D35" s="6">
        <v>95</v>
      </c>
      <c r="E35" s="6">
        <v>22</v>
      </c>
      <c r="F35" s="6">
        <v>117</v>
      </c>
      <c r="G35" s="6">
        <v>452</v>
      </c>
      <c r="H35" s="6">
        <v>569</v>
      </c>
      <c r="I35" s="6">
        <v>73</v>
      </c>
      <c r="J35" s="6">
        <v>94</v>
      </c>
      <c r="K35" s="6">
        <v>29</v>
      </c>
      <c r="L35" s="6">
        <v>26</v>
      </c>
      <c r="M35" s="6">
        <v>624</v>
      </c>
      <c r="N35" s="6">
        <v>4225</v>
      </c>
      <c r="O35" s="10" t="s">
        <v>16</v>
      </c>
      <c r="P35" s="13">
        <v>1639591</v>
      </c>
      <c r="Q35" s="20">
        <v>123</v>
      </c>
      <c r="S35" s="19">
        <f t="shared" si="4"/>
        <v>18.803418803418804</v>
      </c>
      <c r="T35" s="19">
        <f t="shared" si="0"/>
        <v>14.76923076923077</v>
      </c>
      <c r="V35" s="18">
        <f t="shared" si="1"/>
        <v>38.058271849503932</v>
      </c>
      <c r="W35" s="19">
        <f t="shared" si="2"/>
        <v>2627.5496794871797</v>
      </c>
      <c r="Y35" s="18">
        <f t="shared" si="3"/>
        <v>7.6382978723404253</v>
      </c>
      <c r="Z35" s="18">
        <f t="shared" si="6"/>
        <v>13.285714285714286</v>
      </c>
      <c r="AB35" s="18">
        <f t="shared" si="5"/>
        <v>6.2</v>
      </c>
      <c r="AC35" s="18">
        <f t="shared" si="7"/>
        <v>12.75</v>
      </c>
    </row>
    <row r="36" spans="1:29" ht="15" thickBot="1" x14ac:dyDescent="0.35">
      <c r="A36" s="29">
        <v>43919.708333333336</v>
      </c>
      <c r="B36" s="5">
        <v>20</v>
      </c>
      <c r="C36" s="7" t="s">
        <v>30</v>
      </c>
      <c r="D36" s="5">
        <v>105</v>
      </c>
      <c r="E36" s="5">
        <v>23</v>
      </c>
      <c r="F36" s="5">
        <v>128</v>
      </c>
      <c r="G36" s="5">
        <v>454</v>
      </c>
      <c r="H36" s="5">
        <v>582</v>
      </c>
      <c r="I36" s="5">
        <v>13</v>
      </c>
      <c r="J36" s="5">
        <v>14</v>
      </c>
      <c r="K36" s="5">
        <v>29</v>
      </c>
      <c r="L36" s="5">
        <v>27</v>
      </c>
      <c r="M36" s="5">
        <v>638</v>
      </c>
      <c r="N36" s="5">
        <v>4598</v>
      </c>
      <c r="O36" s="8" t="s">
        <v>16</v>
      </c>
      <c r="P36" s="13">
        <v>1639591</v>
      </c>
      <c r="Q36" s="20">
        <v>123</v>
      </c>
      <c r="S36" s="19">
        <f t="shared" si="4"/>
        <v>17.96875</v>
      </c>
      <c r="T36" s="19">
        <f t="shared" si="0"/>
        <v>13.875598086124402</v>
      </c>
      <c r="V36" s="18">
        <f t="shared" si="1"/>
        <v>38.912143333306908</v>
      </c>
      <c r="W36" s="19">
        <f t="shared" si="2"/>
        <v>2569.8918495297803</v>
      </c>
      <c r="Y36" s="18">
        <f t="shared" si="3"/>
        <v>46.571428571428569</v>
      </c>
      <c r="Z36" s="18">
        <f t="shared" si="6"/>
        <v>16.291666666666668</v>
      </c>
      <c r="AB36" s="18">
        <f t="shared" si="5"/>
        <v>28</v>
      </c>
      <c r="AC36" s="18">
        <f t="shared" si="7"/>
        <v>13.125</v>
      </c>
    </row>
    <row r="37" spans="1:29" ht="15" thickBot="1" x14ac:dyDescent="0.35">
      <c r="A37" s="28">
        <v>43920.708333333336</v>
      </c>
      <c r="B37" s="6">
        <v>20</v>
      </c>
      <c r="C37" s="9" t="s">
        <v>30</v>
      </c>
      <c r="D37" s="6">
        <v>113</v>
      </c>
      <c r="E37" s="6">
        <v>24</v>
      </c>
      <c r="F37" s="6">
        <v>137</v>
      </c>
      <c r="G37" s="6">
        <v>485</v>
      </c>
      <c r="H37" s="6">
        <v>622</v>
      </c>
      <c r="I37" s="6">
        <v>40</v>
      </c>
      <c r="J37" s="6">
        <v>44</v>
      </c>
      <c r="K37" s="6">
        <v>32</v>
      </c>
      <c r="L37" s="6">
        <v>28</v>
      </c>
      <c r="M37" s="6">
        <v>682</v>
      </c>
      <c r="N37" s="6">
        <v>4993</v>
      </c>
      <c r="O37" s="10" t="s">
        <v>16</v>
      </c>
      <c r="P37" s="13">
        <v>1639591</v>
      </c>
      <c r="Q37" s="20">
        <v>123</v>
      </c>
      <c r="S37" s="19">
        <f t="shared" si="4"/>
        <v>17.518248175182482</v>
      </c>
      <c r="T37" s="19">
        <f t="shared" si="0"/>
        <v>13.659122771880632</v>
      </c>
      <c r="V37" s="18">
        <f t="shared" si="1"/>
        <v>41.595739425259104</v>
      </c>
      <c r="W37" s="19">
        <f t="shared" si="2"/>
        <v>2404.0923753665688</v>
      </c>
      <c r="Y37" s="18">
        <f t="shared" si="3"/>
        <v>16.5</v>
      </c>
      <c r="Z37" s="18">
        <f t="shared" si="6"/>
        <v>16.460526315789473</v>
      </c>
      <c r="AB37" s="18">
        <f t="shared" si="5"/>
        <v>29</v>
      </c>
      <c r="AC37" s="18">
        <f t="shared" si="7"/>
        <v>15</v>
      </c>
    </row>
    <row r="38" spans="1:29" ht="15" thickBot="1" x14ac:dyDescent="0.35">
      <c r="A38" s="29">
        <v>43921.708333333336</v>
      </c>
      <c r="B38" s="5">
        <v>20</v>
      </c>
      <c r="C38" s="7" t="s">
        <v>30</v>
      </c>
      <c r="D38" s="5">
        <v>113</v>
      </c>
      <c r="E38" s="5">
        <v>28</v>
      </c>
      <c r="F38" s="5">
        <v>141</v>
      </c>
      <c r="G38" s="5">
        <v>516</v>
      </c>
      <c r="H38" s="5">
        <v>657</v>
      </c>
      <c r="I38" s="5">
        <v>35</v>
      </c>
      <c r="J38" s="5">
        <v>40</v>
      </c>
      <c r="K38" s="5">
        <v>34</v>
      </c>
      <c r="L38" s="5">
        <v>31</v>
      </c>
      <c r="M38" s="5">
        <v>722</v>
      </c>
      <c r="N38" s="5">
        <v>5257</v>
      </c>
      <c r="O38" s="8" t="s">
        <v>16</v>
      </c>
      <c r="P38" s="13">
        <v>1639591</v>
      </c>
      <c r="Q38" s="20">
        <v>123</v>
      </c>
      <c r="S38" s="19">
        <f t="shared" si="4"/>
        <v>19.858156028368796</v>
      </c>
      <c r="T38" s="19">
        <f t="shared" si="0"/>
        <v>13.734068860566865</v>
      </c>
      <c r="V38" s="18">
        <f t="shared" si="1"/>
        <v>44.035372236124743</v>
      </c>
      <c r="W38" s="19">
        <f t="shared" si="2"/>
        <v>2270.9016620498614</v>
      </c>
      <c r="Y38" s="18">
        <f t="shared" si="3"/>
        <v>19.05</v>
      </c>
      <c r="Z38" s="18">
        <f t="shared" si="6"/>
        <v>25.102040816326532</v>
      </c>
      <c r="AB38" s="18">
        <f t="shared" si="5"/>
        <v>11.333333333333334</v>
      </c>
      <c r="AC38" s="18">
        <f t="shared" si="7"/>
        <v>21.6</v>
      </c>
    </row>
    <row r="39" spans="1:29" ht="15" thickBot="1" x14ac:dyDescent="0.35">
      <c r="A39" s="28">
        <v>43922.708333333336</v>
      </c>
      <c r="B39" s="6">
        <v>20</v>
      </c>
      <c r="C39" s="9" t="s">
        <v>30</v>
      </c>
      <c r="D39" s="6">
        <v>119</v>
      </c>
      <c r="E39" s="6">
        <v>27</v>
      </c>
      <c r="F39" s="6">
        <v>146</v>
      </c>
      <c r="G39" s="6">
        <v>529</v>
      </c>
      <c r="H39" s="6">
        <v>675</v>
      </c>
      <c r="I39" s="6">
        <v>18</v>
      </c>
      <c r="J39" s="6">
        <v>23</v>
      </c>
      <c r="K39" s="6">
        <v>36</v>
      </c>
      <c r="L39" s="6">
        <v>34</v>
      </c>
      <c r="M39" s="6">
        <v>745</v>
      </c>
      <c r="N39" s="6">
        <v>5501</v>
      </c>
      <c r="O39" s="10" t="s">
        <v>16</v>
      </c>
      <c r="P39" s="13">
        <v>1639591</v>
      </c>
      <c r="Q39" s="20">
        <v>123</v>
      </c>
      <c r="S39" s="19">
        <f t="shared" si="4"/>
        <v>18.493150684931507</v>
      </c>
      <c r="T39" s="19">
        <f t="shared" si="0"/>
        <v>13.542992183239411</v>
      </c>
      <c r="V39" s="18">
        <f t="shared" si="1"/>
        <v>45.438161102372476</v>
      </c>
      <c r="W39" s="19">
        <f t="shared" si="2"/>
        <v>2200.7932885906043</v>
      </c>
      <c r="Y39" s="18">
        <f t="shared" si="3"/>
        <v>33.391304347826086</v>
      </c>
      <c r="Z39" s="18">
        <f t="shared" si="6"/>
        <v>23.88785046728972</v>
      </c>
      <c r="AB39" s="18">
        <f t="shared" si="5"/>
        <v>12.333333333333334</v>
      </c>
      <c r="AC39" s="18">
        <f t="shared" si="7"/>
        <v>17.571428571428573</v>
      </c>
    </row>
    <row r="40" spans="1:29" ht="15" thickBot="1" x14ac:dyDescent="0.35">
      <c r="A40" s="29">
        <v>43923.708333333336</v>
      </c>
      <c r="B40" s="5">
        <v>20</v>
      </c>
      <c r="C40" s="7" t="s">
        <v>30</v>
      </c>
      <c r="D40" s="5">
        <v>117</v>
      </c>
      <c r="E40" s="5">
        <v>24</v>
      </c>
      <c r="F40" s="5">
        <v>141</v>
      </c>
      <c r="G40" s="5">
        <v>577</v>
      </c>
      <c r="H40" s="5">
        <v>718</v>
      </c>
      <c r="I40" s="5">
        <v>43</v>
      </c>
      <c r="J40" s="5">
        <v>49</v>
      </c>
      <c r="K40" s="5">
        <v>36</v>
      </c>
      <c r="L40" s="5">
        <v>40</v>
      </c>
      <c r="M40" s="5">
        <v>794</v>
      </c>
      <c r="N40" s="5">
        <v>5970</v>
      </c>
      <c r="O40" s="8" t="s">
        <v>16</v>
      </c>
      <c r="P40" s="13">
        <v>1639591</v>
      </c>
      <c r="Q40" s="20">
        <v>123</v>
      </c>
      <c r="S40" s="19">
        <f t="shared" si="4"/>
        <v>17.021276595744681</v>
      </c>
      <c r="T40" s="19">
        <f t="shared" si="0"/>
        <v>13.299832495812394</v>
      </c>
      <c r="V40" s="18">
        <f>M40/P40*100000</f>
        <v>48.426711295682885</v>
      </c>
      <c r="W40" s="19">
        <f t="shared" si="2"/>
        <v>2064.9760705289673</v>
      </c>
      <c r="Y40" s="18">
        <f t="shared" si="3"/>
        <v>17.204081632653061</v>
      </c>
      <c r="Z40" s="18">
        <f t="shared" si="6"/>
        <v>24.267857142857142</v>
      </c>
      <c r="AB40" s="18">
        <f t="shared" si="5"/>
        <v>7.666666666666667</v>
      </c>
      <c r="AC40" s="18">
        <f t="shared" si="7"/>
        <v>13</v>
      </c>
    </row>
    <row r="41" spans="1:29" ht="15" thickBot="1" x14ac:dyDescent="0.35">
      <c r="A41" s="28">
        <v>43924.708333333336</v>
      </c>
      <c r="B41" s="6">
        <v>20</v>
      </c>
      <c r="C41" s="9" t="s">
        <v>30</v>
      </c>
      <c r="D41" s="6">
        <v>122</v>
      </c>
      <c r="E41" s="6">
        <v>24</v>
      </c>
      <c r="F41" s="6">
        <v>146</v>
      </c>
      <c r="G41" s="6">
        <v>598</v>
      </c>
      <c r="H41" s="6">
        <v>744</v>
      </c>
      <c r="I41" s="6">
        <v>26</v>
      </c>
      <c r="J41" s="6">
        <v>31</v>
      </c>
      <c r="K41" s="6">
        <v>40</v>
      </c>
      <c r="L41" s="6">
        <v>41</v>
      </c>
      <c r="M41" s="6">
        <v>825</v>
      </c>
      <c r="N41" s="6">
        <v>6478</v>
      </c>
      <c r="O41" s="10" t="s">
        <v>16</v>
      </c>
      <c r="P41" s="13">
        <v>1639591</v>
      </c>
      <c r="Q41" s="20">
        <v>123</v>
      </c>
      <c r="S41" s="19">
        <f t="shared" si="4"/>
        <v>16.43835616438356</v>
      </c>
      <c r="T41" s="19">
        <f>(M41/N41)*100</f>
        <v>12.735412164248224</v>
      </c>
      <c r="V41" s="18">
        <f t="shared" si="1"/>
        <v>50.317426724103754</v>
      </c>
      <c r="W41" s="19">
        <f t="shared" si="2"/>
        <v>1987.3830303030304</v>
      </c>
      <c r="Y41" s="18">
        <f t="shared" si="3"/>
        <v>27.612903225806452</v>
      </c>
      <c r="Z41" s="18">
        <f t="shared" si="6"/>
        <v>27.029126213592232</v>
      </c>
      <c r="AB41" s="18">
        <f t="shared" si="5"/>
        <v>42</v>
      </c>
      <c r="AC41" s="18">
        <f t="shared" si="7"/>
        <v>15.3</v>
      </c>
    </row>
    <row r="42" spans="1:29" ht="15" thickBot="1" x14ac:dyDescent="0.35">
      <c r="A42" s="29">
        <v>43925.708333333336</v>
      </c>
      <c r="B42" s="5">
        <v>20</v>
      </c>
      <c r="C42" s="7" t="s">
        <v>30</v>
      </c>
      <c r="D42" s="5">
        <v>123</v>
      </c>
      <c r="E42" s="5">
        <v>24</v>
      </c>
      <c r="F42" s="5">
        <v>147</v>
      </c>
      <c r="G42" s="5">
        <v>642</v>
      </c>
      <c r="H42" s="5">
        <v>789</v>
      </c>
      <c r="I42" s="5">
        <v>45</v>
      </c>
      <c r="J42" s="5">
        <v>49</v>
      </c>
      <c r="K42" s="5">
        <v>44</v>
      </c>
      <c r="L42" s="5">
        <v>41</v>
      </c>
      <c r="M42" s="5">
        <v>874</v>
      </c>
      <c r="N42" s="5">
        <v>6789</v>
      </c>
      <c r="O42" s="8" t="s">
        <v>16</v>
      </c>
      <c r="P42" s="13">
        <v>1639591</v>
      </c>
      <c r="Q42" s="20">
        <v>123</v>
      </c>
      <c r="S42" s="19">
        <f t="shared" si="4"/>
        <v>16.326530612244898</v>
      </c>
      <c r="T42" s="19">
        <f t="shared" si="0"/>
        <v>12.873766386802179</v>
      </c>
      <c r="V42" s="18">
        <f t="shared" si="1"/>
        <v>53.305976917414156</v>
      </c>
      <c r="W42" s="19">
        <f t="shared" si="2"/>
        <v>1875.9622425629291</v>
      </c>
      <c r="Y42" s="18">
        <f t="shared" si="3"/>
        <v>18.836734693877553</v>
      </c>
      <c r="Z42" s="18">
        <f t="shared" si="6"/>
        <v>23.325581395348838</v>
      </c>
      <c r="AB42" s="18" t="e">
        <f t="shared" si="5"/>
        <v>#DIV/0!</v>
      </c>
      <c r="AC42" s="18">
        <f t="shared" si="7"/>
        <v>20.571428571428573</v>
      </c>
    </row>
    <row r="43" spans="1:29" ht="15" thickBot="1" x14ac:dyDescent="0.35">
      <c r="A43" s="28">
        <v>43926.708333333336</v>
      </c>
      <c r="B43" s="6">
        <v>20</v>
      </c>
      <c r="C43" s="9" t="s">
        <v>30</v>
      </c>
      <c r="D43" s="6">
        <v>126</v>
      </c>
      <c r="E43" s="6">
        <v>25</v>
      </c>
      <c r="F43" s="6">
        <v>151</v>
      </c>
      <c r="G43" s="6">
        <v>664</v>
      </c>
      <c r="H43" s="6">
        <v>815</v>
      </c>
      <c r="I43" s="6">
        <v>26</v>
      </c>
      <c r="J43" s="6">
        <v>33</v>
      </c>
      <c r="K43" s="6">
        <v>49</v>
      </c>
      <c r="L43" s="6">
        <v>43</v>
      </c>
      <c r="M43" s="6">
        <v>907</v>
      </c>
      <c r="N43" s="6">
        <v>7157</v>
      </c>
      <c r="O43" s="10" t="s">
        <v>16</v>
      </c>
      <c r="P43" s="13">
        <v>1639591</v>
      </c>
      <c r="Q43" s="20">
        <v>123</v>
      </c>
      <c r="S43" s="19">
        <f t="shared" si="4"/>
        <v>16.556291390728479</v>
      </c>
      <c r="T43" s="19">
        <f t="shared" si="0"/>
        <v>12.672907642867123</v>
      </c>
      <c r="V43" s="18">
        <f t="shared" si="1"/>
        <v>55.318673986378307</v>
      </c>
      <c r="W43" s="19">
        <f t="shared" si="2"/>
        <v>1807.7078280044102</v>
      </c>
      <c r="Y43" s="18">
        <f t="shared" si="3"/>
        <v>28.484848484848484</v>
      </c>
      <c r="Z43" s="18">
        <f t="shared" si="6"/>
        <v>27.079646017699115</v>
      </c>
      <c r="AB43" s="18">
        <f t="shared" si="5"/>
        <v>22.5</v>
      </c>
      <c r="AC43" s="18">
        <f>$AE$7*(2*L43-L40)/(L43-L40)</f>
        <v>46</v>
      </c>
    </row>
    <row r="44" spans="1:29" ht="15" thickBot="1" x14ac:dyDescent="0.35">
      <c r="A44" s="29">
        <v>43927.708333333336</v>
      </c>
      <c r="B44" s="5">
        <v>20</v>
      </c>
      <c r="C44" s="7" t="s">
        <v>30</v>
      </c>
      <c r="D44" s="5">
        <v>123</v>
      </c>
      <c r="E44" s="5">
        <v>26</v>
      </c>
      <c r="F44" s="5">
        <v>149</v>
      </c>
      <c r="G44" s="5">
        <v>670</v>
      </c>
      <c r="H44" s="5">
        <v>819</v>
      </c>
      <c r="I44" s="5">
        <v>4</v>
      </c>
      <c r="J44" s="5">
        <v>15</v>
      </c>
      <c r="K44" s="5">
        <v>56</v>
      </c>
      <c r="L44" s="5">
        <v>47</v>
      </c>
      <c r="M44" s="5">
        <v>922</v>
      </c>
      <c r="N44" s="5">
        <v>7521</v>
      </c>
      <c r="O44" s="8" t="s">
        <v>16</v>
      </c>
      <c r="P44" s="13">
        <v>1639591</v>
      </c>
      <c r="Q44" s="20">
        <v>123</v>
      </c>
      <c r="S44" s="19">
        <f t="shared" si="4"/>
        <v>17.449664429530202</v>
      </c>
      <c r="T44" s="19">
        <f t="shared" si="0"/>
        <v>12.259008110623586</v>
      </c>
      <c r="V44" s="18">
        <f t="shared" si="1"/>
        <v>56.233536290452918</v>
      </c>
      <c r="W44" s="19">
        <f t="shared" si="2"/>
        <v>1778.2982646420826</v>
      </c>
      <c r="Y44" s="18">
        <f t="shared" si="3"/>
        <v>62.466666666666669</v>
      </c>
      <c r="Z44" s="18">
        <f t="shared" si="6"/>
        <v>31.515463917525775</v>
      </c>
      <c r="AB44" s="18">
        <f t="shared" si="5"/>
        <v>12.75</v>
      </c>
      <c r="AC44" s="18">
        <f t="shared" si="7"/>
        <v>26.5</v>
      </c>
    </row>
    <row r="45" spans="1:29" ht="15" thickBot="1" x14ac:dyDescent="0.35">
      <c r="A45" s="28">
        <v>43928.708333333336</v>
      </c>
      <c r="B45" s="6">
        <v>20</v>
      </c>
      <c r="C45" s="9" t="s">
        <v>30</v>
      </c>
      <c r="D45" s="6">
        <v>122</v>
      </c>
      <c r="E45" s="6">
        <v>26</v>
      </c>
      <c r="F45" s="6">
        <v>148</v>
      </c>
      <c r="G45" s="6">
        <v>673</v>
      </c>
      <c r="H45" s="6">
        <v>821</v>
      </c>
      <c r="I45" s="6">
        <v>2</v>
      </c>
      <c r="J45" s="6">
        <v>13</v>
      </c>
      <c r="K45" s="6">
        <v>62</v>
      </c>
      <c r="L45" s="6">
        <v>52</v>
      </c>
      <c r="M45" s="6">
        <v>935</v>
      </c>
      <c r="N45" s="6">
        <v>7680</v>
      </c>
      <c r="O45" s="10" t="s">
        <v>16</v>
      </c>
      <c r="P45" s="13">
        <v>1639591</v>
      </c>
      <c r="Q45" s="20">
        <v>123</v>
      </c>
      <c r="S45" s="19">
        <f t="shared" si="4"/>
        <v>17.567567567567568</v>
      </c>
      <c r="T45" s="19">
        <f t="shared" si="0"/>
        <v>12.174479166666668</v>
      </c>
      <c r="V45" s="18">
        <f t="shared" si="1"/>
        <v>57.02641695398426</v>
      </c>
      <c r="W45" s="19">
        <f t="shared" si="2"/>
        <v>1753.5732620320855</v>
      </c>
      <c r="Y45" s="18">
        <f t="shared" si="3"/>
        <v>72.92307692307692</v>
      </c>
      <c r="Z45" s="18">
        <f t="shared" si="6"/>
        <v>48.983606557377051</v>
      </c>
      <c r="AB45" s="18">
        <f t="shared" si="5"/>
        <v>11.4</v>
      </c>
      <c r="AC45" s="18">
        <f t="shared" si="7"/>
        <v>17.181818181818183</v>
      </c>
    </row>
    <row r="46" spans="1:29" ht="15" thickBot="1" x14ac:dyDescent="0.35">
      <c r="A46" s="29">
        <v>43929.708333333336</v>
      </c>
      <c r="B46" s="5">
        <v>20</v>
      </c>
      <c r="C46" s="7" t="s">
        <v>30</v>
      </c>
      <c r="D46" s="5">
        <v>112</v>
      </c>
      <c r="E46" s="5">
        <v>31</v>
      </c>
      <c r="F46" s="5">
        <v>143</v>
      </c>
      <c r="G46" s="5">
        <v>697</v>
      </c>
      <c r="H46" s="5">
        <v>840</v>
      </c>
      <c r="I46" s="5">
        <v>19</v>
      </c>
      <c r="J46" s="5">
        <v>40</v>
      </c>
      <c r="K46" s="5">
        <v>76</v>
      </c>
      <c r="L46" s="5">
        <v>59</v>
      </c>
      <c r="M46" s="5">
        <v>975</v>
      </c>
      <c r="N46" s="5">
        <v>8493</v>
      </c>
      <c r="O46" s="8" t="s">
        <v>16</v>
      </c>
      <c r="P46" s="13">
        <v>1639591</v>
      </c>
      <c r="Q46" s="20">
        <v>123</v>
      </c>
      <c r="S46" s="19">
        <f t="shared" si="4"/>
        <v>21.678321678321677</v>
      </c>
      <c r="T46" s="19">
        <f t="shared" si="0"/>
        <v>11.480042387848817</v>
      </c>
      <c r="V46" s="18">
        <f t="shared" si="1"/>
        <v>59.466049764849892</v>
      </c>
      <c r="W46" s="19">
        <f t="shared" si="2"/>
        <v>1681.6317948717949</v>
      </c>
      <c r="Y46" s="18">
        <f t="shared" si="3"/>
        <v>25.375</v>
      </c>
      <c r="Z46" s="18">
        <f t="shared" si="6"/>
        <v>46.014705882352942</v>
      </c>
      <c r="AB46" s="18">
        <f t="shared" si="5"/>
        <v>9.4285714285714288</v>
      </c>
      <c r="AC46" s="18">
        <f t="shared" si="7"/>
        <v>14.0625</v>
      </c>
    </row>
    <row r="47" spans="1:29" ht="15" thickBot="1" x14ac:dyDescent="0.35">
      <c r="A47" s="28">
        <v>43930.708333333336</v>
      </c>
      <c r="B47" s="6">
        <v>20</v>
      </c>
      <c r="C47" s="9" t="s">
        <v>30</v>
      </c>
      <c r="D47" s="6">
        <v>106</v>
      </c>
      <c r="E47" s="6">
        <v>25</v>
      </c>
      <c r="F47" s="6">
        <v>131</v>
      </c>
      <c r="G47" s="6">
        <v>745</v>
      </c>
      <c r="H47" s="6">
        <v>876</v>
      </c>
      <c r="I47" s="6">
        <v>36</v>
      </c>
      <c r="J47" s="6">
        <v>51</v>
      </c>
      <c r="K47" s="6">
        <v>86</v>
      </c>
      <c r="L47" s="6">
        <v>64</v>
      </c>
      <c r="M47" s="6">
        <v>1026</v>
      </c>
      <c r="N47" s="6">
        <v>8918</v>
      </c>
      <c r="O47" s="10" t="s">
        <v>16</v>
      </c>
      <c r="P47" s="13">
        <v>1639591</v>
      </c>
      <c r="Q47" s="20">
        <v>123</v>
      </c>
      <c r="S47" s="19">
        <f t="shared" si="4"/>
        <v>19.083969465648856</v>
      </c>
      <c r="T47" s="19">
        <f t="shared" si="0"/>
        <v>11.504821708903341</v>
      </c>
      <c r="V47" s="18">
        <f t="shared" si="1"/>
        <v>62.576581598703577</v>
      </c>
      <c r="W47" s="19">
        <f t="shared" si="2"/>
        <v>1598.0419103313841</v>
      </c>
      <c r="Y47" s="18">
        <f t="shared" si="3"/>
        <v>21.117647058823529</v>
      </c>
      <c r="Z47" s="18">
        <f t="shared" si="6"/>
        <v>32.596153846153847</v>
      </c>
      <c r="AB47" s="18">
        <f t="shared" si="5"/>
        <v>13.8</v>
      </c>
      <c r="AC47" s="18">
        <f t="shared" si="7"/>
        <v>14.294117647058824</v>
      </c>
    </row>
    <row r="48" spans="1:29" ht="15" thickBot="1" x14ac:dyDescent="0.35">
      <c r="A48" s="29">
        <v>43931.708333333336</v>
      </c>
      <c r="B48" s="5">
        <v>20</v>
      </c>
      <c r="C48" s="7" t="s">
        <v>30</v>
      </c>
      <c r="D48" s="5">
        <v>107</v>
      </c>
      <c r="E48" s="5">
        <v>26</v>
      </c>
      <c r="F48" s="5">
        <v>133</v>
      </c>
      <c r="G48" s="5">
        <v>743</v>
      </c>
      <c r="H48" s="5">
        <v>876</v>
      </c>
      <c r="I48" s="5">
        <v>0</v>
      </c>
      <c r="J48" s="5">
        <v>37</v>
      </c>
      <c r="K48" s="5">
        <v>118</v>
      </c>
      <c r="L48" s="5">
        <v>69</v>
      </c>
      <c r="M48" s="5">
        <v>1063</v>
      </c>
      <c r="N48" s="5">
        <v>9444</v>
      </c>
      <c r="O48" s="8" t="s">
        <v>16</v>
      </c>
      <c r="P48" s="13">
        <v>1639591</v>
      </c>
      <c r="Q48" s="20">
        <v>123</v>
      </c>
      <c r="S48" s="19">
        <f t="shared" si="4"/>
        <v>19.548872180451127</v>
      </c>
      <c r="T48" s="19">
        <f t="shared" si="0"/>
        <v>11.255823803473104</v>
      </c>
      <c r="V48" s="18">
        <f t="shared" si="1"/>
        <v>64.833241948754292</v>
      </c>
      <c r="W48" s="19">
        <f t="shared" si="2"/>
        <v>1542.4186265286924</v>
      </c>
      <c r="Y48" s="18">
        <f t="shared" si="3"/>
        <v>29.72972972972973</v>
      </c>
      <c r="Z48" s="18">
        <f t="shared" si="6"/>
        <v>27.9140625</v>
      </c>
      <c r="AB48" s="18">
        <f t="shared" si="5"/>
        <v>14.8</v>
      </c>
      <c r="AC48" s="18">
        <f t="shared" si="7"/>
        <v>15.176470588235293</v>
      </c>
    </row>
    <row r="49" spans="1:29" ht="15" thickBot="1" x14ac:dyDescent="0.35">
      <c r="A49" s="28">
        <v>43932.708333333336</v>
      </c>
      <c r="B49" s="6">
        <v>20</v>
      </c>
      <c r="C49" s="9" t="s">
        <v>30</v>
      </c>
      <c r="D49" s="6">
        <v>113</v>
      </c>
      <c r="E49" s="6">
        <v>24</v>
      </c>
      <c r="F49" s="6">
        <v>137</v>
      </c>
      <c r="G49" s="6">
        <v>751</v>
      </c>
      <c r="H49" s="6">
        <v>888</v>
      </c>
      <c r="I49" s="6">
        <v>12</v>
      </c>
      <c r="J49" s="6">
        <v>28</v>
      </c>
      <c r="K49" s="6">
        <v>130</v>
      </c>
      <c r="L49" s="6">
        <v>73</v>
      </c>
      <c r="M49" s="6">
        <v>1091</v>
      </c>
      <c r="N49" s="6">
        <v>10120</v>
      </c>
      <c r="O49" s="10" t="s">
        <v>16</v>
      </c>
      <c r="P49" s="13">
        <v>1639591</v>
      </c>
      <c r="Q49" s="20">
        <v>123</v>
      </c>
      <c r="S49" s="19">
        <f t="shared" si="4"/>
        <v>17.518248175182482</v>
      </c>
      <c r="T49" s="19">
        <f t="shared" si="0"/>
        <v>10.780632411067193</v>
      </c>
      <c r="V49" s="18">
        <f t="shared" si="1"/>
        <v>66.54098491636023</v>
      </c>
      <c r="W49" s="19">
        <f t="shared" si="2"/>
        <v>1502.8331805682863</v>
      </c>
      <c r="Y49" s="18">
        <f t="shared" si="3"/>
        <v>39.964285714285715</v>
      </c>
      <c r="Z49" s="18">
        <f t="shared" si="6"/>
        <v>31.21551724137931</v>
      </c>
      <c r="AB49" s="18">
        <f t="shared" si="5"/>
        <v>19.25</v>
      </c>
      <c r="AC49" s="18">
        <f t="shared" si="7"/>
        <v>18.642857142857142</v>
      </c>
    </row>
    <row r="50" spans="1:29" ht="15" thickBot="1" x14ac:dyDescent="0.35">
      <c r="A50" s="29">
        <v>43933.708333333336</v>
      </c>
      <c r="B50" s="5">
        <v>20</v>
      </c>
      <c r="C50" s="7" t="s">
        <v>30</v>
      </c>
      <c r="D50" s="5">
        <v>109</v>
      </c>
      <c r="E50" s="5">
        <v>26</v>
      </c>
      <c r="F50" s="5">
        <v>135</v>
      </c>
      <c r="G50" s="5">
        <v>768</v>
      </c>
      <c r="H50" s="5">
        <v>903</v>
      </c>
      <c r="I50" s="5">
        <v>15</v>
      </c>
      <c r="J50" s="5">
        <v>22</v>
      </c>
      <c r="K50" s="5">
        <v>137</v>
      </c>
      <c r="L50" s="5">
        <v>73</v>
      </c>
      <c r="M50" s="5">
        <v>1113</v>
      </c>
      <c r="N50" s="5">
        <v>10663</v>
      </c>
      <c r="O50" s="8" t="s">
        <v>16</v>
      </c>
      <c r="P50" s="13">
        <v>1639591</v>
      </c>
      <c r="Q50" s="20">
        <v>123</v>
      </c>
      <c r="S50" s="19">
        <f t="shared" si="4"/>
        <v>19.25925925925926</v>
      </c>
      <c r="T50" s="19">
        <f t="shared" si="0"/>
        <v>10.437963049798368</v>
      </c>
      <c r="V50" s="18">
        <f t="shared" si="1"/>
        <v>67.882782962336336</v>
      </c>
      <c r="W50" s="19">
        <f t="shared" si="2"/>
        <v>1473.1275831087153</v>
      </c>
      <c r="Y50" s="18">
        <f t="shared" si="3"/>
        <v>51.590909090909093</v>
      </c>
      <c r="Z50" s="18">
        <f t="shared" si="6"/>
        <v>41.379310344827587</v>
      </c>
      <c r="AB50" s="18" t="e">
        <f t="shared" si="5"/>
        <v>#DIV/0!</v>
      </c>
      <c r="AC50" s="18">
        <f t="shared" si="7"/>
        <v>27.333333333333332</v>
      </c>
    </row>
    <row r="51" spans="1:29" ht="15" thickBot="1" x14ac:dyDescent="0.35">
      <c r="A51" s="28">
        <v>43934.708333333336</v>
      </c>
      <c r="B51" s="6">
        <v>20</v>
      </c>
      <c r="C51" s="9" t="s">
        <v>30</v>
      </c>
      <c r="D51" s="6">
        <v>107</v>
      </c>
      <c r="E51" s="6">
        <v>27</v>
      </c>
      <c r="F51" s="6">
        <v>134</v>
      </c>
      <c r="G51" s="6">
        <v>780</v>
      </c>
      <c r="H51" s="6">
        <v>914</v>
      </c>
      <c r="I51" s="6">
        <v>11</v>
      </c>
      <c r="J51" s="6">
        <v>15</v>
      </c>
      <c r="K51" s="6">
        <v>139</v>
      </c>
      <c r="L51" s="6">
        <v>75</v>
      </c>
      <c r="M51" s="6">
        <v>1128</v>
      </c>
      <c r="N51" s="6">
        <v>11010</v>
      </c>
      <c r="O51" s="10" t="s">
        <v>16</v>
      </c>
      <c r="P51" s="13">
        <v>1639591</v>
      </c>
      <c r="Q51" s="20">
        <v>123</v>
      </c>
      <c r="S51" s="19">
        <f t="shared" si="4"/>
        <v>20.149253731343283</v>
      </c>
      <c r="T51" s="19">
        <f t="shared" si="0"/>
        <v>10.245231607629428</v>
      </c>
      <c r="V51" s="18">
        <f t="shared" si="1"/>
        <v>68.797645266410953</v>
      </c>
      <c r="W51" s="19">
        <f t="shared" si="2"/>
        <v>1453.5381205673759</v>
      </c>
      <c r="Y51" s="18">
        <f t="shared" si="3"/>
        <v>76.2</v>
      </c>
      <c r="Z51" s="18">
        <f t="shared" si="6"/>
        <v>55.061538461538461</v>
      </c>
      <c r="AB51" s="18">
        <f>$AE$6*(2*L51-L50)/(L51-L50)</f>
        <v>38.5</v>
      </c>
      <c r="AC51" s="18">
        <f t="shared" si="7"/>
        <v>40.5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0894-A6E8-46DB-B78E-E22EC8CE2B92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15</v>
      </c>
      <c r="C2" s="7" t="s">
        <v>20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10</v>
      </c>
      <c r="O2" s="8" t="s">
        <v>16</v>
      </c>
      <c r="P2" s="13">
        <v>5801692</v>
      </c>
      <c r="Q2" s="20">
        <v>506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15</v>
      </c>
      <c r="C3" s="9" t="s">
        <v>20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10</v>
      </c>
      <c r="O3" s="10" t="s">
        <v>16</v>
      </c>
      <c r="P3" s="13">
        <v>5801692</v>
      </c>
      <c r="Q3" s="20">
        <v>506</v>
      </c>
      <c r="S3" s="19" t="e">
        <f>(E3/F3)*100</f>
        <v>#DIV/0!</v>
      </c>
      <c r="T3" s="19">
        <f t="shared" ref="T3:T51" si="0">(M3/N3)*100</f>
        <v>0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15</v>
      </c>
      <c r="C4" s="7" t="s">
        <v>20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10</v>
      </c>
      <c r="O4" s="8" t="s">
        <v>16</v>
      </c>
      <c r="P4" s="13">
        <v>5801692</v>
      </c>
      <c r="Q4" s="20">
        <v>506</v>
      </c>
      <c r="S4" s="19" t="e">
        <f t="shared" ref="S4:S51" si="4">(E4/F4)*100</f>
        <v>#DIV/0!</v>
      </c>
      <c r="T4" s="19">
        <f t="shared" si="0"/>
        <v>0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15</v>
      </c>
      <c r="C5" s="9" t="s">
        <v>20</v>
      </c>
      <c r="D5" s="6">
        <v>2</v>
      </c>
      <c r="E5" s="6">
        <v>0</v>
      </c>
      <c r="F5" s="6">
        <v>2</v>
      </c>
      <c r="G5" s="6">
        <v>1</v>
      </c>
      <c r="H5" s="6">
        <v>3</v>
      </c>
      <c r="I5" s="6">
        <v>3</v>
      </c>
      <c r="J5" s="6">
        <v>3</v>
      </c>
      <c r="K5" s="6">
        <v>0</v>
      </c>
      <c r="L5" s="6">
        <v>0</v>
      </c>
      <c r="M5" s="6">
        <v>3</v>
      </c>
      <c r="N5" s="6">
        <v>10</v>
      </c>
      <c r="O5" s="10" t="s">
        <v>16</v>
      </c>
      <c r="P5" s="13">
        <v>5801692</v>
      </c>
      <c r="Q5" s="20">
        <v>506</v>
      </c>
      <c r="S5" s="19">
        <f t="shared" si="4"/>
        <v>0</v>
      </c>
      <c r="T5" s="19">
        <f t="shared" si="0"/>
        <v>30</v>
      </c>
      <c r="V5" s="18">
        <f t="shared" si="1"/>
        <v>5.1709053152080464E-2</v>
      </c>
      <c r="W5" s="19">
        <f t="shared" si="2"/>
        <v>1933897.3333333333</v>
      </c>
      <c r="Y5" s="18">
        <f t="shared" si="3"/>
        <v>2</v>
      </c>
      <c r="Z5" s="18">
        <f t="shared" ref="Z5:Z51" si="6">$AE$7*(2*M5-M2)/(M5-M2)</f>
        <v>6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15</v>
      </c>
      <c r="C6" s="7" t="s">
        <v>20</v>
      </c>
      <c r="D6" s="5">
        <v>2</v>
      </c>
      <c r="E6" s="5">
        <v>0</v>
      </c>
      <c r="F6" s="5">
        <v>2</v>
      </c>
      <c r="G6" s="5">
        <v>2</v>
      </c>
      <c r="H6" s="5">
        <v>4</v>
      </c>
      <c r="I6" s="5">
        <v>1</v>
      </c>
      <c r="J6" s="5">
        <v>1</v>
      </c>
      <c r="K6" s="5">
        <v>0</v>
      </c>
      <c r="L6" s="5">
        <v>0</v>
      </c>
      <c r="M6" s="5">
        <v>4</v>
      </c>
      <c r="N6" s="5">
        <v>213</v>
      </c>
      <c r="O6" s="8" t="s">
        <v>16</v>
      </c>
      <c r="P6" s="13">
        <v>5801692</v>
      </c>
      <c r="Q6" s="20">
        <v>506</v>
      </c>
      <c r="S6" s="19">
        <f t="shared" si="4"/>
        <v>0</v>
      </c>
      <c r="T6" s="19">
        <f t="shared" si="0"/>
        <v>1.8779342723004695</v>
      </c>
      <c r="V6" s="18">
        <f t="shared" si="1"/>
        <v>6.8945404202773938E-2</v>
      </c>
      <c r="W6" s="19">
        <f t="shared" si="2"/>
        <v>1450423.0000000002</v>
      </c>
      <c r="Y6" s="18">
        <f t="shared" si="3"/>
        <v>5</v>
      </c>
      <c r="Z6" s="18">
        <f t="shared" si="6"/>
        <v>6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15</v>
      </c>
      <c r="C7" s="9" t="s">
        <v>20</v>
      </c>
      <c r="D7" s="6">
        <v>3</v>
      </c>
      <c r="E7" s="6">
        <v>0</v>
      </c>
      <c r="F7" s="6">
        <v>3</v>
      </c>
      <c r="G7" s="6">
        <v>10</v>
      </c>
      <c r="H7" s="6">
        <v>13</v>
      </c>
      <c r="I7" s="6">
        <v>9</v>
      </c>
      <c r="J7" s="6">
        <v>9</v>
      </c>
      <c r="K7" s="6">
        <v>0</v>
      </c>
      <c r="L7" s="6">
        <v>0</v>
      </c>
      <c r="M7" s="6">
        <v>13</v>
      </c>
      <c r="N7" s="6">
        <v>373</v>
      </c>
      <c r="O7" s="10" t="s">
        <v>16</v>
      </c>
      <c r="P7" s="13">
        <v>5801692</v>
      </c>
      <c r="Q7" s="20">
        <v>506</v>
      </c>
      <c r="S7" s="19">
        <f t="shared" si="4"/>
        <v>0</v>
      </c>
      <c r="T7" s="19">
        <f t="shared" si="0"/>
        <v>3.4852546916890081</v>
      </c>
      <c r="V7" s="18">
        <f t="shared" si="1"/>
        <v>0.22407256365901534</v>
      </c>
      <c r="W7" s="19">
        <f t="shared" si="2"/>
        <v>446284</v>
      </c>
      <c r="Y7" s="18">
        <f t="shared" si="3"/>
        <v>2.4444444444444446</v>
      </c>
      <c r="Z7" s="18">
        <f t="shared" si="6"/>
        <v>6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15</v>
      </c>
      <c r="C8" s="7" t="s">
        <v>20</v>
      </c>
      <c r="D8" s="5">
        <v>4</v>
      </c>
      <c r="E8" s="5">
        <v>0</v>
      </c>
      <c r="F8" s="5">
        <v>4</v>
      </c>
      <c r="G8" s="5">
        <v>13</v>
      </c>
      <c r="H8" s="5">
        <v>17</v>
      </c>
      <c r="I8" s="5">
        <v>4</v>
      </c>
      <c r="J8" s="5">
        <v>4</v>
      </c>
      <c r="K8" s="5">
        <v>0</v>
      </c>
      <c r="L8" s="5">
        <v>0</v>
      </c>
      <c r="M8" s="5">
        <v>17</v>
      </c>
      <c r="N8" s="5">
        <v>373</v>
      </c>
      <c r="O8" s="8" t="s">
        <v>16</v>
      </c>
      <c r="P8" s="13">
        <v>5801692</v>
      </c>
      <c r="Q8" s="20">
        <v>506</v>
      </c>
      <c r="S8" s="19">
        <f t="shared" si="4"/>
        <v>0</v>
      </c>
      <c r="T8" s="19">
        <f t="shared" si="0"/>
        <v>4.5576407506702417</v>
      </c>
      <c r="V8" s="18">
        <f t="shared" si="1"/>
        <v>0.2930179678617893</v>
      </c>
      <c r="W8" s="19">
        <f t="shared" si="2"/>
        <v>341276</v>
      </c>
      <c r="Y8" s="18">
        <f t="shared" si="3"/>
        <v>5.25</v>
      </c>
      <c r="Z8" s="18">
        <f t="shared" si="6"/>
        <v>6.6428571428571432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15</v>
      </c>
      <c r="C9" s="9" t="s">
        <v>20</v>
      </c>
      <c r="D9" s="6">
        <v>4</v>
      </c>
      <c r="E9" s="6">
        <v>0</v>
      </c>
      <c r="F9" s="6">
        <v>4</v>
      </c>
      <c r="G9" s="6">
        <v>13</v>
      </c>
      <c r="H9" s="6">
        <v>17</v>
      </c>
      <c r="I9" s="6">
        <v>0</v>
      </c>
      <c r="J9" s="6">
        <v>0</v>
      </c>
      <c r="K9" s="6">
        <v>0</v>
      </c>
      <c r="L9" s="6">
        <v>0</v>
      </c>
      <c r="M9" s="6">
        <v>17</v>
      </c>
      <c r="N9" s="6">
        <v>373</v>
      </c>
      <c r="O9" s="10" t="s">
        <v>16</v>
      </c>
      <c r="P9" s="13">
        <v>5801692</v>
      </c>
      <c r="Q9" s="20">
        <v>506</v>
      </c>
      <c r="S9" s="19">
        <f t="shared" si="4"/>
        <v>0</v>
      </c>
      <c r="T9" s="19">
        <f t="shared" si="0"/>
        <v>4.5576407506702417</v>
      </c>
      <c r="V9" s="18">
        <f t="shared" si="1"/>
        <v>0.2930179678617893</v>
      </c>
      <c r="W9" s="19">
        <f t="shared" si="2"/>
        <v>341276</v>
      </c>
      <c r="Y9" s="18" t="e">
        <f t="shared" si="3"/>
        <v>#DIV/0!</v>
      </c>
      <c r="Z9" s="18">
        <f t="shared" si="6"/>
        <v>6.9230769230769234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15</v>
      </c>
      <c r="C10" s="7" t="s">
        <v>20</v>
      </c>
      <c r="D10" s="5">
        <v>11</v>
      </c>
      <c r="E10" s="5">
        <v>0</v>
      </c>
      <c r="F10" s="5">
        <v>11</v>
      </c>
      <c r="G10" s="5">
        <v>19</v>
      </c>
      <c r="H10" s="5">
        <v>30</v>
      </c>
      <c r="I10" s="5">
        <v>13</v>
      </c>
      <c r="J10" s="5">
        <v>13</v>
      </c>
      <c r="K10" s="5">
        <v>0</v>
      </c>
      <c r="L10" s="5">
        <v>0</v>
      </c>
      <c r="M10" s="5">
        <v>30</v>
      </c>
      <c r="N10" s="5">
        <v>405</v>
      </c>
      <c r="O10" s="8" t="s">
        <v>16</v>
      </c>
      <c r="P10" s="13">
        <v>5801692</v>
      </c>
      <c r="Q10" s="20">
        <v>506</v>
      </c>
      <c r="S10" s="19">
        <f t="shared" si="4"/>
        <v>0</v>
      </c>
      <c r="T10" s="19">
        <f t="shared" si="0"/>
        <v>7.4074074074074066</v>
      </c>
      <c r="V10" s="18">
        <f t="shared" si="1"/>
        <v>0.51709053152080464</v>
      </c>
      <c r="W10" s="19">
        <f t="shared" si="2"/>
        <v>193389.73333333334</v>
      </c>
      <c r="Y10" s="18">
        <f t="shared" si="3"/>
        <v>3.3076923076923075</v>
      </c>
      <c r="Z10" s="18">
        <f t="shared" si="6"/>
        <v>8.2941176470588243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15</v>
      </c>
      <c r="C11" s="9" t="s">
        <v>20</v>
      </c>
      <c r="D11" s="6">
        <v>11</v>
      </c>
      <c r="E11" s="6">
        <v>0</v>
      </c>
      <c r="F11" s="6">
        <v>11</v>
      </c>
      <c r="G11" s="6">
        <v>20</v>
      </c>
      <c r="H11" s="6">
        <v>31</v>
      </c>
      <c r="I11" s="6">
        <v>1</v>
      </c>
      <c r="J11" s="6">
        <v>1</v>
      </c>
      <c r="K11" s="6">
        <v>0</v>
      </c>
      <c r="L11" s="6">
        <v>0</v>
      </c>
      <c r="M11" s="6">
        <v>31</v>
      </c>
      <c r="N11" s="6">
        <v>429</v>
      </c>
      <c r="O11" s="10" t="s">
        <v>16</v>
      </c>
      <c r="P11" s="13">
        <v>5801692</v>
      </c>
      <c r="Q11" s="20">
        <v>506</v>
      </c>
      <c r="S11" s="19">
        <f t="shared" si="4"/>
        <v>0</v>
      </c>
      <c r="T11" s="19">
        <f t="shared" si="0"/>
        <v>7.2261072261072261</v>
      </c>
      <c r="V11" s="18">
        <f t="shared" si="1"/>
        <v>0.53432688257149819</v>
      </c>
      <c r="W11" s="19">
        <f t="shared" si="2"/>
        <v>187151.35483870964</v>
      </c>
      <c r="Y11" s="18">
        <f t="shared" si="3"/>
        <v>32</v>
      </c>
      <c r="Z11" s="18">
        <f t="shared" si="6"/>
        <v>9.6428571428571423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15</v>
      </c>
      <c r="C12" s="7" t="s">
        <v>20</v>
      </c>
      <c r="D12" s="5">
        <v>12</v>
      </c>
      <c r="E12" s="5">
        <v>0</v>
      </c>
      <c r="F12" s="5">
        <v>12</v>
      </c>
      <c r="G12" s="5">
        <v>33</v>
      </c>
      <c r="H12" s="5">
        <v>45</v>
      </c>
      <c r="I12" s="5">
        <v>14</v>
      </c>
      <c r="J12" s="5">
        <v>14</v>
      </c>
      <c r="K12" s="5">
        <v>0</v>
      </c>
      <c r="L12" s="5">
        <v>0</v>
      </c>
      <c r="M12" s="5">
        <v>45</v>
      </c>
      <c r="N12" s="5">
        <v>471</v>
      </c>
      <c r="O12" s="8" t="s">
        <v>16</v>
      </c>
      <c r="P12" s="13">
        <v>5801692</v>
      </c>
      <c r="Q12" s="20">
        <v>506</v>
      </c>
      <c r="S12" s="19">
        <f t="shared" si="4"/>
        <v>0</v>
      </c>
      <c r="T12" s="19">
        <f t="shared" si="0"/>
        <v>9.5541401273885356</v>
      </c>
      <c r="V12" s="18">
        <f t="shared" si="1"/>
        <v>0.77563579728120691</v>
      </c>
      <c r="W12" s="19">
        <f t="shared" si="2"/>
        <v>128926.4888888889</v>
      </c>
      <c r="Y12" s="18">
        <f t="shared" si="3"/>
        <v>4.2142857142857144</v>
      </c>
      <c r="Z12" s="18">
        <f t="shared" si="6"/>
        <v>7.8214285714285712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15</v>
      </c>
      <c r="C13" s="9" t="s">
        <v>20</v>
      </c>
      <c r="D13" s="6">
        <v>12</v>
      </c>
      <c r="E13" s="6">
        <v>0</v>
      </c>
      <c r="F13" s="6">
        <v>12</v>
      </c>
      <c r="G13" s="6">
        <v>45</v>
      </c>
      <c r="H13" s="6">
        <v>57</v>
      </c>
      <c r="I13" s="6">
        <v>12</v>
      </c>
      <c r="J13" s="6">
        <v>12</v>
      </c>
      <c r="K13" s="6">
        <v>0</v>
      </c>
      <c r="L13" s="6">
        <v>0</v>
      </c>
      <c r="M13" s="6">
        <v>57</v>
      </c>
      <c r="N13" s="6">
        <v>471</v>
      </c>
      <c r="O13" s="10" t="s">
        <v>16</v>
      </c>
      <c r="P13" s="13">
        <v>5801692</v>
      </c>
      <c r="Q13" s="20">
        <v>506</v>
      </c>
      <c r="S13" s="19">
        <f t="shared" si="4"/>
        <v>0</v>
      </c>
      <c r="T13" s="19">
        <f t="shared" si="0"/>
        <v>12.101910828025478</v>
      </c>
      <c r="V13" s="18">
        <f t="shared" si="1"/>
        <v>0.98247200988952887</v>
      </c>
      <c r="W13" s="19">
        <f t="shared" si="2"/>
        <v>101784.07017543858</v>
      </c>
      <c r="Y13" s="18">
        <f t="shared" si="3"/>
        <v>5.75</v>
      </c>
      <c r="Z13" s="18">
        <f t="shared" si="6"/>
        <v>9.3333333333333339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15</v>
      </c>
      <c r="C14" s="7" t="s">
        <v>20</v>
      </c>
      <c r="D14" s="5">
        <v>16</v>
      </c>
      <c r="E14" s="5">
        <v>0</v>
      </c>
      <c r="F14" s="5">
        <v>16</v>
      </c>
      <c r="G14" s="5">
        <v>45</v>
      </c>
      <c r="H14" s="5">
        <v>61</v>
      </c>
      <c r="I14" s="5">
        <v>4</v>
      </c>
      <c r="J14" s="5">
        <v>4</v>
      </c>
      <c r="K14" s="5">
        <v>0</v>
      </c>
      <c r="L14" s="5">
        <v>0</v>
      </c>
      <c r="M14" s="5">
        <v>61</v>
      </c>
      <c r="N14" s="5">
        <v>612</v>
      </c>
      <c r="O14" s="8" t="s">
        <v>16</v>
      </c>
      <c r="P14" s="13">
        <v>5801692</v>
      </c>
      <c r="Q14" s="20">
        <v>506</v>
      </c>
      <c r="S14" s="19">
        <f t="shared" si="4"/>
        <v>0</v>
      </c>
      <c r="T14" s="19">
        <f t="shared" si="0"/>
        <v>9.9673202614379086</v>
      </c>
      <c r="V14" s="18">
        <f t="shared" si="1"/>
        <v>1.0514174140923027</v>
      </c>
      <c r="W14" s="19">
        <f t="shared" si="2"/>
        <v>95109.704918032789</v>
      </c>
      <c r="Y14" s="18">
        <f t="shared" si="3"/>
        <v>16.25</v>
      </c>
      <c r="Z14" s="18">
        <f t="shared" si="6"/>
        <v>9.1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15</v>
      </c>
      <c r="C15" s="9" t="s">
        <v>20</v>
      </c>
      <c r="D15" s="6">
        <v>30</v>
      </c>
      <c r="E15" s="6">
        <v>7</v>
      </c>
      <c r="F15" s="6">
        <v>37</v>
      </c>
      <c r="G15" s="6">
        <v>63</v>
      </c>
      <c r="H15" s="6">
        <v>100</v>
      </c>
      <c r="I15" s="6">
        <v>39</v>
      </c>
      <c r="J15" s="6">
        <v>40</v>
      </c>
      <c r="K15" s="6">
        <v>1</v>
      </c>
      <c r="L15" s="6">
        <v>0</v>
      </c>
      <c r="M15" s="6">
        <v>101</v>
      </c>
      <c r="N15" s="6">
        <v>980</v>
      </c>
      <c r="O15" s="10" t="s">
        <v>16</v>
      </c>
      <c r="P15" s="13">
        <v>5801692</v>
      </c>
      <c r="Q15" s="20">
        <v>506</v>
      </c>
      <c r="S15" s="19">
        <f t="shared" si="4"/>
        <v>18.918918918918919</v>
      </c>
      <c r="T15" s="19">
        <f t="shared" si="0"/>
        <v>10.306122448979592</v>
      </c>
      <c r="V15" s="18">
        <f t="shared" si="1"/>
        <v>1.7408714561200422</v>
      </c>
      <c r="W15" s="19">
        <f t="shared" si="2"/>
        <v>57442.495049504949</v>
      </c>
      <c r="Y15" s="18">
        <f t="shared" si="3"/>
        <v>3.5249999999999999</v>
      </c>
      <c r="Z15" s="18">
        <f t="shared" si="6"/>
        <v>8.4107142857142865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15</v>
      </c>
      <c r="C16" s="7" t="s">
        <v>20</v>
      </c>
      <c r="D16" s="5">
        <v>42</v>
      </c>
      <c r="E16" s="5">
        <v>8</v>
      </c>
      <c r="F16" s="5">
        <v>50</v>
      </c>
      <c r="G16" s="5">
        <v>69</v>
      </c>
      <c r="H16" s="5">
        <v>119</v>
      </c>
      <c r="I16" s="5">
        <v>19</v>
      </c>
      <c r="J16" s="5">
        <v>19</v>
      </c>
      <c r="K16" s="5">
        <v>1</v>
      </c>
      <c r="L16" s="5">
        <v>0</v>
      </c>
      <c r="M16" s="5">
        <v>120</v>
      </c>
      <c r="N16" s="5">
        <v>980</v>
      </c>
      <c r="O16" s="8" t="s">
        <v>16</v>
      </c>
      <c r="P16" s="13">
        <v>5801692</v>
      </c>
      <c r="Q16" s="20">
        <v>506</v>
      </c>
      <c r="S16" s="19">
        <f t="shared" si="4"/>
        <v>16</v>
      </c>
      <c r="T16" s="19">
        <f t="shared" si="0"/>
        <v>12.244897959183673</v>
      </c>
      <c r="V16" s="18">
        <f t="shared" si="1"/>
        <v>2.0683621260832186</v>
      </c>
      <c r="W16" s="19">
        <f t="shared" si="2"/>
        <v>48347.433333333334</v>
      </c>
      <c r="Y16" s="18">
        <f t="shared" si="3"/>
        <v>7.3157894736842106</v>
      </c>
      <c r="Z16" s="18">
        <f t="shared" si="6"/>
        <v>8.7142857142857135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15</v>
      </c>
      <c r="C17" s="9" t="s">
        <v>20</v>
      </c>
      <c r="D17" s="6">
        <v>33</v>
      </c>
      <c r="E17" s="6">
        <v>8</v>
      </c>
      <c r="F17" s="6">
        <v>41</v>
      </c>
      <c r="G17" s="6">
        <v>85</v>
      </c>
      <c r="H17" s="6">
        <v>126</v>
      </c>
      <c r="I17" s="6">
        <v>7</v>
      </c>
      <c r="J17" s="6">
        <v>7</v>
      </c>
      <c r="K17" s="6">
        <v>1</v>
      </c>
      <c r="L17" s="6">
        <v>0</v>
      </c>
      <c r="M17" s="6">
        <v>127</v>
      </c>
      <c r="N17" s="6">
        <v>1141</v>
      </c>
      <c r="O17" s="10" t="s">
        <v>16</v>
      </c>
      <c r="P17" s="13">
        <v>5801692</v>
      </c>
      <c r="Q17" s="20">
        <v>506</v>
      </c>
      <c r="S17" s="19">
        <f t="shared" si="4"/>
        <v>19.512195121951219</v>
      </c>
      <c r="T17" s="19">
        <f t="shared" si="0"/>
        <v>11.130587204206837</v>
      </c>
      <c r="V17" s="18">
        <f t="shared" si="1"/>
        <v>2.189016583438073</v>
      </c>
      <c r="W17" s="19">
        <f t="shared" si="2"/>
        <v>45682.614173228343</v>
      </c>
      <c r="Y17" s="18">
        <f t="shared" si="3"/>
        <v>19.142857142857142</v>
      </c>
      <c r="Z17" s="18">
        <f t="shared" si="6"/>
        <v>8.7727272727272734</v>
      </c>
      <c r="AB17" s="18" t="e">
        <f t="shared" si="5"/>
        <v>#DIV/0!</v>
      </c>
      <c r="AC17" s="18" t="e">
        <f t="shared" si="7"/>
        <v>#DIV/0!</v>
      </c>
    </row>
    <row r="18" spans="1:29" ht="15" thickBot="1" x14ac:dyDescent="0.35">
      <c r="A18" s="29">
        <v>43901.708333333336</v>
      </c>
      <c r="B18" s="5">
        <v>15</v>
      </c>
      <c r="C18" s="7" t="s">
        <v>20</v>
      </c>
      <c r="D18" s="5">
        <v>56</v>
      </c>
      <c r="E18" s="5">
        <v>11</v>
      </c>
      <c r="F18" s="5">
        <v>67</v>
      </c>
      <c r="G18" s="5">
        <v>82</v>
      </c>
      <c r="H18" s="5">
        <v>149</v>
      </c>
      <c r="I18" s="5">
        <v>23</v>
      </c>
      <c r="J18" s="5">
        <v>27</v>
      </c>
      <c r="K18" s="5">
        <v>4</v>
      </c>
      <c r="L18" s="5">
        <v>1</v>
      </c>
      <c r="M18" s="5">
        <v>154</v>
      </c>
      <c r="N18" s="5">
        <v>1375</v>
      </c>
      <c r="O18" s="8" t="s">
        <v>16</v>
      </c>
      <c r="P18" s="13">
        <v>5801692</v>
      </c>
      <c r="Q18" s="20">
        <v>506</v>
      </c>
      <c r="S18" s="19">
        <f t="shared" si="4"/>
        <v>16.417910447761194</v>
      </c>
      <c r="T18" s="19">
        <f t="shared" si="0"/>
        <v>11.200000000000001</v>
      </c>
      <c r="V18" s="18">
        <f t="shared" si="1"/>
        <v>2.654398061806797</v>
      </c>
      <c r="W18" s="19">
        <f t="shared" si="2"/>
        <v>37673.324675324679</v>
      </c>
      <c r="Y18" s="18">
        <f t="shared" si="3"/>
        <v>6.7037037037037033</v>
      </c>
      <c r="Z18" s="18">
        <f t="shared" si="6"/>
        <v>11.716981132075471</v>
      </c>
      <c r="AB18" s="18">
        <f t="shared" si="5"/>
        <v>2</v>
      </c>
      <c r="AC18" s="18">
        <f t="shared" si="7"/>
        <v>6</v>
      </c>
    </row>
    <row r="19" spans="1:29" ht="15" thickBot="1" x14ac:dyDescent="0.35">
      <c r="A19" s="28">
        <v>43902.708333333336</v>
      </c>
      <c r="B19" s="6">
        <v>15</v>
      </c>
      <c r="C19" s="9" t="s">
        <v>20</v>
      </c>
      <c r="D19" s="6">
        <v>56</v>
      </c>
      <c r="E19" s="6">
        <v>11</v>
      </c>
      <c r="F19" s="6">
        <v>67</v>
      </c>
      <c r="G19" s="6">
        <v>107</v>
      </c>
      <c r="H19" s="6">
        <v>174</v>
      </c>
      <c r="I19" s="6">
        <v>25</v>
      </c>
      <c r="J19" s="6">
        <v>25</v>
      </c>
      <c r="K19" s="6">
        <v>4</v>
      </c>
      <c r="L19" s="6">
        <v>1</v>
      </c>
      <c r="M19" s="6">
        <v>179</v>
      </c>
      <c r="N19" s="6">
        <v>1551</v>
      </c>
      <c r="O19" s="10" t="s">
        <v>16</v>
      </c>
      <c r="P19" s="13">
        <v>5801692</v>
      </c>
      <c r="Q19" s="12">
        <v>586</v>
      </c>
      <c r="S19" s="19">
        <f t="shared" si="4"/>
        <v>16.417910447761194</v>
      </c>
      <c r="T19" s="19">
        <f t="shared" si="0"/>
        <v>11.540941328175371</v>
      </c>
      <c r="V19" s="18">
        <f t="shared" si="1"/>
        <v>3.0853068380741342</v>
      </c>
      <c r="W19" s="19">
        <f t="shared" si="2"/>
        <v>32411.687150837988</v>
      </c>
      <c r="Y19" s="18">
        <f t="shared" si="3"/>
        <v>8.16</v>
      </c>
      <c r="Z19" s="18">
        <f t="shared" si="6"/>
        <v>12.101694915254237</v>
      </c>
      <c r="AB19" s="18" t="e">
        <f t="shared" si="5"/>
        <v>#DIV/0!</v>
      </c>
      <c r="AC19" s="18">
        <f t="shared" si="7"/>
        <v>6</v>
      </c>
    </row>
    <row r="20" spans="1:29" ht="15" thickBot="1" x14ac:dyDescent="0.35">
      <c r="A20" s="29">
        <v>43903.708333333336</v>
      </c>
      <c r="B20" s="5">
        <v>15</v>
      </c>
      <c r="C20" s="7" t="s">
        <v>20</v>
      </c>
      <c r="D20" s="5">
        <v>60</v>
      </c>
      <c r="E20" s="5">
        <v>19</v>
      </c>
      <c r="F20" s="5">
        <v>79</v>
      </c>
      <c r="G20" s="5">
        <v>134</v>
      </c>
      <c r="H20" s="5">
        <v>213</v>
      </c>
      <c r="I20" s="5">
        <v>39</v>
      </c>
      <c r="J20" s="5">
        <v>41</v>
      </c>
      <c r="K20" s="5">
        <v>5</v>
      </c>
      <c r="L20" s="5">
        <v>2</v>
      </c>
      <c r="M20" s="5">
        <v>220</v>
      </c>
      <c r="N20" s="5">
        <v>1671</v>
      </c>
      <c r="O20" s="8" t="s">
        <v>16</v>
      </c>
      <c r="P20" s="13">
        <v>5801692</v>
      </c>
      <c r="Q20" s="12">
        <v>586</v>
      </c>
      <c r="S20" s="19">
        <f t="shared" si="4"/>
        <v>24.050632911392405</v>
      </c>
      <c r="T20" s="19">
        <f t="shared" si="0"/>
        <v>13.165769000598443</v>
      </c>
      <c r="V20" s="18">
        <f t="shared" si="1"/>
        <v>3.7919972311525671</v>
      </c>
      <c r="W20" s="19">
        <f t="shared" si="2"/>
        <v>26371.327272727274</v>
      </c>
      <c r="Y20" s="18">
        <f t="shared" si="3"/>
        <v>6.3658536585365857</v>
      </c>
      <c r="Z20" s="18">
        <f t="shared" si="6"/>
        <v>10.096774193548388</v>
      </c>
      <c r="AB20" s="18">
        <f t="shared" si="5"/>
        <v>3</v>
      </c>
      <c r="AC20" s="18">
        <f t="shared" si="7"/>
        <v>6</v>
      </c>
    </row>
    <row r="21" spans="1:29" ht="15" thickBot="1" x14ac:dyDescent="0.35">
      <c r="A21" s="28">
        <v>43904.708333333336</v>
      </c>
      <c r="B21" s="6">
        <v>15</v>
      </c>
      <c r="C21" s="9" t="s">
        <v>20</v>
      </c>
      <c r="D21" s="6">
        <v>72</v>
      </c>
      <c r="E21" s="6">
        <v>17</v>
      </c>
      <c r="F21" s="6">
        <v>89</v>
      </c>
      <c r="G21" s="6">
        <v>154</v>
      </c>
      <c r="H21" s="6">
        <v>243</v>
      </c>
      <c r="I21" s="6">
        <v>30</v>
      </c>
      <c r="J21" s="6">
        <v>52</v>
      </c>
      <c r="K21" s="6">
        <v>23</v>
      </c>
      <c r="L21" s="6">
        <v>6</v>
      </c>
      <c r="M21" s="6">
        <v>272</v>
      </c>
      <c r="N21" s="6">
        <v>1936</v>
      </c>
      <c r="O21" s="10" t="s">
        <v>16</v>
      </c>
      <c r="P21" s="13">
        <v>5801692</v>
      </c>
      <c r="Q21" s="12">
        <v>586</v>
      </c>
      <c r="S21" s="19">
        <f t="shared" si="4"/>
        <v>19.101123595505616</v>
      </c>
      <c r="T21" s="19">
        <f t="shared" si="0"/>
        <v>14.049586776859504</v>
      </c>
      <c r="V21" s="18">
        <f t="shared" si="1"/>
        <v>4.6882874857886288</v>
      </c>
      <c r="W21" s="19">
        <f t="shared" si="2"/>
        <v>21329.75</v>
      </c>
      <c r="Y21" s="18">
        <f t="shared" si="3"/>
        <v>6.2307692307692308</v>
      </c>
      <c r="Z21" s="18">
        <f t="shared" si="6"/>
        <v>9.9152542372881349</v>
      </c>
      <c r="AB21" s="18">
        <f t="shared" si="5"/>
        <v>2.5</v>
      </c>
      <c r="AC21" s="18">
        <f t="shared" si="7"/>
        <v>6.6</v>
      </c>
    </row>
    <row r="22" spans="1:29" ht="15" thickBot="1" x14ac:dyDescent="0.35">
      <c r="A22" s="29">
        <v>43905.708333333336</v>
      </c>
      <c r="B22" s="5">
        <v>15</v>
      </c>
      <c r="C22" s="7" t="s">
        <v>20</v>
      </c>
      <c r="D22" s="5">
        <v>73</v>
      </c>
      <c r="E22" s="5">
        <v>22</v>
      </c>
      <c r="F22" s="5">
        <v>95</v>
      </c>
      <c r="G22" s="5">
        <v>201</v>
      </c>
      <c r="H22" s="5">
        <v>296</v>
      </c>
      <c r="I22" s="5">
        <v>53</v>
      </c>
      <c r="J22" s="5">
        <v>61</v>
      </c>
      <c r="K22" s="5">
        <v>28</v>
      </c>
      <c r="L22" s="5">
        <v>9</v>
      </c>
      <c r="M22" s="5">
        <v>333</v>
      </c>
      <c r="N22" s="5">
        <v>2213</v>
      </c>
      <c r="O22" s="8" t="s">
        <v>16</v>
      </c>
      <c r="P22" s="13">
        <v>5801692</v>
      </c>
      <c r="Q22" s="12">
        <v>586</v>
      </c>
      <c r="S22" s="19">
        <f t="shared" si="4"/>
        <v>23.157894736842106</v>
      </c>
      <c r="T22" s="19">
        <f t="shared" si="0"/>
        <v>15.047446904654315</v>
      </c>
      <c r="V22" s="18">
        <f t="shared" si="1"/>
        <v>5.7397048998809312</v>
      </c>
      <c r="W22" s="19">
        <f t="shared" si="2"/>
        <v>17422.498498498499</v>
      </c>
      <c r="Y22" s="18">
        <f t="shared" si="3"/>
        <v>6.4590163934426226</v>
      </c>
      <c r="Z22" s="18">
        <f t="shared" si="6"/>
        <v>9.4870129870129869</v>
      </c>
      <c r="AB22" s="18">
        <f t="shared" si="5"/>
        <v>4</v>
      </c>
      <c r="AC22" s="18">
        <f t="shared" si="7"/>
        <v>6.375</v>
      </c>
    </row>
    <row r="23" spans="1:29" ht="15" thickBot="1" x14ac:dyDescent="0.35">
      <c r="A23" s="28">
        <v>43906.708333333336</v>
      </c>
      <c r="B23" s="6">
        <v>15</v>
      </c>
      <c r="C23" s="9" t="s">
        <v>20</v>
      </c>
      <c r="D23" s="6">
        <v>103</v>
      </c>
      <c r="E23" s="6">
        <v>22</v>
      </c>
      <c r="F23" s="6">
        <v>125</v>
      </c>
      <c r="G23" s="6">
        <v>238</v>
      </c>
      <c r="H23" s="6">
        <v>363</v>
      </c>
      <c r="I23" s="6">
        <v>67</v>
      </c>
      <c r="J23" s="6">
        <v>67</v>
      </c>
      <c r="K23" s="6">
        <v>28</v>
      </c>
      <c r="L23" s="6">
        <v>9</v>
      </c>
      <c r="M23" s="6">
        <v>400</v>
      </c>
      <c r="N23" s="6">
        <v>2517</v>
      </c>
      <c r="O23" s="10" t="s">
        <v>16</v>
      </c>
      <c r="P23" s="13">
        <v>5801692</v>
      </c>
      <c r="Q23" s="12">
        <v>586</v>
      </c>
      <c r="S23" s="19">
        <f t="shared" si="4"/>
        <v>17.599999999999998</v>
      </c>
      <c r="T23" s="19">
        <f t="shared" si="0"/>
        <v>15.891934843067142</v>
      </c>
      <c r="V23" s="18">
        <f t="shared" si="1"/>
        <v>6.8945404202773952</v>
      </c>
      <c r="W23" s="19">
        <f t="shared" si="2"/>
        <v>14504.23</v>
      </c>
      <c r="Y23" s="18">
        <f t="shared" si="3"/>
        <v>6.9701492537313436</v>
      </c>
      <c r="Z23" s="18">
        <f t="shared" si="6"/>
        <v>9.6666666666666661</v>
      </c>
      <c r="AB23" s="18" t="e">
        <f t="shared" si="5"/>
        <v>#DIV/0!</v>
      </c>
      <c r="AC23" s="18">
        <f t="shared" si="7"/>
        <v>6.8571428571428568</v>
      </c>
    </row>
    <row r="24" spans="1:29" ht="15" thickBot="1" x14ac:dyDescent="0.35">
      <c r="A24" s="29">
        <v>43907.708333333336</v>
      </c>
      <c r="B24" s="5">
        <v>15</v>
      </c>
      <c r="C24" s="7" t="s">
        <v>20</v>
      </c>
      <c r="D24" s="5">
        <v>127</v>
      </c>
      <c r="E24" s="5">
        <v>24</v>
      </c>
      <c r="F24" s="5">
        <v>151</v>
      </c>
      <c r="G24" s="5">
        <v>272</v>
      </c>
      <c r="H24" s="5">
        <v>423</v>
      </c>
      <c r="I24" s="5">
        <v>60</v>
      </c>
      <c r="J24" s="5">
        <v>60</v>
      </c>
      <c r="K24" s="5">
        <v>28</v>
      </c>
      <c r="L24" s="5">
        <v>9</v>
      </c>
      <c r="M24" s="5">
        <v>460</v>
      </c>
      <c r="N24" s="5">
        <v>2685</v>
      </c>
      <c r="O24" s="8" t="s">
        <v>16</v>
      </c>
      <c r="P24" s="13">
        <v>5801692</v>
      </c>
      <c r="Q24" s="12">
        <v>586</v>
      </c>
      <c r="S24" s="19">
        <f t="shared" si="4"/>
        <v>15.894039735099339</v>
      </c>
      <c r="T24" s="19">
        <f t="shared" si="0"/>
        <v>17.13221601489758</v>
      </c>
      <c r="V24" s="18">
        <f t="shared" si="1"/>
        <v>7.9287214833190047</v>
      </c>
      <c r="W24" s="19">
        <f t="shared" si="2"/>
        <v>12612.373913043477</v>
      </c>
      <c r="Y24" s="18">
        <f t="shared" si="3"/>
        <v>8.6666666666666661</v>
      </c>
      <c r="Z24" s="18">
        <f t="shared" si="6"/>
        <v>10.340425531914894</v>
      </c>
      <c r="AB24" s="18" t="e">
        <f t="shared" si="5"/>
        <v>#DIV/0!</v>
      </c>
      <c r="AC24" s="18">
        <f t="shared" si="7"/>
        <v>12</v>
      </c>
    </row>
    <row r="25" spans="1:29" ht="15" thickBot="1" x14ac:dyDescent="0.35">
      <c r="A25" s="28">
        <v>43908.708333333336</v>
      </c>
      <c r="B25" s="6">
        <v>15</v>
      </c>
      <c r="C25" s="9" t="s">
        <v>20</v>
      </c>
      <c r="D25" s="6">
        <v>127</v>
      </c>
      <c r="E25" s="6">
        <v>24</v>
      </c>
      <c r="F25" s="6">
        <v>151</v>
      </c>
      <c r="G25" s="6">
        <v>272</v>
      </c>
      <c r="H25" s="6">
        <v>423</v>
      </c>
      <c r="I25" s="6">
        <v>0</v>
      </c>
      <c r="J25" s="6">
        <v>0</v>
      </c>
      <c r="K25" s="6">
        <v>28</v>
      </c>
      <c r="L25" s="6">
        <v>9</v>
      </c>
      <c r="M25" s="6">
        <v>460</v>
      </c>
      <c r="N25" s="6">
        <v>2685</v>
      </c>
      <c r="O25" s="10" t="s">
        <v>43</v>
      </c>
      <c r="P25" s="13">
        <v>5801692</v>
      </c>
      <c r="Q25" s="12">
        <v>586</v>
      </c>
      <c r="S25" s="19">
        <f t="shared" si="4"/>
        <v>15.894039735099339</v>
      </c>
      <c r="T25" s="19">
        <f t="shared" si="0"/>
        <v>17.13221601489758</v>
      </c>
      <c r="V25" s="18">
        <f t="shared" si="1"/>
        <v>7.9287214833190047</v>
      </c>
      <c r="W25" s="19">
        <f>100000/V25</f>
        <v>12612.373913043477</v>
      </c>
      <c r="Y25" s="18" t="e">
        <f t="shared" si="3"/>
        <v>#DIV/0!</v>
      </c>
      <c r="Z25" s="18">
        <f t="shared" si="6"/>
        <v>13.866141732283465</v>
      </c>
      <c r="AB25" s="18" t="e">
        <f t="shared" si="5"/>
        <v>#DIV/0!</v>
      </c>
      <c r="AC25" s="18" t="e">
        <f t="shared" si="7"/>
        <v>#DIV/0!</v>
      </c>
    </row>
    <row r="26" spans="1:29" ht="15" thickBot="1" x14ac:dyDescent="0.35">
      <c r="A26" s="29">
        <v>43909.708333333336</v>
      </c>
      <c r="B26" s="5">
        <v>15</v>
      </c>
      <c r="C26" s="7" t="s">
        <v>20</v>
      </c>
      <c r="D26" s="5">
        <v>213</v>
      </c>
      <c r="E26" s="5">
        <v>36</v>
      </c>
      <c r="F26" s="5">
        <v>249</v>
      </c>
      <c r="G26" s="5">
        <v>356</v>
      </c>
      <c r="H26" s="5">
        <v>605</v>
      </c>
      <c r="I26" s="5">
        <v>182</v>
      </c>
      <c r="J26" s="5">
        <v>192</v>
      </c>
      <c r="K26" s="5">
        <v>30</v>
      </c>
      <c r="L26" s="5">
        <v>17</v>
      </c>
      <c r="M26" s="5">
        <v>652</v>
      </c>
      <c r="N26" s="5">
        <v>3544</v>
      </c>
      <c r="O26" s="8" t="s">
        <v>16</v>
      </c>
      <c r="P26" s="13">
        <v>5801692</v>
      </c>
      <c r="Q26" s="12">
        <v>586</v>
      </c>
      <c r="S26" s="19">
        <f t="shared" si="4"/>
        <v>14.457831325301203</v>
      </c>
      <c r="T26" s="19">
        <f t="shared" si="0"/>
        <v>18.397291196388263</v>
      </c>
      <c r="V26" s="18">
        <f t="shared" si="1"/>
        <v>11.238100885052154</v>
      </c>
      <c r="W26" s="19">
        <f t="shared" si="2"/>
        <v>8898.3006134969328</v>
      </c>
      <c r="Y26" s="18">
        <f t="shared" si="3"/>
        <v>4.395833333333333</v>
      </c>
      <c r="Z26" s="18">
        <f t="shared" si="6"/>
        <v>10.761904761904763</v>
      </c>
      <c r="AB26" s="18">
        <f t="shared" si="5"/>
        <v>3.125</v>
      </c>
      <c r="AC26" s="18">
        <f t="shared" si="7"/>
        <v>9.375</v>
      </c>
    </row>
    <row r="27" spans="1:29" ht="15" thickBot="1" x14ac:dyDescent="0.35">
      <c r="A27" s="28">
        <v>43910.708333333336</v>
      </c>
      <c r="B27" s="6">
        <v>15</v>
      </c>
      <c r="C27" s="9" t="s">
        <v>20</v>
      </c>
      <c r="D27" s="6">
        <v>130</v>
      </c>
      <c r="E27" s="6">
        <v>41</v>
      </c>
      <c r="F27" s="6">
        <v>171</v>
      </c>
      <c r="G27" s="6">
        <v>531</v>
      </c>
      <c r="H27" s="6">
        <v>702</v>
      </c>
      <c r="I27" s="6">
        <v>97</v>
      </c>
      <c r="J27" s="6">
        <v>97</v>
      </c>
      <c r="K27" s="6">
        <v>30</v>
      </c>
      <c r="L27" s="6">
        <v>17</v>
      </c>
      <c r="M27" s="6">
        <v>749</v>
      </c>
      <c r="N27" s="6">
        <v>3845</v>
      </c>
      <c r="O27" s="10" t="s">
        <v>16</v>
      </c>
      <c r="P27" s="13">
        <v>5801692</v>
      </c>
      <c r="Q27" s="12">
        <v>586</v>
      </c>
      <c r="S27" s="19">
        <f t="shared" si="4"/>
        <v>23.976608187134502</v>
      </c>
      <c r="T27" s="19">
        <f t="shared" si="0"/>
        <v>19.479843953185956</v>
      </c>
      <c r="V27" s="18">
        <f t="shared" si="1"/>
        <v>12.910026936969421</v>
      </c>
      <c r="W27" s="19">
        <f t="shared" si="2"/>
        <v>7745.9172229639526</v>
      </c>
      <c r="Y27" s="18">
        <f t="shared" si="3"/>
        <v>8.7216494845360817</v>
      </c>
      <c r="Z27" s="18">
        <f t="shared" si="6"/>
        <v>10.775086505190311</v>
      </c>
      <c r="AB27" s="18" t="e">
        <f t="shared" si="5"/>
        <v>#DIV/0!</v>
      </c>
      <c r="AC27" s="18">
        <f t="shared" si="7"/>
        <v>9.375</v>
      </c>
    </row>
    <row r="28" spans="1:29" ht="15" thickBot="1" x14ac:dyDescent="0.35">
      <c r="A28" s="29">
        <v>43911.708333333336</v>
      </c>
      <c r="B28" s="5">
        <v>15</v>
      </c>
      <c r="C28" s="7" t="s">
        <v>20</v>
      </c>
      <c r="D28" s="5">
        <v>233</v>
      </c>
      <c r="E28" s="5">
        <v>87</v>
      </c>
      <c r="F28" s="5">
        <v>320</v>
      </c>
      <c r="G28" s="5">
        <v>473</v>
      </c>
      <c r="H28" s="5">
        <v>793</v>
      </c>
      <c r="I28" s="5">
        <v>91</v>
      </c>
      <c r="J28" s="5">
        <v>95</v>
      </c>
      <c r="K28" s="5">
        <v>29</v>
      </c>
      <c r="L28" s="5">
        <v>22</v>
      </c>
      <c r="M28" s="5">
        <v>844</v>
      </c>
      <c r="N28" s="5">
        <v>4448</v>
      </c>
      <c r="O28" s="8" t="s">
        <v>16</v>
      </c>
      <c r="P28" s="13">
        <v>5801692</v>
      </c>
      <c r="Q28" s="12">
        <v>586</v>
      </c>
      <c r="S28" s="19">
        <f t="shared" si="4"/>
        <v>27.187499999999996</v>
      </c>
      <c r="T28" s="19">
        <f t="shared" si="0"/>
        <v>18.974820143884894</v>
      </c>
      <c r="V28" s="18">
        <f t="shared" si="1"/>
        <v>14.547480286785301</v>
      </c>
      <c r="W28" s="19">
        <f t="shared" si="2"/>
        <v>6874.042654028437</v>
      </c>
      <c r="Y28" s="18">
        <f t="shared" si="3"/>
        <v>9.8842105263157887</v>
      </c>
      <c r="Z28" s="18">
        <f t="shared" si="6"/>
        <v>9.59375</v>
      </c>
      <c r="AB28" s="18">
        <f>$AE$6*(2*L28-L27)/(L28-L27)</f>
        <v>5.4</v>
      </c>
      <c r="AC28" s="18">
        <f t="shared" si="7"/>
        <v>8.0769230769230766</v>
      </c>
    </row>
    <row r="29" spans="1:29" ht="15" thickBot="1" x14ac:dyDescent="0.35">
      <c r="A29" s="28">
        <v>43912.708333333336</v>
      </c>
      <c r="B29" s="6">
        <v>15</v>
      </c>
      <c r="C29" s="9" t="s">
        <v>20</v>
      </c>
      <c r="D29" s="6">
        <v>243</v>
      </c>
      <c r="E29" s="6">
        <v>99</v>
      </c>
      <c r="F29" s="6">
        <v>342</v>
      </c>
      <c r="G29" s="6">
        <v>524</v>
      </c>
      <c r="H29" s="6">
        <v>866</v>
      </c>
      <c r="I29" s="6">
        <v>73</v>
      </c>
      <c r="J29" s="6">
        <v>92</v>
      </c>
      <c r="K29" s="6">
        <v>41</v>
      </c>
      <c r="L29" s="6">
        <v>29</v>
      </c>
      <c r="M29" s="6">
        <v>936</v>
      </c>
      <c r="N29" s="6">
        <v>4943</v>
      </c>
      <c r="O29" s="10" t="s">
        <v>16</v>
      </c>
      <c r="P29" s="13">
        <v>5801692</v>
      </c>
      <c r="Q29" s="12">
        <v>586</v>
      </c>
      <c r="S29" s="19">
        <f t="shared" si="4"/>
        <v>28.947368421052634</v>
      </c>
      <c r="T29" s="19">
        <f t="shared" si="0"/>
        <v>18.935868905522963</v>
      </c>
      <c r="V29" s="18">
        <f t="shared" si="1"/>
        <v>16.133224583449103</v>
      </c>
      <c r="W29" s="19">
        <f t="shared" si="2"/>
        <v>6198.3888888888896</v>
      </c>
      <c r="Y29" s="18">
        <f t="shared" si="3"/>
        <v>11.173913043478262</v>
      </c>
      <c r="Z29" s="18">
        <f t="shared" si="6"/>
        <v>12.887323943661972</v>
      </c>
      <c r="AB29" s="18">
        <f t="shared" si="5"/>
        <v>5.1428571428571432</v>
      </c>
      <c r="AC29" s="18">
        <f t="shared" si="7"/>
        <v>10.25</v>
      </c>
    </row>
    <row r="30" spans="1:29" ht="15" thickBot="1" x14ac:dyDescent="0.35">
      <c r="A30" s="29">
        <v>43913.708333333336</v>
      </c>
      <c r="B30" s="5">
        <v>15</v>
      </c>
      <c r="C30" s="7" t="s">
        <v>20</v>
      </c>
      <c r="D30" s="5">
        <v>266</v>
      </c>
      <c r="E30" s="5">
        <v>110</v>
      </c>
      <c r="F30" s="5">
        <v>376</v>
      </c>
      <c r="G30" s="5">
        <v>553</v>
      </c>
      <c r="H30" s="5">
        <v>929</v>
      </c>
      <c r="I30" s="5">
        <v>63</v>
      </c>
      <c r="J30" s="5">
        <v>90</v>
      </c>
      <c r="K30" s="5">
        <v>48</v>
      </c>
      <c r="L30" s="5">
        <v>49</v>
      </c>
      <c r="M30" s="5">
        <v>1026</v>
      </c>
      <c r="N30" s="5">
        <v>5813</v>
      </c>
      <c r="O30" s="8" t="s">
        <v>16</v>
      </c>
      <c r="P30" s="13">
        <v>5801692</v>
      </c>
      <c r="Q30" s="12">
        <v>586</v>
      </c>
      <c r="S30" s="19">
        <f t="shared" si="4"/>
        <v>29.25531914893617</v>
      </c>
      <c r="T30" s="19">
        <f t="shared" si="0"/>
        <v>17.650094615516945</v>
      </c>
      <c r="V30" s="18">
        <f t="shared" si="1"/>
        <v>17.684496178011518</v>
      </c>
      <c r="W30" s="19">
        <f t="shared" si="2"/>
        <v>5654.6705653021445</v>
      </c>
      <c r="Y30" s="18">
        <f t="shared" si="3"/>
        <v>12.4</v>
      </c>
      <c r="Z30" s="18">
        <f t="shared" si="6"/>
        <v>14.111913357400722</v>
      </c>
      <c r="AB30" s="18">
        <f t="shared" si="5"/>
        <v>3.45</v>
      </c>
      <c r="AC30" s="18">
        <f t="shared" si="7"/>
        <v>7.59375</v>
      </c>
    </row>
    <row r="31" spans="1:29" ht="15" thickBot="1" x14ac:dyDescent="0.35">
      <c r="A31" s="28">
        <v>43914.708333333336</v>
      </c>
      <c r="B31" s="6">
        <v>15</v>
      </c>
      <c r="C31" s="9" t="s">
        <v>20</v>
      </c>
      <c r="D31" s="6">
        <v>345</v>
      </c>
      <c r="E31" s="6">
        <v>181</v>
      </c>
      <c r="F31" s="6">
        <v>526</v>
      </c>
      <c r="G31" s="6">
        <v>466</v>
      </c>
      <c r="H31" s="6">
        <v>992</v>
      </c>
      <c r="I31" s="6">
        <v>63</v>
      </c>
      <c r="J31" s="6">
        <v>75</v>
      </c>
      <c r="K31" s="6">
        <v>53</v>
      </c>
      <c r="L31" s="6">
        <v>56</v>
      </c>
      <c r="M31" s="6">
        <v>1101</v>
      </c>
      <c r="N31" s="6">
        <v>6297</v>
      </c>
      <c r="O31" s="10" t="s">
        <v>16</v>
      </c>
      <c r="P31" s="13">
        <v>5801692</v>
      </c>
      <c r="Q31" s="12">
        <v>586</v>
      </c>
      <c r="S31" s="19">
        <f t="shared" si="4"/>
        <v>34.410646387832699</v>
      </c>
      <c r="T31" s="19">
        <f t="shared" si="0"/>
        <v>17.484516436398284</v>
      </c>
      <c r="V31" s="18">
        <f t="shared" si="1"/>
        <v>18.977222506813529</v>
      </c>
      <c r="W31" s="19">
        <f t="shared" si="2"/>
        <v>5269.4750227066306</v>
      </c>
      <c r="Y31" s="18">
        <f t="shared" si="3"/>
        <v>15.68</v>
      </c>
      <c r="Z31" s="18">
        <f t="shared" si="6"/>
        <v>15.852140077821012</v>
      </c>
      <c r="AB31" s="18">
        <f t="shared" si="5"/>
        <v>9</v>
      </c>
      <c r="AC31" s="18">
        <f t="shared" si="7"/>
        <v>7.9411764705882355</v>
      </c>
    </row>
    <row r="32" spans="1:29" ht="15" thickBot="1" x14ac:dyDescent="0.35">
      <c r="A32" s="29">
        <v>43915.708333333336</v>
      </c>
      <c r="B32" s="5">
        <v>15</v>
      </c>
      <c r="C32" s="7" t="s">
        <v>20</v>
      </c>
      <c r="D32" s="5">
        <v>318</v>
      </c>
      <c r="E32" s="5">
        <v>123</v>
      </c>
      <c r="F32" s="5">
        <v>441</v>
      </c>
      <c r="G32" s="5">
        <v>631</v>
      </c>
      <c r="H32" s="5">
        <v>1072</v>
      </c>
      <c r="I32" s="5">
        <v>80</v>
      </c>
      <c r="J32" s="5">
        <v>98</v>
      </c>
      <c r="K32" s="5">
        <v>53</v>
      </c>
      <c r="L32" s="5">
        <v>74</v>
      </c>
      <c r="M32" s="5">
        <v>1199</v>
      </c>
      <c r="N32" s="5">
        <v>6972</v>
      </c>
      <c r="O32" s="8" t="s">
        <v>16</v>
      </c>
      <c r="P32" s="13">
        <v>5801692</v>
      </c>
      <c r="Q32" s="12">
        <v>586</v>
      </c>
      <c r="S32" s="19">
        <f t="shared" si="4"/>
        <v>27.89115646258503</v>
      </c>
      <c r="T32" s="19">
        <f t="shared" si="0"/>
        <v>17.197360872059665</v>
      </c>
      <c r="V32" s="18">
        <f t="shared" si="1"/>
        <v>20.666384909781492</v>
      </c>
      <c r="W32" s="19">
        <f t="shared" si="2"/>
        <v>4838.7756463719761</v>
      </c>
      <c r="Y32" s="18">
        <f t="shared" si="3"/>
        <v>13.23469387755102</v>
      </c>
      <c r="Z32" s="18">
        <f t="shared" si="6"/>
        <v>16.676806083650192</v>
      </c>
      <c r="AB32" s="18">
        <f t="shared" si="5"/>
        <v>5.1111111111111107</v>
      </c>
      <c r="AC32" s="18">
        <f t="shared" si="7"/>
        <v>7.9333333333333336</v>
      </c>
    </row>
    <row r="33" spans="1:29" ht="15" thickBot="1" x14ac:dyDescent="0.35">
      <c r="A33" s="28">
        <v>43916.708333333336</v>
      </c>
      <c r="B33" s="6">
        <v>15</v>
      </c>
      <c r="C33" s="9" t="s">
        <v>20</v>
      </c>
      <c r="D33" s="6">
        <v>448</v>
      </c>
      <c r="E33" s="6">
        <v>114</v>
      </c>
      <c r="F33" s="6">
        <v>562</v>
      </c>
      <c r="G33" s="6">
        <v>607</v>
      </c>
      <c r="H33" s="6">
        <v>1169</v>
      </c>
      <c r="I33" s="6">
        <v>97</v>
      </c>
      <c r="J33" s="6">
        <v>111</v>
      </c>
      <c r="K33" s="6">
        <v>58</v>
      </c>
      <c r="L33" s="6">
        <v>83</v>
      </c>
      <c r="M33" s="6">
        <v>1310</v>
      </c>
      <c r="N33" s="6">
        <v>8346</v>
      </c>
      <c r="O33" s="10" t="s">
        <v>16</v>
      </c>
      <c r="P33" s="13">
        <v>5801692</v>
      </c>
      <c r="Q33" s="12">
        <v>586</v>
      </c>
      <c r="S33" s="19">
        <f t="shared" si="4"/>
        <v>20.284697508896798</v>
      </c>
      <c r="T33" s="19">
        <f t="shared" si="0"/>
        <v>15.696141864366165</v>
      </c>
      <c r="V33" s="18">
        <f t="shared" si="1"/>
        <v>22.579619876408469</v>
      </c>
      <c r="W33" s="19">
        <f t="shared" si="2"/>
        <v>4428.7725190839692</v>
      </c>
      <c r="Y33" s="18">
        <f t="shared" si="3"/>
        <v>12.801801801801801</v>
      </c>
      <c r="Z33" s="18">
        <f t="shared" si="6"/>
        <v>16.838028169014084</v>
      </c>
      <c r="AB33" s="18">
        <f t="shared" si="5"/>
        <v>10.222222222222221</v>
      </c>
      <c r="AC33" s="18">
        <f t="shared" si="7"/>
        <v>10.323529411764707</v>
      </c>
    </row>
    <row r="34" spans="1:29" ht="15" thickBot="1" x14ac:dyDescent="0.35">
      <c r="A34" s="29">
        <v>43917.708333333336</v>
      </c>
      <c r="B34" s="5">
        <v>15</v>
      </c>
      <c r="C34" s="7" t="s">
        <v>20</v>
      </c>
      <c r="D34" s="5">
        <v>456</v>
      </c>
      <c r="E34" s="5">
        <v>113</v>
      </c>
      <c r="F34" s="5">
        <v>569</v>
      </c>
      <c r="G34" s="5">
        <v>723</v>
      </c>
      <c r="H34" s="5">
        <v>1292</v>
      </c>
      <c r="I34" s="5">
        <v>123</v>
      </c>
      <c r="J34" s="5">
        <v>144</v>
      </c>
      <c r="K34" s="5">
        <v>64</v>
      </c>
      <c r="L34" s="5">
        <v>98</v>
      </c>
      <c r="M34" s="5">
        <v>1454</v>
      </c>
      <c r="N34" s="5">
        <v>9613</v>
      </c>
      <c r="O34" s="8" t="s">
        <v>16</v>
      </c>
      <c r="P34" s="13">
        <v>5801692</v>
      </c>
      <c r="Q34" s="12">
        <v>586</v>
      </c>
      <c r="S34" s="19">
        <f t="shared" si="4"/>
        <v>19.859402460456941</v>
      </c>
      <c r="T34" s="19">
        <f t="shared" si="0"/>
        <v>15.125351087069594</v>
      </c>
      <c r="V34" s="18">
        <f t="shared" si="1"/>
        <v>25.06165442770833</v>
      </c>
      <c r="W34" s="19">
        <f t="shared" si="2"/>
        <v>3990.1595598349381</v>
      </c>
      <c r="Y34" s="18">
        <f t="shared" si="3"/>
        <v>11.097222222222221</v>
      </c>
      <c r="Z34" s="18">
        <f t="shared" si="6"/>
        <v>15.356940509915015</v>
      </c>
      <c r="AB34" s="18">
        <f t="shared" si="5"/>
        <v>7.5333333333333332</v>
      </c>
      <c r="AC34" s="18">
        <f t="shared" si="7"/>
        <v>10</v>
      </c>
    </row>
    <row r="35" spans="1:29" ht="15" thickBot="1" x14ac:dyDescent="0.35">
      <c r="A35" s="28">
        <v>43918.708333333336</v>
      </c>
      <c r="B35" s="6">
        <v>15</v>
      </c>
      <c r="C35" s="9" t="s">
        <v>20</v>
      </c>
      <c r="D35" s="6">
        <v>463</v>
      </c>
      <c r="E35" s="6">
        <v>132</v>
      </c>
      <c r="F35" s="6">
        <v>595</v>
      </c>
      <c r="G35" s="6">
        <v>812</v>
      </c>
      <c r="H35" s="6">
        <v>1407</v>
      </c>
      <c r="I35" s="6">
        <v>115</v>
      </c>
      <c r="J35" s="6">
        <v>138</v>
      </c>
      <c r="K35" s="6">
        <v>76</v>
      </c>
      <c r="L35" s="6">
        <v>109</v>
      </c>
      <c r="M35" s="6">
        <v>1592</v>
      </c>
      <c r="N35" s="6">
        <v>10616</v>
      </c>
      <c r="O35" s="10" t="s">
        <v>16</v>
      </c>
      <c r="P35" s="13">
        <v>5801692</v>
      </c>
      <c r="Q35" s="12">
        <v>586</v>
      </c>
      <c r="S35" s="19">
        <f t="shared" si="4"/>
        <v>22.184873949579831</v>
      </c>
      <c r="T35" s="19">
        <f t="shared" si="0"/>
        <v>14.996232102486811</v>
      </c>
      <c r="V35" s="18">
        <f t="shared" si="1"/>
        <v>27.44027087270403</v>
      </c>
      <c r="W35" s="19">
        <f t="shared" si="2"/>
        <v>3644.278894472362</v>
      </c>
      <c r="Y35" s="18">
        <f t="shared" si="3"/>
        <v>12.536231884057971</v>
      </c>
      <c r="Z35" s="18">
        <f t="shared" si="6"/>
        <v>15.152671755725191</v>
      </c>
      <c r="AB35" s="18">
        <f t="shared" si="5"/>
        <v>10.909090909090908</v>
      </c>
      <c r="AC35" s="18">
        <f t="shared" si="7"/>
        <v>12.342857142857143</v>
      </c>
    </row>
    <row r="36" spans="1:29" ht="15" thickBot="1" x14ac:dyDescent="0.35">
      <c r="A36" s="29">
        <v>43919.708333333336</v>
      </c>
      <c r="B36" s="5">
        <v>15</v>
      </c>
      <c r="C36" s="7" t="s">
        <v>20</v>
      </c>
      <c r="D36" s="5">
        <v>476</v>
      </c>
      <c r="E36" s="5">
        <v>135</v>
      </c>
      <c r="F36" s="5">
        <v>611</v>
      </c>
      <c r="G36" s="5">
        <v>945</v>
      </c>
      <c r="H36" s="5">
        <v>1556</v>
      </c>
      <c r="I36" s="5">
        <v>149</v>
      </c>
      <c r="J36" s="5">
        <v>167</v>
      </c>
      <c r="K36" s="5">
        <v>86</v>
      </c>
      <c r="L36" s="5">
        <v>117</v>
      </c>
      <c r="M36" s="5">
        <v>1759</v>
      </c>
      <c r="N36" s="5">
        <v>11805</v>
      </c>
      <c r="O36" s="8" t="s">
        <v>16</v>
      </c>
      <c r="P36" s="13">
        <v>5801692</v>
      </c>
      <c r="Q36" s="12">
        <v>586</v>
      </c>
      <c r="S36" s="19">
        <f t="shared" si="4"/>
        <v>22.094926350245501</v>
      </c>
      <c r="T36" s="19">
        <f t="shared" si="0"/>
        <v>14.900465904277848</v>
      </c>
      <c r="V36" s="18">
        <f t="shared" si="1"/>
        <v>30.318741498169842</v>
      </c>
      <c r="W36" s="19">
        <f t="shared" si="2"/>
        <v>3298.2899374644685</v>
      </c>
      <c r="Y36" s="18">
        <f t="shared" si="3"/>
        <v>11.532934131736527</v>
      </c>
      <c r="Z36" s="18">
        <f t="shared" si="6"/>
        <v>14.752783964365257</v>
      </c>
      <c r="AB36" s="18">
        <f t="shared" si="5"/>
        <v>15.625</v>
      </c>
      <c r="AC36" s="18">
        <f t="shared" si="7"/>
        <v>13.323529411764707</v>
      </c>
    </row>
    <row r="37" spans="1:29" ht="15" thickBot="1" x14ac:dyDescent="0.35">
      <c r="A37" s="28">
        <v>43920.708333333336</v>
      </c>
      <c r="B37" s="6">
        <v>15</v>
      </c>
      <c r="C37" s="9" t="s">
        <v>20</v>
      </c>
      <c r="D37" s="6">
        <v>468</v>
      </c>
      <c r="E37" s="6">
        <v>126</v>
      </c>
      <c r="F37" s="6">
        <v>594</v>
      </c>
      <c r="G37" s="6">
        <v>1145</v>
      </c>
      <c r="H37" s="6">
        <v>1739</v>
      </c>
      <c r="I37" s="6">
        <v>183</v>
      </c>
      <c r="J37" s="6">
        <v>193</v>
      </c>
      <c r="K37" s="6">
        <v>88</v>
      </c>
      <c r="L37" s="6">
        <v>125</v>
      </c>
      <c r="M37" s="6">
        <v>1952</v>
      </c>
      <c r="N37" s="6">
        <v>12969</v>
      </c>
      <c r="O37" s="10" t="s">
        <v>16</v>
      </c>
      <c r="P37" s="13">
        <v>5801692</v>
      </c>
      <c r="Q37" s="12">
        <v>586</v>
      </c>
      <c r="S37" s="19">
        <f t="shared" si="4"/>
        <v>21.212121212121211</v>
      </c>
      <c r="T37" s="19">
        <f t="shared" si="0"/>
        <v>15.051276119978411</v>
      </c>
      <c r="V37" s="18">
        <f t="shared" si="1"/>
        <v>33.645357250953687</v>
      </c>
      <c r="W37" s="19">
        <f t="shared" si="2"/>
        <v>2972.1782786885246</v>
      </c>
      <c r="Y37" s="18">
        <f t="shared" si="3"/>
        <v>11.1139896373057</v>
      </c>
      <c r="Z37" s="18">
        <f t="shared" si="6"/>
        <v>14.759036144578314</v>
      </c>
      <c r="AB37" s="18">
        <f t="shared" si="5"/>
        <v>16.625</v>
      </c>
      <c r="AC37" s="18">
        <f t="shared" si="7"/>
        <v>16.888888888888889</v>
      </c>
    </row>
    <row r="38" spans="1:29" ht="15" thickBot="1" x14ac:dyDescent="0.35">
      <c r="A38" s="29">
        <v>43921.708333333336</v>
      </c>
      <c r="B38" s="5">
        <v>15</v>
      </c>
      <c r="C38" s="7" t="s">
        <v>20</v>
      </c>
      <c r="D38" s="5">
        <v>501</v>
      </c>
      <c r="E38" s="5">
        <v>133</v>
      </c>
      <c r="F38" s="5">
        <v>634</v>
      </c>
      <c r="G38" s="5">
        <v>1237</v>
      </c>
      <c r="H38" s="5">
        <v>1871</v>
      </c>
      <c r="I38" s="5">
        <v>132</v>
      </c>
      <c r="J38" s="5">
        <v>140</v>
      </c>
      <c r="K38" s="5">
        <v>88</v>
      </c>
      <c r="L38" s="5">
        <v>133</v>
      </c>
      <c r="M38" s="5">
        <v>2092</v>
      </c>
      <c r="N38" s="5">
        <v>14403</v>
      </c>
      <c r="O38" s="8" t="s">
        <v>16</v>
      </c>
      <c r="P38" s="13">
        <v>5801692</v>
      </c>
      <c r="Q38" s="12">
        <v>586</v>
      </c>
      <c r="S38" s="19">
        <f t="shared" si="4"/>
        <v>20.977917981072554</v>
      </c>
      <c r="T38" s="19">
        <f t="shared" si="0"/>
        <v>14.524751787821982</v>
      </c>
      <c r="V38" s="18">
        <f t="shared" si="1"/>
        <v>36.058446398050776</v>
      </c>
      <c r="W38" s="19">
        <f t="shared" si="2"/>
        <v>2773.2753346080303</v>
      </c>
      <c r="Y38" s="18">
        <f t="shared" si="3"/>
        <v>15.942857142857143</v>
      </c>
      <c r="Z38" s="18">
        <f t="shared" si="6"/>
        <v>15.552</v>
      </c>
      <c r="AB38" s="18">
        <f t="shared" si="5"/>
        <v>17.625</v>
      </c>
      <c r="AC38" s="18">
        <f t="shared" si="7"/>
        <v>19.625</v>
      </c>
    </row>
    <row r="39" spans="1:29" ht="15" thickBot="1" x14ac:dyDescent="0.35">
      <c r="A39" s="28">
        <v>43922.708333333336</v>
      </c>
      <c r="B39" s="6">
        <v>15</v>
      </c>
      <c r="C39" s="9" t="s">
        <v>20</v>
      </c>
      <c r="D39" s="6">
        <v>478</v>
      </c>
      <c r="E39" s="6">
        <v>129</v>
      </c>
      <c r="F39" s="6">
        <v>607</v>
      </c>
      <c r="G39" s="6">
        <v>1369</v>
      </c>
      <c r="H39" s="6">
        <v>1976</v>
      </c>
      <c r="I39" s="6">
        <v>105</v>
      </c>
      <c r="J39" s="6">
        <v>139</v>
      </c>
      <c r="K39" s="6">
        <v>107</v>
      </c>
      <c r="L39" s="6">
        <v>148</v>
      </c>
      <c r="M39" s="6">
        <v>2231</v>
      </c>
      <c r="N39" s="6">
        <v>15728</v>
      </c>
      <c r="O39" s="10" t="s">
        <v>16</v>
      </c>
      <c r="P39" s="13">
        <v>5801692</v>
      </c>
      <c r="Q39" s="12">
        <v>586</v>
      </c>
      <c r="S39" s="19">
        <f t="shared" si="4"/>
        <v>21.252059308072489</v>
      </c>
      <c r="T39" s="19">
        <f t="shared" si="0"/>
        <v>14.184893184130212</v>
      </c>
      <c r="V39" s="18">
        <f t="shared" si="1"/>
        <v>38.454299194097175</v>
      </c>
      <c r="W39" s="19">
        <f t="shared" si="2"/>
        <v>2600.4894666069026</v>
      </c>
      <c r="Y39" s="18">
        <f t="shared" si="3"/>
        <v>17.050359712230215</v>
      </c>
      <c r="Z39" s="18">
        <f t="shared" si="6"/>
        <v>17.180084745762713</v>
      </c>
      <c r="AB39" s="18">
        <f t="shared" si="5"/>
        <v>10.866666666666667</v>
      </c>
      <c r="AC39" s="18">
        <f t="shared" si="7"/>
        <v>17.322580645161292</v>
      </c>
    </row>
    <row r="40" spans="1:29" ht="15" thickBot="1" x14ac:dyDescent="0.35">
      <c r="A40" s="29">
        <v>43923.708333333336</v>
      </c>
      <c r="B40" s="5">
        <v>15</v>
      </c>
      <c r="C40" s="7" t="s">
        <v>20</v>
      </c>
      <c r="D40" s="5">
        <v>503</v>
      </c>
      <c r="E40" s="5">
        <v>120</v>
      </c>
      <c r="F40" s="5">
        <v>623</v>
      </c>
      <c r="G40" s="5">
        <v>1517</v>
      </c>
      <c r="H40" s="5">
        <v>2140</v>
      </c>
      <c r="I40" s="5">
        <v>164</v>
      </c>
      <c r="J40" s="5">
        <v>225</v>
      </c>
      <c r="K40" s="5">
        <v>149</v>
      </c>
      <c r="L40" s="5">
        <v>167</v>
      </c>
      <c r="M40" s="5">
        <v>2456</v>
      </c>
      <c r="N40" s="5">
        <v>17404</v>
      </c>
      <c r="O40" s="8" t="s">
        <v>16</v>
      </c>
      <c r="P40" s="13">
        <v>5801692</v>
      </c>
      <c r="Q40" s="12">
        <v>586</v>
      </c>
      <c r="S40" s="19">
        <f t="shared" si="4"/>
        <v>19.261637239165331</v>
      </c>
      <c r="T40" s="19">
        <f t="shared" si="0"/>
        <v>14.111698460124108</v>
      </c>
      <c r="V40" s="18">
        <f>M40/P40*100000</f>
        <v>42.332478180503202</v>
      </c>
      <c r="W40" s="19">
        <f t="shared" si="2"/>
        <v>2362.252442996743</v>
      </c>
      <c r="Y40" s="18">
        <f t="shared" si="3"/>
        <v>11.915555555555555</v>
      </c>
      <c r="Z40" s="18">
        <f t="shared" si="6"/>
        <v>17.61904761904762</v>
      </c>
      <c r="AB40" s="18">
        <f t="shared" si="5"/>
        <v>9.7894736842105257</v>
      </c>
      <c r="AC40" s="18">
        <f t="shared" si="7"/>
        <v>14.928571428571429</v>
      </c>
    </row>
    <row r="41" spans="1:29" ht="15" thickBot="1" x14ac:dyDescent="0.35">
      <c r="A41" s="28">
        <v>43924.708333333336</v>
      </c>
      <c r="B41" s="6">
        <v>15</v>
      </c>
      <c r="C41" s="9" t="s">
        <v>20</v>
      </c>
      <c r="D41" s="6">
        <v>532</v>
      </c>
      <c r="E41" s="6">
        <v>115</v>
      </c>
      <c r="F41" s="6">
        <v>647</v>
      </c>
      <c r="G41" s="6">
        <v>1705</v>
      </c>
      <c r="H41" s="6">
        <v>2352</v>
      </c>
      <c r="I41" s="6">
        <v>212</v>
      </c>
      <c r="J41" s="6">
        <v>221</v>
      </c>
      <c r="K41" s="6">
        <v>144</v>
      </c>
      <c r="L41" s="6">
        <v>181</v>
      </c>
      <c r="M41" s="6">
        <v>2677</v>
      </c>
      <c r="N41" s="6">
        <v>19237</v>
      </c>
      <c r="O41" s="10" t="s">
        <v>16</v>
      </c>
      <c r="P41" s="13">
        <v>5801692</v>
      </c>
      <c r="Q41" s="12">
        <v>586</v>
      </c>
      <c r="S41" s="19">
        <f t="shared" si="4"/>
        <v>17.77434312210201</v>
      </c>
      <c r="T41" s="19">
        <f>(M41/N41)*100</f>
        <v>13.9158912512346</v>
      </c>
      <c r="V41" s="18">
        <f t="shared" si="1"/>
        <v>46.141711762706464</v>
      </c>
      <c r="W41" s="19">
        <f t="shared" si="2"/>
        <v>2167.2364587224506</v>
      </c>
      <c r="Y41" s="18">
        <f t="shared" si="3"/>
        <v>13.113122171945701</v>
      </c>
      <c r="Z41" s="18">
        <f t="shared" si="6"/>
        <v>16.728205128205129</v>
      </c>
      <c r="AB41" s="18">
        <f t="shared" si="5"/>
        <v>13.928571428571429</v>
      </c>
      <c r="AC41" s="18">
        <f t="shared" si="7"/>
        <v>14.3125</v>
      </c>
    </row>
    <row r="42" spans="1:29" ht="15" thickBot="1" x14ac:dyDescent="0.35">
      <c r="A42" s="29">
        <v>43925.708333333336</v>
      </c>
      <c r="B42" s="5">
        <v>15</v>
      </c>
      <c r="C42" s="7" t="s">
        <v>20</v>
      </c>
      <c r="D42" s="5">
        <v>567</v>
      </c>
      <c r="E42" s="5">
        <v>114</v>
      </c>
      <c r="F42" s="5">
        <v>681</v>
      </c>
      <c r="G42" s="5">
        <v>1815</v>
      </c>
      <c r="H42" s="5">
        <v>2496</v>
      </c>
      <c r="I42" s="5">
        <v>144</v>
      </c>
      <c r="J42" s="5">
        <v>151</v>
      </c>
      <c r="K42" s="5">
        <v>146</v>
      </c>
      <c r="L42" s="5">
        <v>186</v>
      </c>
      <c r="M42" s="5">
        <v>2828</v>
      </c>
      <c r="N42" s="5">
        <v>21534</v>
      </c>
      <c r="O42" s="8" t="s">
        <v>16</v>
      </c>
      <c r="P42" s="13">
        <v>5801692</v>
      </c>
      <c r="Q42" s="12">
        <v>586</v>
      </c>
      <c r="S42" s="19">
        <f t="shared" si="4"/>
        <v>16.740088105726873</v>
      </c>
      <c r="T42" s="19">
        <f t="shared" si="0"/>
        <v>13.132720349215193</v>
      </c>
      <c r="V42" s="18">
        <f t="shared" si="1"/>
        <v>48.744400771361185</v>
      </c>
      <c r="W42" s="19">
        <f t="shared" si="2"/>
        <v>2051.5176803394625</v>
      </c>
      <c r="Y42" s="18">
        <f t="shared" si="3"/>
        <v>19.728476821192054</v>
      </c>
      <c r="Z42" s="18">
        <f t="shared" si="6"/>
        <v>17.211055276381909</v>
      </c>
      <c r="AB42" s="18">
        <f t="shared" si="5"/>
        <v>38.200000000000003</v>
      </c>
      <c r="AC42" s="18">
        <f t="shared" si="7"/>
        <v>17.684210526315791</v>
      </c>
    </row>
    <row r="43" spans="1:29" ht="15" thickBot="1" x14ac:dyDescent="0.35">
      <c r="A43" s="28">
        <v>43926.708333333336</v>
      </c>
      <c r="B43" s="6">
        <v>15</v>
      </c>
      <c r="C43" s="9" t="s">
        <v>20</v>
      </c>
      <c r="D43" s="6">
        <v>609</v>
      </c>
      <c r="E43" s="6">
        <v>108</v>
      </c>
      <c r="F43" s="6">
        <v>717</v>
      </c>
      <c r="G43" s="6">
        <v>1904</v>
      </c>
      <c r="H43" s="6">
        <v>2621</v>
      </c>
      <c r="I43" s="6">
        <v>125</v>
      </c>
      <c r="J43" s="6">
        <v>132</v>
      </c>
      <c r="K43" s="6">
        <v>150</v>
      </c>
      <c r="L43" s="6">
        <v>189</v>
      </c>
      <c r="M43" s="6">
        <v>2960</v>
      </c>
      <c r="N43" s="6">
        <v>23139</v>
      </c>
      <c r="O43" s="10" t="s">
        <v>16</v>
      </c>
      <c r="P43" s="13">
        <v>5801692</v>
      </c>
      <c r="Q43" s="12">
        <v>586</v>
      </c>
      <c r="S43" s="19">
        <f t="shared" si="4"/>
        <v>15.062761506276152</v>
      </c>
      <c r="T43" s="19">
        <f t="shared" si="0"/>
        <v>12.792255499373354</v>
      </c>
      <c r="V43" s="18">
        <f t="shared" si="1"/>
        <v>51.019599110052724</v>
      </c>
      <c r="W43" s="19">
        <f t="shared" si="2"/>
        <v>1960.0310810810811</v>
      </c>
      <c r="Y43" s="18">
        <f t="shared" si="3"/>
        <v>23.424242424242426</v>
      </c>
      <c r="Z43" s="18">
        <f t="shared" si="6"/>
        <v>20.61904761904762</v>
      </c>
      <c r="AB43" s="18">
        <f t="shared" si="5"/>
        <v>64</v>
      </c>
      <c r="AC43" s="18">
        <f>$AE$7*(2*L43-L40)/(L43-L40)</f>
        <v>28.772727272727273</v>
      </c>
    </row>
    <row r="44" spans="1:29" ht="15" thickBot="1" x14ac:dyDescent="0.35">
      <c r="A44" s="29">
        <v>43927.708333333336</v>
      </c>
      <c r="B44" s="5">
        <v>15</v>
      </c>
      <c r="C44" s="7" t="s">
        <v>20</v>
      </c>
      <c r="D44" s="5">
        <v>610</v>
      </c>
      <c r="E44" s="5">
        <v>101</v>
      </c>
      <c r="F44" s="5">
        <v>711</v>
      </c>
      <c r="G44" s="5">
        <v>1987</v>
      </c>
      <c r="H44" s="5">
        <v>2698</v>
      </c>
      <c r="I44" s="5">
        <v>77</v>
      </c>
      <c r="J44" s="5">
        <v>98</v>
      </c>
      <c r="K44" s="5">
        <v>156</v>
      </c>
      <c r="L44" s="5">
        <v>204</v>
      </c>
      <c r="M44" s="5">
        <v>3058</v>
      </c>
      <c r="N44" s="5">
        <v>24526</v>
      </c>
      <c r="O44" s="8" t="s">
        <v>16</v>
      </c>
      <c r="P44" s="13">
        <v>5801692</v>
      </c>
      <c r="Q44" s="12">
        <v>586</v>
      </c>
      <c r="S44" s="19">
        <f t="shared" si="4"/>
        <v>14.205344585091421</v>
      </c>
      <c r="T44" s="19">
        <f t="shared" si="0"/>
        <v>12.468400880698034</v>
      </c>
      <c r="V44" s="18">
        <f t="shared" si="1"/>
        <v>52.708761513020683</v>
      </c>
      <c r="W44" s="19">
        <f t="shared" si="2"/>
        <v>1897.2177894048398</v>
      </c>
      <c r="Y44" s="18">
        <f t="shared" si="3"/>
        <v>32.204081632653065</v>
      </c>
      <c r="Z44" s="18">
        <f t="shared" si="6"/>
        <v>27.078740157480315</v>
      </c>
      <c r="AB44" s="18">
        <f t="shared" si="5"/>
        <v>14.6</v>
      </c>
      <c r="AC44" s="18">
        <f t="shared" si="7"/>
        <v>29.608695652173914</v>
      </c>
    </row>
    <row r="45" spans="1:29" ht="15" thickBot="1" x14ac:dyDescent="0.35">
      <c r="A45" s="28">
        <v>43928.708333333336</v>
      </c>
      <c r="B45" s="6">
        <v>15</v>
      </c>
      <c r="C45" s="9" t="s">
        <v>20</v>
      </c>
      <c r="D45" s="6">
        <v>603</v>
      </c>
      <c r="E45" s="6">
        <v>103</v>
      </c>
      <c r="F45" s="6">
        <v>706</v>
      </c>
      <c r="G45" s="6">
        <v>2059</v>
      </c>
      <c r="H45" s="6">
        <v>2765</v>
      </c>
      <c r="I45" s="6">
        <v>67</v>
      </c>
      <c r="J45" s="6">
        <v>90</v>
      </c>
      <c r="K45" s="6">
        <v>167</v>
      </c>
      <c r="L45" s="6">
        <v>216</v>
      </c>
      <c r="M45" s="6">
        <v>3148</v>
      </c>
      <c r="N45" s="6">
        <v>25779</v>
      </c>
      <c r="O45" s="10" t="s">
        <v>16</v>
      </c>
      <c r="P45" s="13">
        <v>5801692</v>
      </c>
      <c r="Q45" s="12">
        <v>586</v>
      </c>
      <c r="S45" s="19">
        <f t="shared" si="4"/>
        <v>14.589235127478753</v>
      </c>
      <c r="T45" s="19">
        <f t="shared" si="0"/>
        <v>12.211489972458201</v>
      </c>
      <c r="V45" s="18">
        <f t="shared" si="1"/>
        <v>54.260033107583098</v>
      </c>
      <c r="W45" s="19">
        <f t="shared" si="2"/>
        <v>1842.9771283354512</v>
      </c>
      <c r="Y45" s="18">
        <f t="shared" si="3"/>
        <v>35.977777777777774</v>
      </c>
      <c r="Z45" s="18">
        <f t="shared" si="6"/>
        <v>32.512500000000003</v>
      </c>
      <c r="AB45" s="18">
        <f t="shared" si="5"/>
        <v>19</v>
      </c>
      <c r="AC45" s="18">
        <f t="shared" si="7"/>
        <v>24.6</v>
      </c>
    </row>
    <row r="46" spans="1:29" ht="15" thickBot="1" x14ac:dyDescent="0.35">
      <c r="A46" s="29">
        <v>43929.708333333336</v>
      </c>
      <c r="B46" s="5">
        <v>15</v>
      </c>
      <c r="C46" s="7" t="s">
        <v>20</v>
      </c>
      <c r="D46" s="5">
        <v>608</v>
      </c>
      <c r="E46" s="5">
        <v>97</v>
      </c>
      <c r="F46" s="5">
        <v>705</v>
      </c>
      <c r="G46" s="5">
        <v>2154</v>
      </c>
      <c r="H46" s="5">
        <v>2859</v>
      </c>
      <c r="I46" s="5">
        <v>94</v>
      </c>
      <c r="J46" s="5">
        <v>120</v>
      </c>
      <c r="K46" s="5">
        <v>188</v>
      </c>
      <c r="L46" s="5">
        <v>221</v>
      </c>
      <c r="M46" s="5">
        <v>3268</v>
      </c>
      <c r="N46" s="5">
        <v>27784</v>
      </c>
      <c r="O46" s="8" t="s">
        <v>16</v>
      </c>
      <c r="P46" s="13">
        <v>5801692</v>
      </c>
      <c r="Q46" s="12">
        <v>586</v>
      </c>
      <c r="S46" s="19">
        <f t="shared" si="4"/>
        <v>13.75886524822695</v>
      </c>
      <c r="T46" s="19">
        <f t="shared" si="0"/>
        <v>11.762165274978404</v>
      </c>
      <c r="V46" s="18">
        <f t="shared" si="1"/>
        <v>56.328395233666313</v>
      </c>
      <c r="W46" s="19">
        <f t="shared" si="2"/>
        <v>1775.3035495716035</v>
      </c>
      <c r="Y46" s="18">
        <f t="shared" si="3"/>
        <v>28.233333333333334</v>
      </c>
      <c r="Z46" s="18">
        <f t="shared" si="6"/>
        <v>34.831168831168831</v>
      </c>
      <c r="AB46" s="18">
        <f t="shared" si="5"/>
        <v>45.2</v>
      </c>
      <c r="AC46" s="18">
        <f t="shared" si="7"/>
        <v>23.71875</v>
      </c>
    </row>
    <row r="47" spans="1:29" ht="15" thickBot="1" x14ac:dyDescent="0.35">
      <c r="A47" s="28">
        <v>43930.708333333336</v>
      </c>
      <c r="B47" s="6">
        <v>15</v>
      </c>
      <c r="C47" s="9" t="s">
        <v>20</v>
      </c>
      <c r="D47" s="6">
        <v>604</v>
      </c>
      <c r="E47" s="6">
        <v>94</v>
      </c>
      <c r="F47" s="6">
        <v>698</v>
      </c>
      <c r="G47" s="6">
        <v>2175</v>
      </c>
      <c r="H47" s="6">
        <v>2873</v>
      </c>
      <c r="I47" s="6">
        <v>14</v>
      </c>
      <c r="J47" s="6">
        <v>76</v>
      </c>
      <c r="K47" s="6">
        <v>244</v>
      </c>
      <c r="L47" s="6">
        <v>227</v>
      </c>
      <c r="M47" s="6">
        <v>3344</v>
      </c>
      <c r="N47" s="6">
        <v>29664</v>
      </c>
      <c r="O47" s="10" t="s">
        <v>16</v>
      </c>
      <c r="P47" s="13">
        <v>5801692</v>
      </c>
      <c r="Q47" s="12">
        <v>586</v>
      </c>
      <c r="S47" s="19">
        <f t="shared" si="4"/>
        <v>13.46704871060172</v>
      </c>
      <c r="T47" s="19">
        <f t="shared" si="0"/>
        <v>11.27292340884574</v>
      </c>
      <c r="V47" s="18">
        <f t="shared" si="1"/>
        <v>57.638357913519016</v>
      </c>
      <c r="W47" s="19">
        <f t="shared" si="2"/>
        <v>1734.9557416267944</v>
      </c>
      <c r="Y47" s="18">
        <f t="shared" si="3"/>
        <v>45</v>
      </c>
      <c r="Z47" s="18">
        <f t="shared" si="6"/>
        <v>38.07692307692308</v>
      </c>
      <c r="AB47" s="18">
        <f t="shared" si="5"/>
        <v>38.833333333333336</v>
      </c>
      <c r="AC47" s="18">
        <f t="shared" si="7"/>
        <v>32.608695652173914</v>
      </c>
    </row>
    <row r="48" spans="1:29" ht="15" thickBot="1" x14ac:dyDescent="0.35">
      <c r="A48" s="29">
        <v>43931.708333333336</v>
      </c>
      <c r="B48" s="5">
        <v>15</v>
      </c>
      <c r="C48" s="7" t="s">
        <v>20</v>
      </c>
      <c r="D48" s="5">
        <v>600</v>
      </c>
      <c r="E48" s="5">
        <v>90</v>
      </c>
      <c r="F48" s="5">
        <v>690</v>
      </c>
      <c r="G48" s="5">
        <v>2273</v>
      </c>
      <c r="H48" s="5">
        <v>2963</v>
      </c>
      <c r="I48" s="5">
        <v>90</v>
      </c>
      <c r="J48" s="5">
        <v>98</v>
      </c>
      <c r="K48" s="5">
        <v>248</v>
      </c>
      <c r="L48" s="5">
        <v>231</v>
      </c>
      <c r="M48" s="5">
        <v>3442</v>
      </c>
      <c r="N48" s="5">
        <v>31745</v>
      </c>
      <c r="O48" s="8" t="s">
        <v>16</v>
      </c>
      <c r="P48" s="13">
        <v>5801692</v>
      </c>
      <c r="Q48" s="12">
        <v>586</v>
      </c>
      <c r="S48" s="19">
        <f t="shared" si="4"/>
        <v>13.043478260869565</v>
      </c>
      <c r="T48" s="19">
        <f t="shared" si="0"/>
        <v>10.842652386202552</v>
      </c>
      <c r="V48" s="18">
        <f t="shared" si="1"/>
        <v>59.327520316486982</v>
      </c>
      <c r="W48" s="19">
        <f t="shared" si="2"/>
        <v>1685.5583962812318</v>
      </c>
      <c r="Y48" s="18">
        <f t="shared" si="3"/>
        <v>36.122448979591837</v>
      </c>
      <c r="Z48" s="18">
        <f t="shared" si="6"/>
        <v>38.122448979591837</v>
      </c>
      <c r="AB48" s="18">
        <f t="shared" si="5"/>
        <v>58.75</v>
      </c>
      <c r="AC48" s="18">
        <f t="shared" si="7"/>
        <v>49.2</v>
      </c>
    </row>
    <row r="49" spans="1:29" ht="15" thickBot="1" x14ac:dyDescent="0.35">
      <c r="A49" s="28">
        <v>43932.708333333336</v>
      </c>
      <c r="B49" s="6">
        <v>15</v>
      </c>
      <c r="C49" s="9" t="s">
        <v>20</v>
      </c>
      <c r="D49" s="6">
        <v>582</v>
      </c>
      <c r="E49" s="6">
        <v>85</v>
      </c>
      <c r="F49" s="6">
        <v>667</v>
      </c>
      <c r="G49" s="6">
        <v>2335</v>
      </c>
      <c r="H49" s="6">
        <v>3002</v>
      </c>
      <c r="I49" s="6">
        <v>39</v>
      </c>
      <c r="J49" s="6">
        <v>75</v>
      </c>
      <c r="K49" s="6">
        <v>277</v>
      </c>
      <c r="L49" s="6">
        <v>238</v>
      </c>
      <c r="M49" s="6">
        <v>3517</v>
      </c>
      <c r="N49" s="6">
        <v>33781</v>
      </c>
      <c r="O49" s="10" t="s">
        <v>16</v>
      </c>
      <c r="P49" s="13">
        <v>5801692</v>
      </c>
      <c r="Q49" s="12">
        <v>586</v>
      </c>
      <c r="S49" s="19">
        <f t="shared" si="4"/>
        <v>12.743628185907047</v>
      </c>
      <c r="T49" s="19">
        <f t="shared" si="0"/>
        <v>10.411177881057398</v>
      </c>
      <c r="V49" s="18">
        <f t="shared" si="1"/>
        <v>60.620246645288987</v>
      </c>
      <c r="W49" s="19">
        <f t="shared" si="2"/>
        <v>1649.6138754620417</v>
      </c>
      <c r="Y49" s="18">
        <f t="shared" si="3"/>
        <v>47.893333333333331</v>
      </c>
      <c r="Z49" s="18">
        <f t="shared" si="6"/>
        <v>45.373493975903614</v>
      </c>
      <c r="AB49" s="18">
        <f t="shared" si="5"/>
        <v>35</v>
      </c>
      <c r="AC49" s="18">
        <f t="shared" si="7"/>
        <v>45</v>
      </c>
    </row>
    <row r="50" spans="1:29" ht="15" thickBot="1" x14ac:dyDescent="0.35">
      <c r="A50" s="29">
        <v>43933.708333333336</v>
      </c>
      <c r="B50" s="5">
        <v>15</v>
      </c>
      <c r="C50" s="7" t="s">
        <v>20</v>
      </c>
      <c r="D50" s="5">
        <v>526</v>
      </c>
      <c r="E50" s="5">
        <v>82</v>
      </c>
      <c r="F50" s="5">
        <v>608</v>
      </c>
      <c r="G50" s="5">
        <v>2449</v>
      </c>
      <c r="H50" s="5">
        <v>3057</v>
      </c>
      <c r="I50" s="5">
        <v>55</v>
      </c>
      <c r="J50" s="5">
        <v>87</v>
      </c>
      <c r="K50" s="5">
        <v>305</v>
      </c>
      <c r="L50" s="5">
        <v>242</v>
      </c>
      <c r="M50" s="5">
        <v>3604</v>
      </c>
      <c r="N50" s="5">
        <v>35448</v>
      </c>
      <c r="O50" s="8" t="s">
        <v>16</v>
      </c>
      <c r="P50" s="13">
        <v>5801692</v>
      </c>
      <c r="Q50" s="12">
        <v>586</v>
      </c>
      <c r="S50" s="19">
        <f t="shared" si="4"/>
        <v>13.486842105263158</v>
      </c>
      <c r="T50" s="19">
        <f t="shared" si="0"/>
        <v>10.167005190701873</v>
      </c>
      <c r="V50" s="18">
        <f t="shared" si="1"/>
        <v>62.119809186699328</v>
      </c>
      <c r="W50" s="19">
        <f t="shared" si="2"/>
        <v>1609.7924528301887</v>
      </c>
      <c r="Y50" s="18">
        <f t="shared" si="3"/>
        <v>42.425287356321839</v>
      </c>
      <c r="Z50" s="18">
        <f t="shared" si="6"/>
        <v>44.584615384615383</v>
      </c>
      <c r="AB50" s="18">
        <f t="shared" si="5"/>
        <v>61.5</v>
      </c>
      <c r="AC50" s="18">
        <f t="shared" si="7"/>
        <v>51.4</v>
      </c>
    </row>
    <row r="51" spans="1:29" ht="15" thickBot="1" x14ac:dyDescent="0.35">
      <c r="A51" s="28">
        <v>43934.708333333336</v>
      </c>
      <c r="B51" s="6">
        <v>15</v>
      </c>
      <c r="C51" s="9" t="s">
        <v>20</v>
      </c>
      <c r="D51" s="6">
        <v>606</v>
      </c>
      <c r="E51" s="6">
        <v>80</v>
      </c>
      <c r="F51" s="6">
        <v>686</v>
      </c>
      <c r="G51" s="6">
        <v>2376</v>
      </c>
      <c r="H51" s="6">
        <v>3062</v>
      </c>
      <c r="I51" s="6">
        <v>5</v>
      </c>
      <c r="J51" s="6">
        <v>66</v>
      </c>
      <c r="K51" s="6">
        <v>360</v>
      </c>
      <c r="L51" s="6">
        <v>248</v>
      </c>
      <c r="M51" s="6">
        <v>3670</v>
      </c>
      <c r="N51" s="6">
        <v>36770</v>
      </c>
      <c r="O51" s="10" t="s">
        <v>16</v>
      </c>
      <c r="P51" s="13">
        <v>5801692</v>
      </c>
      <c r="Q51" s="12">
        <v>586</v>
      </c>
      <c r="S51" s="19">
        <f t="shared" si="4"/>
        <v>11.661807580174926</v>
      </c>
      <c r="T51" s="19">
        <f t="shared" si="0"/>
        <v>9.9809627413652429</v>
      </c>
      <c r="V51" s="18">
        <f t="shared" si="1"/>
        <v>63.257408356045097</v>
      </c>
      <c r="W51" s="19">
        <f t="shared" si="2"/>
        <v>1580.8425068119891</v>
      </c>
      <c r="Y51" s="18">
        <f t="shared" si="3"/>
        <v>56.606060606060609</v>
      </c>
      <c r="Z51" s="18">
        <f t="shared" si="6"/>
        <v>51.289473684210527</v>
      </c>
      <c r="AB51" s="18">
        <f>$AE$6*(2*L51-L50)/(L51-L50)</f>
        <v>42.333333333333336</v>
      </c>
      <c r="AC51" s="18">
        <f t="shared" si="7"/>
        <v>46.764705882352942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4C9A-DE0F-41D1-994E-B3B7B3B7008F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14</v>
      </c>
      <c r="C2" s="7" t="s">
        <v>27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 t="s">
        <v>16</v>
      </c>
      <c r="P2" s="13">
        <v>305617</v>
      </c>
      <c r="Q2" s="21">
        <v>20</v>
      </c>
      <c r="S2" s="19" t="e">
        <f>(E2/F2)*100</f>
        <v>#DIV/0!</v>
      </c>
      <c r="T2" s="19" t="e">
        <f>(M2/N2)*100</f>
        <v>#DIV/0!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14</v>
      </c>
      <c r="C3" s="9" t="s">
        <v>27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0" t="s">
        <v>16</v>
      </c>
      <c r="P3" s="13">
        <v>305617</v>
      </c>
      <c r="Q3" s="21">
        <v>20</v>
      </c>
      <c r="S3" s="19" t="e">
        <f>(E3/F3)*100</f>
        <v>#DIV/0!</v>
      </c>
      <c r="T3" s="19" t="e">
        <f t="shared" ref="T3:T51" si="0">(M3/N3)*100</f>
        <v>#DIV/0!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14</v>
      </c>
      <c r="C4" s="7" t="s">
        <v>27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 t="s">
        <v>16</v>
      </c>
      <c r="P4" s="13">
        <v>305617</v>
      </c>
      <c r="Q4" s="21">
        <v>20</v>
      </c>
      <c r="S4" s="19" t="e">
        <f t="shared" ref="S4:S51" si="4">(E4/F4)*100</f>
        <v>#DIV/0!</v>
      </c>
      <c r="T4" s="19" t="e">
        <f t="shared" si="0"/>
        <v>#DIV/0!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14</v>
      </c>
      <c r="C5" s="9" t="s">
        <v>27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10" t="s">
        <v>16</v>
      </c>
      <c r="P5" s="13">
        <v>305617</v>
      </c>
      <c r="Q5" s="21">
        <v>20</v>
      </c>
      <c r="S5" s="19" t="e">
        <f t="shared" si="4"/>
        <v>#DIV/0!</v>
      </c>
      <c r="T5" s="19" t="e">
        <f t="shared" si="0"/>
        <v>#DIV/0!</v>
      </c>
      <c r="V5" s="18">
        <f t="shared" si="1"/>
        <v>0</v>
      </c>
      <c r="W5" s="19" t="e">
        <f t="shared" si="2"/>
        <v>#DIV/0!</v>
      </c>
      <c r="Y5" s="18" t="e">
        <f t="shared" si="3"/>
        <v>#DIV/0!</v>
      </c>
      <c r="Z5" s="18" t="e">
        <f t="shared" ref="Z5:Z51" si="6">$AE$7*(2*M5-M2)/(M5-M2)</f>
        <v>#DIV/0!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14</v>
      </c>
      <c r="C6" s="7" t="s">
        <v>27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 t="s">
        <v>16</v>
      </c>
      <c r="P6" s="13">
        <v>305617</v>
      </c>
      <c r="Q6" s="21">
        <v>20</v>
      </c>
      <c r="S6" s="19" t="e">
        <f t="shared" si="4"/>
        <v>#DIV/0!</v>
      </c>
      <c r="T6" s="19" t="e">
        <f t="shared" si="0"/>
        <v>#DIV/0!</v>
      </c>
      <c r="V6" s="18">
        <f t="shared" si="1"/>
        <v>0</v>
      </c>
      <c r="W6" s="19" t="e">
        <f t="shared" si="2"/>
        <v>#DIV/0!</v>
      </c>
      <c r="Y6" s="18" t="e">
        <f t="shared" si="3"/>
        <v>#DIV/0!</v>
      </c>
      <c r="Z6" s="18" t="e">
        <f t="shared" si="6"/>
        <v>#DIV/0!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14</v>
      </c>
      <c r="C7" s="9" t="s">
        <v>27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10" t="s">
        <v>16</v>
      </c>
      <c r="P7" s="13">
        <v>305617</v>
      </c>
      <c r="Q7" s="21">
        <v>20</v>
      </c>
      <c r="S7" s="19" t="e">
        <f t="shared" si="4"/>
        <v>#DIV/0!</v>
      </c>
      <c r="T7" s="19" t="e">
        <f t="shared" si="0"/>
        <v>#DIV/0!</v>
      </c>
      <c r="V7" s="18">
        <f t="shared" si="1"/>
        <v>0</v>
      </c>
      <c r="W7" s="19" t="e">
        <f t="shared" si="2"/>
        <v>#DIV/0!</v>
      </c>
      <c r="Y7" s="18" t="e">
        <f t="shared" si="3"/>
        <v>#DIV/0!</v>
      </c>
      <c r="Z7" s="18" t="e">
        <f t="shared" si="6"/>
        <v>#DIV/0!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14</v>
      </c>
      <c r="C8" s="7" t="s">
        <v>27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</v>
      </c>
      <c r="O8" s="8" t="s">
        <v>16</v>
      </c>
      <c r="P8" s="13">
        <v>305617</v>
      </c>
      <c r="Q8" s="21">
        <v>20</v>
      </c>
      <c r="S8" s="19" t="e">
        <f t="shared" si="4"/>
        <v>#DIV/0!</v>
      </c>
      <c r="T8" s="19">
        <f t="shared" si="0"/>
        <v>0</v>
      </c>
      <c r="V8" s="18">
        <f t="shared" si="1"/>
        <v>0</v>
      </c>
      <c r="W8" s="19" t="e">
        <f t="shared" si="2"/>
        <v>#DIV/0!</v>
      </c>
      <c r="Y8" s="18" t="e">
        <f t="shared" si="3"/>
        <v>#DIV/0!</v>
      </c>
      <c r="Z8" s="18" t="e">
        <f t="shared" si="6"/>
        <v>#DIV/0!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14</v>
      </c>
      <c r="C9" s="9" t="s">
        <v>27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13</v>
      </c>
      <c r="O9" s="10" t="s">
        <v>16</v>
      </c>
      <c r="P9" s="13">
        <v>305617</v>
      </c>
      <c r="Q9" s="21">
        <v>20</v>
      </c>
      <c r="S9" s="19" t="e">
        <f t="shared" si="4"/>
        <v>#DIV/0!</v>
      </c>
      <c r="T9" s="19">
        <f t="shared" si="0"/>
        <v>0</v>
      </c>
      <c r="V9" s="18">
        <f t="shared" si="1"/>
        <v>0</v>
      </c>
      <c r="W9" s="19" t="e">
        <f t="shared" si="2"/>
        <v>#DIV/0!</v>
      </c>
      <c r="Y9" s="18" t="e">
        <f t="shared" si="3"/>
        <v>#DIV/0!</v>
      </c>
      <c r="Z9" s="18" t="e">
        <f t="shared" si="6"/>
        <v>#DIV/0!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14</v>
      </c>
      <c r="C10" s="7" t="s">
        <v>27</v>
      </c>
      <c r="D10" s="5">
        <v>3</v>
      </c>
      <c r="E10" s="5">
        <v>0</v>
      </c>
      <c r="F10" s="5">
        <v>3</v>
      </c>
      <c r="G10" s="5">
        <v>0</v>
      </c>
      <c r="H10" s="5">
        <v>3</v>
      </c>
      <c r="I10" s="5">
        <v>3</v>
      </c>
      <c r="J10" s="5">
        <v>3</v>
      </c>
      <c r="K10" s="5">
        <v>0</v>
      </c>
      <c r="L10" s="5">
        <v>0</v>
      </c>
      <c r="M10" s="5">
        <v>3</v>
      </c>
      <c r="N10" s="5">
        <v>13</v>
      </c>
      <c r="O10" s="8" t="s">
        <v>16</v>
      </c>
      <c r="P10" s="13">
        <v>305617</v>
      </c>
      <c r="Q10" s="21">
        <v>20</v>
      </c>
      <c r="S10" s="19">
        <f t="shared" si="4"/>
        <v>0</v>
      </c>
      <c r="T10" s="19">
        <f t="shared" si="0"/>
        <v>23.076923076923077</v>
      </c>
      <c r="V10" s="18">
        <f t="shared" si="1"/>
        <v>0.98162078680178122</v>
      </c>
      <c r="W10" s="19">
        <f t="shared" si="2"/>
        <v>101872.33333333334</v>
      </c>
      <c r="Y10" s="18">
        <f t="shared" si="3"/>
        <v>2</v>
      </c>
      <c r="Z10" s="18">
        <f t="shared" si="6"/>
        <v>6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14</v>
      </c>
      <c r="C11" s="9" t="s">
        <v>27</v>
      </c>
      <c r="D11" s="6">
        <v>3</v>
      </c>
      <c r="E11" s="6">
        <v>0</v>
      </c>
      <c r="F11" s="6">
        <v>3</v>
      </c>
      <c r="G11" s="6">
        <v>0</v>
      </c>
      <c r="H11" s="6">
        <v>3</v>
      </c>
      <c r="I11" s="6">
        <v>0</v>
      </c>
      <c r="J11" s="6">
        <v>0</v>
      </c>
      <c r="K11" s="6">
        <v>0</v>
      </c>
      <c r="L11" s="6">
        <v>0</v>
      </c>
      <c r="M11" s="6">
        <v>3</v>
      </c>
      <c r="N11" s="6">
        <v>19</v>
      </c>
      <c r="O11" s="10" t="s">
        <v>16</v>
      </c>
      <c r="P11" s="13">
        <v>305617</v>
      </c>
      <c r="Q11" s="21">
        <v>20</v>
      </c>
      <c r="S11" s="19">
        <f t="shared" si="4"/>
        <v>0</v>
      </c>
      <c r="T11" s="19">
        <f t="shared" si="0"/>
        <v>15.789473684210526</v>
      </c>
      <c r="V11" s="18">
        <f t="shared" si="1"/>
        <v>0.98162078680178122</v>
      </c>
      <c r="W11" s="19">
        <f t="shared" si="2"/>
        <v>101872.33333333334</v>
      </c>
      <c r="Y11" s="18" t="e">
        <f t="shared" si="3"/>
        <v>#DIV/0!</v>
      </c>
      <c r="Z11" s="18">
        <f t="shared" si="6"/>
        <v>6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14</v>
      </c>
      <c r="C12" s="7" t="s">
        <v>27</v>
      </c>
      <c r="D12" s="5">
        <v>4</v>
      </c>
      <c r="E12" s="5">
        <v>0</v>
      </c>
      <c r="F12" s="5">
        <v>4</v>
      </c>
      <c r="G12" s="5">
        <v>3</v>
      </c>
      <c r="H12" s="5">
        <v>7</v>
      </c>
      <c r="I12" s="5">
        <v>4</v>
      </c>
      <c r="J12" s="5">
        <v>4</v>
      </c>
      <c r="K12" s="5">
        <v>0</v>
      </c>
      <c r="L12" s="5">
        <v>0</v>
      </c>
      <c r="M12" s="5">
        <v>7</v>
      </c>
      <c r="N12" s="5">
        <v>24</v>
      </c>
      <c r="O12" s="8" t="s">
        <v>16</v>
      </c>
      <c r="P12" s="13">
        <v>305617</v>
      </c>
      <c r="Q12" s="21">
        <v>20</v>
      </c>
      <c r="S12" s="19">
        <f t="shared" si="4"/>
        <v>0</v>
      </c>
      <c r="T12" s="19">
        <f t="shared" si="0"/>
        <v>29.166666666666668</v>
      </c>
      <c r="V12" s="18">
        <f t="shared" si="1"/>
        <v>2.2904485025374899</v>
      </c>
      <c r="W12" s="19">
        <f t="shared" si="2"/>
        <v>43659.571428571428</v>
      </c>
      <c r="Y12" s="18">
        <f t="shared" si="3"/>
        <v>2.75</v>
      </c>
      <c r="Z12" s="18">
        <f t="shared" si="6"/>
        <v>6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14</v>
      </c>
      <c r="C13" s="9" t="s">
        <v>27</v>
      </c>
      <c r="D13" s="6">
        <v>3</v>
      </c>
      <c r="E13" s="6">
        <v>2</v>
      </c>
      <c r="F13" s="6">
        <v>5</v>
      </c>
      <c r="G13" s="6">
        <v>7</v>
      </c>
      <c r="H13" s="6">
        <v>12</v>
      </c>
      <c r="I13" s="6">
        <v>5</v>
      </c>
      <c r="J13" s="6">
        <v>5</v>
      </c>
      <c r="K13" s="6">
        <v>0</v>
      </c>
      <c r="L13" s="6">
        <v>0</v>
      </c>
      <c r="M13" s="6">
        <v>12</v>
      </c>
      <c r="N13" s="6">
        <v>104</v>
      </c>
      <c r="O13" s="10" t="s">
        <v>16</v>
      </c>
      <c r="P13" s="13">
        <v>305617</v>
      </c>
      <c r="Q13" s="21">
        <v>20</v>
      </c>
      <c r="S13" s="19">
        <f t="shared" si="4"/>
        <v>40</v>
      </c>
      <c r="T13" s="19">
        <f t="shared" si="0"/>
        <v>11.538461538461538</v>
      </c>
      <c r="V13" s="18">
        <f t="shared" si="1"/>
        <v>3.9264831472071249</v>
      </c>
      <c r="W13" s="19">
        <f t="shared" si="2"/>
        <v>25468.083333333336</v>
      </c>
      <c r="Y13" s="18">
        <f t="shared" si="3"/>
        <v>3.4</v>
      </c>
      <c r="Z13" s="18">
        <f t="shared" si="6"/>
        <v>7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14</v>
      </c>
      <c r="C14" s="7" t="s">
        <v>27</v>
      </c>
      <c r="D14" s="5">
        <v>3</v>
      </c>
      <c r="E14" s="5">
        <v>2</v>
      </c>
      <c r="F14" s="5">
        <v>5</v>
      </c>
      <c r="G14" s="5">
        <v>9</v>
      </c>
      <c r="H14" s="5">
        <v>14</v>
      </c>
      <c r="I14" s="5">
        <v>2</v>
      </c>
      <c r="J14" s="5">
        <v>2</v>
      </c>
      <c r="K14" s="5">
        <v>0</v>
      </c>
      <c r="L14" s="5">
        <v>0</v>
      </c>
      <c r="M14" s="5">
        <v>14</v>
      </c>
      <c r="N14" s="5">
        <v>112</v>
      </c>
      <c r="O14" s="8" t="s">
        <v>16</v>
      </c>
      <c r="P14" s="13">
        <v>305617</v>
      </c>
      <c r="Q14" s="21">
        <v>20</v>
      </c>
      <c r="S14" s="19">
        <f t="shared" si="4"/>
        <v>40</v>
      </c>
      <c r="T14" s="19">
        <f t="shared" si="0"/>
        <v>12.5</v>
      </c>
      <c r="V14" s="18">
        <f t="shared" si="1"/>
        <v>4.5808970050749798</v>
      </c>
      <c r="W14" s="19">
        <f t="shared" si="2"/>
        <v>21829.785714285714</v>
      </c>
      <c r="Y14" s="18">
        <f t="shared" si="3"/>
        <v>8</v>
      </c>
      <c r="Z14" s="18">
        <f t="shared" si="6"/>
        <v>6.8181818181818183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14</v>
      </c>
      <c r="C15" s="9" t="s">
        <v>27</v>
      </c>
      <c r="D15" s="6">
        <v>4</v>
      </c>
      <c r="E15" s="6">
        <v>2</v>
      </c>
      <c r="F15" s="6">
        <v>6</v>
      </c>
      <c r="G15" s="6">
        <v>8</v>
      </c>
      <c r="H15" s="6">
        <v>14</v>
      </c>
      <c r="I15" s="6">
        <v>0</v>
      </c>
      <c r="J15" s="6">
        <v>0</v>
      </c>
      <c r="K15" s="6">
        <v>0</v>
      </c>
      <c r="L15" s="6">
        <v>0</v>
      </c>
      <c r="M15" s="6">
        <v>14</v>
      </c>
      <c r="N15" s="6">
        <v>116</v>
      </c>
      <c r="O15" s="10" t="s">
        <v>16</v>
      </c>
      <c r="P15" s="13">
        <v>305617</v>
      </c>
      <c r="Q15" s="21">
        <v>20</v>
      </c>
      <c r="S15" s="19">
        <f t="shared" si="4"/>
        <v>33.333333333333329</v>
      </c>
      <c r="T15" s="19">
        <f t="shared" si="0"/>
        <v>12.068965517241379</v>
      </c>
      <c r="V15" s="18">
        <f t="shared" si="1"/>
        <v>4.5808970050749798</v>
      </c>
      <c r="W15" s="19">
        <f t="shared" si="2"/>
        <v>21829.785714285714</v>
      </c>
      <c r="Y15" s="18" t="e">
        <f t="shared" si="3"/>
        <v>#DIV/0!</v>
      </c>
      <c r="Z15" s="18">
        <f t="shared" si="6"/>
        <v>9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14</v>
      </c>
      <c r="C16" s="7" t="s">
        <v>27</v>
      </c>
      <c r="D16" s="5">
        <v>4</v>
      </c>
      <c r="E16" s="5">
        <v>2</v>
      </c>
      <c r="F16" s="5">
        <v>6</v>
      </c>
      <c r="G16" s="5">
        <v>8</v>
      </c>
      <c r="H16" s="5">
        <v>14</v>
      </c>
      <c r="I16" s="5">
        <v>0</v>
      </c>
      <c r="J16" s="5">
        <v>0</v>
      </c>
      <c r="K16" s="5">
        <v>0</v>
      </c>
      <c r="L16" s="5">
        <v>0</v>
      </c>
      <c r="M16" s="5">
        <v>14</v>
      </c>
      <c r="N16" s="5">
        <v>212</v>
      </c>
      <c r="O16" s="8" t="s">
        <v>16</v>
      </c>
      <c r="P16" s="13">
        <v>305617</v>
      </c>
      <c r="Q16" s="21">
        <v>20</v>
      </c>
      <c r="S16" s="19">
        <f t="shared" si="4"/>
        <v>33.333333333333329</v>
      </c>
      <c r="T16" s="19">
        <f t="shared" si="0"/>
        <v>6.6037735849056602</v>
      </c>
      <c r="V16" s="18">
        <f t="shared" si="1"/>
        <v>4.5808970050749798</v>
      </c>
      <c r="W16" s="19">
        <f t="shared" si="2"/>
        <v>21829.785714285714</v>
      </c>
      <c r="Y16" s="18" t="e">
        <f t="shared" si="3"/>
        <v>#DIV/0!</v>
      </c>
      <c r="Z16" s="18">
        <f t="shared" si="6"/>
        <v>24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14</v>
      </c>
      <c r="C17" s="9" t="s">
        <v>27</v>
      </c>
      <c r="D17" s="6">
        <v>3</v>
      </c>
      <c r="E17" s="6">
        <v>3</v>
      </c>
      <c r="F17" s="6">
        <v>6</v>
      </c>
      <c r="G17" s="6">
        <v>9</v>
      </c>
      <c r="H17" s="6">
        <v>15</v>
      </c>
      <c r="I17" s="6">
        <v>1</v>
      </c>
      <c r="J17" s="6">
        <v>1</v>
      </c>
      <c r="K17" s="6">
        <v>0</v>
      </c>
      <c r="L17" s="6">
        <v>0</v>
      </c>
      <c r="M17" s="6">
        <v>15</v>
      </c>
      <c r="N17" s="6">
        <v>225</v>
      </c>
      <c r="O17" s="10" t="s">
        <v>16</v>
      </c>
      <c r="P17" s="13">
        <v>305617</v>
      </c>
      <c r="Q17" s="21">
        <v>20</v>
      </c>
      <c r="S17" s="19">
        <f t="shared" si="4"/>
        <v>50</v>
      </c>
      <c r="T17" s="19">
        <f t="shared" si="0"/>
        <v>6.666666666666667</v>
      </c>
      <c r="V17" s="18">
        <f t="shared" si="1"/>
        <v>4.9081039340089072</v>
      </c>
      <c r="W17" s="19">
        <f t="shared" si="2"/>
        <v>20374.466666666664</v>
      </c>
      <c r="Y17" s="18">
        <f t="shared" si="3"/>
        <v>16</v>
      </c>
      <c r="Z17" s="18">
        <f t="shared" si="6"/>
        <v>48</v>
      </c>
      <c r="AB17" s="18" t="e">
        <f t="shared" si="5"/>
        <v>#DIV/0!</v>
      </c>
      <c r="AC17" s="18" t="e">
        <f t="shared" si="7"/>
        <v>#DIV/0!</v>
      </c>
    </row>
    <row r="18" spans="1:29" ht="15" thickBot="1" x14ac:dyDescent="0.35">
      <c r="A18" s="29">
        <v>43901.708333333336</v>
      </c>
      <c r="B18" s="5">
        <v>14</v>
      </c>
      <c r="C18" s="7" t="s">
        <v>27</v>
      </c>
      <c r="D18" s="5">
        <v>4</v>
      </c>
      <c r="E18" s="5">
        <v>3</v>
      </c>
      <c r="F18" s="5">
        <v>7</v>
      </c>
      <c r="G18" s="5">
        <v>9</v>
      </c>
      <c r="H18" s="5">
        <v>16</v>
      </c>
      <c r="I18" s="5">
        <v>1</v>
      </c>
      <c r="J18" s="5">
        <v>1</v>
      </c>
      <c r="K18" s="5">
        <v>0</v>
      </c>
      <c r="L18" s="5">
        <v>0</v>
      </c>
      <c r="M18" s="5">
        <v>16</v>
      </c>
      <c r="N18" s="5">
        <v>233</v>
      </c>
      <c r="O18" s="8" t="s">
        <v>16</v>
      </c>
      <c r="P18" s="13">
        <v>305617</v>
      </c>
      <c r="Q18" s="21">
        <v>20</v>
      </c>
      <c r="S18" s="19">
        <f t="shared" si="4"/>
        <v>42.857142857142854</v>
      </c>
      <c r="T18" s="19">
        <f t="shared" si="0"/>
        <v>6.866952789699571</v>
      </c>
      <c r="V18" s="18">
        <f t="shared" si="1"/>
        <v>5.2353108629428338</v>
      </c>
      <c r="W18" s="19">
        <f t="shared" si="2"/>
        <v>19101.0625</v>
      </c>
      <c r="Y18" s="18">
        <f t="shared" si="3"/>
        <v>17</v>
      </c>
      <c r="Z18" s="18">
        <f t="shared" si="6"/>
        <v>27</v>
      </c>
      <c r="AB18" s="18" t="e">
        <f t="shared" si="5"/>
        <v>#DIV/0!</v>
      </c>
      <c r="AC18" s="18" t="e">
        <f t="shared" si="7"/>
        <v>#DIV/0!</v>
      </c>
    </row>
    <row r="19" spans="1:29" ht="15" thickBot="1" x14ac:dyDescent="0.35">
      <c r="A19" s="28">
        <v>43902.708333333336</v>
      </c>
      <c r="B19" s="6">
        <v>14</v>
      </c>
      <c r="C19" s="9" t="s">
        <v>27</v>
      </c>
      <c r="D19" s="6">
        <v>4</v>
      </c>
      <c r="E19" s="6">
        <v>3</v>
      </c>
      <c r="F19" s="6">
        <v>7</v>
      </c>
      <c r="G19" s="6">
        <v>9</v>
      </c>
      <c r="H19" s="6">
        <v>16</v>
      </c>
      <c r="I19" s="6">
        <v>0</v>
      </c>
      <c r="J19" s="6">
        <v>0</v>
      </c>
      <c r="K19" s="6">
        <v>0</v>
      </c>
      <c r="L19" s="6">
        <v>0</v>
      </c>
      <c r="M19" s="6">
        <v>16</v>
      </c>
      <c r="N19" s="6">
        <v>238</v>
      </c>
      <c r="O19" s="10" t="s">
        <v>16</v>
      </c>
      <c r="P19" s="13">
        <v>305617</v>
      </c>
      <c r="Q19" s="21">
        <v>20</v>
      </c>
      <c r="S19" s="19">
        <f t="shared" si="4"/>
        <v>42.857142857142854</v>
      </c>
      <c r="T19" s="19">
        <f t="shared" si="0"/>
        <v>6.7226890756302522</v>
      </c>
      <c r="V19" s="18">
        <f t="shared" si="1"/>
        <v>5.2353108629428338</v>
      </c>
      <c r="W19" s="19">
        <f t="shared" si="2"/>
        <v>19101.0625</v>
      </c>
      <c r="Y19" s="18" t="e">
        <f t="shared" si="3"/>
        <v>#DIV/0!</v>
      </c>
      <c r="Z19" s="18">
        <f t="shared" si="6"/>
        <v>27</v>
      </c>
      <c r="AB19" s="18" t="e">
        <f t="shared" si="5"/>
        <v>#DIV/0!</v>
      </c>
      <c r="AC19" s="18" t="e">
        <f t="shared" si="7"/>
        <v>#DIV/0!</v>
      </c>
    </row>
    <row r="20" spans="1:29" ht="15" thickBot="1" x14ac:dyDescent="0.35">
      <c r="A20" s="29">
        <v>43903.708333333336</v>
      </c>
      <c r="B20" s="5">
        <v>14</v>
      </c>
      <c r="C20" s="7" t="s">
        <v>27</v>
      </c>
      <c r="D20" s="5">
        <v>5</v>
      </c>
      <c r="E20" s="5">
        <v>3</v>
      </c>
      <c r="F20" s="5">
        <v>8</v>
      </c>
      <c r="G20" s="5">
        <v>9</v>
      </c>
      <c r="H20" s="5">
        <v>17</v>
      </c>
      <c r="I20" s="5">
        <v>1</v>
      </c>
      <c r="J20" s="5">
        <v>1</v>
      </c>
      <c r="K20" s="5">
        <v>0</v>
      </c>
      <c r="L20" s="5">
        <v>0</v>
      </c>
      <c r="M20" s="5">
        <v>17</v>
      </c>
      <c r="N20" s="5">
        <v>243</v>
      </c>
      <c r="O20" s="8" t="s">
        <v>16</v>
      </c>
      <c r="P20" s="13">
        <v>305617</v>
      </c>
      <c r="Q20" s="21">
        <v>20</v>
      </c>
      <c r="S20" s="19">
        <f t="shared" si="4"/>
        <v>37.5</v>
      </c>
      <c r="T20" s="19">
        <f t="shared" si="0"/>
        <v>6.9958847736625511</v>
      </c>
      <c r="V20" s="18">
        <f t="shared" si="1"/>
        <v>5.5625177918767603</v>
      </c>
      <c r="W20" s="19">
        <f t="shared" si="2"/>
        <v>17977.470588235297</v>
      </c>
      <c r="Y20" s="18">
        <f t="shared" si="3"/>
        <v>18</v>
      </c>
      <c r="Z20" s="18">
        <f t="shared" si="6"/>
        <v>28.5</v>
      </c>
      <c r="AB20" s="18" t="e">
        <f t="shared" si="5"/>
        <v>#DIV/0!</v>
      </c>
      <c r="AC20" s="18" t="e">
        <f t="shared" si="7"/>
        <v>#DIV/0!</v>
      </c>
    </row>
    <row r="21" spans="1:29" ht="15" thickBot="1" x14ac:dyDescent="0.35">
      <c r="A21" s="28">
        <v>43904.708333333336</v>
      </c>
      <c r="B21" s="6">
        <v>14</v>
      </c>
      <c r="C21" s="9" t="s">
        <v>27</v>
      </c>
      <c r="D21" s="6">
        <v>5</v>
      </c>
      <c r="E21" s="6">
        <v>3</v>
      </c>
      <c r="F21" s="6">
        <v>8</v>
      </c>
      <c r="G21" s="6">
        <v>9</v>
      </c>
      <c r="H21" s="6">
        <v>17</v>
      </c>
      <c r="I21" s="6">
        <v>0</v>
      </c>
      <c r="J21" s="6">
        <v>0</v>
      </c>
      <c r="K21" s="6">
        <v>0</v>
      </c>
      <c r="L21" s="6">
        <v>0</v>
      </c>
      <c r="M21" s="6">
        <v>17</v>
      </c>
      <c r="N21" s="6">
        <v>247</v>
      </c>
      <c r="O21" s="10" t="s">
        <v>16</v>
      </c>
      <c r="P21" s="13">
        <v>305617</v>
      </c>
      <c r="Q21" s="21">
        <v>20</v>
      </c>
      <c r="S21" s="19">
        <f t="shared" si="4"/>
        <v>37.5</v>
      </c>
      <c r="T21" s="19">
        <f t="shared" si="0"/>
        <v>6.8825910931174086</v>
      </c>
      <c r="V21" s="18">
        <f t="shared" si="1"/>
        <v>5.5625177918767603</v>
      </c>
      <c r="W21" s="19">
        <f t="shared" si="2"/>
        <v>17977.470588235297</v>
      </c>
      <c r="Y21" s="18" t="e">
        <f t="shared" si="3"/>
        <v>#DIV/0!</v>
      </c>
      <c r="Z21" s="18">
        <f t="shared" si="6"/>
        <v>54</v>
      </c>
      <c r="AB21" s="18" t="e">
        <f t="shared" si="5"/>
        <v>#DIV/0!</v>
      </c>
      <c r="AC21" s="18" t="e">
        <f t="shared" si="7"/>
        <v>#DIV/0!</v>
      </c>
    </row>
    <row r="22" spans="1:29" ht="15" thickBot="1" x14ac:dyDescent="0.35">
      <c r="A22" s="29">
        <v>43905.708333333336</v>
      </c>
      <c r="B22" s="5">
        <v>14</v>
      </c>
      <c r="C22" s="7" t="s">
        <v>27</v>
      </c>
      <c r="D22" s="5">
        <v>3</v>
      </c>
      <c r="E22" s="5">
        <v>4</v>
      </c>
      <c r="F22" s="5">
        <v>7</v>
      </c>
      <c r="G22" s="5">
        <v>10</v>
      </c>
      <c r="H22" s="5">
        <v>17</v>
      </c>
      <c r="I22" s="5">
        <v>0</v>
      </c>
      <c r="J22" s="5">
        <v>0</v>
      </c>
      <c r="K22" s="5">
        <v>0</v>
      </c>
      <c r="L22" s="5">
        <v>0</v>
      </c>
      <c r="M22" s="5">
        <v>17</v>
      </c>
      <c r="N22" s="5">
        <v>248</v>
      </c>
      <c r="O22" s="8" t="s">
        <v>16</v>
      </c>
      <c r="P22" s="13">
        <v>305617</v>
      </c>
      <c r="Q22" s="21">
        <v>20</v>
      </c>
      <c r="S22" s="19">
        <f t="shared" si="4"/>
        <v>57.142857142857139</v>
      </c>
      <c r="T22" s="19">
        <f t="shared" si="0"/>
        <v>6.854838709677419</v>
      </c>
      <c r="V22" s="18">
        <f t="shared" si="1"/>
        <v>5.5625177918767603</v>
      </c>
      <c r="W22" s="19">
        <f t="shared" si="2"/>
        <v>17977.470588235297</v>
      </c>
      <c r="Y22" s="18" t="e">
        <f t="shared" si="3"/>
        <v>#DIV/0!</v>
      </c>
      <c r="Z22" s="18">
        <f t="shared" si="6"/>
        <v>54</v>
      </c>
      <c r="AB22" s="18" t="e">
        <f t="shared" si="5"/>
        <v>#DIV/0!</v>
      </c>
      <c r="AC22" s="18" t="e">
        <f t="shared" si="7"/>
        <v>#DIV/0!</v>
      </c>
    </row>
    <row r="23" spans="1:29" ht="15" thickBot="1" x14ac:dyDescent="0.35">
      <c r="A23" s="28">
        <v>43906.708333333336</v>
      </c>
      <c r="B23" s="6">
        <v>14</v>
      </c>
      <c r="C23" s="9" t="s">
        <v>27</v>
      </c>
      <c r="D23" s="6">
        <v>3</v>
      </c>
      <c r="E23" s="6">
        <v>5</v>
      </c>
      <c r="F23" s="6">
        <v>8</v>
      </c>
      <c r="G23" s="6">
        <v>7</v>
      </c>
      <c r="H23" s="6">
        <v>15</v>
      </c>
      <c r="I23" s="6">
        <v>-2</v>
      </c>
      <c r="J23" s="6">
        <v>4</v>
      </c>
      <c r="K23" s="6">
        <v>5</v>
      </c>
      <c r="L23" s="6">
        <v>1</v>
      </c>
      <c r="M23" s="6">
        <v>21</v>
      </c>
      <c r="N23" s="6">
        <v>253</v>
      </c>
      <c r="O23" s="10" t="s">
        <v>16</v>
      </c>
      <c r="P23" s="13">
        <v>305617</v>
      </c>
      <c r="Q23" s="21">
        <v>20</v>
      </c>
      <c r="S23" s="19">
        <f t="shared" si="4"/>
        <v>62.5</v>
      </c>
      <c r="T23" s="19">
        <f t="shared" si="0"/>
        <v>8.3003952569169961</v>
      </c>
      <c r="V23" s="18">
        <f t="shared" si="1"/>
        <v>6.8713455076124692</v>
      </c>
      <c r="W23" s="19">
        <f t="shared" si="2"/>
        <v>14553.190476190477</v>
      </c>
      <c r="Y23" s="18">
        <f t="shared" si="3"/>
        <v>6.25</v>
      </c>
      <c r="Z23" s="18">
        <f t="shared" si="6"/>
        <v>18.75</v>
      </c>
      <c r="AB23" s="18">
        <f t="shared" si="5"/>
        <v>2</v>
      </c>
      <c r="AC23" s="18">
        <f t="shared" si="7"/>
        <v>6</v>
      </c>
    </row>
    <row r="24" spans="1:29" ht="15" thickBot="1" x14ac:dyDescent="0.35">
      <c r="A24" s="29">
        <v>43907.708333333336</v>
      </c>
      <c r="B24" s="5">
        <v>14</v>
      </c>
      <c r="C24" s="7" t="s">
        <v>27</v>
      </c>
      <c r="D24" s="5">
        <v>7</v>
      </c>
      <c r="E24" s="5">
        <v>5</v>
      </c>
      <c r="F24" s="5">
        <v>12</v>
      </c>
      <c r="G24" s="5">
        <v>7</v>
      </c>
      <c r="H24" s="5">
        <v>19</v>
      </c>
      <c r="I24" s="5">
        <v>4</v>
      </c>
      <c r="J24" s="5">
        <v>4</v>
      </c>
      <c r="K24" s="5">
        <v>5</v>
      </c>
      <c r="L24" s="5">
        <v>1</v>
      </c>
      <c r="M24" s="5">
        <v>25</v>
      </c>
      <c r="N24" s="5">
        <v>301</v>
      </c>
      <c r="O24" s="8" t="s">
        <v>16</v>
      </c>
      <c r="P24" s="13">
        <v>305617</v>
      </c>
      <c r="Q24" s="21">
        <v>20</v>
      </c>
      <c r="S24" s="19">
        <f t="shared" si="4"/>
        <v>41.666666666666671</v>
      </c>
      <c r="T24" s="19">
        <f t="shared" si="0"/>
        <v>8.3056478405315612</v>
      </c>
      <c r="V24" s="18">
        <f t="shared" si="1"/>
        <v>8.1801732233481772</v>
      </c>
      <c r="W24" s="19">
        <f t="shared" si="2"/>
        <v>12224.68</v>
      </c>
      <c r="Y24" s="18">
        <f t="shared" si="3"/>
        <v>7.25</v>
      </c>
      <c r="Z24" s="18">
        <f t="shared" si="6"/>
        <v>12.375</v>
      </c>
      <c r="AB24" s="18" t="e">
        <f t="shared" si="5"/>
        <v>#DIV/0!</v>
      </c>
      <c r="AC24" s="18">
        <f t="shared" si="7"/>
        <v>6</v>
      </c>
    </row>
    <row r="25" spans="1:29" ht="15" thickBot="1" x14ac:dyDescent="0.35">
      <c r="A25" s="28">
        <v>43908.708333333336</v>
      </c>
      <c r="B25" s="6">
        <v>14</v>
      </c>
      <c r="C25" s="9" t="s">
        <v>27</v>
      </c>
      <c r="D25" s="6">
        <v>7</v>
      </c>
      <c r="E25" s="6">
        <v>6</v>
      </c>
      <c r="F25" s="6">
        <v>13</v>
      </c>
      <c r="G25" s="6">
        <v>8</v>
      </c>
      <c r="H25" s="6">
        <v>21</v>
      </c>
      <c r="I25" s="6">
        <v>2</v>
      </c>
      <c r="J25" s="6">
        <v>3</v>
      </c>
      <c r="K25" s="6">
        <v>6</v>
      </c>
      <c r="L25" s="6">
        <v>1</v>
      </c>
      <c r="M25" s="6">
        <v>28</v>
      </c>
      <c r="N25" s="6">
        <v>361</v>
      </c>
      <c r="O25" s="10" t="s">
        <v>16</v>
      </c>
      <c r="P25" s="13">
        <v>305617</v>
      </c>
      <c r="Q25" s="21">
        <v>20</v>
      </c>
      <c r="S25" s="19">
        <f t="shared" si="4"/>
        <v>46.153846153846153</v>
      </c>
      <c r="T25" s="19">
        <f t="shared" si="0"/>
        <v>7.7562326869806091</v>
      </c>
      <c r="V25" s="18">
        <f t="shared" si="1"/>
        <v>9.1617940101499595</v>
      </c>
      <c r="W25" s="19">
        <f>100000/V25</f>
        <v>10914.892857142857</v>
      </c>
      <c r="Y25" s="18">
        <f t="shared" si="3"/>
        <v>10.333333333333334</v>
      </c>
      <c r="Z25" s="18">
        <f t="shared" si="6"/>
        <v>10.636363636363637</v>
      </c>
      <c r="AB25" s="18" t="e">
        <f t="shared" si="5"/>
        <v>#DIV/0!</v>
      </c>
      <c r="AC25" s="18">
        <f t="shared" si="7"/>
        <v>6</v>
      </c>
    </row>
    <row r="26" spans="1:29" ht="15" thickBot="1" x14ac:dyDescent="0.35">
      <c r="A26" s="29">
        <v>43909.708333333336</v>
      </c>
      <c r="B26" s="5">
        <v>14</v>
      </c>
      <c r="C26" s="7" t="s">
        <v>27</v>
      </c>
      <c r="D26" s="5">
        <v>19</v>
      </c>
      <c r="E26" s="5">
        <v>6</v>
      </c>
      <c r="F26" s="5">
        <v>25</v>
      </c>
      <c r="G26" s="5">
        <v>13</v>
      </c>
      <c r="H26" s="5">
        <v>38</v>
      </c>
      <c r="I26" s="5">
        <v>17</v>
      </c>
      <c r="J26" s="5">
        <v>18</v>
      </c>
      <c r="K26" s="5">
        <v>6</v>
      </c>
      <c r="L26" s="5">
        <v>2</v>
      </c>
      <c r="M26" s="5">
        <v>46</v>
      </c>
      <c r="N26" s="5">
        <v>426</v>
      </c>
      <c r="O26" s="8" t="s">
        <v>16</v>
      </c>
      <c r="P26" s="13">
        <v>305617</v>
      </c>
      <c r="Q26" s="21">
        <v>20</v>
      </c>
      <c r="S26" s="19">
        <f t="shared" si="4"/>
        <v>24</v>
      </c>
      <c r="T26" s="19">
        <f t="shared" si="0"/>
        <v>10.7981220657277</v>
      </c>
      <c r="V26" s="18">
        <f t="shared" si="1"/>
        <v>15.051518730960646</v>
      </c>
      <c r="W26" s="19">
        <f t="shared" si="2"/>
        <v>6643.847826086957</v>
      </c>
      <c r="Y26" s="18">
        <f t="shared" si="3"/>
        <v>3.5555555555555554</v>
      </c>
      <c r="Z26" s="18">
        <f t="shared" si="6"/>
        <v>8.52</v>
      </c>
      <c r="AB26" s="18">
        <f t="shared" si="5"/>
        <v>3</v>
      </c>
      <c r="AC26" s="18">
        <f t="shared" si="7"/>
        <v>9</v>
      </c>
    </row>
    <row r="27" spans="1:29" ht="15" thickBot="1" x14ac:dyDescent="0.35">
      <c r="A27" s="28">
        <v>43910.708333333336</v>
      </c>
      <c r="B27" s="6">
        <v>14</v>
      </c>
      <c r="C27" s="9" t="s">
        <v>27</v>
      </c>
      <c r="D27" s="6">
        <v>20</v>
      </c>
      <c r="E27" s="6">
        <v>6</v>
      </c>
      <c r="F27" s="6">
        <v>26</v>
      </c>
      <c r="G27" s="6">
        <v>13</v>
      </c>
      <c r="H27" s="6">
        <v>39</v>
      </c>
      <c r="I27" s="6">
        <v>1</v>
      </c>
      <c r="J27" s="6">
        <v>4</v>
      </c>
      <c r="K27" s="6">
        <v>6</v>
      </c>
      <c r="L27" s="6">
        <v>5</v>
      </c>
      <c r="M27" s="6">
        <v>50</v>
      </c>
      <c r="N27" s="6">
        <v>426</v>
      </c>
      <c r="O27" s="10" t="s">
        <v>16</v>
      </c>
      <c r="P27" s="13">
        <v>305617</v>
      </c>
      <c r="Q27" s="21">
        <v>20</v>
      </c>
      <c r="S27" s="19">
        <f t="shared" si="4"/>
        <v>23.076923076923077</v>
      </c>
      <c r="T27" s="19">
        <f t="shared" si="0"/>
        <v>11.737089201877934</v>
      </c>
      <c r="V27" s="18">
        <f t="shared" si="1"/>
        <v>16.360346446696354</v>
      </c>
      <c r="W27" s="19">
        <f t="shared" si="2"/>
        <v>6112.34</v>
      </c>
      <c r="Y27" s="18">
        <f t="shared" si="3"/>
        <v>13.5</v>
      </c>
      <c r="Z27" s="18">
        <f t="shared" si="6"/>
        <v>9</v>
      </c>
      <c r="AB27" s="18">
        <f t="shared" si="5"/>
        <v>2.6666666666666665</v>
      </c>
      <c r="AC27" s="18">
        <f t="shared" si="7"/>
        <v>6.75</v>
      </c>
    </row>
    <row r="28" spans="1:29" ht="15" thickBot="1" x14ac:dyDescent="0.35">
      <c r="A28" s="29">
        <v>43911.708333333336</v>
      </c>
      <c r="B28" s="5">
        <v>14</v>
      </c>
      <c r="C28" s="7" t="s">
        <v>27</v>
      </c>
      <c r="D28" s="5">
        <v>21</v>
      </c>
      <c r="E28" s="5">
        <v>6</v>
      </c>
      <c r="F28" s="5">
        <v>27</v>
      </c>
      <c r="G28" s="5">
        <v>20</v>
      </c>
      <c r="H28" s="5">
        <v>47</v>
      </c>
      <c r="I28" s="5">
        <v>8</v>
      </c>
      <c r="J28" s="5">
        <v>11</v>
      </c>
      <c r="K28" s="5">
        <v>7</v>
      </c>
      <c r="L28" s="5">
        <v>7</v>
      </c>
      <c r="M28" s="5">
        <v>61</v>
      </c>
      <c r="N28" s="5">
        <v>449</v>
      </c>
      <c r="O28" s="8" t="s">
        <v>16</v>
      </c>
      <c r="P28" s="13">
        <v>305617</v>
      </c>
      <c r="Q28" s="21">
        <v>20</v>
      </c>
      <c r="S28" s="19">
        <f t="shared" si="4"/>
        <v>22.222222222222221</v>
      </c>
      <c r="T28" s="19">
        <f t="shared" si="0"/>
        <v>13.585746102449889</v>
      </c>
      <c r="V28" s="18">
        <f t="shared" si="1"/>
        <v>19.959622664969555</v>
      </c>
      <c r="W28" s="19">
        <f t="shared" si="2"/>
        <v>5010.1147540983602</v>
      </c>
      <c r="Y28" s="18">
        <f t="shared" si="3"/>
        <v>6.5454545454545459</v>
      </c>
      <c r="Z28" s="18">
        <f t="shared" si="6"/>
        <v>8.545454545454545</v>
      </c>
      <c r="AB28" s="18">
        <f>$AE$6*(2*L28-L27)/(L28-L27)</f>
        <v>4.5</v>
      </c>
      <c r="AC28" s="18">
        <f t="shared" si="7"/>
        <v>6.5</v>
      </c>
    </row>
    <row r="29" spans="1:29" ht="15" thickBot="1" x14ac:dyDescent="0.35">
      <c r="A29" s="28">
        <v>43912.708333333336</v>
      </c>
      <c r="B29" s="6">
        <v>14</v>
      </c>
      <c r="C29" s="9" t="s">
        <v>27</v>
      </c>
      <c r="D29" s="6">
        <v>24</v>
      </c>
      <c r="E29" s="6">
        <v>7</v>
      </c>
      <c r="F29" s="6">
        <v>31</v>
      </c>
      <c r="G29" s="6">
        <v>21</v>
      </c>
      <c r="H29" s="6">
        <v>52</v>
      </c>
      <c r="I29" s="6">
        <v>5</v>
      </c>
      <c r="J29" s="6">
        <v>5</v>
      </c>
      <c r="K29" s="6">
        <v>7</v>
      </c>
      <c r="L29" s="6">
        <v>7</v>
      </c>
      <c r="M29" s="6">
        <v>66</v>
      </c>
      <c r="N29" s="6">
        <v>532</v>
      </c>
      <c r="O29" s="10" t="s">
        <v>16</v>
      </c>
      <c r="P29" s="13">
        <v>305617</v>
      </c>
      <c r="Q29" s="21">
        <v>20</v>
      </c>
      <c r="S29" s="19">
        <f t="shared" si="4"/>
        <v>22.58064516129032</v>
      </c>
      <c r="T29" s="19">
        <f t="shared" si="0"/>
        <v>12.406015037593985</v>
      </c>
      <c r="V29" s="18">
        <f t="shared" si="1"/>
        <v>21.595657309639186</v>
      </c>
      <c r="W29" s="19">
        <f t="shared" si="2"/>
        <v>4630.5606060606069</v>
      </c>
      <c r="Y29" s="18">
        <f t="shared" si="3"/>
        <v>14.2</v>
      </c>
      <c r="Z29" s="18">
        <f t="shared" si="6"/>
        <v>12.9</v>
      </c>
      <c r="AB29" s="18" t="e">
        <f t="shared" si="5"/>
        <v>#DIV/0!</v>
      </c>
      <c r="AC29" s="18">
        <f t="shared" si="7"/>
        <v>7.2</v>
      </c>
    </row>
    <row r="30" spans="1:29" ht="15" thickBot="1" x14ac:dyDescent="0.35">
      <c r="A30" s="29">
        <v>43913.708333333336</v>
      </c>
      <c r="B30" s="5">
        <v>14</v>
      </c>
      <c r="C30" s="7" t="s">
        <v>27</v>
      </c>
      <c r="D30" s="5">
        <v>25</v>
      </c>
      <c r="E30" s="5">
        <v>7</v>
      </c>
      <c r="F30" s="5">
        <v>32</v>
      </c>
      <c r="G30" s="5">
        <v>18</v>
      </c>
      <c r="H30" s="5">
        <v>50</v>
      </c>
      <c r="I30" s="5">
        <v>-2</v>
      </c>
      <c r="J30" s="5">
        <v>1</v>
      </c>
      <c r="K30" s="5">
        <v>10</v>
      </c>
      <c r="L30" s="5">
        <v>7</v>
      </c>
      <c r="M30" s="5">
        <v>67</v>
      </c>
      <c r="N30" s="5">
        <v>532</v>
      </c>
      <c r="O30" s="8" t="s">
        <v>16</v>
      </c>
      <c r="P30" s="13">
        <v>305617</v>
      </c>
      <c r="Q30" s="21">
        <v>20</v>
      </c>
      <c r="S30" s="19">
        <f t="shared" si="4"/>
        <v>21.875</v>
      </c>
      <c r="T30" s="19">
        <f t="shared" si="0"/>
        <v>12.593984962406015</v>
      </c>
      <c r="V30" s="18">
        <f t="shared" si="1"/>
        <v>21.922864238573116</v>
      </c>
      <c r="W30" s="19">
        <f t="shared" si="2"/>
        <v>4561.4477611940301</v>
      </c>
      <c r="Y30" s="18">
        <f t="shared" si="3"/>
        <v>68</v>
      </c>
      <c r="Z30" s="18">
        <f t="shared" si="6"/>
        <v>14.823529411764707</v>
      </c>
      <c r="AB30" s="18" t="e">
        <f t="shared" si="5"/>
        <v>#DIV/0!</v>
      </c>
      <c r="AC30" s="18">
        <f t="shared" si="7"/>
        <v>13.5</v>
      </c>
    </row>
    <row r="31" spans="1:29" ht="15" thickBot="1" x14ac:dyDescent="0.35">
      <c r="A31" s="28">
        <v>43914.708333333336</v>
      </c>
      <c r="B31" s="6">
        <v>14</v>
      </c>
      <c r="C31" s="9" t="s">
        <v>27</v>
      </c>
      <c r="D31" s="6">
        <v>27</v>
      </c>
      <c r="E31" s="6">
        <v>7</v>
      </c>
      <c r="F31" s="6">
        <v>34</v>
      </c>
      <c r="G31" s="6">
        <v>21</v>
      </c>
      <c r="H31" s="6">
        <v>55</v>
      </c>
      <c r="I31" s="6">
        <v>5</v>
      </c>
      <c r="J31" s="6">
        <v>6</v>
      </c>
      <c r="K31" s="6">
        <v>10</v>
      </c>
      <c r="L31" s="6">
        <v>8</v>
      </c>
      <c r="M31" s="6">
        <v>73</v>
      </c>
      <c r="N31" s="6">
        <v>572</v>
      </c>
      <c r="O31" s="10" t="s">
        <v>16</v>
      </c>
      <c r="P31" s="13">
        <v>305617</v>
      </c>
      <c r="Q31" s="21">
        <v>20</v>
      </c>
      <c r="S31" s="19">
        <f t="shared" si="4"/>
        <v>20.588235294117645</v>
      </c>
      <c r="T31" s="19">
        <f t="shared" si="0"/>
        <v>12.762237762237763</v>
      </c>
      <c r="V31" s="18">
        <f t="shared" si="1"/>
        <v>23.886105812176677</v>
      </c>
      <c r="W31" s="19">
        <f t="shared" si="2"/>
        <v>4186.5342465753429</v>
      </c>
      <c r="Y31" s="18">
        <f t="shared" si="3"/>
        <v>13.166666666666666</v>
      </c>
      <c r="Z31" s="18">
        <f t="shared" si="6"/>
        <v>21.25</v>
      </c>
      <c r="AB31" s="18">
        <f t="shared" si="5"/>
        <v>9</v>
      </c>
      <c r="AC31" s="18">
        <f t="shared" si="7"/>
        <v>27</v>
      </c>
    </row>
    <row r="32" spans="1:29" ht="15" thickBot="1" x14ac:dyDescent="0.35">
      <c r="A32" s="29">
        <v>43915.708333333336</v>
      </c>
      <c r="B32" s="5">
        <v>14</v>
      </c>
      <c r="C32" s="7" t="s">
        <v>27</v>
      </c>
      <c r="D32" s="5">
        <v>26</v>
      </c>
      <c r="E32" s="5">
        <v>7</v>
      </c>
      <c r="F32" s="5">
        <v>33</v>
      </c>
      <c r="G32" s="5">
        <v>20</v>
      </c>
      <c r="H32" s="5">
        <v>53</v>
      </c>
      <c r="I32" s="5">
        <v>-2</v>
      </c>
      <c r="J32" s="5">
        <v>0</v>
      </c>
      <c r="K32" s="5">
        <v>12</v>
      </c>
      <c r="L32" s="5">
        <v>8</v>
      </c>
      <c r="M32" s="5">
        <v>73</v>
      </c>
      <c r="N32" s="5">
        <v>580</v>
      </c>
      <c r="O32" s="8" t="s">
        <v>16</v>
      </c>
      <c r="P32" s="13">
        <v>305617</v>
      </c>
      <c r="Q32" s="21">
        <v>20</v>
      </c>
      <c r="S32" s="19">
        <f t="shared" si="4"/>
        <v>21.212121212121211</v>
      </c>
      <c r="T32" s="19">
        <f t="shared" si="0"/>
        <v>12.586206896551724</v>
      </c>
      <c r="V32" s="18">
        <f t="shared" si="1"/>
        <v>23.886105812176677</v>
      </c>
      <c r="W32" s="19">
        <f t="shared" si="2"/>
        <v>4186.5342465753429</v>
      </c>
      <c r="Y32" s="18" t="e">
        <f t="shared" si="3"/>
        <v>#DIV/0!</v>
      </c>
      <c r="Z32" s="18">
        <f t="shared" si="6"/>
        <v>34.285714285714285</v>
      </c>
      <c r="AB32" s="18" t="e">
        <f t="shared" si="5"/>
        <v>#DIV/0!</v>
      </c>
      <c r="AC32" s="18">
        <f t="shared" si="7"/>
        <v>27</v>
      </c>
    </row>
    <row r="33" spans="1:29" ht="15" thickBot="1" x14ac:dyDescent="0.35">
      <c r="A33" s="28">
        <v>43916.708333333336</v>
      </c>
      <c r="B33" s="6">
        <v>14</v>
      </c>
      <c r="C33" s="9" t="s">
        <v>27</v>
      </c>
      <c r="D33" s="6">
        <v>27</v>
      </c>
      <c r="E33" s="6">
        <v>8</v>
      </c>
      <c r="F33" s="6">
        <v>35</v>
      </c>
      <c r="G33" s="6">
        <v>46</v>
      </c>
      <c r="H33" s="6">
        <v>81</v>
      </c>
      <c r="I33" s="6">
        <v>28</v>
      </c>
      <c r="J33" s="6">
        <v>30</v>
      </c>
      <c r="K33" s="6">
        <v>14</v>
      </c>
      <c r="L33" s="6">
        <v>8</v>
      </c>
      <c r="M33" s="6">
        <v>103</v>
      </c>
      <c r="N33" s="6">
        <v>670</v>
      </c>
      <c r="O33" s="10" t="s">
        <v>16</v>
      </c>
      <c r="P33" s="13">
        <v>305617</v>
      </c>
      <c r="Q33" s="21">
        <v>20</v>
      </c>
      <c r="S33" s="19">
        <f t="shared" si="4"/>
        <v>22.857142857142858</v>
      </c>
      <c r="T33" s="19">
        <f t="shared" si="0"/>
        <v>15.37313432835821</v>
      </c>
      <c r="V33" s="18">
        <f t="shared" si="1"/>
        <v>33.702313680194493</v>
      </c>
      <c r="W33" s="19">
        <f t="shared" si="2"/>
        <v>2967.155339805825</v>
      </c>
      <c r="Y33" s="18">
        <f t="shared" si="3"/>
        <v>4.4333333333333336</v>
      </c>
      <c r="Z33" s="18">
        <f t="shared" si="6"/>
        <v>11.583333333333334</v>
      </c>
      <c r="AB33" s="18" t="e">
        <f t="shared" si="5"/>
        <v>#DIV/0!</v>
      </c>
      <c r="AC33" s="18">
        <f t="shared" si="7"/>
        <v>27</v>
      </c>
    </row>
    <row r="34" spans="1:29" ht="15" thickBot="1" x14ac:dyDescent="0.35">
      <c r="A34" s="29">
        <v>43917.708333333336</v>
      </c>
      <c r="B34" s="5">
        <v>14</v>
      </c>
      <c r="C34" s="7" t="s">
        <v>27</v>
      </c>
      <c r="D34" s="5">
        <v>26</v>
      </c>
      <c r="E34" s="5">
        <v>9</v>
      </c>
      <c r="F34" s="5">
        <v>35</v>
      </c>
      <c r="G34" s="5">
        <v>51</v>
      </c>
      <c r="H34" s="5">
        <v>86</v>
      </c>
      <c r="I34" s="5">
        <v>5</v>
      </c>
      <c r="J34" s="5">
        <v>6</v>
      </c>
      <c r="K34" s="5">
        <v>14</v>
      </c>
      <c r="L34" s="5">
        <v>9</v>
      </c>
      <c r="M34" s="5">
        <v>109</v>
      </c>
      <c r="N34" s="5">
        <v>710</v>
      </c>
      <c r="O34" s="8" t="s">
        <v>16</v>
      </c>
      <c r="P34" s="13">
        <v>305617</v>
      </c>
      <c r="Q34" s="21">
        <v>20</v>
      </c>
      <c r="S34" s="19">
        <f t="shared" si="4"/>
        <v>25.714285714285712</v>
      </c>
      <c r="T34" s="19">
        <f t="shared" si="0"/>
        <v>15.352112676056336</v>
      </c>
      <c r="V34" s="18">
        <f t="shared" si="1"/>
        <v>35.665555253798054</v>
      </c>
      <c r="W34" s="19">
        <f t="shared" si="2"/>
        <v>2803.8256880733943</v>
      </c>
      <c r="Y34" s="18">
        <f t="shared" si="3"/>
        <v>19.166666666666668</v>
      </c>
      <c r="Z34" s="18">
        <f t="shared" si="6"/>
        <v>12.083333333333334</v>
      </c>
      <c r="AB34" s="18">
        <f t="shared" si="5"/>
        <v>10</v>
      </c>
      <c r="AC34" s="18">
        <f t="shared" si="7"/>
        <v>30</v>
      </c>
    </row>
    <row r="35" spans="1:29" ht="15" thickBot="1" x14ac:dyDescent="0.35">
      <c r="A35" s="28">
        <v>43918.708333333336</v>
      </c>
      <c r="B35" s="6">
        <v>14</v>
      </c>
      <c r="C35" s="9" t="s">
        <v>27</v>
      </c>
      <c r="D35" s="6">
        <v>26</v>
      </c>
      <c r="E35" s="6">
        <v>9</v>
      </c>
      <c r="F35" s="6">
        <v>35</v>
      </c>
      <c r="G35" s="6">
        <v>63</v>
      </c>
      <c r="H35" s="6">
        <v>98</v>
      </c>
      <c r="I35" s="6">
        <v>12</v>
      </c>
      <c r="J35" s="6">
        <v>14</v>
      </c>
      <c r="K35" s="6">
        <v>16</v>
      </c>
      <c r="L35" s="6">
        <v>9</v>
      </c>
      <c r="M35" s="6">
        <v>123</v>
      </c>
      <c r="N35" s="6">
        <v>807</v>
      </c>
      <c r="O35" s="10" t="s">
        <v>16</v>
      </c>
      <c r="P35" s="13">
        <v>305617</v>
      </c>
      <c r="Q35" s="21">
        <v>20</v>
      </c>
      <c r="S35" s="19">
        <f t="shared" si="4"/>
        <v>25.714285714285712</v>
      </c>
      <c r="T35" s="19">
        <f t="shared" si="0"/>
        <v>15.241635687732341</v>
      </c>
      <c r="V35" s="18">
        <f t="shared" si="1"/>
        <v>40.246452258873035</v>
      </c>
      <c r="W35" s="19">
        <f t="shared" si="2"/>
        <v>2484.6910569105689</v>
      </c>
      <c r="Y35" s="18">
        <f t="shared" si="3"/>
        <v>9.7857142857142865</v>
      </c>
      <c r="Z35" s="18">
        <f t="shared" si="6"/>
        <v>10.38</v>
      </c>
      <c r="AB35" s="18" t="e">
        <f t="shared" si="5"/>
        <v>#DIV/0!</v>
      </c>
      <c r="AC35" s="18">
        <f t="shared" si="7"/>
        <v>30</v>
      </c>
    </row>
    <row r="36" spans="1:29" ht="15" thickBot="1" x14ac:dyDescent="0.35">
      <c r="A36" s="29">
        <v>43919.708333333336</v>
      </c>
      <c r="B36" s="5">
        <v>14</v>
      </c>
      <c r="C36" s="7" t="s">
        <v>27</v>
      </c>
      <c r="D36" s="5">
        <v>25</v>
      </c>
      <c r="E36" s="5">
        <v>9</v>
      </c>
      <c r="F36" s="5">
        <v>34</v>
      </c>
      <c r="G36" s="5">
        <v>66</v>
      </c>
      <c r="H36" s="5">
        <v>100</v>
      </c>
      <c r="I36" s="5">
        <v>2</v>
      </c>
      <c r="J36" s="5">
        <v>4</v>
      </c>
      <c r="K36" s="5">
        <v>18</v>
      </c>
      <c r="L36" s="5">
        <v>9</v>
      </c>
      <c r="M36" s="5">
        <v>127</v>
      </c>
      <c r="N36" s="5">
        <v>918</v>
      </c>
      <c r="O36" s="8" t="s">
        <v>16</v>
      </c>
      <c r="P36" s="13">
        <v>305617</v>
      </c>
      <c r="Q36" s="21">
        <v>20</v>
      </c>
      <c r="S36" s="19">
        <f t="shared" si="4"/>
        <v>26.47058823529412</v>
      </c>
      <c r="T36" s="19">
        <f t="shared" si="0"/>
        <v>13.83442265795207</v>
      </c>
      <c r="V36" s="18">
        <f t="shared" si="1"/>
        <v>41.555279974608744</v>
      </c>
      <c r="W36" s="19">
        <f t="shared" si="2"/>
        <v>2406.4330708661414</v>
      </c>
      <c r="Y36" s="18">
        <f t="shared" si="3"/>
        <v>32.75</v>
      </c>
      <c r="Z36" s="18">
        <f t="shared" si="6"/>
        <v>18.875</v>
      </c>
      <c r="AB36" s="18" t="e">
        <f t="shared" si="5"/>
        <v>#DIV/0!</v>
      </c>
      <c r="AC36" s="18">
        <f t="shared" si="7"/>
        <v>30</v>
      </c>
    </row>
    <row r="37" spans="1:29" ht="15" thickBot="1" x14ac:dyDescent="0.35">
      <c r="A37" s="28">
        <v>43920.708333333336</v>
      </c>
      <c r="B37" s="6">
        <v>14</v>
      </c>
      <c r="C37" s="9" t="s">
        <v>27</v>
      </c>
      <c r="D37" s="6">
        <v>27</v>
      </c>
      <c r="E37" s="6">
        <v>8</v>
      </c>
      <c r="F37" s="6">
        <v>35</v>
      </c>
      <c r="G37" s="6">
        <v>72</v>
      </c>
      <c r="H37" s="6">
        <v>107</v>
      </c>
      <c r="I37" s="6">
        <v>7</v>
      </c>
      <c r="J37" s="6">
        <v>7</v>
      </c>
      <c r="K37" s="6">
        <v>18</v>
      </c>
      <c r="L37" s="6">
        <v>9</v>
      </c>
      <c r="M37" s="6">
        <v>134</v>
      </c>
      <c r="N37" s="6">
        <v>955</v>
      </c>
      <c r="O37" s="10" t="s">
        <v>16</v>
      </c>
      <c r="P37" s="13">
        <v>305617</v>
      </c>
      <c r="Q37" s="21">
        <v>20</v>
      </c>
      <c r="S37" s="19">
        <f t="shared" si="4"/>
        <v>22.857142857142858</v>
      </c>
      <c r="T37" s="19">
        <f t="shared" si="0"/>
        <v>14.031413612565444</v>
      </c>
      <c r="V37" s="18">
        <f t="shared" si="1"/>
        <v>43.845728477146231</v>
      </c>
      <c r="W37" s="19">
        <f t="shared" si="2"/>
        <v>2280.7238805970151</v>
      </c>
      <c r="Y37" s="18">
        <f t="shared" si="3"/>
        <v>20.142857142857142</v>
      </c>
      <c r="Z37" s="18">
        <f t="shared" si="6"/>
        <v>19.079999999999998</v>
      </c>
      <c r="AB37" s="18" t="e">
        <f t="shared" si="5"/>
        <v>#DIV/0!</v>
      </c>
      <c r="AC37" s="18" t="e">
        <f t="shared" si="7"/>
        <v>#DIV/0!</v>
      </c>
    </row>
    <row r="38" spans="1:29" ht="15" thickBot="1" x14ac:dyDescent="0.35">
      <c r="A38" s="29">
        <v>43921.708333333336</v>
      </c>
      <c r="B38" s="5">
        <v>14</v>
      </c>
      <c r="C38" s="7" t="s">
        <v>27</v>
      </c>
      <c r="D38" s="5">
        <v>29</v>
      </c>
      <c r="E38" s="5">
        <v>8</v>
      </c>
      <c r="F38" s="5">
        <v>37</v>
      </c>
      <c r="G38" s="5">
        <v>80</v>
      </c>
      <c r="H38" s="5">
        <v>117</v>
      </c>
      <c r="I38" s="5">
        <v>10</v>
      </c>
      <c r="J38" s="5">
        <v>10</v>
      </c>
      <c r="K38" s="5">
        <v>18</v>
      </c>
      <c r="L38" s="5">
        <v>9</v>
      </c>
      <c r="M38" s="5">
        <v>144</v>
      </c>
      <c r="N38" s="5">
        <v>1049</v>
      </c>
      <c r="O38" s="8" t="s">
        <v>16</v>
      </c>
      <c r="P38" s="13">
        <v>305617</v>
      </c>
      <c r="Q38" s="21">
        <v>20</v>
      </c>
      <c r="S38" s="19">
        <f t="shared" si="4"/>
        <v>21.621621621621621</v>
      </c>
      <c r="T38" s="19">
        <f t="shared" si="0"/>
        <v>13.727359389895138</v>
      </c>
      <c r="V38" s="18">
        <f t="shared" si="1"/>
        <v>47.117797766485502</v>
      </c>
      <c r="W38" s="19">
        <f t="shared" si="2"/>
        <v>2122.3402777777778</v>
      </c>
      <c r="Y38" s="18">
        <f t="shared" si="3"/>
        <v>15.4</v>
      </c>
      <c r="Z38" s="18">
        <f t="shared" si="6"/>
        <v>23.571428571428573</v>
      </c>
      <c r="AB38" s="18" t="e">
        <f t="shared" si="5"/>
        <v>#DIV/0!</v>
      </c>
      <c r="AC38" s="18" t="e">
        <f t="shared" si="7"/>
        <v>#DIV/0!</v>
      </c>
    </row>
    <row r="39" spans="1:29" ht="15" thickBot="1" x14ac:dyDescent="0.35">
      <c r="A39" s="28">
        <v>43922.708333333336</v>
      </c>
      <c r="B39" s="6">
        <v>14</v>
      </c>
      <c r="C39" s="9" t="s">
        <v>27</v>
      </c>
      <c r="D39" s="6">
        <v>32</v>
      </c>
      <c r="E39" s="6">
        <v>8</v>
      </c>
      <c r="F39" s="6">
        <v>40</v>
      </c>
      <c r="G39" s="6">
        <v>91</v>
      </c>
      <c r="H39" s="6">
        <v>131</v>
      </c>
      <c r="I39" s="6">
        <v>14</v>
      </c>
      <c r="J39" s="6">
        <v>16</v>
      </c>
      <c r="K39" s="6">
        <v>19</v>
      </c>
      <c r="L39" s="6">
        <v>10</v>
      </c>
      <c r="M39" s="6">
        <v>160</v>
      </c>
      <c r="N39" s="6">
        <v>1157</v>
      </c>
      <c r="O39" s="10" t="s">
        <v>16</v>
      </c>
      <c r="P39" s="13">
        <v>305617</v>
      </c>
      <c r="Q39" s="21">
        <v>20</v>
      </c>
      <c r="S39" s="19">
        <f t="shared" si="4"/>
        <v>20</v>
      </c>
      <c r="T39" s="19">
        <f t="shared" si="0"/>
        <v>13.828867761452033</v>
      </c>
      <c r="V39" s="18">
        <f t="shared" si="1"/>
        <v>52.353108629428341</v>
      </c>
      <c r="W39" s="19">
        <f t="shared" si="2"/>
        <v>1910.1062499999998</v>
      </c>
      <c r="Y39" s="18">
        <f t="shared" si="3"/>
        <v>11</v>
      </c>
      <c r="Z39" s="18">
        <f t="shared" si="6"/>
        <v>17.545454545454547</v>
      </c>
      <c r="AB39" s="18">
        <f t="shared" si="5"/>
        <v>11</v>
      </c>
      <c r="AC39" s="18">
        <f t="shared" si="7"/>
        <v>33</v>
      </c>
    </row>
    <row r="40" spans="1:29" ht="15" thickBot="1" x14ac:dyDescent="0.35">
      <c r="A40" s="29">
        <v>43923.708333333336</v>
      </c>
      <c r="B40" s="5">
        <v>14</v>
      </c>
      <c r="C40" s="7" t="s">
        <v>27</v>
      </c>
      <c r="D40" s="5">
        <v>30</v>
      </c>
      <c r="E40" s="5">
        <v>8</v>
      </c>
      <c r="F40" s="5">
        <v>38</v>
      </c>
      <c r="G40" s="5">
        <v>95</v>
      </c>
      <c r="H40" s="5">
        <v>133</v>
      </c>
      <c r="I40" s="5">
        <v>2</v>
      </c>
      <c r="J40" s="5">
        <v>5</v>
      </c>
      <c r="K40" s="5">
        <v>21</v>
      </c>
      <c r="L40" s="5">
        <v>11</v>
      </c>
      <c r="M40" s="5">
        <v>165</v>
      </c>
      <c r="N40" s="5">
        <v>1229</v>
      </c>
      <c r="O40" s="8" t="s">
        <v>16</v>
      </c>
      <c r="P40" s="13">
        <v>305617</v>
      </c>
      <c r="Q40" s="21">
        <v>20</v>
      </c>
      <c r="S40" s="19">
        <f t="shared" si="4"/>
        <v>21.052631578947366</v>
      </c>
      <c r="T40" s="19">
        <f t="shared" si="0"/>
        <v>13.425549227013834</v>
      </c>
      <c r="V40" s="18">
        <f>M40/P40*100000</f>
        <v>53.98914327409797</v>
      </c>
      <c r="W40" s="19">
        <f t="shared" si="2"/>
        <v>1852.2242424242424</v>
      </c>
      <c r="Y40" s="18">
        <f t="shared" si="3"/>
        <v>34</v>
      </c>
      <c r="Z40" s="18">
        <f t="shared" si="6"/>
        <v>18.967741935483872</v>
      </c>
      <c r="AB40" s="18">
        <f t="shared" si="5"/>
        <v>12</v>
      </c>
      <c r="AC40" s="18">
        <f t="shared" si="7"/>
        <v>19.5</v>
      </c>
    </row>
    <row r="41" spans="1:29" ht="15" thickBot="1" x14ac:dyDescent="0.35">
      <c r="A41" s="28">
        <v>43924.708333333336</v>
      </c>
      <c r="B41" s="6">
        <v>14</v>
      </c>
      <c r="C41" s="9" t="s">
        <v>27</v>
      </c>
      <c r="D41" s="6">
        <v>31</v>
      </c>
      <c r="E41" s="6">
        <v>8</v>
      </c>
      <c r="F41" s="6">
        <v>39</v>
      </c>
      <c r="G41" s="6">
        <v>105</v>
      </c>
      <c r="H41" s="6">
        <v>144</v>
      </c>
      <c r="I41" s="6">
        <v>11</v>
      </c>
      <c r="J41" s="6">
        <v>11</v>
      </c>
      <c r="K41" s="6">
        <v>21</v>
      </c>
      <c r="L41" s="6">
        <v>11</v>
      </c>
      <c r="M41" s="6">
        <v>176</v>
      </c>
      <c r="N41" s="6">
        <v>1378</v>
      </c>
      <c r="O41" s="10" t="s">
        <v>16</v>
      </c>
      <c r="P41" s="13">
        <v>305617</v>
      </c>
      <c r="Q41" s="21">
        <v>20</v>
      </c>
      <c r="S41" s="19">
        <f t="shared" si="4"/>
        <v>20.512820512820511</v>
      </c>
      <c r="T41" s="19">
        <f>(M41/N41)*100</f>
        <v>12.772133526850507</v>
      </c>
      <c r="V41" s="18">
        <f t="shared" si="1"/>
        <v>57.588419492371173</v>
      </c>
      <c r="W41" s="19">
        <f t="shared" si="2"/>
        <v>1736.4602272727273</v>
      </c>
      <c r="Y41" s="18">
        <f t="shared" si="3"/>
        <v>17</v>
      </c>
      <c r="Z41" s="18">
        <f t="shared" si="6"/>
        <v>19.5</v>
      </c>
      <c r="AB41" s="18" t="e">
        <f t="shared" si="5"/>
        <v>#DIV/0!</v>
      </c>
      <c r="AC41" s="18">
        <f t="shared" si="7"/>
        <v>19.5</v>
      </c>
    </row>
    <row r="42" spans="1:29" ht="15" thickBot="1" x14ac:dyDescent="0.35">
      <c r="A42" s="29">
        <v>43925.708333333336</v>
      </c>
      <c r="B42" s="5">
        <v>14</v>
      </c>
      <c r="C42" s="7" t="s">
        <v>27</v>
      </c>
      <c r="D42" s="5">
        <v>31</v>
      </c>
      <c r="E42" s="5">
        <v>6</v>
      </c>
      <c r="F42" s="5">
        <v>37</v>
      </c>
      <c r="G42" s="5">
        <v>134</v>
      </c>
      <c r="H42" s="5">
        <v>171</v>
      </c>
      <c r="I42" s="5">
        <v>27</v>
      </c>
      <c r="J42" s="5">
        <v>30</v>
      </c>
      <c r="K42" s="5">
        <v>24</v>
      </c>
      <c r="L42" s="5">
        <v>11</v>
      </c>
      <c r="M42" s="5">
        <v>206</v>
      </c>
      <c r="N42" s="5">
        <v>1504</v>
      </c>
      <c r="O42" s="8" t="s">
        <v>16</v>
      </c>
      <c r="P42" s="13">
        <v>305617</v>
      </c>
      <c r="Q42" s="21">
        <v>20</v>
      </c>
      <c r="S42" s="19">
        <f t="shared" si="4"/>
        <v>16.216216216216218</v>
      </c>
      <c r="T42" s="19">
        <f t="shared" si="0"/>
        <v>13.696808510638297</v>
      </c>
      <c r="V42" s="18">
        <f t="shared" si="1"/>
        <v>67.404627360388986</v>
      </c>
      <c r="W42" s="19">
        <f t="shared" si="2"/>
        <v>1483.5776699029125</v>
      </c>
      <c r="Y42" s="18">
        <f t="shared" si="3"/>
        <v>7.8666666666666663</v>
      </c>
      <c r="Z42" s="18">
        <f t="shared" si="6"/>
        <v>16.434782608695652</v>
      </c>
      <c r="AB42" s="18" t="e">
        <f t="shared" si="5"/>
        <v>#DIV/0!</v>
      </c>
      <c r="AC42" s="18">
        <f t="shared" si="7"/>
        <v>36</v>
      </c>
    </row>
    <row r="43" spans="1:29" ht="15" thickBot="1" x14ac:dyDescent="0.35">
      <c r="A43" s="28">
        <v>43926.708333333336</v>
      </c>
      <c r="B43" s="6">
        <v>14</v>
      </c>
      <c r="C43" s="9" t="s">
        <v>27</v>
      </c>
      <c r="D43" s="6">
        <v>33</v>
      </c>
      <c r="E43" s="6">
        <v>6</v>
      </c>
      <c r="F43" s="6">
        <v>39</v>
      </c>
      <c r="G43" s="6">
        <v>148</v>
      </c>
      <c r="H43" s="6">
        <v>187</v>
      </c>
      <c r="I43" s="6">
        <v>16</v>
      </c>
      <c r="J43" s="6">
        <v>18</v>
      </c>
      <c r="K43" s="6">
        <v>24</v>
      </c>
      <c r="L43" s="6">
        <v>13</v>
      </c>
      <c r="M43" s="6">
        <v>224</v>
      </c>
      <c r="N43" s="6">
        <v>1504</v>
      </c>
      <c r="O43" s="10" t="s">
        <v>16</v>
      </c>
      <c r="P43" s="13">
        <v>305617</v>
      </c>
      <c r="Q43" s="21">
        <v>20</v>
      </c>
      <c r="S43" s="19">
        <f t="shared" si="4"/>
        <v>15.384615384615385</v>
      </c>
      <c r="T43" s="19">
        <f t="shared" si="0"/>
        <v>14.893617021276595</v>
      </c>
      <c r="V43" s="18">
        <f t="shared" si="1"/>
        <v>73.294352081199676</v>
      </c>
      <c r="W43" s="19">
        <f t="shared" si="2"/>
        <v>1364.3616071428571</v>
      </c>
      <c r="Y43" s="18">
        <f t="shared" si="3"/>
        <v>13.444444444444445</v>
      </c>
      <c r="Z43" s="18">
        <f t="shared" si="6"/>
        <v>14.389830508474576</v>
      </c>
      <c r="AB43" s="18">
        <f t="shared" si="5"/>
        <v>7.5</v>
      </c>
      <c r="AC43" s="18">
        <f>$AE$7*(2*L43-L40)/(L43-L40)</f>
        <v>22.5</v>
      </c>
    </row>
    <row r="44" spans="1:29" ht="15" thickBot="1" x14ac:dyDescent="0.35">
      <c r="A44" s="29">
        <v>43927.708333333336</v>
      </c>
      <c r="B44" s="5">
        <v>14</v>
      </c>
      <c r="C44" s="7" t="s">
        <v>27</v>
      </c>
      <c r="D44" s="5">
        <v>34</v>
      </c>
      <c r="E44" s="5">
        <v>5</v>
      </c>
      <c r="F44" s="5">
        <v>39</v>
      </c>
      <c r="G44" s="5">
        <v>148</v>
      </c>
      <c r="H44" s="5">
        <v>187</v>
      </c>
      <c r="I44" s="5">
        <v>0</v>
      </c>
      <c r="J44" s="5">
        <v>0</v>
      </c>
      <c r="K44" s="5">
        <v>24</v>
      </c>
      <c r="L44" s="5">
        <v>13</v>
      </c>
      <c r="M44" s="5">
        <v>224</v>
      </c>
      <c r="N44" s="5">
        <v>1546</v>
      </c>
      <c r="O44" s="8" t="s">
        <v>16</v>
      </c>
      <c r="P44" s="13">
        <v>305617</v>
      </c>
      <c r="Q44" s="21">
        <v>20</v>
      </c>
      <c r="S44" s="19">
        <f t="shared" si="4"/>
        <v>12.820512820512819</v>
      </c>
      <c r="T44" s="19">
        <f t="shared" si="0"/>
        <v>14.489003880983182</v>
      </c>
      <c r="V44" s="18">
        <f t="shared" si="1"/>
        <v>73.294352081199676</v>
      </c>
      <c r="W44" s="19">
        <f t="shared" si="2"/>
        <v>1364.3616071428571</v>
      </c>
      <c r="Y44" s="18" t="e">
        <f t="shared" si="3"/>
        <v>#DIV/0!</v>
      </c>
      <c r="Z44" s="18">
        <f t="shared" si="6"/>
        <v>17</v>
      </c>
      <c r="AB44" s="18" t="e">
        <f t="shared" si="5"/>
        <v>#DIV/0!</v>
      </c>
      <c r="AC44" s="18">
        <f t="shared" si="7"/>
        <v>22.5</v>
      </c>
    </row>
    <row r="45" spans="1:29" ht="15" thickBot="1" x14ac:dyDescent="0.35">
      <c r="A45" s="28">
        <v>43928.708333333336</v>
      </c>
      <c r="B45" s="6">
        <v>14</v>
      </c>
      <c r="C45" s="9" t="s">
        <v>27</v>
      </c>
      <c r="D45" s="6">
        <v>35</v>
      </c>
      <c r="E45" s="6">
        <v>5</v>
      </c>
      <c r="F45" s="6">
        <v>40</v>
      </c>
      <c r="G45" s="6">
        <v>145</v>
      </c>
      <c r="H45" s="6">
        <v>185</v>
      </c>
      <c r="I45" s="6">
        <v>-2</v>
      </c>
      <c r="J45" s="6">
        <v>0</v>
      </c>
      <c r="K45" s="6">
        <v>26</v>
      </c>
      <c r="L45" s="6">
        <v>13</v>
      </c>
      <c r="M45" s="6">
        <v>224</v>
      </c>
      <c r="N45" s="6">
        <v>1581</v>
      </c>
      <c r="O45" s="10" t="s">
        <v>16</v>
      </c>
      <c r="P45" s="13">
        <v>305617</v>
      </c>
      <c r="Q45" s="21">
        <v>20</v>
      </c>
      <c r="S45" s="19">
        <f t="shared" si="4"/>
        <v>12.5</v>
      </c>
      <c r="T45" s="19">
        <f t="shared" si="0"/>
        <v>14.168247944339027</v>
      </c>
      <c r="V45" s="18">
        <f t="shared" si="1"/>
        <v>73.294352081199676</v>
      </c>
      <c r="W45" s="19">
        <f t="shared" si="2"/>
        <v>1364.3616071428571</v>
      </c>
      <c r="Y45" s="18" t="e">
        <f t="shared" si="3"/>
        <v>#DIV/0!</v>
      </c>
      <c r="Z45" s="18">
        <f t="shared" si="6"/>
        <v>40.333333333333336</v>
      </c>
      <c r="AB45" s="18" t="e">
        <f t="shared" si="5"/>
        <v>#DIV/0!</v>
      </c>
      <c r="AC45" s="18">
        <f t="shared" si="7"/>
        <v>22.5</v>
      </c>
    </row>
    <row r="46" spans="1:29" ht="15" thickBot="1" x14ac:dyDescent="0.35">
      <c r="A46" s="29">
        <v>43929.708333333336</v>
      </c>
      <c r="B46" s="5">
        <v>14</v>
      </c>
      <c r="C46" s="7" t="s">
        <v>27</v>
      </c>
      <c r="D46" s="5">
        <v>30</v>
      </c>
      <c r="E46" s="5">
        <v>4</v>
      </c>
      <c r="F46" s="5">
        <v>34</v>
      </c>
      <c r="G46" s="5">
        <v>147</v>
      </c>
      <c r="H46" s="5">
        <v>181</v>
      </c>
      <c r="I46" s="5">
        <v>-4</v>
      </c>
      <c r="J46" s="5">
        <v>2</v>
      </c>
      <c r="K46" s="5">
        <v>32</v>
      </c>
      <c r="L46" s="5">
        <v>13</v>
      </c>
      <c r="M46" s="5">
        <v>226</v>
      </c>
      <c r="N46" s="5">
        <v>2002</v>
      </c>
      <c r="O46" s="8" t="s">
        <v>16</v>
      </c>
      <c r="P46" s="13">
        <v>305617</v>
      </c>
      <c r="Q46" s="21">
        <v>20</v>
      </c>
      <c r="S46" s="19">
        <f t="shared" si="4"/>
        <v>11.76470588235294</v>
      </c>
      <c r="T46" s="19">
        <f t="shared" si="0"/>
        <v>11.288711288711289</v>
      </c>
      <c r="V46" s="18">
        <f t="shared" si="1"/>
        <v>73.948765939067528</v>
      </c>
      <c r="W46" s="19">
        <f t="shared" si="2"/>
        <v>1352.287610619469</v>
      </c>
      <c r="Y46" s="18">
        <f t="shared" si="3"/>
        <v>114</v>
      </c>
      <c r="Z46" s="18">
        <f t="shared" si="6"/>
        <v>342</v>
      </c>
      <c r="AB46" s="18" t="e">
        <f t="shared" si="5"/>
        <v>#DIV/0!</v>
      </c>
      <c r="AC46" s="18" t="e">
        <f t="shared" si="7"/>
        <v>#DIV/0!</v>
      </c>
    </row>
    <row r="47" spans="1:29" ht="15" thickBot="1" x14ac:dyDescent="0.35">
      <c r="A47" s="28">
        <v>43930.708333333336</v>
      </c>
      <c r="B47" s="6">
        <v>14</v>
      </c>
      <c r="C47" s="9" t="s">
        <v>27</v>
      </c>
      <c r="D47" s="6">
        <v>30</v>
      </c>
      <c r="E47" s="6">
        <v>4</v>
      </c>
      <c r="F47" s="6">
        <v>34</v>
      </c>
      <c r="G47" s="6">
        <v>155</v>
      </c>
      <c r="H47" s="6">
        <v>189</v>
      </c>
      <c r="I47" s="6">
        <v>8</v>
      </c>
      <c r="J47" s="6">
        <v>8</v>
      </c>
      <c r="K47" s="6">
        <v>32</v>
      </c>
      <c r="L47" s="6">
        <v>13</v>
      </c>
      <c r="M47" s="6">
        <v>234</v>
      </c>
      <c r="N47" s="6">
        <v>2069</v>
      </c>
      <c r="O47" s="10" t="s">
        <v>16</v>
      </c>
      <c r="P47" s="13">
        <v>305617</v>
      </c>
      <c r="Q47" s="21">
        <v>20</v>
      </c>
      <c r="S47" s="19">
        <f t="shared" si="4"/>
        <v>11.76470588235294</v>
      </c>
      <c r="T47" s="19">
        <f t="shared" si="0"/>
        <v>11.309811503141615</v>
      </c>
      <c r="V47" s="18">
        <f t="shared" si="1"/>
        <v>76.566421370538947</v>
      </c>
      <c r="W47" s="19">
        <f t="shared" si="2"/>
        <v>1306.0555555555554</v>
      </c>
      <c r="Y47" s="18">
        <f t="shared" si="3"/>
        <v>30.25</v>
      </c>
      <c r="Z47" s="18">
        <f t="shared" si="6"/>
        <v>73.2</v>
      </c>
      <c r="AB47" s="18" t="e">
        <f t="shared" si="5"/>
        <v>#DIV/0!</v>
      </c>
      <c r="AC47" s="18" t="e">
        <f t="shared" si="7"/>
        <v>#DIV/0!</v>
      </c>
    </row>
    <row r="48" spans="1:29" ht="15" thickBot="1" x14ac:dyDescent="0.35">
      <c r="A48" s="29">
        <v>43931.708333333336</v>
      </c>
      <c r="B48" s="5">
        <v>14</v>
      </c>
      <c r="C48" s="7" t="s">
        <v>27</v>
      </c>
      <c r="D48" s="5">
        <v>28</v>
      </c>
      <c r="E48" s="5">
        <v>4</v>
      </c>
      <c r="F48" s="5">
        <v>32</v>
      </c>
      <c r="G48" s="5">
        <v>161</v>
      </c>
      <c r="H48" s="5">
        <v>193</v>
      </c>
      <c r="I48" s="5">
        <v>4</v>
      </c>
      <c r="J48" s="5">
        <v>9</v>
      </c>
      <c r="K48" s="5">
        <v>37</v>
      </c>
      <c r="L48" s="5">
        <v>13</v>
      </c>
      <c r="M48" s="5">
        <v>243</v>
      </c>
      <c r="N48" s="5">
        <v>2069</v>
      </c>
      <c r="O48" s="8" t="s">
        <v>77</v>
      </c>
      <c r="P48" s="13">
        <v>305617</v>
      </c>
      <c r="Q48" s="21">
        <v>20</v>
      </c>
      <c r="S48" s="19">
        <f t="shared" si="4"/>
        <v>12.5</v>
      </c>
      <c r="T48" s="19">
        <f t="shared" si="0"/>
        <v>11.744804253262446</v>
      </c>
      <c r="V48" s="18">
        <f t="shared" si="1"/>
        <v>79.511283730944285</v>
      </c>
      <c r="W48" s="19">
        <f t="shared" si="2"/>
        <v>1257.6831275720165</v>
      </c>
      <c r="Y48" s="18">
        <f t="shared" si="3"/>
        <v>28</v>
      </c>
      <c r="Z48" s="18">
        <f t="shared" si="6"/>
        <v>41.368421052631582</v>
      </c>
      <c r="AB48" s="18" t="e">
        <f t="shared" si="5"/>
        <v>#DIV/0!</v>
      </c>
      <c r="AC48" s="18" t="e">
        <f t="shared" si="7"/>
        <v>#DIV/0!</v>
      </c>
    </row>
    <row r="49" spans="1:29" ht="15" thickBot="1" x14ac:dyDescent="0.35">
      <c r="A49" s="28">
        <v>43932.708333333336</v>
      </c>
      <c r="B49" s="6">
        <v>14</v>
      </c>
      <c r="C49" s="9" t="s">
        <v>27</v>
      </c>
      <c r="D49" s="6">
        <v>28</v>
      </c>
      <c r="E49" s="6">
        <v>4</v>
      </c>
      <c r="F49" s="6">
        <v>32</v>
      </c>
      <c r="G49" s="6">
        <v>161</v>
      </c>
      <c r="H49" s="6">
        <v>193</v>
      </c>
      <c r="I49" s="6">
        <v>0</v>
      </c>
      <c r="J49" s="6">
        <v>3</v>
      </c>
      <c r="K49" s="6">
        <v>39</v>
      </c>
      <c r="L49" s="6">
        <v>14</v>
      </c>
      <c r="M49" s="6">
        <v>246</v>
      </c>
      <c r="N49" s="6">
        <v>2201</v>
      </c>
      <c r="O49" s="10" t="s">
        <v>16</v>
      </c>
      <c r="P49" s="13">
        <v>305617</v>
      </c>
      <c r="Q49" s="21">
        <v>20</v>
      </c>
      <c r="S49" s="19">
        <f t="shared" si="4"/>
        <v>12.5</v>
      </c>
      <c r="T49" s="19">
        <f t="shared" si="0"/>
        <v>11.17673784643344</v>
      </c>
      <c r="V49" s="18">
        <f t="shared" si="1"/>
        <v>80.492904517746069</v>
      </c>
      <c r="W49" s="19">
        <f t="shared" si="2"/>
        <v>1242.3455284552845</v>
      </c>
      <c r="Y49" s="18">
        <f t="shared" si="3"/>
        <v>83</v>
      </c>
      <c r="Z49" s="18">
        <f t="shared" si="6"/>
        <v>39.9</v>
      </c>
      <c r="AB49" s="18">
        <f t="shared" si="5"/>
        <v>15</v>
      </c>
      <c r="AC49" s="18">
        <f t="shared" si="7"/>
        <v>45</v>
      </c>
    </row>
    <row r="50" spans="1:29" ht="15" thickBot="1" x14ac:dyDescent="0.35">
      <c r="A50" s="29">
        <v>43933.708333333336</v>
      </c>
      <c r="B50" s="5">
        <v>14</v>
      </c>
      <c r="C50" s="7" t="s">
        <v>27</v>
      </c>
      <c r="D50" s="5">
        <v>27</v>
      </c>
      <c r="E50" s="5">
        <v>4</v>
      </c>
      <c r="F50" s="5">
        <v>31</v>
      </c>
      <c r="G50" s="5">
        <v>171</v>
      </c>
      <c r="H50" s="5">
        <v>202</v>
      </c>
      <c r="I50" s="5">
        <v>9</v>
      </c>
      <c r="J50" s="5">
        <v>11</v>
      </c>
      <c r="K50" s="5">
        <v>40</v>
      </c>
      <c r="L50" s="5">
        <v>15</v>
      </c>
      <c r="M50" s="5">
        <v>257</v>
      </c>
      <c r="N50" s="5">
        <v>2471</v>
      </c>
      <c r="O50" s="8" t="s">
        <v>16</v>
      </c>
      <c r="P50" s="13">
        <v>305617</v>
      </c>
      <c r="Q50" s="21">
        <v>20</v>
      </c>
      <c r="S50" s="19">
        <f t="shared" si="4"/>
        <v>12.903225806451612</v>
      </c>
      <c r="T50" s="19">
        <f t="shared" si="0"/>
        <v>10.400647511129097</v>
      </c>
      <c r="V50" s="18">
        <f t="shared" si="1"/>
        <v>84.092180736019273</v>
      </c>
      <c r="W50" s="19">
        <f t="shared" si="2"/>
        <v>1189.1712062256809</v>
      </c>
      <c r="Y50" s="18">
        <f t="shared" si="3"/>
        <v>24.363636363636363</v>
      </c>
      <c r="Z50" s="18">
        <f t="shared" si="6"/>
        <v>36.521739130434781</v>
      </c>
      <c r="AB50" s="18">
        <f t="shared" si="5"/>
        <v>16</v>
      </c>
      <c r="AC50" s="18">
        <f t="shared" si="7"/>
        <v>25.5</v>
      </c>
    </row>
    <row r="51" spans="1:29" ht="15" thickBot="1" x14ac:dyDescent="0.35">
      <c r="A51" s="28">
        <v>43934.708333333336</v>
      </c>
      <c r="B51" s="6">
        <v>14</v>
      </c>
      <c r="C51" s="9" t="s">
        <v>27</v>
      </c>
      <c r="D51" s="6">
        <v>28</v>
      </c>
      <c r="E51" s="6">
        <v>4</v>
      </c>
      <c r="F51" s="6">
        <v>32</v>
      </c>
      <c r="G51" s="6">
        <v>170</v>
      </c>
      <c r="H51" s="6">
        <v>202</v>
      </c>
      <c r="I51" s="6">
        <v>0</v>
      </c>
      <c r="J51" s="6">
        <v>0</v>
      </c>
      <c r="K51" s="6">
        <v>40</v>
      </c>
      <c r="L51" s="6">
        <v>15</v>
      </c>
      <c r="M51" s="6">
        <v>257</v>
      </c>
      <c r="N51" s="6">
        <v>2522</v>
      </c>
      <c r="O51" s="10" t="s">
        <v>16</v>
      </c>
      <c r="P51" s="13">
        <v>305617</v>
      </c>
      <c r="Q51" s="21">
        <v>20</v>
      </c>
      <c r="S51" s="19">
        <f t="shared" si="4"/>
        <v>12.5</v>
      </c>
      <c r="T51" s="19">
        <f t="shared" si="0"/>
        <v>10.190325138778746</v>
      </c>
      <c r="V51" s="18">
        <f t="shared" si="1"/>
        <v>84.092180736019273</v>
      </c>
      <c r="W51" s="19">
        <f t="shared" si="2"/>
        <v>1189.1712062256809</v>
      </c>
      <c r="Y51" s="18" t="e">
        <f t="shared" si="3"/>
        <v>#DIV/0!</v>
      </c>
      <c r="Z51" s="18">
        <f t="shared" si="6"/>
        <v>58.071428571428569</v>
      </c>
      <c r="AB51" s="18" t="e">
        <f>$AE$6*(2*L51-L50)/(L51-L50)</f>
        <v>#DIV/0!</v>
      </c>
      <c r="AC51" s="18">
        <f t="shared" si="7"/>
        <v>25.5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3E60-99E4-4AF1-8EE2-36571E79B0CB}">
  <dimension ref="A1:AN51"/>
  <sheetViews>
    <sheetView zoomScale="50" zoomScaleNormal="50" workbookViewId="0">
      <selection activeCell="A2" sqref="A2:Q51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4" max="34" width="8.5546875" customWidth="1"/>
    <col min="40" max="40" width="9.77734375" bestFit="1" customWidth="1"/>
  </cols>
  <sheetData>
    <row r="1" spans="1:40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</row>
    <row r="2" spans="1:40" ht="15" thickBot="1" x14ac:dyDescent="0.35">
      <c r="A2" s="29">
        <v>43885.75</v>
      </c>
      <c r="B2" s="5">
        <v>13</v>
      </c>
      <c r="C2" s="7" t="s">
        <v>15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5</v>
      </c>
      <c r="O2" s="8" t="s">
        <v>16</v>
      </c>
      <c r="P2" s="13">
        <v>1311580</v>
      </c>
      <c r="Q2" s="20">
        <v>109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</row>
    <row r="3" spans="1:40" ht="15" thickBot="1" x14ac:dyDescent="0.35">
      <c r="A3" s="28">
        <v>43886.75</v>
      </c>
      <c r="B3" s="6">
        <v>13</v>
      </c>
      <c r="C3" s="9" t="s">
        <v>15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5</v>
      </c>
      <c r="O3" s="10" t="s">
        <v>16</v>
      </c>
      <c r="P3" s="13">
        <v>1311580</v>
      </c>
      <c r="Q3" s="20">
        <v>109</v>
      </c>
      <c r="S3" s="19" t="e">
        <f>(E3/F3)*100</f>
        <v>#DIV/0!</v>
      </c>
      <c r="T3" s="19">
        <f t="shared" ref="T3:T51" si="0">(M3/N3)*100</f>
        <v>0</v>
      </c>
      <c r="V3" s="18">
        <f t="shared" ref="V3:V51" si="1">M3/P3*100000</f>
        <v>0</v>
      </c>
      <c r="W3" s="19" t="e">
        <f t="shared" ref="W3:W51" si="2">100000/V3</f>
        <v>#DIV/0!</v>
      </c>
      <c r="Y3" s="18" t="e">
        <f t="shared" ref="Y3:Y51" si="3">$AE$6*(2*M3-M2)/(M3-M2)</f>
        <v>#DIV/0!</v>
      </c>
      <c r="Z3" s="18">
        <v>0</v>
      </c>
      <c r="AB3" s="18" t="e">
        <f>$AE$6*(2*L3-L2)/(L3-L2)</f>
        <v>#DIV/0!</v>
      </c>
      <c r="AC3">
        <v>0</v>
      </c>
    </row>
    <row r="4" spans="1:40" ht="15" thickBot="1" x14ac:dyDescent="0.35">
      <c r="A4" s="29">
        <v>43887.75</v>
      </c>
      <c r="B4" s="5">
        <v>13</v>
      </c>
      <c r="C4" s="7" t="s">
        <v>15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13</v>
      </c>
      <c r="O4" s="8" t="s">
        <v>16</v>
      </c>
      <c r="P4" s="13">
        <v>1311580</v>
      </c>
      <c r="Q4" s="20">
        <v>109</v>
      </c>
      <c r="S4" s="19" t="e">
        <f t="shared" ref="S4:S51" si="4">(E4/F4)*100</f>
        <v>#DIV/0!</v>
      </c>
      <c r="T4" s="19">
        <f t="shared" si="0"/>
        <v>0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$AE$6*(2*L4-L3)/(L4-L3)</f>
        <v>#DIV/0!</v>
      </c>
      <c r="AC4">
        <v>0</v>
      </c>
    </row>
    <row r="5" spans="1:40" ht="15" thickBot="1" x14ac:dyDescent="0.35">
      <c r="A5" s="28">
        <v>43888.75</v>
      </c>
      <c r="B5" s="6">
        <v>13</v>
      </c>
      <c r="C5" s="9" t="s">
        <v>15</v>
      </c>
      <c r="D5" s="6">
        <v>1</v>
      </c>
      <c r="E5" s="6">
        <v>0</v>
      </c>
      <c r="F5" s="6">
        <v>1</v>
      </c>
      <c r="G5" s="6">
        <v>0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1</v>
      </c>
      <c r="N5" s="6">
        <v>33</v>
      </c>
      <c r="O5" s="10" t="s">
        <v>16</v>
      </c>
      <c r="P5" s="13">
        <v>1311580</v>
      </c>
      <c r="Q5" s="20">
        <v>109</v>
      </c>
      <c r="S5" s="19">
        <f t="shared" si="4"/>
        <v>0</v>
      </c>
      <c r="T5" s="19">
        <f t="shared" si="0"/>
        <v>3.0303030303030303</v>
      </c>
      <c r="V5" s="18">
        <f t="shared" si="1"/>
        <v>7.6243919547416092E-2</v>
      </c>
      <c r="W5" s="19">
        <f t="shared" si="2"/>
        <v>1311580</v>
      </c>
      <c r="Y5" s="18">
        <f t="shared" si="3"/>
        <v>2</v>
      </c>
      <c r="Z5" s="18">
        <f t="shared" ref="Z5:Z51" si="6">$AE$7*(2*M5-M2)/(M5-M2)</f>
        <v>6</v>
      </c>
      <c r="AB5" s="18" t="e">
        <f t="shared" si="5"/>
        <v>#DIV/0!</v>
      </c>
      <c r="AC5" s="18" t="e">
        <f>$AE$7*(2*L5-L2)/(L5-L2)</f>
        <v>#DIV/0!</v>
      </c>
      <c r="AE5" t="s">
        <v>70</v>
      </c>
    </row>
    <row r="6" spans="1:40" ht="15" thickBot="1" x14ac:dyDescent="0.35">
      <c r="A6" s="29">
        <v>43889.75</v>
      </c>
      <c r="B6" s="5">
        <v>13</v>
      </c>
      <c r="C6" s="7" t="s">
        <v>15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33</v>
      </c>
      <c r="O6" s="8" t="s">
        <v>16</v>
      </c>
      <c r="P6" s="13">
        <v>1311580</v>
      </c>
      <c r="Q6" s="20">
        <v>109</v>
      </c>
      <c r="S6" s="19">
        <f t="shared" si="4"/>
        <v>0</v>
      </c>
      <c r="T6" s="19">
        <f t="shared" si="0"/>
        <v>3.0303030303030303</v>
      </c>
      <c r="V6" s="18">
        <f t="shared" si="1"/>
        <v>7.6243919547416092E-2</v>
      </c>
      <c r="W6" s="19">
        <f t="shared" si="2"/>
        <v>1311580</v>
      </c>
      <c r="Y6" s="18" t="e">
        <f t="shared" si="3"/>
        <v>#DIV/0!</v>
      </c>
      <c r="Z6" s="18">
        <f t="shared" si="6"/>
        <v>6</v>
      </c>
      <c r="AB6" s="18" t="e">
        <f t="shared" si="5"/>
        <v>#DIV/0!</v>
      </c>
      <c r="AC6" s="18" t="e">
        <f t="shared" ref="AC6:AC51" si="7">$AE$7*(2*L6-L3)/(L6-L3)</f>
        <v>#DIV/0!</v>
      </c>
      <c r="AE6">
        <v>1</v>
      </c>
    </row>
    <row r="7" spans="1:40" ht="15" thickBot="1" x14ac:dyDescent="0.35">
      <c r="A7" s="28">
        <v>43890.708333333336</v>
      </c>
      <c r="B7" s="6">
        <v>13</v>
      </c>
      <c r="C7" s="9" t="s">
        <v>15</v>
      </c>
      <c r="D7" s="6">
        <v>2</v>
      </c>
      <c r="E7" s="6">
        <v>0</v>
      </c>
      <c r="F7" s="6">
        <v>2</v>
      </c>
      <c r="G7" s="6">
        <v>0</v>
      </c>
      <c r="H7" s="6">
        <v>2</v>
      </c>
      <c r="I7" s="6">
        <v>1</v>
      </c>
      <c r="J7" s="6">
        <v>1</v>
      </c>
      <c r="K7" s="6">
        <v>0</v>
      </c>
      <c r="L7" s="6">
        <v>0</v>
      </c>
      <c r="M7" s="6">
        <v>2</v>
      </c>
      <c r="N7" s="6">
        <v>43</v>
      </c>
      <c r="O7" s="10" t="s">
        <v>16</v>
      </c>
      <c r="P7" s="13">
        <v>1311580</v>
      </c>
      <c r="Q7" s="20">
        <v>109</v>
      </c>
      <c r="S7" s="19">
        <f t="shared" si="4"/>
        <v>0</v>
      </c>
      <c r="T7" s="19">
        <f t="shared" si="0"/>
        <v>4.6511627906976747</v>
      </c>
      <c r="V7" s="18">
        <f t="shared" si="1"/>
        <v>0.15248783909483218</v>
      </c>
      <c r="W7" s="19">
        <f t="shared" si="2"/>
        <v>655790</v>
      </c>
      <c r="Y7" s="18">
        <f t="shared" si="3"/>
        <v>3</v>
      </c>
      <c r="Z7" s="18">
        <f t="shared" si="6"/>
        <v>6</v>
      </c>
      <c r="AB7" s="18" t="e">
        <f t="shared" si="5"/>
        <v>#DIV/0!</v>
      </c>
      <c r="AC7" s="18" t="e">
        <f t="shared" si="7"/>
        <v>#DIV/0!</v>
      </c>
      <c r="AE7">
        <v>3</v>
      </c>
    </row>
    <row r="8" spans="1:40" ht="18.600000000000001" thickBot="1" x14ac:dyDescent="0.35">
      <c r="A8" s="29">
        <v>43891.708333333336</v>
      </c>
      <c r="B8" s="5">
        <v>13</v>
      </c>
      <c r="C8" s="7" t="s">
        <v>15</v>
      </c>
      <c r="D8" s="5">
        <v>3</v>
      </c>
      <c r="E8" s="5">
        <v>0</v>
      </c>
      <c r="F8" s="5">
        <v>3</v>
      </c>
      <c r="G8" s="5">
        <v>2</v>
      </c>
      <c r="H8" s="5">
        <v>5</v>
      </c>
      <c r="I8" s="5">
        <v>3</v>
      </c>
      <c r="J8" s="5">
        <v>3</v>
      </c>
      <c r="K8" s="5">
        <v>0</v>
      </c>
      <c r="L8" s="5">
        <v>0</v>
      </c>
      <c r="M8" s="5">
        <v>5</v>
      </c>
      <c r="N8" s="5">
        <v>52</v>
      </c>
      <c r="O8" s="8" t="s">
        <v>16</v>
      </c>
      <c r="P8" s="13">
        <v>1311580</v>
      </c>
      <c r="Q8" s="20">
        <v>109</v>
      </c>
      <c r="S8" s="19">
        <f t="shared" si="4"/>
        <v>0</v>
      </c>
      <c r="T8" s="19">
        <f t="shared" si="0"/>
        <v>9.6153846153846168</v>
      </c>
      <c r="V8" s="18">
        <f t="shared" si="1"/>
        <v>0.38121959773708047</v>
      </c>
      <c r="W8" s="19">
        <f t="shared" si="2"/>
        <v>262316</v>
      </c>
      <c r="Y8" s="18">
        <f t="shared" si="3"/>
        <v>2.6666666666666665</v>
      </c>
      <c r="Z8" s="18">
        <f t="shared" si="6"/>
        <v>6.75</v>
      </c>
      <c r="AB8" s="18" t="e">
        <f t="shared" si="5"/>
        <v>#DIV/0!</v>
      </c>
      <c r="AC8" s="18" t="e">
        <f t="shared" si="7"/>
        <v>#DIV/0!</v>
      </c>
      <c r="AL8" s="30"/>
    </row>
    <row r="9" spans="1:40" ht="15" thickBot="1" x14ac:dyDescent="0.35">
      <c r="A9" s="28">
        <v>43892.75</v>
      </c>
      <c r="B9" s="6">
        <v>13</v>
      </c>
      <c r="C9" s="9" t="s">
        <v>15</v>
      </c>
      <c r="D9" s="6">
        <v>3</v>
      </c>
      <c r="E9" s="6">
        <v>0</v>
      </c>
      <c r="F9" s="6">
        <v>3</v>
      </c>
      <c r="G9" s="6">
        <v>2</v>
      </c>
      <c r="H9" s="6">
        <v>5</v>
      </c>
      <c r="I9" s="6">
        <v>0</v>
      </c>
      <c r="J9" s="6">
        <v>0</v>
      </c>
      <c r="K9" s="6">
        <v>0</v>
      </c>
      <c r="L9" s="6">
        <v>0</v>
      </c>
      <c r="M9" s="6">
        <v>5</v>
      </c>
      <c r="N9" s="6">
        <v>52</v>
      </c>
      <c r="O9" s="10" t="s">
        <v>16</v>
      </c>
      <c r="P9" s="13">
        <v>1311580</v>
      </c>
      <c r="Q9" s="20">
        <v>109</v>
      </c>
      <c r="S9" s="19">
        <f t="shared" si="4"/>
        <v>0</v>
      </c>
      <c r="T9" s="19">
        <f t="shared" si="0"/>
        <v>9.6153846153846168</v>
      </c>
      <c r="V9" s="18">
        <f t="shared" si="1"/>
        <v>0.38121959773708047</v>
      </c>
      <c r="W9" s="19">
        <f t="shared" si="2"/>
        <v>262316</v>
      </c>
      <c r="Y9" s="18" t="e">
        <f t="shared" si="3"/>
        <v>#DIV/0!</v>
      </c>
      <c r="Z9" s="18">
        <f t="shared" si="6"/>
        <v>6.75</v>
      </c>
      <c r="AB9" s="18" t="e">
        <f t="shared" si="5"/>
        <v>#DIV/0!</v>
      </c>
      <c r="AC9" s="18" t="e">
        <f t="shared" si="7"/>
        <v>#DIV/0!</v>
      </c>
    </row>
    <row r="10" spans="1:40" ht="15" thickBot="1" x14ac:dyDescent="0.35">
      <c r="A10" s="29">
        <v>43893.75</v>
      </c>
      <c r="B10" s="5">
        <v>13</v>
      </c>
      <c r="C10" s="7" t="s">
        <v>15</v>
      </c>
      <c r="D10" s="5">
        <v>5</v>
      </c>
      <c r="E10" s="5">
        <v>0</v>
      </c>
      <c r="F10" s="5">
        <v>5</v>
      </c>
      <c r="G10" s="5">
        <v>1</v>
      </c>
      <c r="H10" s="5">
        <v>6</v>
      </c>
      <c r="I10" s="5">
        <v>1</v>
      </c>
      <c r="J10" s="5">
        <v>1</v>
      </c>
      <c r="K10" s="5">
        <v>0</v>
      </c>
      <c r="L10" s="5">
        <v>0</v>
      </c>
      <c r="M10" s="5">
        <v>6</v>
      </c>
      <c r="N10" s="5">
        <v>52</v>
      </c>
      <c r="O10" s="8" t="s">
        <v>16</v>
      </c>
      <c r="P10" s="13">
        <v>1311580</v>
      </c>
      <c r="Q10" s="20">
        <v>109</v>
      </c>
      <c r="S10" s="19">
        <f t="shared" si="4"/>
        <v>0</v>
      </c>
      <c r="T10" s="19">
        <f t="shared" si="0"/>
        <v>11.538461538461538</v>
      </c>
      <c r="V10" s="18">
        <f t="shared" si="1"/>
        <v>0.45746351728449658</v>
      </c>
      <c r="W10" s="19">
        <f t="shared" si="2"/>
        <v>218596.66666666666</v>
      </c>
      <c r="Y10" s="18">
        <f t="shared" si="3"/>
        <v>7</v>
      </c>
      <c r="Z10" s="18">
        <f t="shared" si="6"/>
        <v>7.5</v>
      </c>
      <c r="AB10" s="18" t="e">
        <f t="shared" si="5"/>
        <v>#DIV/0!</v>
      </c>
      <c r="AC10" s="18" t="e">
        <f t="shared" si="7"/>
        <v>#DIV/0!</v>
      </c>
    </row>
    <row r="11" spans="1:40" ht="15" thickBot="1" x14ac:dyDescent="0.35">
      <c r="A11" s="28">
        <v>43894.708333333336</v>
      </c>
      <c r="B11" s="6">
        <v>13</v>
      </c>
      <c r="C11" s="9" t="s">
        <v>15</v>
      </c>
      <c r="D11" s="6">
        <v>7</v>
      </c>
      <c r="E11" s="6">
        <v>0</v>
      </c>
      <c r="F11" s="6">
        <v>7</v>
      </c>
      <c r="G11" s="6">
        <v>0</v>
      </c>
      <c r="H11" s="6">
        <v>7</v>
      </c>
      <c r="I11" s="6">
        <v>1</v>
      </c>
      <c r="J11" s="6">
        <v>1</v>
      </c>
      <c r="K11" s="6">
        <v>0</v>
      </c>
      <c r="L11" s="6">
        <v>0</v>
      </c>
      <c r="M11" s="6">
        <v>7</v>
      </c>
      <c r="N11" s="6">
        <v>85</v>
      </c>
      <c r="O11" s="10" t="s">
        <v>16</v>
      </c>
      <c r="P11" s="13">
        <v>1311580</v>
      </c>
      <c r="Q11" s="20">
        <v>109</v>
      </c>
      <c r="S11" s="19">
        <f t="shared" si="4"/>
        <v>0</v>
      </c>
      <c r="T11" s="19">
        <f t="shared" si="0"/>
        <v>8.235294117647058</v>
      </c>
      <c r="V11" s="18">
        <f t="shared" si="1"/>
        <v>0.53370743683191268</v>
      </c>
      <c r="W11" s="19">
        <f t="shared" si="2"/>
        <v>187368.57142857142</v>
      </c>
      <c r="Y11" s="18">
        <f t="shared" si="3"/>
        <v>8</v>
      </c>
      <c r="Z11" s="18">
        <f t="shared" si="6"/>
        <v>13.5</v>
      </c>
      <c r="AB11" s="18" t="e">
        <f t="shared" si="5"/>
        <v>#DIV/0!</v>
      </c>
      <c r="AC11" s="18" t="e">
        <f t="shared" si="7"/>
        <v>#DIV/0!</v>
      </c>
      <c r="AN11" s="33"/>
    </row>
    <row r="12" spans="1:40" ht="15" thickBot="1" x14ac:dyDescent="0.35">
      <c r="A12" s="29">
        <v>43895.708333333336</v>
      </c>
      <c r="B12" s="5">
        <v>13</v>
      </c>
      <c r="C12" s="7" t="s">
        <v>15</v>
      </c>
      <c r="D12" s="5">
        <v>8</v>
      </c>
      <c r="E12" s="5">
        <v>0</v>
      </c>
      <c r="F12" s="5">
        <v>8</v>
      </c>
      <c r="G12" s="5">
        <v>0</v>
      </c>
      <c r="H12" s="5">
        <v>8</v>
      </c>
      <c r="I12" s="5">
        <v>1</v>
      </c>
      <c r="J12" s="5">
        <v>1</v>
      </c>
      <c r="K12" s="5">
        <v>0</v>
      </c>
      <c r="L12" s="5">
        <v>0</v>
      </c>
      <c r="M12" s="5">
        <v>8</v>
      </c>
      <c r="N12" s="5">
        <v>96</v>
      </c>
      <c r="O12" s="8" t="s">
        <v>16</v>
      </c>
      <c r="P12" s="13">
        <v>1311580</v>
      </c>
      <c r="Q12" s="20">
        <v>109</v>
      </c>
      <c r="S12" s="19">
        <f t="shared" si="4"/>
        <v>0</v>
      </c>
      <c r="T12" s="19">
        <f t="shared" si="0"/>
        <v>8.3333333333333321</v>
      </c>
      <c r="V12" s="18">
        <f t="shared" si="1"/>
        <v>0.60995135637932874</v>
      </c>
      <c r="W12" s="19">
        <f t="shared" si="2"/>
        <v>163947.5</v>
      </c>
      <c r="Y12" s="18">
        <f t="shared" si="3"/>
        <v>9</v>
      </c>
      <c r="Z12" s="18">
        <f t="shared" si="6"/>
        <v>11</v>
      </c>
      <c r="AB12" s="18" t="e">
        <f t="shared" si="5"/>
        <v>#DIV/0!</v>
      </c>
      <c r="AC12" s="18" t="e">
        <f t="shared" si="7"/>
        <v>#DIV/0!</v>
      </c>
    </row>
    <row r="13" spans="1:40" ht="15" thickBot="1" x14ac:dyDescent="0.35">
      <c r="A13" s="28">
        <v>43896.708333333336</v>
      </c>
      <c r="B13" s="6">
        <v>13</v>
      </c>
      <c r="C13" s="9" t="s">
        <v>15</v>
      </c>
      <c r="D13" s="6">
        <v>9</v>
      </c>
      <c r="E13" s="6">
        <v>0</v>
      </c>
      <c r="F13" s="6">
        <v>9</v>
      </c>
      <c r="G13" s="6">
        <v>0</v>
      </c>
      <c r="H13" s="6">
        <v>9</v>
      </c>
      <c r="I13" s="6">
        <v>1</v>
      </c>
      <c r="J13" s="6">
        <v>1</v>
      </c>
      <c r="K13" s="6">
        <v>0</v>
      </c>
      <c r="L13" s="6">
        <v>0</v>
      </c>
      <c r="M13" s="6">
        <v>9</v>
      </c>
      <c r="N13" s="6">
        <v>96</v>
      </c>
      <c r="O13" s="10" t="s">
        <v>16</v>
      </c>
      <c r="P13" s="13">
        <v>1311580</v>
      </c>
      <c r="Q13" s="20">
        <v>109</v>
      </c>
      <c r="S13" s="19">
        <f t="shared" si="4"/>
        <v>0</v>
      </c>
      <c r="T13" s="19">
        <f t="shared" si="0"/>
        <v>9.375</v>
      </c>
      <c r="V13" s="18">
        <f t="shared" si="1"/>
        <v>0.68619527592674479</v>
      </c>
      <c r="W13" s="19">
        <f t="shared" si="2"/>
        <v>145731.11111111112</v>
      </c>
      <c r="Y13" s="18">
        <f t="shared" si="3"/>
        <v>10</v>
      </c>
      <c r="Z13" s="18">
        <f t="shared" si="6"/>
        <v>12</v>
      </c>
      <c r="AB13" s="18" t="e">
        <f t="shared" si="5"/>
        <v>#DIV/0!</v>
      </c>
      <c r="AC13" s="18" t="e">
        <f t="shared" si="7"/>
        <v>#DIV/0!</v>
      </c>
    </row>
    <row r="14" spans="1:40" ht="15" thickBot="1" x14ac:dyDescent="0.35">
      <c r="A14" s="29">
        <v>43897.75</v>
      </c>
      <c r="B14" s="5">
        <v>13</v>
      </c>
      <c r="C14" s="7" t="s">
        <v>15</v>
      </c>
      <c r="D14" s="5">
        <v>11</v>
      </c>
      <c r="E14" s="5">
        <v>0</v>
      </c>
      <c r="F14" s="5">
        <v>11</v>
      </c>
      <c r="G14" s="5">
        <v>0</v>
      </c>
      <c r="H14" s="5">
        <v>11</v>
      </c>
      <c r="I14" s="5">
        <v>2</v>
      </c>
      <c r="J14" s="5">
        <v>2</v>
      </c>
      <c r="K14" s="5">
        <v>0</v>
      </c>
      <c r="L14" s="5">
        <v>0</v>
      </c>
      <c r="M14" s="5">
        <v>11</v>
      </c>
      <c r="N14" s="5">
        <v>123</v>
      </c>
      <c r="O14" s="8" t="s">
        <v>16</v>
      </c>
      <c r="P14" s="13">
        <v>1311580</v>
      </c>
      <c r="Q14" s="20">
        <v>109</v>
      </c>
      <c r="S14" s="19">
        <f t="shared" si="4"/>
        <v>0</v>
      </c>
      <c r="T14" s="19">
        <f t="shared" si="0"/>
        <v>8.9430894308943092</v>
      </c>
      <c r="V14" s="18">
        <f t="shared" si="1"/>
        <v>0.83868311502157711</v>
      </c>
      <c r="W14" s="19">
        <f t="shared" si="2"/>
        <v>119234.54545454544</v>
      </c>
      <c r="Y14" s="18">
        <f t="shared" si="3"/>
        <v>6.5</v>
      </c>
      <c r="Z14" s="18">
        <f t="shared" si="6"/>
        <v>11.25</v>
      </c>
      <c r="AB14" s="18" t="e">
        <f t="shared" si="5"/>
        <v>#DIV/0!</v>
      </c>
      <c r="AC14" s="18" t="e">
        <f t="shared" si="7"/>
        <v>#DIV/0!</v>
      </c>
    </row>
    <row r="15" spans="1:40" ht="15" thickBot="1" x14ac:dyDescent="0.35">
      <c r="A15" s="28">
        <v>43898.75</v>
      </c>
      <c r="B15" s="6">
        <v>13</v>
      </c>
      <c r="C15" s="9" t="s">
        <v>15</v>
      </c>
      <c r="D15" s="6">
        <v>14</v>
      </c>
      <c r="E15" s="6">
        <v>0</v>
      </c>
      <c r="F15" s="6">
        <v>14</v>
      </c>
      <c r="G15" s="6">
        <v>3</v>
      </c>
      <c r="H15" s="6">
        <v>17</v>
      </c>
      <c r="I15" s="6">
        <v>6</v>
      </c>
      <c r="J15" s="6">
        <v>6</v>
      </c>
      <c r="K15" s="6">
        <v>0</v>
      </c>
      <c r="L15" s="6">
        <v>0</v>
      </c>
      <c r="M15" s="6">
        <v>17</v>
      </c>
      <c r="N15" s="6">
        <v>163</v>
      </c>
      <c r="O15" s="10" t="s">
        <v>16</v>
      </c>
      <c r="P15" s="13">
        <v>1311580</v>
      </c>
      <c r="Q15" s="20">
        <v>109</v>
      </c>
      <c r="S15" s="19">
        <f t="shared" si="4"/>
        <v>0</v>
      </c>
      <c r="T15" s="19">
        <f t="shared" si="0"/>
        <v>10.429447852760736</v>
      </c>
      <c r="V15" s="18">
        <f t="shared" si="1"/>
        <v>1.2961466323060735</v>
      </c>
      <c r="W15" s="19">
        <f t="shared" si="2"/>
        <v>77151.764705882364</v>
      </c>
      <c r="Y15" s="18">
        <f t="shared" si="3"/>
        <v>3.8333333333333335</v>
      </c>
      <c r="Z15" s="18">
        <f t="shared" si="6"/>
        <v>8.6666666666666661</v>
      </c>
      <c r="AB15" s="18" t="e">
        <f t="shared" si="5"/>
        <v>#DIV/0!</v>
      </c>
      <c r="AC15" s="18" t="e">
        <f t="shared" si="7"/>
        <v>#DIV/0!</v>
      </c>
    </row>
    <row r="16" spans="1:40" ht="15" thickBot="1" x14ac:dyDescent="0.35">
      <c r="A16" s="29">
        <v>43899.75</v>
      </c>
      <c r="B16" s="5">
        <v>13</v>
      </c>
      <c r="C16" s="7" t="s">
        <v>15</v>
      </c>
      <c r="D16" s="5">
        <v>25</v>
      </c>
      <c r="E16" s="5">
        <v>0</v>
      </c>
      <c r="F16" s="5">
        <v>25</v>
      </c>
      <c r="G16" s="5">
        <v>5</v>
      </c>
      <c r="H16" s="5">
        <v>30</v>
      </c>
      <c r="I16" s="5">
        <v>13</v>
      </c>
      <c r="J16" s="5">
        <v>13</v>
      </c>
      <c r="K16" s="5">
        <v>0</v>
      </c>
      <c r="L16" s="5">
        <v>0</v>
      </c>
      <c r="M16" s="5">
        <v>30</v>
      </c>
      <c r="N16" s="5">
        <v>237</v>
      </c>
      <c r="O16" s="8" t="s">
        <v>16</v>
      </c>
      <c r="P16" s="13">
        <v>1311580</v>
      </c>
      <c r="Q16" s="20">
        <v>109</v>
      </c>
      <c r="S16" s="19">
        <f t="shared" si="4"/>
        <v>0</v>
      </c>
      <c r="T16" s="19">
        <f t="shared" si="0"/>
        <v>12.658227848101266</v>
      </c>
      <c r="V16" s="18">
        <f t="shared" si="1"/>
        <v>2.2873175864224828</v>
      </c>
      <c r="W16" s="19">
        <f t="shared" si="2"/>
        <v>43719.333333333336</v>
      </c>
      <c r="Y16" s="18">
        <f t="shared" si="3"/>
        <v>3.3076923076923075</v>
      </c>
      <c r="Z16" s="18">
        <f t="shared" si="6"/>
        <v>7.2857142857142856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13</v>
      </c>
      <c r="C17" s="9" t="s">
        <v>15</v>
      </c>
      <c r="D17" s="6">
        <v>17</v>
      </c>
      <c r="E17" s="6">
        <v>9</v>
      </c>
      <c r="F17" s="6">
        <v>26</v>
      </c>
      <c r="G17" s="6">
        <v>11</v>
      </c>
      <c r="H17" s="6">
        <v>37</v>
      </c>
      <c r="I17" s="6">
        <v>7</v>
      </c>
      <c r="J17" s="6">
        <v>8</v>
      </c>
      <c r="K17" s="6">
        <v>0</v>
      </c>
      <c r="L17" s="6">
        <v>1</v>
      </c>
      <c r="M17" s="6">
        <v>38</v>
      </c>
      <c r="N17" s="6">
        <v>310</v>
      </c>
      <c r="O17" s="10" t="s">
        <v>16</v>
      </c>
      <c r="P17" s="13">
        <v>1311580</v>
      </c>
      <c r="Q17" s="20">
        <v>109</v>
      </c>
      <c r="S17" s="19">
        <f t="shared" si="4"/>
        <v>34.615384615384613</v>
      </c>
      <c r="T17" s="19">
        <f t="shared" si="0"/>
        <v>12.258064516129032</v>
      </c>
      <c r="V17" s="18">
        <f t="shared" si="1"/>
        <v>2.8972689428018117</v>
      </c>
      <c r="W17" s="19">
        <f t="shared" si="2"/>
        <v>34515.263157894733</v>
      </c>
      <c r="Y17" s="18">
        <f t="shared" si="3"/>
        <v>5.75</v>
      </c>
      <c r="Z17" s="18">
        <f t="shared" si="6"/>
        <v>7.2222222222222223</v>
      </c>
      <c r="AB17" s="18">
        <f t="shared" si="5"/>
        <v>2</v>
      </c>
      <c r="AC17" s="18">
        <f t="shared" si="7"/>
        <v>6</v>
      </c>
    </row>
    <row r="18" spans="1:29" ht="15" thickBot="1" x14ac:dyDescent="0.35">
      <c r="A18" s="29">
        <v>43901.708333333336</v>
      </c>
      <c r="B18" s="5">
        <v>13</v>
      </c>
      <c r="C18" s="7" t="s">
        <v>15</v>
      </c>
      <c r="D18" s="5">
        <v>17</v>
      </c>
      <c r="E18" s="5">
        <v>9</v>
      </c>
      <c r="F18" s="5">
        <v>26</v>
      </c>
      <c r="G18" s="5">
        <v>11</v>
      </c>
      <c r="H18" s="5">
        <v>37</v>
      </c>
      <c r="I18" s="5">
        <v>0</v>
      </c>
      <c r="J18" s="5">
        <v>0</v>
      </c>
      <c r="K18" s="5">
        <v>0</v>
      </c>
      <c r="L18" s="5">
        <v>1</v>
      </c>
      <c r="M18" s="5">
        <v>38</v>
      </c>
      <c r="N18" s="5">
        <v>310</v>
      </c>
      <c r="O18" s="8" t="s">
        <v>39</v>
      </c>
      <c r="P18" s="13">
        <v>1311580</v>
      </c>
      <c r="Q18" s="20">
        <v>109</v>
      </c>
      <c r="S18" s="19">
        <f t="shared" si="4"/>
        <v>34.615384615384613</v>
      </c>
      <c r="T18" s="19">
        <f t="shared" si="0"/>
        <v>12.258064516129032</v>
      </c>
      <c r="V18" s="18">
        <f t="shared" si="1"/>
        <v>2.8972689428018117</v>
      </c>
      <c r="W18" s="19">
        <f t="shared" si="2"/>
        <v>34515.263157894733</v>
      </c>
      <c r="Y18" s="18" t="e">
        <f t="shared" si="3"/>
        <v>#DIV/0!</v>
      </c>
      <c r="Z18" s="18">
        <f t="shared" si="6"/>
        <v>8.4285714285714288</v>
      </c>
      <c r="AB18" s="18" t="e">
        <f t="shared" si="5"/>
        <v>#DIV/0!</v>
      </c>
      <c r="AC18" s="18">
        <f t="shared" si="7"/>
        <v>6</v>
      </c>
    </row>
    <row r="19" spans="1:29" ht="15" thickBot="1" x14ac:dyDescent="0.35">
      <c r="A19" s="28">
        <v>43902.708333333336</v>
      </c>
      <c r="B19" s="6">
        <v>13</v>
      </c>
      <c r="C19" s="9" t="s">
        <v>15</v>
      </c>
      <c r="D19" s="6">
        <v>47</v>
      </c>
      <c r="E19" s="6">
        <v>12</v>
      </c>
      <c r="F19" s="6">
        <v>59</v>
      </c>
      <c r="G19" s="6">
        <v>19</v>
      </c>
      <c r="H19" s="6">
        <v>78</v>
      </c>
      <c r="I19" s="6">
        <v>41</v>
      </c>
      <c r="J19" s="6">
        <v>46</v>
      </c>
      <c r="K19" s="6">
        <v>4</v>
      </c>
      <c r="L19" s="6">
        <v>2</v>
      </c>
      <c r="M19" s="6">
        <v>84</v>
      </c>
      <c r="N19" s="6">
        <v>867</v>
      </c>
      <c r="O19" s="10" t="s">
        <v>16</v>
      </c>
      <c r="P19" s="13">
        <v>1311580</v>
      </c>
      <c r="Q19" s="20">
        <v>109</v>
      </c>
      <c r="S19" s="19">
        <f t="shared" si="4"/>
        <v>20.33898305084746</v>
      </c>
      <c r="T19" s="19">
        <f t="shared" si="0"/>
        <v>9.688581314878892</v>
      </c>
      <c r="V19" s="18">
        <f t="shared" si="1"/>
        <v>6.4044892419829518</v>
      </c>
      <c r="W19" s="19">
        <f t="shared" si="2"/>
        <v>15614.047619047618</v>
      </c>
      <c r="Y19" s="18">
        <f t="shared" si="3"/>
        <v>2.8260869565217392</v>
      </c>
      <c r="Z19" s="18">
        <f t="shared" si="6"/>
        <v>7.666666666666667</v>
      </c>
      <c r="AB19" s="18">
        <f t="shared" si="5"/>
        <v>3</v>
      </c>
      <c r="AC19" s="18">
        <f t="shared" si="7"/>
        <v>6</v>
      </c>
    </row>
    <row r="20" spans="1:29" ht="15" thickBot="1" x14ac:dyDescent="0.35">
      <c r="A20" s="29">
        <v>43903.708333333336</v>
      </c>
      <c r="B20" s="5">
        <v>13</v>
      </c>
      <c r="C20" s="7" t="s">
        <v>15</v>
      </c>
      <c r="D20" s="5">
        <v>42</v>
      </c>
      <c r="E20" s="5">
        <v>14</v>
      </c>
      <c r="F20" s="5">
        <v>56</v>
      </c>
      <c r="G20" s="5">
        <v>27</v>
      </c>
      <c r="H20" s="5">
        <v>83</v>
      </c>
      <c r="I20" s="5">
        <v>5</v>
      </c>
      <c r="J20" s="5">
        <v>5</v>
      </c>
      <c r="K20" s="5">
        <v>4</v>
      </c>
      <c r="L20" s="5">
        <v>2</v>
      </c>
      <c r="M20" s="5">
        <v>89</v>
      </c>
      <c r="N20" s="5">
        <v>958</v>
      </c>
      <c r="O20" s="8" t="s">
        <v>16</v>
      </c>
      <c r="P20" s="13">
        <v>1311580</v>
      </c>
      <c r="Q20" s="20">
        <v>109</v>
      </c>
      <c r="S20" s="19">
        <f t="shared" si="4"/>
        <v>25</v>
      </c>
      <c r="T20" s="19">
        <f t="shared" si="0"/>
        <v>9.2901878914405014</v>
      </c>
      <c r="V20" s="18">
        <f t="shared" si="1"/>
        <v>6.7857088397200327</v>
      </c>
      <c r="W20" s="19">
        <f t="shared" si="2"/>
        <v>14736.853932584268</v>
      </c>
      <c r="Y20" s="18">
        <f t="shared" si="3"/>
        <v>18.8</v>
      </c>
      <c r="Z20" s="18">
        <f t="shared" si="6"/>
        <v>8.235294117647058</v>
      </c>
      <c r="AB20" s="18" t="e">
        <f t="shared" si="5"/>
        <v>#DIV/0!</v>
      </c>
      <c r="AC20" s="18">
        <f t="shared" si="7"/>
        <v>9</v>
      </c>
    </row>
    <row r="21" spans="1:29" ht="15" thickBot="1" x14ac:dyDescent="0.35">
      <c r="A21" s="28">
        <v>43904.708333333336</v>
      </c>
      <c r="B21" s="6">
        <v>13</v>
      </c>
      <c r="C21" s="9" t="s">
        <v>15</v>
      </c>
      <c r="D21" s="6">
        <v>51</v>
      </c>
      <c r="E21" s="6">
        <v>14</v>
      </c>
      <c r="F21" s="6">
        <v>65</v>
      </c>
      <c r="G21" s="6">
        <v>41</v>
      </c>
      <c r="H21" s="6">
        <v>106</v>
      </c>
      <c r="I21" s="6">
        <v>23</v>
      </c>
      <c r="J21" s="6">
        <v>23</v>
      </c>
      <c r="K21" s="6">
        <v>4</v>
      </c>
      <c r="L21" s="6">
        <v>2</v>
      </c>
      <c r="M21" s="6">
        <v>112</v>
      </c>
      <c r="N21" s="6">
        <v>1232</v>
      </c>
      <c r="O21" s="10" t="s">
        <v>16</v>
      </c>
      <c r="P21" s="13">
        <v>1311580</v>
      </c>
      <c r="Q21" s="20">
        <v>109</v>
      </c>
      <c r="S21" s="19">
        <f t="shared" si="4"/>
        <v>21.53846153846154</v>
      </c>
      <c r="T21" s="19">
        <f t="shared" si="0"/>
        <v>9.0909090909090917</v>
      </c>
      <c r="V21" s="18">
        <f t="shared" si="1"/>
        <v>8.539318989310603</v>
      </c>
      <c r="W21" s="19">
        <f t="shared" si="2"/>
        <v>11710.535714285714</v>
      </c>
      <c r="Y21" s="18">
        <f t="shared" si="3"/>
        <v>5.8695652173913047</v>
      </c>
      <c r="Z21" s="18">
        <f t="shared" si="6"/>
        <v>7.5405405405405403</v>
      </c>
      <c r="AB21" s="18" t="e">
        <f t="shared" si="5"/>
        <v>#DIV/0!</v>
      </c>
      <c r="AC21" s="18">
        <f t="shared" si="7"/>
        <v>9</v>
      </c>
    </row>
    <row r="22" spans="1:29" ht="15" thickBot="1" x14ac:dyDescent="0.35">
      <c r="A22" s="29">
        <v>43905.708333333336</v>
      </c>
      <c r="B22" s="5">
        <v>13</v>
      </c>
      <c r="C22" s="7" t="s">
        <v>15</v>
      </c>
      <c r="D22" s="5">
        <v>72</v>
      </c>
      <c r="E22" s="5">
        <v>28</v>
      </c>
      <c r="F22" s="5">
        <v>100</v>
      </c>
      <c r="G22" s="5">
        <v>28</v>
      </c>
      <c r="H22" s="5">
        <v>128</v>
      </c>
      <c r="I22" s="5">
        <v>22</v>
      </c>
      <c r="J22" s="5">
        <v>25</v>
      </c>
      <c r="K22" s="5">
        <v>6</v>
      </c>
      <c r="L22" s="5">
        <v>3</v>
      </c>
      <c r="M22" s="5">
        <v>137</v>
      </c>
      <c r="N22" s="5">
        <v>1419</v>
      </c>
      <c r="O22" s="8" t="s">
        <v>16</v>
      </c>
      <c r="P22" s="13">
        <v>1311580</v>
      </c>
      <c r="Q22" s="20">
        <v>109</v>
      </c>
      <c r="S22" s="19">
        <f t="shared" si="4"/>
        <v>28.000000000000004</v>
      </c>
      <c r="T22" s="19">
        <f t="shared" si="0"/>
        <v>9.6546863988724461</v>
      </c>
      <c r="V22" s="18">
        <f t="shared" si="1"/>
        <v>10.445416977996004</v>
      </c>
      <c r="W22" s="19">
        <f t="shared" si="2"/>
        <v>9573.5766423357672</v>
      </c>
      <c r="Y22" s="18">
        <f t="shared" si="3"/>
        <v>6.48</v>
      </c>
      <c r="Z22" s="18">
        <f t="shared" si="6"/>
        <v>10.754716981132075</v>
      </c>
      <c r="AB22" s="18">
        <f t="shared" si="5"/>
        <v>4</v>
      </c>
      <c r="AC22" s="18">
        <f t="shared" si="7"/>
        <v>12</v>
      </c>
    </row>
    <row r="23" spans="1:29" ht="15" thickBot="1" x14ac:dyDescent="0.35">
      <c r="A23" s="28">
        <v>43906.708333333336</v>
      </c>
      <c r="B23" s="6">
        <v>13</v>
      </c>
      <c r="C23" s="9" t="s">
        <v>15</v>
      </c>
      <c r="D23" s="6">
        <v>71</v>
      </c>
      <c r="E23" s="6">
        <v>37</v>
      </c>
      <c r="F23" s="6">
        <v>108</v>
      </c>
      <c r="G23" s="6">
        <v>57</v>
      </c>
      <c r="H23" s="6">
        <v>165</v>
      </c>
      <c r="I23" s="6">
        <v>37</v>
      </c>
      <c r="J23" s="6">
        <v>39</v>
      </c>
      <c r="K23" s="6">
        <v>7</v>
      </c>
      <c r="L23" s="6">
        <v>4</v>
      </c>
      <c r="M23" s="6">
        <v>176</v>
      </c>
      <c r="N23" s="6">
        <v>1533</v>
      </c>
      <c r="O23" s="10" t="s">
        <v>16</v>
      </c>
      <c r="P23" s="13">
        <v>1311580</v>
      </c>
      <c r="Q23" s="20">
        <v>109</v>
      </c>
      <c r="S23" s="19">
        <f t="shared" si="4"/>
        <v>34.25925925925926</v>
      </c>
      <c r="T23" s="19">
        <f t="shared" si="0"/>
        <v>11.480756686236138</v>
      </c>
      <c r="V23" s="18">
        <f t="shared" si="1"/>
        <v>13.418929840345234</v>
      </c>
      <c r="W23" s="19">
        <f t="shared" si="2"/>
        <v>7452.1590909090901</v>
      </c>
      <c r="Y23" s="18">
        <f t="shared" si="3"/>
        <v>5.5128205128205128</v>
      </c>
      <c r="Z23" s="18">
        <f t="shared" si="6"/>
        <v>9.068965517241379</v>
      </c>
      <c r="AB23" s="18">
        <f t="shared" si="5"/>
        <v>5</v>
      </c>
      <c r="AC23" s="18">
        <f t="shared" si="7"/>
        <v>9</v>
      </c>
    </row>
    <row r="24" spans="1:29" ht="15" thickBot="1" x14ac:dyDescent="0.35">
      <c r="A24" s="29">
        <v>43907.708333333336</v>
      </c>
      <c r="B24" s="5">
        <v>13</v>
      </c>
      <c r="C24" s="7" t="s">
        <v>15</v>
      </c>
      <c r="D24" s="5">
        <v>94</v>
      </c>
      <c r="E24" s="5">
        <v>32</v>
      </c>
      <c r="F24" s="5">
        <v>126</v>
      </c>
      <c r="G24" s="5">
        <v>90</v>
      </c>
      <c r="H24" s="5">
        <v>216</v>
      </c>
      <c r="I24" s="5">
        <v>51</v>
      </c>
      <c r="J24" s="5">
        <v>53</v>
      </c>
      <c r="K24" s="5">
        <v>7</v>
      </c>
      <c r="L24" s="5">
        <v>6</v>
      </c>
      <c r="M24" s="5">
        <v>229</v>
      </c>
      <c r="N24" s="5">
        <v>1688</v>
      </c>
      <c r="O24" s="8" t="s">
        <v>16</v>
      </c>
      <c r="P24" s="13">
        <v>1311580</v>
      </c>
      <c r="Q24" s="20">
        <v>109</v>
      </c>
      <c r="S24" s="19">
        <f t="shared" si="4"/>
        <v>25.396825396825395</v>
      </c>
      <c r="T24" s="19">
        <f t="shared" si="0"/>
        <v>13.566350710900474</v>
      </c>
      <c r="V24" s="18">
        <f t="shared" si="1"/>
        <v>17.459857576358285</v>
      </c>
      <c r="W24" s="19">
        <f t="shared" si="2"/>
        <v>5727.4235807860259</v>
      </c>
      <c r="Y24" s="18">
        <f t="shared" si="3"/>
        <v>5.3207547169811322</v>
      </c>
      <c r="Z24" s="18">
        <f t="shared" si="6"/>
        <v>8.8717948717948723</v>
      </c>
      <c r="AB24" s="18">
        <f t="shared" si="5"/>
        <v>4</v>
      </c>
      <c r="AC24" s="18">
        <f t="shared" si="7"/>
        <v>7.5</v>
      </c>
    </row>
    <row r="25" spans="1:29" ht="15" thickBot="1" x14ac:dyDescent="0.35">
      <c r="A25" s="28">
        <v>43908.708333333336</v>
      </c>
      <c r="B25" s="6">
        <v>13</v>
      </c>
      <c r="C25" s="9" t="s">
        <v>15</v>
      </c>
      <c r="D25" s="6">
        <v>99</v>
      </c>
      <c r="E25" s="6">
        <v>41</v>
      </c>
      <c r="F25" s="6">
        <v>140</v>
      </c>
      <c r="G25" s="6">
        <v>109</v>
      </c>
      <c r="H25" s="6">
        <v>249</v>
      </c>
      <c r="I25" s="6">
        <v>33</v>
      </c>
      <c r="J25" s="6">
        <v>34</v>
      </c>
      <c r="K25" s="6">
        <v>7</v>
      </c>
      <c r="L25" s="6">
        <v>7</v>
      </c>
      <c r="M25" s="6">
        <v>263</v>
      </c>
      <c r="N25" s="6">
        <v>2054</v>
      </c>
      <c r="O25" s="10" t="s">
        <v>16</v>
      </c>
      <c r="P25" s="13">
        <v>1311580</v>
      </c>
      <c r="Q25" s="20">
        <v>109</v>
      </c>
      <c r="S25" s="19">
        <f t="shared" si="4"/>
        <v>29.285714285714288</v>
      </c>
      <c r="T25" s="19">
        <f t="shared" si="0"/>
        <v>12.804284323271665</v>
      </c>
      <c r="V25" s="18">
        <f t="shared" si="1"/>
        <v>20.052150840970434</v>
      </c>
      <c r="W25" s="19">
        <f>100000/V25</f>
        <v>4986.9961977186313</v>
      </c>
      <c r="Y25" s="18">
        <f t="shared" si="3"/>
        <v>8.735294117647058</v>
      </c>
      <c r="Z25" s="18">
        <f t="shared" si="6"/>
        <v>9.2619047619047628</v>
      </c>
      <c r="AB25" s="18">
        <f t="shared" si="5"/>
        <v>8</v>
      </c>
      <c r="AC25" s="18">
        <f t="shared" si="7"/>
        <v>8.25</v>
      </c>
    </row>
    <row r="26" spans="1:29" ht="15" thickBot="1" x14ac:dyDescent="0.35">
      <c r="A26" s="29">
        <v>43909.708333333336</v>
      </c>
      <c r="B26" s="5">
        <v>13</v>
      </c>
      <c r="C26" s="7" t="s">
        <v>15</v>
      </c>
      <c r="D26" s="5">
        <v>181</v>
      </c>
      <c r="E26" s="5">
        <v>47</v>
      </c>
      <c r="F26" s="5">
        <v>228</v>
      </c>
      <c r="G26" s="5">
        <v>138</v>
      </c>
      <c r="H26" s="5">
        <v>366</v>
      </c>
      <c r="I26" s="5">
        <v>117</v>
      </c>
      <c r="J26" s="5">
        <v>122</v>
      </c>
      <c r="K26" s="5">
        <v>8</v>
      </c>
      <c r="L26" s="5">
        <v>11</v>
      </c>
      <c r="M26" s="5">
        <v>385</v>
      </c>
      <c r="N26" s="5">
        <v>2409</v>
      </c>
      <c r="O26" s="8" t="s">
        <v>16</v>
      </c>
      <c r="P26" s="13">
        <v>1311580</v>
      </c>
      <c r="Q26" s="20">
        <v>109</v>
      </c>
      <c r="S26" s="19">
        <f t="shared" si="4"/>
        <v>20.614035087719298</v>
      </c>
      <c r="T26" s="19">
        <f t="shared" si="0"/>
        <v>15.981735159817351</v>
      </c>
      <c r="V26" s="18">
        <f t="shared" si="1"/>
        <v>29.353909025755197</v>
      </c>
      <c r="W26" s="19">
        <f t="shared" si="2"/>
        <v>3406.7012987012986</v>
      </c>
      <c r="Y26" s="18">
        <f t="shared" si="3"/>
        <v>4.1557377049180326</v>
      </c>
      <c r="Z26" s="18">
        <f t="shared" si="6"/>
        <v>8.526315789473685</v>
      </c>
      <c r="AB26" s="18">
        <f t="shared" si="5"/>
        <v>3.75</v>
      </c>
      <c r="AC26" s="18">
        <f t="shared" si="7"/>
        <v>7.7142857142857144</v>
      </c>
    </row>
    <row r="27" spans="1:29" ht="15" thickBot="1" x14ac:dyDescent="0.35">
      <c r="A27" s="28">
        <v>43910.708333333336</v>
      </c>
      <c r="B27" s="6">
        <v>13</v>
      </c>
      <c r="C27" s="9" t="s">
        <v>15</v>
      </c>
      <c r="D27" s="6">
        <v>190</v>
      </c>
      <c r="E27" s="6">
        <v>48</v>
      </c>
      <c r="F27" s="6">
        <v>238</v>
      </c>
      <c r="G27" s="6">
        <v>184</v>
      </c>
      <c r="H27" s="6">
        <v>422</v>
      </c>
      <c r="I27" s="6">
        <v>56</v>
      </c>
      <c r="J27" s="6">
        <v>64</v>
      </c>
      <c r="K27" s="6">
        <v>10</v>
      </c>
      <c r="L27" s="6">
        <v>17</v>
      </c>
      <c r="M27" s="6">
        <v>449</v>
      </c>
      <c r="N27" s="6">
        <v>2695</v>
      </c>
      <c r="O27" s="10" t="s">
        <v>16</v>
      </c>
      <c r="P27" s="13">
        <v>1311580</v>
      </c>
      <c r="Q27" s="20">
        <v>109</v>
      </c>
      <c r="S27" s="19">
        <f t="shared" si="4"/>
        <v>20.168067226890756</v>
      </c>
      <c r="T27" s="19">
        <f t="shared" si="0"/>
        <v>16.66048237476809</v>
      </c>
      <c r="V27" s="18">
        <f t="shared" si="1"/>
        <v>34.233519876789828</v>
      </c>
      <c r="W27" s="19">
        <f t="shared" si="2"/>
        <v>2921.1135857461022</v>
      </c>
      <c r="Y27" s="18">
        <f t="shared" si="3"/>
        <v>8.015625</v>
      </c>
      <c r="Z27" s="18">
        <f t="shared" si="6"/>
        <v>9.122727272727273</v>
      </c>
      <c r="AB27" s="18">
        <f t="shared" si="5"/>
        <v>3.8333333333333335</v>
      </c>
      <c r="AC27" s="18">
        <f t="shared" si="7"/>
        <v>7.6363636363636367</v>
      </c>
    </row>
    <row r="28" spans="1:29" ht="15" thickBot="1" x14ac:dyDescent="0.35">
      <c r="A28" s="29">
        <v>43911.708333333336</v>
      </c>
      <c r="B28" s="5">
        <v>13</v>
      </c>
      <c r="C28" s="7" t="s">
        <v>15</v>
      </c>
      <c r="D28" s="5">
        <v>185</v>
      </c>
      <c r="E28" s="5">
        <v>44</v>
      </c>
      <c r="F28" s="5">
        <v>229</v>
      </c>
      <c r="G28" s="5">
        <v>265</v>
      </c>
      <c r="H28" s="5">
        <v>494</v>
      </c>
      <c r="I28" s="5">
        <v>72</v>
      </c>
      <c r="J28" s="5">
        <v>80</v>
      </c>
      <c r="K28" s="5">
        <v>13</v>
      </c>
      <c r="L28" s="5">
        <v>22</v>
      </c>
      <c r="M28" s="5">
        <v>529</v>
      </c>
      <c r="N28" s="5">
        <v>3035</v>
      </c>
      <c r="O28" s="8" t="s">
        <v>16</v>
      </c>
      <c r="P28" s="13">
        <v>1311580</v>
      </c>
      <c r="Q28" s="20">
        <v>109</v>
      </c>
      <c r="S28" s="19">
        <f t="shared" si="4"/>
        <v>19.213973799126638</v>
      </c>
      <c r="T28" s="19">
        <f t="shared" si="0"/>
        <v>17.42998352553542</v>
      </c>
      <c r="V28" s="18">
        <f t="shared" si="1"/>
        <v>40.333033440583115</v>
      </c>
      <c r="W28" s="19">
        <f t="shared" si="2"/>
        <v>2479.3572778827975</v>
      </c>
      <c r="Y28" s="18">
        <f t="shared" si="3"/>
        <v>7.6124999999999998</v>
      </c>
      <c r="Z28" s="18">
        <f t="shared" si="6"/>
        <v>8.9661654135338349</v>
      </c>
      <c r="AB28" s="18">
        <f>$AE$6*(2*L28-L27)/(L28-L27)</f>
        <v>5.4</v>
      </c>
      <c r="AC28" s="18">
        <f t="shared" si="7"/>
        <v>7.4</v>
      </c>
    </row>
    <row r="29" spans="1:29" ht="15" thickBot="1" x14ac:dyDescent="0.35">
      <c r="A29" s="28">
        <v>43912.708333333336</v>
      </c>
      <c r="B29" s="6">
        <v>13</v>
      </c>
      <c r="C29" s="9" t="s">
        <v>15</v>
      </c>
      <c r="D29" s="6">
        <v>218</v>
      </c>
      <c r="E29" s="6">
        <v>49</v>
      </c>
      <c r="F29" s="6">
        <v>267</v>
      </c>
      <c r="G29" s="6">
        <v>272</v>
      </c>
      <c r="H29" s="6">
        <v>539</v>
      </c>
      <c r="I29" s="6">
        <v>45</v>
      </c>
      <c r="J29" s="6">
        <v>58</v>
      </c>
      <c r="K29" s="6">
        <v>15</v>
      </c>
      <c r="L29" s="6">
        <v>33</v>
      </c>
      <c r="M29" s="6">
        <v>587</v>
      </c>
      <c r="N29" s="6">
        <v>3375</v>
      </c>
      <c r="O29" s="10" t="s">
        <v>16</v>
      </c>
      <c r="P29" s="13">
        <v>1311580</v>
      </c>
      <c r="Q29" s="20">
        <v>109</v>
      </c>
      <c r="S29" s="19">
        <f t="shared" si="4"/>
        <v>18.352059925093634</v>
      </c>
      <c r="T29" s="19">
        <f t="shared" si="0"/>
        <v>17.392592592592592</v>
      </c>
      <c r="V29" s="18">
        <f t="shared" si="1"/>
        <v>44.755180774333247</v>
      </c>
      <c r="W29" s="19">
        <f t="shared" si="2"/>
        <v>2234.3781942078363</v>
      </c>
      <c r="Y29" s="18">
        <f t="shared" si="3"/>
        <v>11.120689655172415</v>
      </c>
      <c r="Z29" s="18">
        <f t="shared" si="6"/>
        <v>11.717821782178218</v>
      </c>
      <c r="AB29" s="18">
        <f t="shared" si="5"/>
        <v>4</v>
      </c>
      <c r="AC29" s="18">
        <f t="shared" si="7"/>
        <v>7.5</v>
      </c>
    </row>
    <row r="30" spans="1:29" ht="15" thickBot="1" x14ac:dyDescent="0.35">
      <c r="A30" s="29">
        <v>43913.708333333336</v>
      </c>
      <c r="B30" s="5">
        <v>13</v>
      </c>
      <c r="C30" s="7" t="s">
        <v>15</v>
      </c>
      <c r="D30" s="5">
        <v>228</v>
      </c>
      <c r="E30" s="5">
        <v>52</v>
      </c>
      <c r="F30" s="5">
        <v>280</v>
      </c>
      <c r="G30" s="5">
        <v>325</v>
      </c>
      <c r="H30" s="5">
        <v>605</v>
      </c>
      <c r="I30" s="5">
        <v>66</v>
      </c>
      <c r="J30" s="5">
        <v>76</v>
      </c>
      <c r="K30" s="5">
        <v>20</v>
      </c>
      <c r="L30" s="5">
        <v>38</v>
      </c>
      <c r="M30" s="5">
        <v>663</v>
      </c>
      <c r="N30" s="5">
        <v>3674</v>
      </c>
      <c r="O30" s="8" t="s">
        <v>16</v>
      </c>
      <c r="P30" s="13">
        <v>1311580</v>
      </c>
      <c r="Q30" s="20">
        <v>109</v>
      </c>
      <c r="S30" s="19">
        <f t="shared" si="4"/>
        <v>18.571428571428573</v>
      </c>
      <c r="T30" s="19">
        <f t="shared" si="0"/>
        <v>18.045726728361458</v>
      </c>
      <c r="V30" s="18">
        <f t="shared" si="1"/>
        <v>50.549718659936872</v>
      </c>
      <c r="W30" s="19">
        <f t="shared" si="2"/>
        <v>1978.2503770739065</v>
      </c>
      <c r="Y30" s="18">
        <f t="shared" si="3"/>
        <v>9.723684210526315</v>
      </c>
      <c r="Z30" s="18">
        <f t="shared" si="6"/>
        <v>12.294392523364486</v>
      </c>
      <c r="AB30" s="18">
        <f t="shared" si="5"/>
        <v>8.6</v>
      </c>
      <c r="AC30" s="18">
        <f t="shared" si="7"/>
        <v>8.4285714285714288</v>
      </c>
    </row>
    <row r="31" spans="1:29" ht="15" thickBot="1" x14ac:dyDescent="0.35">
      <c r="A31" s="28">
        <v>43914.708333333336</v>
      </c>
      <c r="B31" s="6">
        <v>13</v>
      </c>
      <c r="C31" s="9" t="s">
        <v>15</v>
      </c>
      <c r="D31" s="6">
        <v>234</v>
      </c>
      <c r="E31" s="6">
        <v>57</v>
      </c>
      <c r="F31" s="6">
        <v>291</v>
      </c>
      <c r="G31" s="6">
        <v>331</v>
      </c>
      <c r="H31" s="6">
        <v>622</v>
      </c>
      <c r="I31" s="6">
        <v>17</v>
      </c>
      <c r="J31" s="6">
        <v>26</v>
      </c>
      <c r="K31" s="6">
        <v>21</v>
      </c>
      <c r="L31" s="6">
        <v>46</v>
      </c>
      <c r="M31" s="6">
        <v>689</v>
      </c>
      <c r="N31" s="6">
        <v>4294</v>
      </c>
      <c r="O31" s="10" t="s">
        <v>16</v>
      </c>
      <c r="P31" s="13">
        <v>1311580</v>
      </c>
      <c r="Q31" s="20">
        <v>109</v>
      </c>
      <c r="S31" s="19">
        <f t="shared" si="4"/>
        <v>19.587628865979383</v>
      </c>
      <c r="T31" s="19">
        <f t="shared" si="0"/>
        <v>16.045645086166743</v>
      </c>
      <c r="V31" s="18">
        <f t="shared" si="1"/>
        <v>52.53206056816969</v>
      </c>
      <c r="W31" s="19">
        <f t="shared" si="2"/>
        <v>1903.5994194484761</v>
      </c>
      <c r="Y31" s="18">
        <f t="shared" si="3"/>
        <v>27.5</v>
      </c>
      <c r="Z31" s="18">
        <f t="shared" si="6"/>
        <v>15.918749999999999</v>
      </c>
      <c r="AB31" s="18">
        <f t="shared" si="5"/>
        <v>6.75</v>
      </c>
      <c r="AC31" s="18">
        <f t="shared" si="7"/>
        <v>8.75</v>
      </c>
    </row>
    <row r="32" spans="1:29" ht="15" thickBot="1" x14ac:dyDescent="0.35">
      <c r="A32" s="29">
        <v>43915.708333333336</v>
      </c>
      <c r="B32" s="5">
        <v>13</v>
      </c>
      <c r="C32" s="7" t="s">
        <v>15</v>
      </c>
      <c r="D32" s="5">
        <v>248</v>
      </c>
      <c r="E32" s="5">
        <v>59</v>
      </c>
      <c r="F32" s="5">
        <v>307</v>
      </c>
      <c r="G32" s="5">
        <v>431</v>
      </c>
      <c r="H32" s="5">
        <v>738</v>
      </c>
      <c r="I32" s="5">
        <v>116</v>
      </c>
      <c r="J32" s="5">
        <v>124</v>
      </c>
      <c r="K32" s="5">
        <v>23</v>
      </c>
      <c r="L32" s="5">
        <v>52</v>
      </c>
      <c r="M32" s="5">
        <v>813</v>
      </c>
      <c r="N32" s="5">
        <v>4982</v>
      </c>
      <c r="O32" s="8" t="s">
        <v>16</v>
      </c>
      <c r="P32" s="13">
        <v>1311580</v>
      </c>
      <c r="Q32" s="20">
        <v>109</v>
      </c>
      <c r="S32" s="19">
        <f t="shared" si="4"/>
        <v>19.218241042345277</v>
      </c>
      <c r="T32" s="19">
        <f t="shared" si="0"/>
        <v>16.318747490967482</v>
      </c>
      <c r="V32" s="18">
        <f t="shared" si="1"/>
        <v>61.986306592049282</v>
      </c>
      <c r="W32" s="19">
        <f t="shared" si="2"/>
        <v>1613.2595325953259</v>
      </c>
      <c r="Y32" s="18">
        <f t="shared" si="3"/>
        <v>7.556451612903226</v>
      </c>
      <c r="Z32" s="18">
        <f t="shared" si="6"/>
        <v>13.792035398230089</v>
      </c>
      <c r="AB32" s="18">
        <f t="shared" si="5"/>
        <v>9.6666666666666661</v>
      </c>
      <c r="AC32" s="18">
        <f t="shared" si="7"/>
        <v>11.210526315789474</v>
      </c>
    </row>
    <row r="33" spans="1:29" ht="15" thickBot="1" x14ac:dyDescent="0.35">
      <c r="A33" s="28">
        <v>43916.708333333336</v>
      </c>
      <c r="B33" s="6">
        <v>13</v>
      </c>
      <c r="C33" s="9" t="s">
        <v>15</v>
      </c>
      <c r="D33" s="6">
        <v>280</v>
      </c>
      <c r="E33" s="6">
        <v>64</v>
      </c>
      <c r="F33" s="6">
        <v>344</v>
      </c>
      <c r="G33" s="6">
        <v>516</v>
      </c>
      <c r="H33" s="6">
        <v>860</v>
      </c>
      <c r="I33" s="6">
        <v>122</v>
      </c>
      <c r="J33" s="6">
        <v>133</v>
      </c>
      <c r="K33" s="6">
        <v>23</v>
      </c>
      <c r="L33" s="6">
        <v>63</v>
      </c>
      <c r="M33" s="6">
        <v>946</v>
      </c>
      <c r="N33" s="6">
        <v>5488</v>
      </c>
      <c r="O33" s="10" t="s">
        <v>16</v>
      </c>
      <c r="P33" s="13">
        <v>1311580</v>
      </c>
      <c r="Q33" s="20">
        <v>109</v>
      </c>
      <c r="S33" s="19">
        <f t="shared" si="4"/>
        <v>18.604651162790699</v>
      </c>
      <c r="T33" s="19">
        <f t="shared" si="0"/>
        <v>17.237609329446062</v>
      </c>
      <c r="V33" s="18">
        <f t="shared" si="1"/>
        <v>72.126747891855629</v>
      </c>
      <c r="W33" s="19">
        <f t="shared" si="2"/>
        <v>1386.4482029598307</v>
      </c>
      <c r="Y33" s="18">
        <f t="shared" si="3"/>
        <v>8.1127819548872182</v>
      </c>
      <c r="Z33" s="18">
        <f t="shared" si="6"/>
        <v>13.028268551236749</v>
      </c>
      <c r="AB33" s="18">
        <f t="shared" si="5"/>
        <v>6.7272727272727275</v>
      </c>
      <c r="AC33" s="18">
        <f t="shared" si="7"/>
        <v>10.56</v>
      </c>
    </row>
    <row r="34" spans="1:29" ht="15" thickBot="1" x14ac:dyDescent="0.35">
      <c r="A34" s="29">
        <v>43917.708333333336</v>
      </c>
      <c r="B34" s="5">
        <v>13</v>
      </c>
      <c r="C34" s="7" t="s">
        <v>15</v>
      </c>
      <c r="D34" s="5">
        <v>289</v>
      </c>
      <c r="E34" s="5">
        <v>71</v>
      </c>
      <c r="F34" s="5">
        <v>360</v>
      </c>
      <c r="G34" s="5">
        <v>565</v>
      </c>
      <c r="H34" s="5">
        <v>925</v>
      </c>
      <c r="I34" s="5">
        <v>65</v>
      </c>
      <c r="J34" s="5">
        <v>71</v>
      </c>
      <c r="K34" s="5">
        <v>24</v>
      </c>
      <c r="L34" s="5">
        <v>68</v>
      </c>
      <c r="M34" s="5">
        <v>1017</v>
      </c>
      <c r="N34" s="5">
        <v>6109</v>
      </c>
      <c r="O34" s="8" t="s">
        <v>16</v>
      </c>
      <c r="P34" s="13">
        <v>1311580</v>
      </c>
      <c r="Q34" s="20">
        <v>109</v>
      </c>
      <c r="S34" s="19">
        <f t="shared" si="4"/>
        <v>19.722222222222221</v>
      </c>
      <c r="T34" s="19">
        <f t="shared" si="0"/>
        <v>16.647569160255358</v>
      </c>
      <c r="V34" s="18">
        <f t="shared" si="1"/>
        <v>77.540066179722174</v>
      </c>
      <c r="W34" s="19">
        <f t="shared" si="2"/>
        <v>1289.6558505408061</v>
      </c>
      <c r="Y34" s="18">
        <f t="shared" si="3"/>
        <v>15.32394366197183</v>
      </c>
      <c r="Z34" s="18">
        <f t="shared" si="6"/>
        <v>12.301829268292684</v>
      </c>
      <c r="AB34" s="18">
        <f t="shared" si="5"/>
        <v>14.6</v>
      </c>
      <c r="AC34" s="18">
        <f t="shared" si="7"/>
        <v>12.272727272727273</v>
      </c>
    </row>
    <row r="35" spans="1:29" ht="15" thickBot="1" x14ac:dyDescent="0.35">
      <c r="A35" s="28">
        <v>43918.708333333336</v>
      </c>
      <c r="B35" s="6">
        <v>13</v>
      </c>
      <c r="C35" s="9" t="s">
        <v>15</v>
      </c>
      <c r="D35" s="6">
        <v>311</v>
      </c>
      <c r="E35" s="6">
        <v>70</v>
      </c>
      <c r="F35" s="6">
        <v>381</v>
      </c>
      <c r="G35" s="6">
        <v>646</v>
      </c>
      <c r="H35" s="6">
        <v>1027</v>
      </c>
      <c r="I35" s="6">
        <v>102</v>
      </c>
      <c r="J35" s="6">
        <v>116</v>
      </c>
      <c r="K35" s="6">
        <v>30</v>
      </c>
      <c r="L35" s="6">
        <v>76</v>
      </c>
      <c r="M35" s="6">
        <v>1133</v>
      </c>
      <c r="N35" s="6">
        <v>7003</v>
      </c>
      <c r="O35" s="10" t="s">
        <v>16</v>
      </c>
      <c r="P35" s="13">
        <v>1311580</v>
      </c>
      <c r="Q35" s="20">
        <v>109</v>
      </c>
      <c r="S35" s="19">
        <f t="shared" si="4"/>
        <v>18.372703412073491</v>
      </c>
      <c r="T35" s="19">
        <f t="shared" si="0"/>
        <v>16.178780522633158</v>
      </c>
      <c r="V35" s="18">
        <f t="shared" si="1"/>
        <v>86.384360847222425</v>
      </c>
      <c r="W35" s="19">
        <f t="shared" si="2"/>
        <v>1157.6169461606355</v>
      </c>
      <c r="Y35" s="18">
        <f t="shared" si="3"/>
        <v>10.767241379310345</v>
      </c>
      <c r="Z35" s="18">
        <f t="shared" si="6"/>
        <v>13.621874999999999</v>
      </c>
      <c r="AB35" s="18">
        <f t="shared" si="5"/>
        <v>10.5</v>
      </c>
      <c r="AC35" s="18">
        <f t="shared" si="7"/>
        <v>12.5</v>
      </c>
    </row>
    <row r="36" spans="1:29" ht="15" thickBot="1" x14ac:dyDescent="0.35">
      <c r="A36" s="29">
        <v>43919.708333333336</v>
      </c>
      <c r="B36" s="5">
        <v>13</v>
      </c>
      <c r="C36" s="7" t="s">
        <v>15</v>
      </c>
      <c r="D36" s="5">
        <v>329</v>
      </c>
      <c r="E36" s="5">
        <v>68</v>
      </c>
      <c r="F36" s="5">
        <v>397</v>
      </c>
      <c r="G36" s="5">
        <v>772</v>
      </c>
      <c r="H36" s="5">
        <v>1169</v>
      </c>
      <c r="I36" s="5">
        <v>142</v>
      </c>
      <c r="J36" s="5">
        <v>160</v>
      </c>
      <c r="K36" s="5">
        <v>36</v>
      </c>
      <c r="L36" s="5">
        <v>88</v>
      </c>
      <c r="M36" s="5">
        <v>1293</v>
      </c>
      <c r="N36" s="5">
        <v>7730</v>
      </c>
      <c r="O36" s="8" t="s">
        <v>16</v>
      </c>
      <c r="P36" s="13">
        <v>1311580</v>
      </c>
      <c r="Q36" s="20">
        <v>109</v>
      </c>
      <c r="S36" s="19">
        <f t="shared" si="4"/>
        <v>17.128463476070529</v>
      </c>
      <c r="T36" s="19">
        <f t="shared" si="0"/>
        <v>16.727037516170764</v>
      </c>
      <c r="V36" s="18">
        <f t="shared" si="1"/>
        <v>98.583387974809014</v>
      </c>
      <c r="W36" s="19">
        <f t="shared" si="2"/>
        <v>1014.369682907966</v>
      </c>
      <c r="Y36" s="18">
        <f t="shared" si="3"/>
        <v>9.0812500000000007</v>
      </c>
      <c r="Z36" s="18">
        <f t="shared" si="6"/>
        <v>14.178674351585014</v>
      </c>
      <c r="AB36" s="18">
        <f t="shared" si="5"/>
        <v>8.3333333333333339</v>
      </c>
      <c r="AC36" s="18">
        <f t="shared" si="7"/>
        <v>13.56</v>
      </c>
    </row>
    <row r="37" spans="1:29" ht="15" thickBot="1" x14ac:dyDescent="0.35">
      <c r="A37" s="28">
        <v>43920.708333333336</v>
      </c>
      <c r="B37" s="6">
        <v>13</v>
      </c>
      <c r="C37" s="9" t="s">
        <v>15</v>
      </c>
      <c r="D37" s="6">
        <v>322</v>
      </c>
      <c r="E37" s="6">
        <v>69</v>
      </c>
      <c r="F37" s="6">
        <v>391</v>
      </c>
      <c r="G37" s="6">
        <v>778</v>
      </c>
      <c r="H37" s="6">
        <v>1169</v>
      </c>
      <c r="I37" s="6">
        <v>0</v>
      </c>
      <c r="J37" s="6">
        <v>52</v>
      </c>
      <c r="K37" s="6">
        <v>74</v>
      </c>
      <c r="L37" s="6">
        <v>102</v>
      </c>
      <c r="M37" s="6">
        <v>1345</v>
      </c>
      <c r="N37" s="6">
        <v>7948</v>
      </c>
      <c r="O37" s="10" t="s">
        <v>16</v>
      </c>
      <c r="P37" s="13">
        <v>1311580</v>
      </c>
      <c r="Q37" s="20">
        <v>109</v>
      </c>
      <c r="S37" s="19">
        <f t="shared" si="4"/>
        <v>17.647058823529413</v>
      </c>
      <c r="T37" s="19">
        <f t="shared" si="0"/>
        <v>16.922496225465526</v>
      </c>
      <c r="V37" s="18">
        <f t="shared" si="1"/>
        <v>102.54807179127465</v>
      </c>
      <c r="W37" s="19">
        <f t="shared" si="2"/>
        <v>975.15241635687732</v>
      </c>
      <c r="Y37" s="18">
        <f t="shared" si="3"/>
        <v>26.865384615384617</v>
      </c>
      <c r="Z37" s="18">
        <f t="shared" si="6"/>
        <v>15.301829268292684</v>
      </c>
      <c r="AB37" s="18">
        <f t="shared" si="5"/>
        <v>8.2857142857142865</v>
      </c>
      <c r="AC37" s="18">
        <f t="shared" si="7"/>
        <v>12</v>
      </c>
    </row>
    <row r="38" spans="1:29" ht="15" thickBot="1" x14ac:dyDescent="0.35">
      <c r="A38" s="29">
        <v>43921.708333333336</v>
      </c>
      <c r="B38" s="5">
        <v>13</v>
      </c>
      <c r="C38" s="7" t="s">
        <v>15</v>
      </c>
      <c r="D38" s="5">
        <v>335</v>
      </c>
      <c r="E38" s="5">
        <v>73</v>
      </c>
      <c r="F38" s="5">
        <v>408</v>
      </c>
      <c r="G38" s="5">
        <v>783</v>
      </c>
      <c r="H38" s="5">
        <v>1191</v>
      </c>
      <c r="I38" s="5">
        <v>22</v>
      </c>
      <c r="J38" s="5">
        <v>56</v>
      </c>
      <c r="K38" s="5">
        <v>95</v>
      </c>
      <c r="L38" s="5">
        <v>115</v>
      </c>
      <c r="M38" s="5">
        <v>1401</v>
      </c>
      <c r="N38" s="5">
        <v>8758</v>
      </c>
      <c r="O38" s="8" t="s">
        <v>16</v>
      </c>
      <c r="P38" s="13">
        <v>1311580</v>
      </c>
      <c r="Q38" s="20">
        <v>109</v>
      </c>
      <c r="S38" s="19">
        <f t="shared" si="4"/>
        <v>17.892156862745097</v>
      </c>
      <c r="T38" s="19">
        <f t="shared" si="0"/>
        <v>15.996802923041789</v>
      </c>
      <c r="V38" s="18">
        <f t="shared" si="1"/>
        <v>106.81773128592995</v>
      </c>
      <c r="W38" s="19">
        <f t="shared" si="2"/>
        <v>936.17416131334755</v>
      </c>
      <c r="Y38" s="18">
        <f t="shared" si="3"/>
        <v>26.017857142857142</v>
      </c>
      <c r="Z38" s="18">
        <f t="shared" si="6"/>
        <v>18.682835820895523</v>
      </c>
      <c r="AB38" s="18">
        <f t="shared" si="5"/>
        <v>9.8461538461538467</v>
      </c>
      <c r="AC38" s="18">
        <f t="shared" si="7"/>
        <v>11.846153846153847</v>
      </c>
    </row>
    <row r="39" spans="1:29" ht="15" thickBot="1" x14ac:dyDescent="0.35">
      <c r="A39" s="28">
        <v>43922.708333333336</v>
      </c>
      <c r="B39" s="6">
        <v>13</v>
      </c>
      <c r="C39" s="9" t="s">
        <v>15</v>
      </c>
      <c r="D39" s="6">
        <v>342</v>
      </c>
      <c r="E39" s="6">
        <v>71</v>
      </c>
      <c r="F39" s="6">
        <v>413</v>
      </c>
      <c r="G39" s="6">
        <v>798</v>
      </c>
      <c r="H39" s="6">
        <v>1211</v>
      </c>
      <c r="I39" s="6">
        <v>20</v>
      </c>
      <c r="J39" s="6">
        <v>35</v>
      </c>
      <c r="K39" s="6">
        <v>102</v>
      </c>
      <c r="L39" s="6">
        <v>123</v>
      </c>
      <c r="M39" s="6">
        <v>1436</v>
      </c>
      <c r="N39" s="6">
        <v>9610</v>
      </c>
      <c r="O39" s="10" t="s">
        <v>16</v>
      </c>
      <c r="P39" s="13">
        <v>1311580</v>
      </c>
      <c r="Q39" s="20">
        <v>109</v>
      </c>
      <c r="S39" s="19">
        <f t="shared" si="4"/>
        <v>17.191283292978206</v>
      </c>
      <c r="T39" s="19">
        <f t="shared" si="0"/>
        <v>14.94276795005203</v>
      </c>
      <c r="V39" s="18">
        <f t="shared" si="1"/>
        <v>109.48626847008953</v>
      </c>
      <c r="W39" s="19">
        <f t="shared" si="2"/>
        <v>913.35654596100267</v>
      </c>
      <c r="Y39" s="18">
        <f t="shared" si="3"/>
        <v>42.028571428571432</v>
      </c>
      <c r="Z39" s="18">
        <f t="shared" si="6"/>
        <v>33.125874125874127</v>
      </c>
      <c r="AB39" s="18">
        <f t="shared" si="5"/>
        <v>16.375</v>
      </c>
      <c r="AC39" s="18">
        <f t="shared" si="7"/>
        <v>13.542857142857143</v>
      </c>
    </row>
    <row r="40" spans="1:29" ht="15" thickBot="1" x14ac:dyDescent="0.35">
      <c r="A40" s="29">
        <v>43923.708333333336</v>
      </c>
      <c r="B40" s="5">
        <v>13</v>
      </c>
      <c r="C40" s="7" t="s">
        <v>15</v>
      </c>
      <c r="D40" s="5">
        <v>341</v>
      </c>
      <c r="E40" s="5">
        <v>75</v>
      </c>
      <c r="F40" s="5">
        <v>416</v>
      </c>
      <c r="G40" s="5">
        <v>835</v>
      </c>
      <c r="H40" s="5">
        <v>1251</v>
      </c>
      <c r="I40" s="5">
        <v>40</v>
      </c>
      <c r="J40" s="5">
        <v>61</v>
      </c>
      <c r="K40" s="5">
        <v>113</v>
      </c>
      <c r="L40" s="5">
        <v>133</v>
      </c>
      <c r="M40" s="5">
        <v>1497</v>
      </c>
      <c r="N40" s="5">
        <v>10647</v>
      </c>
      <c r="O40" s="8" t="s">
        <v>16</v>
      </c>
      <c r="P40" s="13">
        <v>1311580</v>
      </c>
      <c r="Q40" s="20">
        <v>109</v>
      </c>
      <c r="S40" s="19">
        <f t="shared" si="4"/>
        <v>18.028846153846153</v>
      </c>
      <c r="T40" s="19">
        <f t="shared" si="0"/>
        <v>14.060298675683292</v>
      </c>
      <c r="V40" s="18">
        <f>M40/P40*100000</f>
        <v>114.1371475624819</v>
      </c>
      <c r="W40" s="19">
        <f t="shared" si="2"/>
        <v>876.13894455577815</v>
      </c>
      <c r="Y40" s="18">
        <f t="shared" si="3"/>
        <v>25.540983606557376</v>
      </c>
      <c r="Z40" s="18">
        <f t="shared" si="6"/>
        <v>32.546052631578945</v>
      </c>
      <c r="AB40" s="18">
        <f t="shared" si="5"/>
        <v>14.3</v>
      </c>
      <c r="AC40" s="18">
        <f t="shared" si="7"/>
        <v>15.870967741935484</v>
      </c>
    </row>
    <row r="41" spans="1:29" ht="15" thickBot="1" x14ac:dyDescent="0.35">
      <c r="A41" s="28">
        <v>43924.708333333336</v>
      </c>
      <c r="B41" s="6">
        <v>13</v>
      </c>
      <c r="C41" s="9" t="s">
        <v>15</v>
      </c>
      <c r="D41" s="6">
        <v>361</v>
      </c>
      <c r="E41" s="6">
        <v>76</v>
      </c>
      <c r="F41" s="6">
        <v>437</v>
      </c>
      <c r="G41" s="6">
        <v>864</v>
      </c>
      <c r="H41" s="6">
        <v>1301</v>
      </c>
      <c r="I41" s="6">
        <v>50</v>
      </c>
      <c r="J41" s="6">
        <v>66</v>
      </c>
      <c r="K41" s="6">
        <v>116</v>
      </c>
      <c r="L41" s="6">
        <v>146</v>
      </c>
      <c r="M41" s="6">
        <v>1563</v>
      </c>
      <c r="N41" s="6">
        <v>11890</v>
      </c>
      <c r="O41" s="10" t="s">
        <v>16</v>
      </c>
      <c r="P41" s="13">
        <v>1311580</v>
      </c>
      <c r="Q41" s="20">
        <v>109</v>
      </c>
      <c r="S41" s="19">
        <f t="shared" si="4"/>
        <v>17.391304347826086</v>
      </c>
      <c r="T41" s="19">
        <f>(M41/N41)*100</f>
        <v>13.145500420521447</v>
      </c>
      <c r="V41" s="18">
        <f t="shared" si="1"/>
        <v>119.16924625261136</v>
      </c>
      <c r="W41" s="19">
        <f t="shared" si="2"/>
        <v>839.14267434420981</v>
      </c>
      <c r="Y41" s="18">
        <f t="shared" si="3"/>
        <v>24.681818181818183</v>
      </c>
      <c r="Z41" s="18">
        <f t="shared" si="6"/>
        <v>31.944444444444443</v>
      </c>
      <c r="AB41" s="18">
        <f t="shared" si="5"/>
        <v>12.23076923076923</v>
      </c>
      <c r="AC41" s="18">
        <f t="shared" si="7"/>
        <v>17.129032258064516</v>
      </c>
    </row>
    <row r="42" spans="1:29" ht="15" thickBot="1" x14ac:dyDescent="0.35">
      <c r="A42" s="29">
        <v>43925.708333333336</v>
      </c>
      <c r="B42" s="5">
        <v>13</v>
      </c>
      <c r="C42" s="7" t="s">
        <v>15</v>
      </c>
      <c r="D42" s="5">
        <v>354</v>
      </c>
      <c r="E42" s="5">
        <v>71</v>
      </c>
      <c r="F42" s="5">
        <v>425</v>
      </c>
      <c r="G42" s="5">
        <v>931</v>
      </c>
      <c r="H42" s="5">
        <v>1356</v>
      </c>
      <c r="I42" s="5">
        <v>55</v>
      </c>
      <c r="J42" s="5">
        <v>65</v>
      </c>
      <c r="K42" s="5">
        <v>119</v>
      </c>
      <c r="L42" s="5">
        <v>153</v>
      </c>
      <c r="M42" s="5">
        <v>1628</v>
      </c>
      <c r="N42" s="5">
        <v>12837</v>
      </c>
      <c r="O42" s="8" t="s">
        <v>16</v>
      </c>
      <c r="P42" s="13">
        <v>1311580</v>
      </c>
      <c r="Q42" s="20">
        <v>109</v>
      </c>
      <c r="S42" s="19">
        <f t="shared" si="4"/>
        <v>16.705882352941178</v>
      </c>
      <c r="T42" s="19">
        <f t="shared" si="0"/>
        <v>12.68209083119109</v>
      </c>
      <c r="V42" s="18">
        <f t="shared" si="1"/>
        <v>124.12510102319341</v>
      </c>
      <c r="W42" s="19">
        <f t="shared" si="2"/>
        <v>805.63882063882056</v>
      </c>
      <c r="Y42" s="18">
        <f t="shared" si="3"/>
        <v>26.046153846153846</v>
      </c>
      <c r="Z42" s="18">
        <f t="shared" si="6"/>
        <v>28.4375</v>
      </c>
      <c r="AB42" s="18">
        <f t="shared" si="5"/>
        <v>22.857142857142858</v>
      </c>
      <c r="AC42" s="18">
        <f t="shared" si="7"/>
        <v>18.3</v>
      </c>
    </row>
    <row r="43" spans="1:29" ht="15" thickBot="1" x14ac:dyDescent="0.35">
      <c r="A43" s="28">
        <v>43926.708333333336</v>
      </c>
      <c r="B43" s="6">
        <v>13</v>
      </c>
      <c r="C43" s="9" t="s">
        <v>15</v>
      </c>
      <c r="D43" s="6">
        <v>347</v>
      </c>
      <c r="E43" s="6">
        <v>67</v>
      </c>
      <c r="F43" s="6">
        <v>414</v>
      </c>
      <c r="G43" s="6">
        <v>1006</v>
      </c>
      <c r="H43" s="6">
        <v>1420</v>
      </c>
      <c r="I43" s="6">
        <v>64</v>
      </c>
      <c r="J43" s="6">
        <v>75</v>
      </c>
      <c r="K43" s="6">
        <v>125</v>
      </c>
      <c r="L43" s="6">
        <v>158</v>
      </c>
      <c r="M43" s="6">
        <v>1703</v>
      </c>
      <c r="N43" s="6">
        <v>13598</v>
      </c>
      <c r="O43" s="10" t="s">
        <v>16</v>
      </c>
      <c r="P43" s="13">
        <v>1311580</v>
      </c>
      <c r="Q43" s="20">
        <v>109</v>
      </c>
      <c r="S43" s="19">
        <f t="shared" si="4"/>
        <v>16.183574879227052</v>
      </c>
      <c r="T43" s="19">
        <f t="shared" si="0"/>
        <v>12.523900573613766</v>
      </c>
      <c r="V43" s="18">
        <f t="shared" si="1"/>
        <v>129.84339498924962</v>
      </c>
      <c r="W43" s="19">
        <f t="shared" si="2"/>
        <v>770.15854374633</v>
      </c>
      <c r="Y43" s="18">
        <f t="shared" si="3"/>
        <v>23.706666666666667</v>
      </c>
      <c r="Z43" s="18">
        <f t="shared" si="6"/>
        <v>27.800970873786408</v>
      </c>
      <c r="AB43" s="18">
        <f t="shared" si="5"/>
        <v>32.6</v>
      </c>
      <c r="AC43" s="18">
        <f>$AE$7*(2*L43-L40)/(L43-L40)</f>
        <v>21.96</v>
      </c>
    </row>
    <row r="44" spans="1:29" ht="15" thickBot="1" x14ac:dyDescent="0.35">
      <c r="A44" s="29">
        <v>43927.708333333336</v>
      </c>
      <c r="B44" s="5">
        <v>13</v>
      </c>
      <c r="C44" s="7" t="s">
        <v>15</v>
      </c>
      <c r="D44" s="5">
        <v>340</v>
      </c>
      <c r="E44" s="5">
        <v>66</v>
      </c>
      <c r="F44" s="5">
        <v>406</v>
      </c>
      <c r="G44" s="5">
        <v>1019</v>
      </c>
      <c r="H44" s="5">
        <v>1425</v>
      </c>
      <c r="I44" s="5">
        <v>5</v>
      </c>
      <c r="J44" s="5">
        <v>18</v>
      </c>
      <c r="K44" s="5">
        <v>127</v>
      </c>
      <c r="L44" s="5">
        <v>169</v>
      </c>
      <c r="M44" s="5">
        <v>1721</v>
      </c>
      <c r="N44" s="5">
        <v>14198</v>
      </c>
      <c r="O44" s="8" t="s">
        <v>16</v>
      </c>
      <c r="P44" s="13">
        <v>1311580</v>
      </c>
      <c r="Q44" s="20">
        <v>109</v>
      </c>
      <c r="S44" s="19">
        <f t="shared" si="4"/>
        <v>16.256157635467979</v>
      </c>
      <c r="T44" s="19">
        <f t="shared" si="0"/>
        <v>12.121425552894774</v>
      </c>
      <c r="V44" s="18">
        <f t="shared" si="1"/>
        <v>131.21578554110312</v>
      </c>
      <c r="W44" s="19">
        <f t="shared" si="2"/>
        <v>762.10342823939561</v>
      </c>
      <c r="Y44" s="18">
        <f t="shared" si="3"/>
        <v>96.611111111111114</v>
      </c>
      <c r="Z44" s="18">
        <f t="shared" si="6"/>
        <v>35.677215189873415</v>
      </c>
      <c r="AB44" s="18">
        <f t="shared" si="5"/>
        <v>16.363636363636363</v>
      </c>
      <c r="AC44" s="18">
        <f t="shared" si="7"/>
        <v>25.043478260869566</v>
      </c>
    </row>
    <row r="45" spans="1:29" ht="15" thickBot="1" x14ac:dyDescent="0.35">
      <c r="A45" s="28">
        <v>43928.708333333336</v>
      </c>
      <c r="B45" s="6">
        <v>13</v>
      </c>
      <c r="C45" s="9" t="s">
        <v>15</v>
      </c>
      <c r="D45" s="6">
        <v>337</v>
      </c>
      <c r="E45" s="6">
        <v>67</v>
      </c>
      <c r="F45" s="6">
        <v>404</v>
      </c>
      <c r="G45" s="6">
        <v>1087</v>
      </c>
      <c r="H45" s="6">
        <v>1491</v>
      </c>
      <c r="I45" s="6">
        <v>66</v>
      </c>
      <c r="J45" s="6">
        <v>78</v>
      </c>
      <c r="K45" s="6">
        <v>136</v>
      </c>
      <c r="L45" s="6">
        <v>172</v>
      </c>
      <c r="M45" s="6">
        <v>1799</v>
      </c>
      <c r="N45" s="6">
        <v>14904</v>
      </c>
      <c r="O45" s="10" t="s">
        <v>16</v>
      </c>
      <c r="P45" s="13">
        <v>1311580</v>
      </c>
      <c r="Q45" s="20">
        <v>109</v>
      </c>
      <c r="S45" s="19">
        <f t="shared" si="4"/>
        <v>16.584158415841586</v>
      </c>
      <c r="T45" s="19">
        <f t="shared" si="0"/>
        <v>12.070585077831455</v>
      </c>
      <c r="V45" s="18">
        <f t="shared" si="1"/>
        <v>137.16281126580154</v>
      </c>
      <c r="W45" s="19">
        <f t="shared" si="2"/>
        <v>729.06058921623128</v>
      </c>
      <c r="Y45" s="18">
        <f t="shared" si="3"/>
        <v>24.064102564102566</v>
      </c>
      <c r="Z45" s="18">
        <f t="shared" si="6"/>
        <v>34.561403508771932</v>
      </c>
      <c r="AB45" s="18">
        <f t="shared" si="5"/>
        <v>58.333333333333336</v>
      </c>
      <c r="AC45" s="18">
        <f t="shared" si="7"/>
        <v>30.157894736842106</v>
      </c>
    </row>
    <row r="46" spans="1:29" ht="15" thickBot="1" x14ac:dyDescent="0.35">
      <c r="A46" s="29">
        <v>43929.708333333336</v>
      </c>
      <c r="B46" s="5">
        <v>13</v>
      </c>
      <c r="C46" s="7" t="s">
        <v>15</v>
      </c>
      <c r="D46" s="5">
        <v>331</v>
      </c>
      <c r="E46" s="5">
        <v>62</v>
      </c>
      <c r="F46" s="5">
        <v>393</v>
      </c>
      <c r="G46" s="5">
        <v>1141</v>
      </c>
      <c r="H46" s="5">
        <v>1534</v>
      </c>
      <c r="I46" s="5">
        <v>43</v>
      </c>
      <c r="J46" s="5">
        <v>60</v>
      </c>
      <c r="K46" s="5">
        <v>146</v>
      </c>
      <c r="L46" s="5">
        <v>179</v>
      </c>
      <c r="M46" s="5">
        <v>1859</v>
      </c>
      <c r="N46" s="5">
        <v>15846</v>
      </c>
      <c r="O46" s="8" t="s">
        <v>16</v>
      </c>
      <c r="P46" s="13">
        <v>1311580</v>
      </c>
      <c r="Q46" s="20">
        <v>109</v>
      </c>
      <c r="S46" s="19">
        <f t="shared" si="4"/>
        <v>15.776081424936386</v>
      </c>
      <c r="T46" s="19">
        <f t="shared" si="0"/>
        <v>11.731667297740756</v>
      </c>
      <c r="V46" s="18">
        <f t="shared" si="1"/>
        <v>141.73744643864651</v>
      </c>
      <c r="W46" s="19">
        <f t="shared" si="2"/>
        <v>705.52985476062406</v>
      </c>
      <c r="Y46" s="18">
        <f t="shared" si="3"/>
        <v>31.983333333333334</v>
      </c>
      <c r="Z46" s="18">
        <f t="shared" si="6"/>
        <v>38.75</v>
      </c>
      <c r="AB46" s="18">
        <f t="shared" si="5"/>
        <v>26.571428571428573</v>
      </c>
      <c r="AC46" s="18">
        <f t="shared" si="7"/>
        <v>28.571428571428573</v>
      </c>
    </row>
    <row r="47" spans="1:29" ht="15" thickBot="1" x14ac:dyDescent="0.35">
      <c r="A47" s="28">
        <v>43930.708333333336</v>
      </c>
      <c r="B47" s="6">
        <v>13</v>
      </c>
      <c r="C47" s="9" t="s">
        <v>15</v>
      </c>
      <c r="D47" s="6">
        <v>306</v>
      </c>
      <c r="E47" s="6">
        <v>57</v>
      </c>
      <c r="F47" s="6">
        <v>363</v>
      </c>
      <c r="G47" s="6">
        <v>1203</v>
      </c>
      <c r="H47" s="6">
        <v>1566</v>
      </c>
      <c r="I47" s="6">
        <v>32</v>
      </c>
      <c r="J47" s="6">
        <v>72</v>
      </c>
      <c r="K47" s="6">
        <v>171</v>
      </c>
      <c r="L47" s="6">
        <v>194</v>
      </c>
      <c r="M47" s="6">
        <v>1931</v>
      </c>
      <c r="N47" s="6">
        <v>16847</v>
      </c>
      <c r="O47" s="10" t="s">
        <v>16</v>
      </c>
      <c r="P47" s="13">
        <v>1311580</v>
      </c>
      <c r="Q47" s="20">
        <v>109</v>
      </c>
      <c r="S47" s="19">
        <f t="shared" si="4"/>
        <v>15.702479338842975</v>
      </c>
      <c r="T47" s="19">
        <f t="shared" si="0"/>
        <v>11.461981361666766</v>
      </c>
      <c r="V47" s="18">
        <f t="shared" si="1"/>
        <v>147.22700864606048</v>
      </c>
      <c r="W47" s="19">
        <f t="shared" si="2"/>
        <v>679.22320041429305</v>
      </c>
      <c r="Y47" s="18">
        <f t="shared" si="3"/>
        <v>27.819444444444443</v>
      </c>
      <c r="Z47" s="18">
        <f t="shared" si="6"/>
        <v>30.585714285714285</v>
      </c>
      <c r="AB47" s="18">
        <f t="shared" si="5"/>
        <v>13.933333333333334</v>
      </c>
      <c r="AC47" s="18">
        <f t="shared" si="7"/>
        <v>26.28</v>
      </c>
    </row>
    <row r="48" spans="1:29" ht="15" thickBot="1" x14ac:dyDescent="0.35">
      <c r="A48" s="29">
        <v>43931.708333333336</v>
      </c>
      <c r="B48" s="5">
        <v>13</v>
      </c>
      <c r="C48" s="7" t="s">
        <v>15</v>
      </c>
      <c r="D48" s="5">
        <v>305</v>
      </c>
      <c r="E48" s="5">
        <v>53</v>
      </c>
      <c r="F48" s="5">
        <v>358</v>
      </c>
      <c r="G48" s="5">
        <v>1277</v>
      </c>
      <c r="H48" s="5">
        <v>1635</v>
      </c>
      <c r="I48" s="5">
        <v>69</v>
      </c>
      <c r="J48" s="5">
        <v>83</v>
      </c>
      <c r="K48" s="5">
        <v>181</v>
      </c>
      <c r="L48" s="5">
        <v>198</v>
      </c>
      <c r="M48" s="5">
        <v>2014</v>
      </c>
      <c r="N48" s="5">
        <v>18088</v>
      </c>
      <c r="O48" s="8" t="s">
        <v>16</v>
      </c>
      <c r="P48" s="13">
        <v>1311580</v>
      </c>
      <c r="Q48" s="20">
        <v>109</v>
      </c>
      <c r="S48" s="19">
        <f t="shared" si="4"/>
        <v>14.804469273743019</v>
      </c>
      <c r="T48" s="19">
        <f t="shared" si="0"/>
        <v>11.134453781512606</v>
      </c>
      <c r="V48" s="18">
        <f t="shared" si="1"/>
        <v>153.555253968496</v>
      </c>
      <c r="W48" s="19">
        <f t="shared" si="2"/>
        <v>651.23138033763655</v>
      </c>
      <c r="Y48" s="18">
        <f t="shared" si="3"/>
        <v>25.265060240963855</v>
      </c>
      <c r="Z48" s="18">
        <f t="shared" si="6"/>
        <v>31.102325581395348</v>
      </c>
      <c r="AB48" s="18">
        <f t="shared" si="5"/>
        <v>50.5</v>
      </c>
      <c r="AC48" s="18">
        <f t="shared" si="7"/>
        <v>25.846153846153847</v>
      </c>
    </row>
    <row r="49" spans="1:29" ht="15" thickBot="1" x14ac:dyDescent="0.35">
      <c r="A49" s="28">
        <v>43932.708333333336</v>
      </c>
      <c r="B49" s="6">
        <v>13</v>
      </c>
      <c r="C49" s="9" t="s">
        <v>15</v>
      </c>
      <c r="D49" s="6">
        <v>315</v>
      </c>
      <c r="E49" s="6">
        <v>54</v>
      </c>
      <c r="F49" s="6">
        <v>369</v>
      </c>
      <c r="G49" s="6">
        <v>1355</v>
      </c>
      <c r="H49" s="6">
        <v>1724</v>
      </c>
      <c r="I49" s="6">
        <v>89</v>
      </c>
      <c r="J49" s="6">
        <v>106</v>
      </c>
      <c r="K49" s="6">
        <v>190</v>
      </c>
      <c r="L49" s="6">
        <v>206</v>
      </c>
      <c r="M49" s="6">
        <v>2120</v>
      </c>
      <c r="N49" s="6">
        <v>19441</v>
      </c>
      <c r="O49" s="10" t="s">
        <v>16</v>
      </c>
      <c r="P49" s="13">
        <v>1311580</v>
      </c>
      <c r="Q49" s="20">
        <v>109</v>
      </c>
      <c r="S49" s="19">
        <f t="shared" si="4"/>
        <v>14.634146341463413</v>
      </c>
      <c r="T49" s="19">
        <f t="shared" si="0"/>
        <v>10.904788848310272</v>
      </c>
      <c r="V49" s="18">
        <f t="shared" si="1"/>
        <v>161.63710944052212</v>
      </c>
      <c r="W49" s="19">
        <f t="shared" si="2"/>
        <v>618.66981132075466</v>
      </c>
      <c r="Y49" s="18">
        <f t="shared" si="3"/>
        <v>21</v>
      </c>
      <c r="Z49" s="18">
        <f t="shared" si="6"/>
        <v>27.367816091954023</v>
      </c>
      <c r="AB49" s="18">
        <f t="shared" si="5"/>
        <v>26.75</v>
      </c>
      <c r="AC49" s="18">
        <f t="shared" si="7"/>
        <v>25.888888888888889</v>
      </c>
    </row>
    <row r="50" spans="1:29" ht="15" thickBot="1" x14ac:dyDescent="0.35">
      <c r="A50" s="29">
        <v>43933.708333333336</v>
      </c>
      <c r="B50" s="5">
        <v>13</v>
      </c>
      <c r="C50" s="7" t="s">
        <v>15</v>
      </c>
      <c r="D50" s="5">
        <v>346</v>
      </c>
      <c r="E50" s="5">
        <v>54</v>
      </c>
      <c r="F50" s="5">
        <v>400</v>
      </c>
      <c r="G50" s="5">
        <v>1342</v>
      </c>
      <c r="H50" s="5">
        <v>1742</v>
      </c>
      <c r="I50" s="5">
        <v>18</v>
      </c>
      <c r="J50" s="5">
        <v>40</v>
      </c>
      <c r="K50" s="5">
        <v>206</v>
      </c>
      <c r="L50" s="5">
        <v>212</v>
      </c>
      <c r="M50" s="5">
        <v>2160</v>
      </c>
      <c r="N50" s="5">
        <v>20594</v>
      </c>
      <c r="O50" s="8" t="s">
        <v>16</v>
      </c>
      <c r="P50" s="13">
        <v>1311580</v>
      </c>
      <c r="Q50" s="20">
        <v>109</v>
      </c>
      <c r="S50" s="19">
        <f t="shared" si="4"/>
        <v>13.5</v>
      </c>
      <c r="T50" s="19">
        <f t="shared" si="0"/>
        <v>10.488491793726327</v>
      </c>
      <c r="V50" s="18">
        <f t="shared" si="1"/>
        <v>164.68686622241876</v>
      </c>
      <c r="W50" s="19">
        <f t="shared" si="2"/>
        <v>607.21296296296293</v>
      </c>
      <c r="Y50" s="18">
        <f t="shared" si="3"/>
        <v>55</v>
      </c>
      <c r="Z50" s="18">
        <f t="shared" si="6"/>
        <v>31.296943231441048</v>
      </c>
      <c r="AB50" s="18">
        <f t="shared" si="5"/>
        <v>36.333333333333336</v>
      </c>
      <c r="AC50" s="18">
        <f t="shared" si="7"/>
        <v>38.333333333333336</v>
      </c>
    </row>
    <row r="51" spans="1:29" ht="15" thickBot="1" x14ac:dyDescent="0.35">
      <c r="A51" s="28">
        <v>43934.708333333336</v>
      </c>
      <c r="B51" s="6">
        <v>13</v>
      </c>
      <c r="C51" s="9" t="s">
        <v>15</v>
      </c>
      <c r="D51" s="6">
        <v>351</v>
      </c>
      <c r="E51" s="6">
        <v>54</v>
      </c>
      <c r="F51" s="6">
        <v>405</v>
      </c>
      <c r="G51" s="6">
        <v>1373</v>
      </c>
      <c r="H51" s="6">
        <v>1778</v>
      </c>
      <c r="I51" s="6">
        <v>36</v>
      </c>
      <c r="J51" s="6">
        <v>53</v>
      </c>
      <c r="K51" s="6">
        <v>211</v>
      </c>
      <c r="L51" s="6">
        <v>224</v>
      </c>
      <c r="M51" s="6">
        <v>2213</v>
      </c>
      <c r="N51" s="6">
        <v>20667</v>
      </c>
      <c r="O51" s="10" t="s">
        <v>16</v>
      </c>
      <c r="P51" s="13">
        <v>1311580</v>
      </c>
      <c r="Q51" s="20">
        <v>109</v>
      </c>
      <c r="S51" s="19">
        <f t="shared" si="4"/>
        <v>13.333333333333334</v>
      </c>
      <c r="T51" s="19">
        <f t="shared" si="0"/>
        <v>10.707891808196642</v>
      </c>
      <c r="V51" s="18">
        <f t="shared" si="1"/>
        <v>168.72779395843182</v>
      </c>
      <c r="W51" s="19">
        <f t="shared" si="2"/>
        <v>592.67058291911428</v>
      </c>
      <c r="Y51" s="18">
        <f t="shared" si="3"/>
        <v>42.754716981132077</v>
      </c>
      <c r="Z51" s="18">
        <f t="shared" si="6"/>
        <v>36.361809045226131</v>
      </c>
      <c r="AB51" s="18">
        <f>$AE$6*(2*L51-L50)/(L51-L50)</f>
        <v>19.666666666666668</v>
      </c>
      <c r="AC51" s="18">
        <f t="shared" si="7"/>
        <v>28.846153846153847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CC6C-B705-4FF0-9798-EA962BFC9E4E}">
  <dimension ref="A1:AW51"/>
  <sheetViews>
    <sheetView topLeftCell="A76" zoomScale="60" zoomScaleNormal="60" workbookViewId="0">
      <selection activeCell="L57" sqref="L57"/>
    </sheetView>
  </sheetViews>
  <sheetFormatPr defaultRowHeight="14.4" x14ac:dyDescent="0.3"/>
  <cols>
    <col min="1" max="1" width="10.5546875" bestFit="1" customWidth="1"/>
    <col min="3" max="3" width="22.44140625" bestFit="1" customWidth="1"/>
    <col min="4" max="4" width="27.6640625" bestFit="1" customWidth="1"/>
    <col min="5" max="5" width="16.109375" bestFit="1" customWidth="1"/>
    <col min="6" max="6" width="18.5546875" bestFit="1" customWidth="1"/>
    <col min="7" max="7" width="21.77734375" bestFit="1" customWidth="1"/>
    <col min="8" max="8" width="13.5546875" bestFit="1" customWidth="1"/>
    <col min="9" max="9" width="23.77734375" bestFit="1" customWidth="1"/>
    <col min="10" max="10" width="13.33203125" bestFit="1" customWidth="1"/>
    <col min="11" max="11" width="14.33203125" bestFit="1" customWidth="1"/>
    <col min="12" max="12" width="8.5546875" bestFit="1" customWidth="1"/>
    <col min="13" max="13" width="10.21875" bestFit="1" customWidth="1"/>
    <col min="16" max="16" width="13.33203125" customWidth="1"/>
    <col min="17" max="17" width="12.5546875" customWidth="1"/>
    <col min="19" max="19" width="22.21875" bestFit="1" customWidth="1"/>
    <col min="20" max="20" width="16.109375" bestFit="1" customWidth="1"/>
    <col min="22" max="22" width="19.109375" bestFit="1" customWidth="1"/>
    <col min="23" max="23" width="15.5546875" bestFit="1" customWidth="1"/>
    <col min="25" max="25" width="17.21875" bestFit="1" customWidth="1"/>
    <col min="26" max="26" width="24.5546875" bestFit="1" customWidth="1"/>
    <col min="28" max="28" width="26.21875" bestFit="1" customWidth="1"/>
    <col min="29" max="29" width="26.109375" bestFit="1" customWidth="1"/>
    <col min="31" max="31" width="17.21875" customWidth="1"/>
    <col min="32" max="32" width="138.44140625" bestFit="1" customWidth="1"/>
    <col min="35" max="35" width="20.88671875" bestFit="1" customWidth="1"/>
    <col min="36" max="36" width="19.88671875" bestFit="1" customWidth="1"/>
    <col min="38" max="38" width="39.21875" bestFit="1" customWidth="1"/>
    <col min="44" max="44" width="9.77734375" bestFit="1" customWidth="1"/>
  </cols>
  <sheetData>
    <row r="1" spans="1:49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47</v>
      </c>
      <c r="Q1" s="11" t="s">
        <v>48</v>
      </c>
      <c r="S1" s="11" t="s">
        <v>58</v>
      </c>
      <c r="T1" s="11" t="s">
        <v>57</v>
      </c>
      <c r="V1" s="11" t="s">
        <v>59</v>
      </c>
      <c r="W1" s="11" t="s">
        <v>60</v>
      </c>
      <c r="Y1" s="11" t="s">
        <v>80</v>
      </c>
      <c r="Z1" s="11" t="s">
        <v>81</v>
      </c>
      <c r="AB1" s="11" t="s">
        <v>82</v>
      </c>
      <c r="AC1" s="11" t="s">
        <v>83</v>
      </c>
      <c r="AF1" s="11" t="s">
        <v>75</v>
      </c>
      <c r="AL1" t="s">
        <v>73</v>
      </c>
      <c r="AP1" t="s">
        <v>75</v>
      </c>
    </row>
    <row r="2" spans="1:49" ht="24" thickBot="1" x14ac:dyDescent="0.35">
      <c r="A2" s="29">
        <v>43885.75</v>
      </c>
      <c r="B2" s="5">
        <v>4</v>
      </c>
      <c r="C2" s="7" t="s">
        <v>33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3</v>
      </c>
      <c r="O2" s="8" t="s">
        <v>16</v>
      </c>
      <c r="P2" s="13">
        <v>117417</v>
      </c>
      <c r="Q2" s="12">
        <v>50</v>
      </c>
      <c r="S2" s="19" t="e">
        <f>(E2/F2)*100</f>
        <v>#DIV/0!</v>
      </c>
      <c r="T2" s="19">
        <f>(M2/N2)*100</f>
        <v>0</v>
      </c>
      <c r="V2" s="18">
        <f>M2/P2*100000</f>
        <v>0</v>
      </c>
      <c r="W2" s="19" t="e">
        <f>100000/V2</f>
        <v>#DIV/0!</v>
      </c>
      <c r="Y2">
        <v>0</v>
      </c>
      <c r="Z2">
        <v>0</v>
      </c>
      <c r="AB2">
        <v>0</v>
      </c>
      <c r="AC2">
        <v>0</v>
      </c>
      <c r="AF2" s="31" t="str">
        <f>"Totale positivi (linea media mobile 4gg) e Totale ospedalizzati ["&amp;$C$2&amp;"]"</f>
        <v>Totale positivi (linea media mobile 4gg) e Totale ospedalizzati [P.A. Trento]</v>
      </c>
    </row>
    <row r="3" spans="1:49" ht="24" thickBot="1" x14ac:dyDescent="0.35">
      <c r="A3" s="28">
        <v>43886.75</v>
      </c>
      <c r="B3" s="6">
        <v>4</v>
      </c>
      <c r="C3" s="9" t="s">
        <v>33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3</v>
      </c>
      <c r="O3" s="10" t="s">
        <v>16</v>
      </c>
      <c r="P3" s="13">
        <v>117417</v>
      </c>
      <c r="Q3" s="12">
        <v>50</v>
      </c>
      <c r="S3" s="19" t="e">
        <f>(E3/F3)*100</f>
        <v>#DIV/0!</v>
      </c>
      <c r="T3" s="19">
        <f t="shared" ref="T3:T50" si="0">(M3/N3)*100</f>
        <v>0</v>
      </c>
      <c r="V3" s="18">
        <f t="shared" ref="V3:V50" si="1">M3/P3*100000</f>
        <v>0</v>
      </c>
      <c r="W3" s="19" t="e">
        <f t="shared" ref="W3:W50" si="2">100000/V3</f>
        <v>#DIV/0!</v>
      </c>
      <c r="Y3" s="18" t="e">
        <f t="shared" ref="Y3:Y34" si="3">$AG$6*(2*M3-M2)/(M3-M2)</f>
        <v>#DIV/0!</v>
      </c>
      <c r="Z3" s="18">
        <v>0</v>
      </c>
      <c r="AB3" s="18" t="e">
        <f>$AG$6*(2*L3-L2)/(L3-L2)</f>
        <v>#DIV/0!</v>
      </c>
      <c r="AC3">
        <v>0</v>
      </c>
      <c r="AF3" s="31" t="str">
        <f>"Totale ospedalizzati e Terapie Intensive (linea massimo numero posti), linea rapporto ["&amp;$C$2&amp;"]"</f>
        <v>Totale ospedalizzati e Terapie Intensive (linea massimo numero posti), linea rapporto [P.A. Trento]</v>
      </c>
    </row>
    <row r="4" spans="1:49" ht="24" thickBot="1" x14ac:dyDescent="0.35">
      <c r="A4" s="29">
        <v>43887.75</v>
      </c>
      <c r="B4" s="5">
        <v>4</v>
      </c>
      <c r="C4" s="7" t="s">
        <v>33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  <c r="O4" s="8" t="s">
        <v>16</v>
      </c>
      <c r="P4" s="13">
        <v>117417</v>
      </c>
      <c r="Q4" s="12">
        <v>50</v>
      </c>
      <c r="S4" s="19" t="e">
        <f t="shared" ref="S4:S50" si="4">(E4/F4)*100</f>
        <v>#DIV/0!</v>
      </c>
      <c r="T4" s="19">
        <f t="shared" si="0"/>
        <v>0</v>
      </c>
      <c r="V4" s="18">
        <f t="shared" si="1"/>
        <v>0</v>
      </c>
      <c r="W4" s="19" t="e">
        <f t="shared" si="2"/>
        <v>#DIV/0!</v>
      </c>
      <c r="Y4" s="18" t="e">
        <f t="shared" si="3"/>
        <v>#DIV/0!</v>
      </c>
      <c r="Z4" s="18">
        <v>0</v>
      </c>
      <c r="AB4" s="18" t="e">
        <f t="shared" ref="AB4:AB50" si="5">$AG$6*(2*L4-L3)/(L4-L3)</f>
        <v>#DIV/0!</v>
      </c>
      <c r="AC4">
        <v>0</v>
      </c>
      <c r="AF4" s="31" t="str">
        <f>"Terapie Intensive e massimo numero posti (dati non precisi per giorno!!) ["&amp;$C$2&amp;"]"</f>
        <v>Terapie Intensive e massimo numero posti (dati non precisi per giorno!!) [P.A. Trento]</v>
      </c>
    </row>
    <row r="5" spans="1:49" ht="24" thickBot="1" x14ac:dyDescent="0.35">
      <c r="A5" s="28">
        <v>43888.75</v>
      </c>
      <c r="B5" s="6">
        <v>4</v>
      </c>
      <c r="C5" s="9" t="s">
        <v>33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32</v>
      </c>
      <c r="O5" s="10" t="s">
        <v>16</v>
      </c>
      <c r="P5" s="13">
        <v>117417</v>
      </c>
      <c r="Q5" s="12">
        <v>50</v>
      </c>
      <c r="S5" s="19" t="e">
        <f t="shared" si="4"/>
        <v>#DIV/0!</v>
      </c>
      <c r="T5" s="19">
        <f t="shared" si="0"/>
        <v>0</v>
      </c>
      <c r="V5" s="18">
        <f t="shared" si="1"/>
        <v>0</v>
      </c>
      <c r="W5" s="19" t="e">
        <f t="shared" si="2"/>
        <v>#DIV/0!</v>
      </c>
      <c r="Y5" s="18" t="e">
        <f t="shared" si="3"/>
        <v>#DIV/0!</v>
      </c>
      <c r="Z5" s="18" t="e">
        <f t="shared" ref="Z5:Z50" si="6">$AG$7*(2*M5-M2)/(M5-M2)</f>
        <v>#DIV/0!</v>
      </c>
      <c r="AB5" s="18" t="e">
        <f t="shared" si="5"/>
        <v>#DIV/0!</v>
      </c>
      <c r="AC5" s="18" t="e">
        <f>$AG$7*(2*L5-L2)/(L5-L2)</f>
        <v>#DIV/0!</v>
      </c>
      <c r="AF5" s="31" t="str">
        <f>"Tamponi totali e Casi totali, linea rapporto % ["&amp;$C$2&amp;"]"</f>
        <v>Tamponi totali e Casi totali, linea rapporto % [P.A. Trento]</v>
      </c>
      <c r="AG5" t="s">
        <v>70</v>
      </c>
      <c r="AI5" t="s">
        <v>68</v>
      </c>
      <c r="AJ5" t="s">
        <v>69</v>
      </c>
      <c r="AL5" t="s">
        <v>71</v>
      </c>
    </row>
    <row r="6" spans="1:49" ht="24" thickBot="1" x14ac:dyDescent="0.35">
      <c r="A6" s="29">
        <v>43889.75</v>
      </c>
      <c r="B6" s="5">
        <v>4</v>
      </c>
      <c r="C6" s="7" t="s">
        <v>33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32</v>
      </c>
      <c r="O6" s="8" t="s">
        <v>16</v>
      </c>
      <c r="P6" s="13">
        <v>117417</v>
      </c>
      <c r="Q6" s="12">
        <v>50</v>
      </c>
      <c r="S6" s="19" t="e">
        <f t="shared" si="4"/>
        <v>#DIV/0!</v>
      </c>
      <c r="T6" s="19">
        <f t="shared" si="0"/>
        <v>0</v>
      </c>
      <c r="V6" s="18">
        <f t="shared" si="1"/>
        <v>0</v>
      </c>
      <c r="W6" s="19" t="e">
        <f t="shared" si="2"/>
        <v>#DIV/0!</v>
      </c>
      <c r="Y6" s="18" t="e">
        <f t="shared" si="3"/>
        <v>#DIV/0!</v>
      </c>
      <c r="Z6" s="18" t="e">
        <f t="shared" si="6"/>
        <v>#DIV/0!</v>
      </c>
      <c r="AB6" s="18" t="e">
        <f t="shared" si="5"/>
        <v>#DIV/0!</v>
      </c>
      <c r="AC6" s="18" t="e">
        <f t="shared" ref="AC6:AC51" si="7">$AG$7*(2*L6-L3)/(L6-L3)</f>
        <v>#DIV/0!</v>
      </c>
      <c r="AF6" s="31" t="str">
        <f>"Nuovi casi positivi (media mobile a 7 giorni), Casi totali ["&amp;$C$2&amp;"]"</f>
        <v>Nuovi casi positivi (media mobile a 7 giorni), Casi totali [P.A. Trento]</v>
      </c>
      <c r="AG6">
        <v>1</v>
      </c>
      <c r="AI6" t="s">
        <v>25</v>
      </c>
      <c r="AJ6">
        <v>50</v>
      </c>
    </row>
    <row r="7" spans="1:49" ht="24" thickBot="1" x14ac:dyDescent="0.35">
      <c r="A7" s="28">
        <v>43890.708333333336</v>
      </c>
      <c r="B7" s="6">
        <v>4</v>
      </c>
      <c r="C7" s="9" t="s">
        <v>33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43</v>
      </c>
      <c r="O7" s="10" t="s">
        <v>16</v>
      </c>
      <c r="P7" s="13">
        <v>117417</v>
      </c>
      <c r="Q7" s="12">
        <v>50</v>
      </c>
      <c r="S7" s="19" t="e">
        <f t="shared" si="4"/>
        <v>#DIV/0!</v>
      </c>
      <c r="T7" s="19">
        <f t="shared" si="0"/>
        <v>0</v>
      </c>
      <c r="V7" s="18">
        <f t="shared" si="1"/>
        <v>0</v>
      </c>
      <c r="W7" s="19" t="e">
        <f t="shared" si="2"/>
        <v>#DIV/0!</v>
      </c>
      <c r="Y7" s="18" t="e">
        <f t="shared" si="3"/>
        <v>#DIV/0!</v>
      </c>
      <c r="Z7" s="18" t="e">
        <f t="shared" si="6"/>
        <v>#DIV/0!</v>
      </c>
      <c r="AB7" s="18" t="e">
        <f t="shared" si="5"/>
        <v>#DIV/0!</v>
      </c>
      <c r="AC7" s="18" t="e">
        <f t="shared" si="7"/>
        <v>#DIV/0!</v>
      </c>
      <c r="AF7" s="31" t="str">
        <f>"LOG Casi totali e linea Popolazione, LOG linea rapporto ["&amp;$C$2&amp;"]"</f>
        <v>LOG Casi totali e linea Popolazione, LOG linea rapporto [P.A. Trento]</v>
      </c>
      <c r="AG7">
        <v>3</v>
      </c>
      <c r="AL7" t="s">
        <v>72</v>
      </c>
    </row>
    <row r="8" spans="1:49" ht="24" thickBot="1" x14ac:dyDescent="0.35">
      <c r="A8" s="29">
        <v>43891.708333333336</v>
      </c>
      <c r="B8" s="5">
        <v>4</v>
      </c>
      <c r="C8" s="7" t="s">
        <v>33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122</v>
      </c>
      <c r="O8" s="8" t="s">
        <v>16</v>
      </c>
      <c r="P8" s="13">
        <v>117417</v>
      </c>
      <c r="Q8" s="12">
        <v>50</v>
      </c>
      <c r="S8" s="19" t="e">
        <f t="shared" si="4"/>
        <v>#DIV/0!</v>
      </c>
      <c r="T8" s="19">
        <f t="shared" si="0"/>
        <v>0</v>
      </c>
      <c r="V8" s="18">
        <f t="shared" si="1"/>
        <v>0</v>
      </c>
      <c r="W8" s="19" t="e">
        <f t="shared" si="2"/>
        <v>#DIV/0!</v>
      </c>
      <c r="Y8" s="18" t="e">
        <f t="shared" si="3"/>
        <v>#DIV/0!</v>
      </c>
      <c r="Z8" s="18" t="e">
        <f t="shared" si="6"/>
        <v>#DIV/0!</v>
      </c>
      <c r="AB8" s="18" t="e">
        <f t="shared" si="5"/>
        <v>#DIV/0!</v>
      </c>
      <c r="AC8" s="18" t="e">
        <f t="shared" si="7"/>
        <v>#DIV/0!</v>
      </c>
      <c r="AF8" s="31" t="str">
        <f>"Giorni necessari a raddoppiamento casi con media mobile a 3 giorni ["&amp;$C$2&amp;"]"</f>
        <v>Giorni necessari a raddoppiamento casi con media mobile a 3 giorni [P.A. Trento]</v>
      </c>
      <c r="AI8" t="s">
        <v>76</v>
      </c>
      <c r="AP8" s="30" t="str">
        <f>"Nuovi casi positivi (media mobile a 7 giorni), Casi totali "&amp;$C$3</f>
        <v>Nuovi casi positivi (media mobile a 7 giorni), Casi totali P.A. Trento</v>
      </c>
    </row>
    <row r="9" spans="1:49" ht="24" thickBot="1" x14ac:dyDescent="0.35">
      <c r="A9" s="28">
        <v>43892.75</v>
      </c>
      <c r="B9" s="6">
        <v>4</v>
      </c>
      <c r="C9" s="9" t="s">
        <v>33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122</v>
      </c>
      <c r="O9" s="10" t="s">
        <v>16</v>
      </c>
      <c r="P9" s="13">
        <v>117417</v>
      </c>
      <c r="Q9" s="12">
        <v>50</v>
      </c>
      <c r="S9" s="19" t="e">
        <f t="shared" si="4"/>
        <v>#DIV/0!</v>
      </c>
      <c r="T9" s="19">
        <f t="shared" si="0"/>
        <v>0</v>
      </c>
      <c r="V9" s="18">
        <f t="shared" si="1"/>
        <v>0</v>
      </c>
      <c r="W9" s="19" t="e">
        <f t="shared" si="2"/>
        <v>#DIV/0!</v>
      </c>
      <c r="Y9" s="18" t="e">
        <f t="shared" si="3"/>
        <v>#DIV/0!</v>
      </c>
      <c r="Z9" s="18" t="e">
        <f t="shared" si="6"/>
        <v>#DIV/0!</v>
      </c>
      <c r="AB9" s="18" t="e">
        <f t="shared" si="5"/>
        <v>#DIV/0!</v>
      </c>
      <c r="AC9" s="18" t="e">
        <f t="shared" si="7"/>
        <v>#DIV/0!</v>
      </c>
      <c r="AF9" s="31" t="str">
        <f>"Giorni necessari a raddoppiamento morti con media mobile a 3 giorni ["&amp;$C$2&amp;"]"</f>
        <v>Giorni necessari a raddoppiamento morti con media mobile a 3 giorni [P.A. Trento]</v>
      </c>
    </row>
    <row r="10" spans="1:49" ht="24" thickBot="1" x14ac:dyDescent="0.35">
      <c r="A10" s="29">
        <v>43893.75</v>
      </c>
      <c r="B10" s="5">
        <v>4</v>
      </c>
      <c r="C10" s="7" t="s">
        <v>33</v>
      </c>
      <c r="D10" s="5">
        <v>1</v>
      </c>
      <c r="E10" s="5">
        <v>0</v>
      </c>
      <c r="F10" s="5">
        <v>1</v>
      </c>
      <c r="G10" s="5">
        <v>3</v>
      </c>
      <c r="H10" s="5">
        <v>4</v>
      </c>
      <c r="I10" s="5">
        <v>4</v>
      </c>
      <c r="J10" s="5">
        <v>4</v>
      </c>
      <c r="K10" s="5">
        <v>0</v>
      </c>
      <c r="L10" s="5">
        <v>0</v>
      </c>
      <c r="M10" s="5">
        <v>4</v>
      </c>
      <c r="N10" s="5">
        <v>122</v>
      </c>
      <c r="O10" s="8" t="s">
        <v>16</v>
      </c>
      <c r="P10" s="13">
        <v>117417</v>
      </c>
      <c r="Q10" s="12">
        <v>50</v>
      </c>
      <c r="S10" s="19">
        <f t="shared" si="4"/>
        <v>0</v>
      </c>
      <c r="T10" s="19">
        <f t="shared" si="0"/>
        <v>3.278688524590164</v>
      </c>
      <c r="V10" s="18">
        <f t="shared" si="1"/>
        <v>3.4066617270071626</v>
      </c>
      <c r="W10" s="19">
        <f t="shared" si="2"/>
        <v>29354.25</v>
      </c>
      <c r="Y10" s="18">
        <f t="shared" si="3"/>
        <v>2</v>
      </c>
      <c r="Z10" s="18">
        <f t="shared" si="6"/>
        <v>6</v>
      </c>
      <c r="AB10" s="18" t="e">
        <f t="shared" si="5"/>
        <v>#DIV/0!</v>
      </c>
      <c r="AC10" s="18" t="e">
        <f t="shared" si="7"/>
        <v>#DIV/0!</v>
      </c>
      <c r="AF10" s="31" t="str">
        <f>"Confronto giorni a raddoppiamento casi e morti mm 3 giorni ["&amp;$C$2&amp;"]"</f>
        <v>Confronto giorni a raddoppiamento casi e morti mm 3 giorni [P.A. Trento]</v>
      </c>
      <c r="AL10" t="s">
        <v>74</v>
      </c>
    </row>
    <row r="11" spans="1:49" ht="15" thickBot="1" x14ac:dyDescent="0.35">
      <c r="A11" s="28">
        <v>43894.708333333336</v>
      </c>
      <c r="B11" s="6">
        <v>4</v>
      </c>
      <c r="C11" s="9" t="s">
        <v>33</v>
      </c>
      <c r="D11" s="6">
        <v>1</v>
      </c>
      <c r="E11" s="6">
        <v>0</v>
      </c>
      <c r="F11" s="6">
        <v>1</v>
      </c>
      <c r="G11" s="6">
        <v>4</v>
      </c>
      <c r="H11" s="6">
        <v>5</v>
      </c>
      <c r="I11" s="6">
        <v>1</v>
      </c>
      <c r="J11" s="6">
        <v>1</v>
      </c>
      <c r="K11" s="6">
        <v>0</v>
      </c>
      <c r="L11" s="6">
        <v>0</v>
      </c>
      <c r="M11" s="6">
        <v>5</v>
      </c>
      <c r="N11" s="6">
        <v>122</v>
      </c>
      <c r="O11" s="10" t="s">
        <v>16</v>
      </c>
      <c r="P11" s="13">
        <v>117417</v>
      </c>
      <c r="Q11" s="12">
        <v>50</v>
      </c>
      <c r="S11" s="19">
        <f t="shared" si="4"/>
        <v>0</v>
      </c>
      <c r="T11" s="19">
        <f t="shared" si="0"/>
        <v>4.0983606557377046</v>
      </c>
      <c r="V11" s="18">
        <f t="shared" si="1"/>
        <v>4.2583271587589531</v>
      </c>
      <c r="W11" s="19">
        <f t="shared" si="2"/>
        <v>23483.4</v>
      </c>
      <c r="Y11" s="18">
        <f t="shared" si="3"/>
        <v>6</v>
      </c>
      <c r="Z11" s="18">
        <f t="shared" si="6"/>
        <v>6</v>
      </c>
      <c r="AB11" s="18" t="e">
        <f t="shared" si="5"/>
        <v>#DIV/0!</v>
      </c>
      <c r="AC11" s="18" t="e">
        <f t="shared" si="7"/>
        <v>#DIV/0!</v>
      </c>
      <c r="AR11" s="33"/>
      <c r="AW11" t="s">
        <v>79</v>
      </c>
    </row>
    <row r="12" spans="1:49" ht="15" thickBot="1" x14ac:dyDescent="0.35">
      <c r="A12" s="29">
        <v>43895.708333333336</v>
      </c>
      <c r="B12" s="5">
        <v>4</v>
      </c>
      <c r="C12" s="7" t="s">
        <v>33</v>
      </c>
      <c r="D12" s="5">
        <v>2</v>
      </c>
      <c r="E12" s="5">
        <v>0</v>
      </c>
      <c r="F12" s="5">
        <v>2</v>
      </c>
      <c r="G12" s="5">
        <v>5</v>
      </c>
      <c r="H12" s="5">
        <v>7</v>
      </c>
      <c r="I12" s="5">
        <v>2</v>
      </c>
      <c r="J12" s="5">
        <v>2</v>
      </c>
      <c r="K12" s="5">
        <v>0</v>
      </c>
      <c r="L12" s="5">
        <v>0</v>
      </c>
      <c r="M12" s="5">
        <v>7</v>
      </c>
      <c r="N12" s="5">
        <v>122</v>
      </c>
      <c r="O12" s="8" t="s">
        <v>16</v>
      </c>
      <c r="P12" s="13">
        <v>117417</v>
      </c>
      <c r="Q12" s="12">
        <v>50</v>
      </c>
      <c r="S12" s="19">
        <f t="shared" si="4"/>
        <v>0</v>
      </c>
      <c r="T12" s="19">
        <f t="shared" si="0"/>
        <v>5.7377049180327866</v>
      </c>
      <c r="V12" s="18">
        <f t="shared" si="1"/>
        <v>5.9616580222625348</v>
      </c>
      <c r="W12" s="19">
        <f t="shared" si="2"/>
        <v>16773.857142857141</v>
      </c>
      <c r="Y12" s="18">
        <f t="shared" si="3"/>
        <v>4.5</v>
      </c>
      <c r="Z12" s="18">
        <f t="shared" si="6"/>
        <v>6</v>
      </c>
      <c r="AB12" s="18" t="e">
        <f t="shared" si="5"/>
        <v>#DIV/0!</v>
      </c>
      <c r="AC12" s="18" t="e">
        <f t="shared" si="7"/>
        <v>#DIV/0!</v>
      </c>
    </row>
    <row r="13" spans="1:49" ht="15" thickBot="1" x14ac:dyDescent="0.35">
      <c r="A13" s="28">
        <v>43896.708333333336</v>
      </c>
      <c r="B13" s="6">
        <v>4</v>
      </c>
      <c r="C13" s="9" t="s">
        <v>33</v>
      </c>
      <c r="D13" s="6">
        <v>4</v>
      </c>
      <c r="E13" s="6">
        <v>0</v>
      </c>
      <c r="F13" s="6">
        <v>4</v>
      </c>
      <c r="G13" s="6">
        <v>6</v>
      </c>
      <c r="H13" s="6">
        <v>10</v>
      </c>
      <c r="I13" s="6">
        <v>3</v>
      </c>
      <c r="J13" s="6">
        <v>3</v>
      </c>
      <c r="K13" s="6">
        <v>0</v>
      </c>
      <c r="L13" s="6">
        <v>0</v>
      </c>
      <c r="M13" s="6">
        <v>10</v>
      </c>
      <c r="N13" s="6">
        <v>122</v>
      </c>
      <c r="O13" s="10" t="s">
        <v>16</v>
      </c>
      <c r="P13" s="13">
        <v>117417</v>
      </c>
      <c r="Q13" s="12">
        <v>50</v>
      </c>
      <c r="S13" s="19">
        <f t="shared" si="4"/>
        <v>0</v>
      </c>
      <c r="T13" s="19">
        <f t="shared" si="0"/>
        <v>8.1967213114754092</v>
      </c>
      <c r="V13" s="18">
        <f t="shared" si="1"/>
        <v>8.5166543175179061</v>
      </c>
      <c r="W13" s="19">
        <f t="shared" si="2"/>
        <v>11741.7</v>
      </c>
      <c r="Y13" s="18">
        <f t="shared" si="3"/>
        <v>4.333333333333333</v>
      </c>
      <c r="Z13" s="18">
        <f t="shared" si="6"/>
        <v>8</v>
      </c>
      <c r="AB13" s="18" t="e">
        <f t="shared" si="5"/>
        <v>#DIV/0!</v>
      </c>
      <c r="AC13" s="18" t="e">
        <f t="shared" si="7"/>
        <v>#DIV/0!</v>
      </c>
    </row>
    <row r="14" spans="1:49" ht="15" thickBot="1" x14ac:dyDescent="0.35">
      <c r="A14" s="29">
        <v>43897.75</v>
      </c>
      <c r="B14" s="5">
        <v>4</v>
      </c>
      <c r="C14" s="7" t="s">
        <v>33</v>
      </c>
      <c r="D14" s="5">
        <v>6</v>
      </c>
      <c r="E14" s="5">
        <v>1</v>
      </c>
      <c r="F14" s="5">
        <v>7</v>
      </c>
      <c r="G14" s="5">
        <v>7</v>
      </c>
      <c r="H14" s="5">
        <v>14</v>
      </c>
      <c r="I14" s="5">
        <v>4</v>
      </c>
      <c r="J14" s="5">
        <v>4</v>
      </c>
      <c r="K14" s="5">
        <v>0</v>
      </c>
      <c r="L14" s="5">
        <v>0</v>
      </c>
      <c r="M14" s="5">
        <v>14</v>
      </c>
      <c r="N14" s="5">
        <v>194</v>
      </c>
      <c r="O14" s="8" t="s">
        <v>16</v>
      </c>
      <c r="P14" s="13">
        <v>117417</v>
      </c>
      <c r="Q14" s="12">
        <v>50</v>
      </c>
      <c r="S14" s="19">
        <f t="shared" si="4"/>
        <v>14.285714285714285</v>
      </c>
      <c r="T14" s="19">
        <f t="shared" si="0"/>
        <v>7.216494845360824</v>
      </c>
      <c r="V14" s="18">
        <f t="shared" si="1"/>
        <v>11.92331604452507</v>
      </c>
      <c r="W14" s="19">
        <f t="shared" si="2"/>
        <v>8386.9285714285706</v>
      </c>
      <c r="Y14" s="18">
        <f t="shared" si="3"/>
        <v>4.5</v>
      </c>
      <c r="Z14" s="18">
        <f t="shared" si="6"/>
        <v>7.666666666666667</v>
      </c>
      <c r="AB14" s="18" t="e">
        <f t="shared" si="5"/>
        <v>#DIV/0!</v>
      </c>
      <c r="AC14" s="18" t="e">
        <f t="shared" si="7"/>
        <v>#DIV/0!</v>
      </c>
    </row>
    <row r="15" spans="1:49" ht="15" thickBot="1" x14ac:dyDescent="0.35">
      <c r="A15" s="28">
        <v>43898.75</v>
      </c>
      <c r="B15" s="6">
        <v>4</v>
      </c>
      <c r="C15" s="9" t="s">
        <v>33</v>
      </c>
      <c r="D15" s="6">
        <v>7</v>
      </c>
      <c r="E15" s="6">
        <v>2</v>
      </c>
      <c r="F15" s="6">
        <v>9</v>
      </c>
      <c r="G15" s="6">
        <v>14</v>
      </c>
      <c r="H15" s="6">
        <v>23</v>
      </c>
      <c r="I15" s="6">
        <v>9</v>
      </c>
      <c r="J15" s="6">
        <v>9</v>
      </c>
      <c r="K15" s="6">
        <v>0</v>
      </c>
      <c r="L15" s="6">
        <v>0</v>
      </c>
      <c r="M15" s="6">
        <v>23</v>
      </c>
      <c r="N15" s="6">
        <v>228</v>
      </c>
      <c r="O15" s="10" t="s">
        <v>16</v>
      </c>
      <c r="P15" s="13">
        <v>117417</v>
      </c>
      <c r="Q15" s="12">
        <v>50</v>
      </c>
      <c r="S15" s="19">
        <f t="shared" si="4"/>
        <v>22.222222222222221</v>
      </c>
      <c r="T15" s="19">
        <f t="shared" si="0"/>
        <v>10.087719298245613</v>
      </c>
      <c r="V15" s="18">
        <f t="shared" si="1"/>
        <v>19.588304930291184</v>
      </c>
      <c r="W15" s="19">
        <f t="shared" si="2"/>
        <v>5105.086956521739</v>
      </c>
      <c r="Y15" s="18">
        <f t="shared" si="3"/>
        <v>3.5555555555555554</v>
      </c>
      <c r="Z15" s="18">
        <f t="shared" si="6"/>
        <v>7.3125</v>
      </c>
      <c r="AB15" s="18" t="e">
        <f t="shared" si="5"/>
        <v>#DIV/0!</v>
      </c>
      <c r="AC15" s="18" t="e">
        <f t="shared" si="7"/>
        <v>#DIV/0!</v>
      </c>
    </row>
    <row r="16" spans="1:49" ht="15" thickBot="1" x14ac:dyDescent="0.35">
      <c r="A16" s="29">
        <v>43899.75</v>
      </c>
      <c r="B16" s="5">
        <v>4</v>
      </c>
      <c r="C16" s="7" t="s">
        <v>33</v>
      </c>
      <c r="D16" s="5">
        <v>10</v>
      </c>
      <c r="E16" s="5">
        <v>2</v>
      </c>
      <c r="F16" s="5">
        <v>12</v>
      </c>
      <c r="G16" s="5">
        <v>21</v>
      </c>
      <c r="H16" s="5">
        <v>33</v>
      </c>
      <c r="I16" s="5">
        <v>10</v>
      </c>
      <c r="J16" s="5">
        <v>10</v>
      </c>
      <c r="K16" s="5">
        <v>0</v>
      </c>
      <c r="L16" s="5">
        <v>0</v>
      </c>
      <c r="M16" s="5">
        <v>33</v>
      </c>
      <c r="N16" s="5">
        <v>267</v>
      </c>
      <c r="O16" s="8" t="s">
        <v>16</v>
      </c>
      <c r="P16" s="13">
        <v>117417</v>
      </c>
      <c r="Q16" s="12">
        <v>50</v>
      </c>
      <c r="S16" s="19">
        <f t="shared" si="4"/>
        <v>16.666666666666664</v>
      </c>
      <c r="T16" s="19">
        <f t="shared" si="0"/>
        <v>12.359550561797752</v>
      </c>
      <c r="V16" s="18">
        <f t="shared" si="1"/>
        <v>28.104959247809091</v>
      </c>
      <c r="W16" s="19">
        <f t="shared" si="2"/>
        <v>3558.090909090909</v>
      </c>
      <c r="Y16" s="18">
        <f t="shared" si="3"/>
        <v>4.3</v>
      </c>
      <c r="Z16" s="18">
        <f t="shared" si="6"/>
        <v>7.3043478260869561</v>
      </c>
      <c r="AB16" s="18" t="e">
        <f t="shared" si="5"/>
        <v>#DIV/0!</v>
      </c>
      <c r="AC16" s="18" t="e">
        <f t="shared" si="7"/>
        <v>#DIV/0!</v>
      </c>
    </row>
    <row r="17" spans="1:29" ht="15" thickBot="1" x14ac:dyDescent="0.35">
      <c r="A17" s="28">
        <v>43900.75</v>
      </c>
      <c r="B17" s="6">
        <v>4</v>
      </c>
      <c r="C17" s="9" t="s">
        <v>33</v>
      </c>
      <c r="D17" s="6">
        <v>19</v>
      </c>
      <c r="E17" s="6">
        <v>3</v>
      </c>
      <c r="F17" s="6">
        <v>22</v>
      </c>
      <c r="G17" s="6">
        <v>28</v>
      </c>
      <c r="H17" s="6">
        <v>50</v>
      </c>
      <c r="I17" s="6">
        <v>17</v>
      </c>
      <c r="J17" s="6">
        <v>19</v>
      </c>
      <c r="K17" s="6">
        <v>2</v>
      </c>
      <c r="L17" s="6">
        <v>0</v>
      </c>
      <c r="M17" s="6">
        <v>52</v>
      </c>
      <c r="N17" s="6">
        <v>399</v>
      </c>
      <c r="O17" s="10" t="s">
        <v>16</v>
      </c>
      <c r="P17" s="13">
        <v>117417</v>
      </c>
      <c r="Q17" s="12">
        <v>50</v>
      </c>
      <c r="S17" s="19">
        <f t="shared" si="4"/>
        <v>13.636363636363635</v>
      </c>
      <c r="T17" s="19">
        <f t="shared" si="0"/>
        <v>13.032581453634084</v>
      </c>
      <c r="V17" s="18">
        <f t="shared" si="1"/>
        <v>44.286602451093117</v>
      </c>
      <c r="W17" s="19">
        <f t="shared" si="2"/>
        <v>2258.0192307692305</v>
      </c>
      <c r="Y17" s="18">
        <f t="shared" si="3"/>
        <v>3.736842105263158</v>
      </c>
      <c r="Z17" s="18">
        <f t="shared" si="6"/>
        <v>7.1052631578947372</v>
      </c>
      <c r="AB17" s="18" t="e">
        <f t="shared" si="5"/>
        <v>#DIV/0!</v>
      </c>
      <c r="AC17" s="18" t="e">
        <f t="shared" si="7"/>
        <v>#DIV/0!</v>
      </c>
    </row>
    <row r="18" spans="1:29" ht="15" thickBot="1" x14ac:dyDescent="0.35">
      <c r="A18" s="29">
        <v>43901.708333333336</v>
      </c>
      <c r="B18" s="5">
        <v>4</v>
      </c>
      <c r="C18" s="7" t="s">
        <v>33</v>
      </c>
      <c r="D18" s="5">
        <v>28</v>
      </c>
      <c r="E18" s="5">
        <v>4</v>
      </c>
      <c r="F18" s="5">
        <v>32</v>
      </c>
      <c r="G18" s="5">
        <v>42</v>
      </c>
      <c r="H18" s="5">
        <v>74</v>
      </c>
      <c r="I18" s="5">
        <v>24</v>
      </c>
      <c r="J18" s="5">
        <v>25</v>
      </c>
      <c r="K18" s="5">
        <v>3</v>
      </c>
      <c r="L18" s="5">
        <v>0</v>
      </c>
      <c r="M18" s="5">
        <v>77</v>
      </c>
      <c r="N18" s="5">
        <v>527</v>
      </c>
      <c r="O18" s="8" t="s">
        <v>16</v>
      </c>
      <c r="P18" s="13">
        <v>117417</v>
      </c>
      <c r="Q18" s="12">
        <v>50</v>
      </c>
      <c r="S18" s="19">
        <f t="shared" si="4"/>
        <v>12.5</v>
      </c>
      <c r="T18" s="19">
        <f t="shared" si="0"/>
        <v>14.611005692599621</v>
      </c>
      <c r="V18" s="18">
        <f t="shared" si="1"/>
        <v>65.578238244887885</v>
      </c>
      <c r="W18" s="19">
        <f t="shared" si="2"/>
        <v>1524.8961038961038</v>
      </c>
      <c r="Y18" s="18">
        <f t="shared" si="3"/>
        <v>4.08</v>
      </c>
      <c r="Z18" s="18">
        <f t="shared" si="6"/>
        <v>7.2777777777777777</v>
      </c>
      <c r="AB18" s="18" t="e">
        <f t="shared" si="5"/>
        <v>#DIV/0!</v>
      </c>
      <c r="AC18" s="18" t="e">
        <f t="shared" si="7"/>
        <v>#DIV/0!</v>
      </c>
    </row>
    <row r="19" spans="1:29" ht="15" thickBot="1" x14ac:dyDescent="0.35">
      <c r="A19" s="28">
        <v>43902.708333333336</v>
      </c>
      <c r="B19" s="6">
        <v>4</v>
      </c>
      <c r="C19" s="9" t="s">
        <v>33</v>
      </c>
      <c r="D19" s="6">
        <v>43</v>
      </c>
      <c r="E19" s="6">
        <v>5</v>
      </c>
      <c r="F19" s="6">
        <v>48</v>
      </c>
      <c r="G19" s="6">
        <v>54</v>
      </c>
      <c r="H19" s="6">
        <v>102</v>
      </c>
      <c r="I19" s="6">
        <v>28</v>
      </c>
      <c r="J19" s="6">
        <v>30</v>
      </c>
      <c r="K19" s="6">
        <v>4</v>
      </c>
      <c r="L19" s="6">
        <v>1</v>
      </c>
      <c r="M19" s="6">
        <v>107</v>
      </c>
      <c r="N19" s="6">
        <v>593</v>
      </c>
      <c r="O19" s="10" t="s">
        <v>16</v>
      </c>
      <c r="P19" s="13">
        <v>117417</v>
      </c>
      <c r="Q19" s="12">
        <v>60</v>
      </c>
      <c r="S19" s="19">
        <f t="shared" si="4"/>
        <v>10.416666666666668</v>
      </c>
      <c r="T19" s="19">
        <f t="shared" si="0"/>
        <v>18.043844856661046</v>
      </c>
      <c r="V19" s="18">
        <f t="shared" si="1"/>
        <v>91.128201197441598</v>
      </c>
      <c r="W19" s="19">
        <f t="shared" si="2"/>
        <v>1097.3551401869158</v>
      </c>
      <c r="Y19" s="18">
        <f t="shared" si="3"/>
        <v>4.5666666666666664</v>
      </c>
      <c r="Z19" s="18">
        <f t="shared" si="6"/>
        <v>7.3378378378378377</v>
      </c>
      <c r="AB19" s="18">
        <f t="shared" si="5"/>
        <v>2</v>
      </c>
      <c r="AC19" s="18">
        <f t="shared" si="7"/>
        <v>6</v>
      </c>
    </row>
    <row r="20" spans="1:29" ht="15" thickBot="1" x14ac:dyDescent="0.35">
      <c r="A20" s="29">
        <v>43903.708333333336</v>
      </c>
      <c r="B20" s="5">
        <v>4</v>
      </c>
      <c r="C20" s="7" t="s">
        <v>33</v>
      </c>
      <c r="D20" s="5">
        <v>58</v>
      </c>
      <c r="E20" s="5">
        <v>6</v>
      </c>
      <c r="F20" s="5">
        <v>64</v>
      </c>
      <c r="G20" s="5">
        <v>93</v>
      </c>
      <c r="H20" s="5">
        <v>157</v>
      </c>
      <c r="I20" s="5">
        <v>55</v>
      </c>
      <c r="J20" s="5">
        <v>56</v>
      </c>
      <c r="K20" s="5">
        <v>4</v>
      </c>
      <c r="L20" s="5">
        <v>2</v>
      </c>
      <c r="M20" s="5">
        <v>163</v>
      </c>
      <c r="N20" s="5">
        <v>846</v>
      </c>
      <c r="O20" s="8" t="s">
        <v>16</v>
      </c>
      <c r="P20" s="13">
        <v>117417</v>
      </c>
      <c r="Q20" s="12">
        <v>60</v>
      </c>
      <c r="S20" s="19">
        <f t="shared" si="4"/>
        <v>9.375</v>
      </c>
      <c r="T20" s="19">
        <f t="shared" si="0"/>
        <v>19.267139479905438</v>
      </c>
      <c r="V20" s="18">
        <f t="shared" si="1"/>
        <v>138.82146537554186</v>
      </c>
      <c r="W20" s="19">
        <f t="shared" si="2"/>
        <v>720.34969325153384</v>
      </c>
      <c r="Y20" s="18">
        <f t="shared" si="3"/>
        <v>3.9107142857142856</v>
      </c>
      <c r="Z20" s="18">
        <f t="shared" si="6"/>
        <v>7.4054054054054053</v>
      </c>
      <c r="AB20" s="18">
        <f t="shared" si="5"/>
        <v>3</v>
      </c>
      <c r="AC20" s="18">
        <f t="shared" si="7"/>
        <v>6</v>
      </c>
    </row>
    <row r="21" spans="1:29" ht="15" thickBot="1" x14ac:dyDescent="0.35">
      <c r="A21" s="28">
        <v>43904.708333333336</v>
      </c>
      <c r="B21" s="6">
        <v>4</v>
      </c>
      <c r="C21" s="9" t="s">
        <v>33</v>
      </c>
      <c r="D21" s="6">
        <v>68</v>
      </c>
      <c r="E21" s="6">
        <v>12</v>
      </c>
      <c r="F21" s="6">
        <v>80</v>
      </c>
      <c r="G21" s="6">
        <v>119</v>
      </c>
      <c r="H21" s="6">
        <v>199</v>
      </c>
      <c r="I21" s="6">
        <v>42</v>
      </c>
      <c r="J21" s="6">
        <v>43</v>
      </c>
      <c r="K21" s="6">
        <v>5</v>
      </c>
      <c r="L21" s="6">
        <v>2</v>
      </c>
      <c r="M21" s="6">
        <v>206</v>
      </c>
      <c r="N21" s="6">
        <v>1006</v>
      </c>
      <c r="O21" s="10" t="s">
        <v>16</v>
      </c>
      <c r="P21" s="13">
        <v>117417</v>
      </c>
      <c r="Q21" s="12">
        <v>60</v>
      </c>
      <c r="S21" s="19">
        <f t="shared" si="4"/>
        <v>15</v>
      </c>
      <c r="T21" s="19">
        <f t="shared" si="0"/>
        <v>20.477137176938371</v>
      </c>
      <c r="V21" s="18">
        <f t="shared" si="1"/>
        <v>175.44307894086887</v>
      </c>
      <c r="W21" s="19">
        <f t="shared" si="2"/>
        <v>569.98543689320388</v>
      </c>
      <c r="Y21" s="18">
        <f t="shared" si="3"/>
        <v>5.7906976744186043</v>
      </c>
      <c r="Z21" s="18">
        <f t="shared" si="6"/>
        <v>7.7906976744186043</v>
      </c>
      <c r="AB21" s="18" t="e">
        <f t="shared" si="5"/>
        <v>#DIV/0!</v>
      </c>
      <c r="AC21" s="18">
        <f t="shared" si="7"/>
        <v>6</v>
      </c>
    </row>
    <row r="22" spans="1:29" ht="15" thickBot="1" x14ac:dyDescent="0.35">
      <c r="A22" s="29">
        <v>43905.708333333336</v>
      </c>
      <c r="B22" s="5">
        <v>4</v>
      </c>
      <c r="C22" s="7" t="s">
        <v>33</v>
      </c>
      <c r="D22" s="5">
        <v>73</v>
      </c>
      <c r="E22" s="5">
        <v>19</v>
      </c>
      <c r="F22" s="5">
        <v>92</v>
      </c>
      <c r="G22" s="5">
        <v>275</v>
      </c>
      <c r="H22" s="5">
        <v>367</v>
      </c>
      <c r="I22" s="5">
        <v>168</v>
      </c>
      <c r="J22" s="5">
        <v>172</v>
      </c>
      <c r="K22" s="5">
        <v>5</v>
      </c>
      <c r="L22" s="5">
        <v>6</v>
      </c>
      <c r="M22" s="5">
        <v>378</v>
      </c>
      <c r="N22" s="5">
        <v>1006</v>
      </c>
      <c r="O22" s="8" t="s">
        <v>16</v>
      </c>
      <c r="P22" s="13">
        <v>117417</v>
      </c>
      <c r="Q22" s="12">
        <v>60</v>
      </c>
      <c r="S22" s="19">
        <f t="shared" si="4"/>
        <v>20.652173913043477</v>
      </c>
      <c r="T22" s="19">
        <f t="shared" si="0"/>
        <v>37.57455268389662</v>
      </c>
      <c r="V22" s="18">
        <f t="shared" si="1"/>
        <v>321.92953320217686</v>
      </c>
      <c r="W22" s="19">
        <f t="shared" si="2"/>
        <v>310.62698412698415</v>
      </c>
      <c r="Y22" s="18">
        <f t="shared" si="3"/>
        <v>3.1976744186046511</v>
      </c>
      <c r="Z22" s="18">
        <f t="shared" si="6"/>
        <v>7.1845018450184499</v>
      </c>
      <c r="AB22" s="18">
        <f t="shared" si="5"/>
        <v>2.5</v>
      </c>
      <c r="AC22" s="18">
        <f t="shared" si="7"/>
        <v>6.6</v>
      </c>
    </row>
    <row r="23" spans="1:29" ht="15" thickBot="1" x14ac:dyDescent="0.35">
      <c r="A23" s="28">
        <v>43906.708333333336</v>
      </c>
      <c r="B23" s="6">
        <v>4</v>
      </c>
      <c r="C23" s="9" t="s">
        <v>33</v>
      </c>
      <c r="D23" s="6">
        <v>73</v>
      </c>
      <c r="E23" s="6">
        <v>19</v>
      </c>
      <c r="F23" s="6">
        <v>92</v>
      </c>
      <c r="G23" s="6">
        <v>275</v>
      </c>
      <c r="H23" s="6">
        <v>367</v>
      </c>
      <c r="I23" s="6">
        <v>0</v>
      </c>
      <c r="J23" s="6">
        <v>0</v>
      </c>
      <c r="K23" s="6">
        <v>5</v>
      </c>
      <c r="L23" s="6">
        <v>6</v>
      </c>
      <c r="M23" s="6">
        <v>378</v>
      </c>
      <c r="N23" s="6">
        <v>1006</v>
      </c>
      <c r="O23" s="10" t="s">
        <v>41</v>
      </c>
      <c r="P23" s="13">
        <v>117417</v>
      </c>
      <c r="Q23" s="12">
        <v>60</v>
      </c>
      <c r="S23" s="19">
        <f t="shared" si="4"/>
        <v>20.652173913043477</v>
      </c>
      <c r="T23" s="19">
        <f t="shared" si="0"/>
        <v>37.57455268389662</v>
      </c>
      <c r="V23" s="18">
        <f t="shared" si="1"/>
        <v>321.92953320217686</v>
      </c>
      <c r="W23" s="19">
        <f t="shared" si="2"/>
        <v>310.62698412698415</v>
      </c>
      <c r="Y23" s="18" t="e">
        <f t="shared" si="3"/>
        <v>#DIV/0!</v>
      </c>
      <c r="Z23" s="18">
        <f t="shared" si="6"/>
        <v>8.2744186046511636</v>
      </c>
      <c r="AB23" s="18" t="e">
        <f t="shared" si="5"/>
        <v>#DIV/0!</v>
      </c>
      <c r="AC23" s="18">
        <f t="shared" si="7"/>
        <v>7.5</v>
      </c>
    </row>
    <row r="24" spans="1:29" ht="15" thickBot="1" x14ac:dyDescent="0.35">
      <c r="A24" s="29">
        <v>43907.708333333336</v>
      </c>
      <c r="B24" s="5">
        <v>4</v>
      </c>
      <c r="C24" s="7" t="s">
        <v>33</v>
      </c>
      <c r="D24" s="5">
        <v>107</v>
      </c>
      <c r="E24" s="5">
        <v>22</v>
      </c>
      <c r="F24" s="5">
        <v>129</v>
      </c>
      <c r="G24" s="5">
        <v>239</v>
      </c>
      <c r="H24" s="5">
        <v>368</v>
      </c>
      <c r="I24" s="5">
        <v>1</v>
      </c>
      <c r="J24" s="5">
        <v>7</v>
      </c>
      <c r="K24" s="5">
        <v>10</v>
      </c>
      <c r="L24" s="5">
        <v>7</v>
      </c>
      <c r="M24" s="5">
        <v>385</v>
      </c>
      <c r="N24" s="5">
        <v>1727</v>
      </c>
      <c r="O24" s="8" t="s">
        <v>16</v>
      </c>
      <c r="P24" s="13">
        <v>117417</v>
      </c>
      <c r="Q24" s="12">
        <v>60</v>
      </c>
      <c r="S24" s="19">
        <f t="shared" si="4"/>
        <v>17.054263565891471</v>
      </c>
      <c r="T24" s="19">
        <f t="shared" si="0"/>
        <v>22.29299363057325</v>
      </c>
      <c r="V24" s="18">
        <f t="shared" si="1"/>
        <v>327.89119122443941</v>
      </c>
      <c r="W24" s="19">
        <f t="shared" si="2"/>
        <v>304.97922077922078</v>
      </c>
      <c r="Y24" s="18">
        <f t="shared" si="3"/>
        <v>56</v>
      </c>
      <c r="Z24" s="18">
        <f t="shared" si="6"/>
        <v>9.4525139664804474</v>
      </c>
      <c r="AB24" s="18">
        <f t="shared" si="5"/>
        <v>8</v>
      </c>
      <c r="AC24" s="18">
        <f t="shared" si="7"/>
        <v>7.2</v>
      </c>
    </row>
    <row r="25" spans="1:29" ht="15" thickBot="1" x14ac:dyDescent="0.35">
      <c r="A25" s="28">
        <v>43908.708333333336</v>
      </c>
      <c r="B25" s="6">
        <v>4</v>
      </c>
      <c r="C25" s="9" t="s">
        <v>33</v>
      </c>
      <c r="D25" s="6">
        <v>141</v>
      </c>
      <c r="E25" s="6">
        <v>22</v>
      </c>
      <c r="F25" s="6">
        <v>163</v>
      </c>
      <c r="G25" s="6">
        <v>273</v>
      </c>
      <c r="H25" s="6">
        <v>436</v>
      </c>
      <c r="I25" s="6">
        <v>68</v>
      </c>
      <c r="J25" s="6">
        <v>70</v>
      </c>
      <c r="K25" s="6">
        <v>12</v>
      </c>
      <c r="L25" s="6">
        <v>7</v>
      </c>
      <c r="M25" s="6">
        <v>455</v>
      </c>
      <c r="N25" s="6">
        <v>2187</v>
      </c>
      <c r="O25" s="10" t="s">
        <v>16</v>
      </c>
      <c r="P25" s="13">
        <v>117417</v>
      </c>
      <c r="Q25" s="12">
        <v>60</v>
      </c>
      <c r="S25" s="19">
        <f t="shared" si="4"/>
        <v>13.496932515337424</v>
      </c>
      <c r="T25" s="19">
        <f t="shared" si="0"/>
        <v>20.804755372656608</v>
      </c>
      <c r="V25" s="18">
        <f t="shared" si="1"/>
        <v>387.50777144706473</v>
      </c>
      <c r="W25" s="19">
        <f>100000/V25</f>
        <v>258.05934065934065</v>
      </c>
      <c r="Y25" s="18">
        <f t="shared" si="3"/>
        <v>7.5</v>
      </c>
      <c r="Z25" s="18">
        <f t="shared" si="6"/>
        <v>20.727272727272727</v>
      </c>
      <c r="AB25" s="18" t="e">
        <f t="shared" si="5"/>
        <v>#DIV/0!</v>
      </c>
      <c r="AC25" s="18">
        <f t="shared" si="7"/>
        <v>24</v>
      </c>
    </row>
    <row r="26" spans="1:29" ht="15" thickBot="1" x14ac:dyDescent="0.35">
      <c r="A26" s="29">
        <v>43909.708333333336</v>
      </c>
      <c r="B26" s="5">
        <v>4</v>
      </c>
      <c r="C26" s="7" t="s">
        <v>33</v>
      </c>
      <c r="D26" s="5">
        <v>169</v>
      </c>
      <c r="E26" s="5">
        <v>30</v>
      </c>
      <c r="F26" s="5">
        <v>199</v>
      </c>
      <c r="G26" s="5">
        <v>292</v>
      </c>
      <c r="H26" s="5">
        <v>491</v>
      </c>
      <c r="I26" s="5">
        <v>55</v>
      </c>
      <c r="J26" s="5">
        <v>68</v>
      </c>
      <c r="K26" s="5">
        <v>20</v>
      </c>
      <c r="L26" s="5">
        <v>12</v>
      </c>
      <c r="M26" s="5">
        <v>523</v>
      </c>
      <c r="N26" s="5">
        <v>2203</v>
      </c>
      <c r="O26" s="8" t="s">
        <v>16</v>
      </c>
      <c r="P26" s="13">
        <v>117417</v>
      </c>
      <c r="Q26" s="12">
        <v>60</v>
      </c>
      <c r="S26" s="19">
        <f t="shared" si="4"/>
        <v>15.075376884422109</v>
      </c>
      <c r="T26" s="19">
        <f t="shared" si="0"/>
        <v>23.740354062641853</v>
      </c>
      <c r="V26" s="18">
        <f t="shared" si="1"/>
        <v>445.42102080618645</v>
      </c>
      <c r="W26" s="19">
        <f t="shared" si="2"/>
        <v>224.50669216061189</v>
      </c>
      <c r="Y26" s="18">
        <f t="shared" si="3"/>
        <v>8.6911764705882355</v>
      </c>
      <c r="Z26" s="18">
        <f t="shared" si="6"/>
        <v>13.820689655172414</v>
      </c>
      <c r="AB26" s="18">
        <f t="shared" si="5"/>
        <v>3.4</v>
      </c>
      <c r="AC26" s="18">
        <f t="shared" si="7"/>
        <v>9</v>
      </c>
    </row>
    <row r="27" spans="1:29" ht="15" thickBot="1" x14ac:dyDescent="0.35">
      <c r="A27" s="28">
        <v>43910.708333333336</v>
      </c>
      <c r="B27" s="6">
        <v>4</v>
      </c>
      <c r="C27" s="9" t="s">
        <v>33</v>
      </c>
      <c r="D27" s="6">
        <v>198</v>
      </c>
      <c r="E27" s="6">
        <v>34</v>
      </c>
      <c r="F27" s="6">
        <v>232</v>
      </c>
      <c r="G27" s="6">
        <v>368</v>
      </c>
      <c r="H27" s="6">
        <v>600</v>
      </c>
      <c r="I27" s="6">
        <v>109</v>
      </c>
      <c r="J27" s="6">
        <v>119</v>
      </c>
      <c r="K27" s="6">
        <v>29</v>
      </c>
      <c r="L27" s="6">
        <v>13</v>
      </c>
      <c r="M27" s="6">
        <v>642</v>
      </c>
      <c r="N27" s="6">
        <v>2656</v>
      </c>
      <c r="O27" s="10" t="s">
        <v>16</v>
      </c>
      <c r="P27" s="13">
        <v>117417</v>
      </c>
      <c r="Q27" s="12">
        <v>60</v>
      </c>
      <c r="S27" s="19">
        <f t="shared" si="4"/>
        <v>14.655172413793101</v>
      </c>
      <c r="T27" s="19">
        <f t="shared" si="0"/>
        <v>24.171686746987952</v>
      </c>
      <c r="V27" s="18">
        <f t="shared" si="1"/>
        <v>546.76920718464953</v>
      </c>
      <c r="W27" s="19">
        <f t="shared" si="2"/>
        <v>182.89252336448601</v>
      </c>
      <c r="Y27" s="18">
        <f t="shared" si="3"/>
        <v>6.3949579831932777</v>
      </c>
      <c r="Z27" s="18">
        <f t="shared" si="6"/>
        <v>10.494163424124514</v>
      </c>
      <c r="AB27" s="18">
        <f t="shared" si="5"/>
        <v>14</v>
      </c>
      <c r="AC27" s="18">
        <f t="shared" si="7"/>
        <v>9.5</v>
      </c>
    </row>
    <row r="28" spans="1:29" ht="15" thickBot="1" x14ac:dyDescent="0.35">
      <c r="A28" s="29">
        <v>43911.708333333336</v>
      </c>
      <c r="B28" s="5">
        <v>4</v>
      </c>
      <c r="C28" s="7" t="s">
        <v>33</v>
      </c>
      <c r="D28" s="5">
        <v>233</v>
      </c>
      <c r="E28" s="5">
        <v>39</v>
      </c>
      <c r="F28" s="5">
        <v>272</v>
      </c>
      <c r="G28" s="5">
        <v>448</v>
      </c>
      <c r="H28" s="5">
        <v>720</v>
      </c>
      <c r="I28" s="5">
        <v>120</v>
      </c>
      <c r="J28" s="5">
        <v>140</v>
      </c>
      <c r="K28" s="5">
        <v>34</v>
      </c>
      <c r="L28" s="5">
        <v>28</v>
      </c>
      <c r="M28" s="5">
        <v>782</v>
      </c>
      <c r="N28" s="5">
        <v>2656</v>
      </c>
      <c r="O28" s="8" t="s">
        <v>16</v>
      </c>
      <c r="P28" s="13">
        <v>117417</v>
      </c>
      <c r="Q28" s="12">
        <v>60</v>
      </c>
      <c r="S28" s="19">
        <f t="shared" si="4"/>
        <v>14.338235294117647</v>
      </c>
      <c r="T28" s="19">
        <f t="shared" si="0"/>
        <v>29.442771084337348</v>
      </c>
      <c r="V28" s="18">
        <f t="shared" si="1"/>
        <v>666.00236762990028</v>
      </c>
      <c r="W28" s="19">
        <f t="shared" si="2"/>
        <v>150.14961636828644</v>
      </c>
      <c r="Y28" s="18">
        <f t="shared" si="3"/>
        <v>6.5857142857142854</v>
      </c>
      <c r="Z28" s="18">
        <f t="shared" si="6"/>
        <v>10.174311926605505</v>
      </c>
      <c r="AB28" s="18">
        <f>$AG$6*(2*L28-L27)/(L28-L27)</f>
        <v>2.8666666666666667</v>
      </c>
      <c r="AC28" s="18">
        <f t="shared" si="7"/>
        <v>7</v>
      </c>
    </row>
    <row r="29" spans="1:29" ht="15" thickBot="1" x14ac:dyDescent="0.35">
      <c r="A29" s="28">
        <v>43912.708333333336</v>
      </c>
      <c r="B29" s="6">
        <v>4</v>
      </c>
      <c r="C29" s="9" t="s">
        <v>33</v>
      </c>
      <c r="D29" s="6">
        <v>235</v>
      </c>
      <c r="E29" s="6">
        <v>46</v>
      </c>
      <c r="F29" s="6">
        <v>281</v>
      </c>
      <c r="G29" s="6">
        <v>604</v>
      </c>
      <c r="H29" s="6">
        <v>885</v>
      </c>
      <c r="I29" s="6">
        <v>165</v>
      </c>
      <c r="J29" s="6">
        <v>172</v>
      </c>
      <c r="K29" s="6">
        <v>34</v>
      </c>
      <c r="L29" s="6">
        <v>35</v>
      </c>
      <c r="M29" s="6">
        <v>954</v>
      </c>
      <c r="N29" s="6">
        <v>3050</v>
      </c>
      <c r="O29" s="10" t="s">
        <v>16</v>
      </c>
      <c r="P29" s="13">
        <v>117417</v>
      </c>
      <c r="Q29" s="12">
        <v>60</v>
      </c>
      <c r="S29" s="19">
        <f t="shared" si="4"/>
        <v>16.370106761565836</v>
      </c>
      <c r="T29" s="19">
        <f t="shared" si="0"/>
        <v>31.278688524590166</v>
      </c>
      <c r="V29" s="18">
        <f t="shared" si="1"/>
        <v>812.48882189120832</v>
      </c>
      <c r="W29" s="19">
        <f t="shared" si="2"/>
        <v>123.07861635220125</v>
      </c>
      <c r="Y29" s="18">
        <f t="shared" si="3"/>
        <v>6.5465116279069768</v>
      </c>
      <c r="Z29" s="18">
        <f t="shared" si="6"/>
        <v>9.6403712296983759</v>
      </c>
      <c r="AB29" s="18">
        <f t="shared" si="5"/>
        <v>6</v>
      </c>
      <c r="AC29" s="18">
        <f t="shared" si="7"/>
        <v>7.5652173913043477</v>
      </c>
    </row>
    <row r="30" spans="1:29" ht="15" thickBot="1" x14ac:dyDescent="0.35">
      <c r="A30" s="29">
        <v>43913.708333333336</v>
      </c>
      <c r="B30" s="5">
        <v>4</v>
      </c>
      <c r="C30" s="7" t="s">
        <v>33</v>
      </c>
      <c r="D30" s="5">
        <v>249</v>
      </c>
      <c r="E30" s="5">
        <v>46</v>
      </c>
      <c r="F30" s="5">
        <v>295</v>
      </c>
      <c r="G30" s="5">
        <v>619</v>
      </c>
      <c r="H30" s="5">
        <v>914</v>
      </c>
      <c r="I30" s="5">
        <v>29</v>
      </c>
      <c r="J30" s="5">
        <v>69</v>
      </c>
      <c r="K30" s="5">
        <v>68</v>
      </c>
      <c r="L30" s="5">
        <v>41</v>
      </c>
      <c r="M30" s="5">
        <v>1023</v>
      </c>
      <c r="N30" s="5">
        <v>3150</v>
      </c>
      <c r="O30" s="8" t="s">
        <v>16</v>
      </c>
      <c r="P30" s="13">
        <v>117417</v>
      </c>
      <c r="Q30" s="12">
        <v>60</v>
      </c>
      <c r="S30" s="19">
        <f t="shared" si="4"/>
        <v>15.593220338983052</v>
      </c>
      <c r="T30" s="19">
        <f t="shared" si="0"/>
        <v>32.476190476190474</v>
      </c>
      <c r="V30" s="18">
        <f t="shared" si="1"/>
        <v>871.25373668208181</v>
      </c>
      <c r="W30" s="19">
        <f t="shared" si="2"/>
        <v>114.77712609970675</v>
      </c>
      <c r="Y30" s="18">
        <f t="shared" si="3"/>
        <v>15.826086956521738</v>
      </c>
      <c r="Z30" s="18">
        <f t="shared" si="6"/>
        <v>11.05511811023622</v>
      </c>
      <c r="AB30" s="18">
        <f t="shared" si="5"/>
        <v>7.833333333333333</v>
      </c>
      <c r="AC30" s="18">
        <f t="shared" si="7"/>
        <v>7.3928571428571432</v>
      </c>
    </row>
    <row r="31" spans="1:29" ht="15" thickBot="1" x14ac:dyDescent="0.35">
      <c r="A31" s="28">
        <v>43914.708333333336</v>
      </c>
      <c r="B31" s="6">
        <v>4</v>
      </c>
      <c r="C31" s="9" t="s">
        <v>33</v>
      </c>
      <c r="D31" s="6">
        <v>308</v>
      </c>
      <c r="E31" s="6">
        <v>49</v>
      </c>
      <c r="F31" s="6">
        <v>357</v>
      </c>
      <c r="G31" s="6">
        <v>618</v>
      </c>
      <c r="H31" s="6">
        <v>975</v>
      </c>
      <c r="I31" s="6">
        <v>61</v>
      </c>
      <c r="J31" s="6">
        <v>87</v>
      </c>
      <c r="K31" s="6">
        <v>79</v>
      </c>
      <c r="L31" s="6">
        <v>56</v>
      </c>
      <c r="M31" s="6">
        <v>1110</v>
      </c>
      <c r="N31" s="6">
        <v>3712</v>
      </c>
      <c r="O31" s="10" t="s">
        <v>16</v>
      </c>
      <c r="P31" s="13">
        <v>117417</v>
      </c>
      <c r="Q31" s="12">
        <v>60</v>
      </c>
      <c r="S31" s="19">
        <f t="shared" si="4"/>
        <v>13.725490196078432</v>
      </c>
      <c r="T31" s="19">
        <f t="shared" si="0"/>
        <v>29.90301724137931</v>
      </c>
      <c r="V31" s="18">
        <f t="shared" si="1"/>
        <v>945.3486292444876</v>
      </c>
      <c r="W31" s="19">
        <f t="shared" si="2"/>
        <v>105.78108108108108</v>
      </c>
      <c r="Y31" s="18">
        <f t="shared" si="3"/>
        <v>13.758620689655173</v>
      </c>
      <c r="Z31" s="18">
        <f t="shared" si="6"/>
        <v>13.152439024390244</v>
      </c>
      <c r="AB31" s="18">
        <f t="shared" si="5"/>
        <v>4.7333333333333334</v>
      </c>
      <c r="AC31" s="18">
        <f t="shared" si="7"/>
        <v>9</v>
      </c>
    </row>
    <row r="32" spans="1:29" ht="15" thickBot="1" x14ac:dyDescent="0.35">
      <c r="A32" s="29">
        <v>43915.708333333336</v>
      </c>
      <c r="B32" s="5">
        <v>4</v>
      </c>
      <c r="C32" s="7" t="s">
        <v>33</v>
      </c>
      <c r="D32" s="5">
        <v>308</v>
      </c>
      <c r="E32" s="5">
        <v>65</v>
      </c>
      <c r="F32" s="5">
        <v>373</v>
      </c>
      <c r="G32" s="5">
        <v>685</v>
      </c>
      <c r="H32" s="5">
        <v>1058</v>
      </c>
      <c r="I32" s="5">
        <v>83</v>
      </c>
      <c r="J32" s="5">
        <v>112</v>
      </c>
      <c r="K32" s="5">
        <v>90</v>
      </c>
      <c r="L32" s="5">
        <v>74</v>
      </c>
      <c r="M32" s="5">
        <v>1222</v>
      </c>
      <c r="N32" s="5">
        <v>4114</v>
      </c>
      <c r="O32" s="8" t="s">
        <v>16</v>
      </c>
      <c r="P32" s="13">
        <v>117417</v>
      </c>
      <c r="Q32" s="12">
        <v>60</v>
      </c>
      <c r="S32" s="19">
        <f t="shared" si="4"/>
        <v>17.426273458445042</v>
      </c>
      <c r="T32" s="19">
        <f t="shared" si="0"/>
        <v>29.70345162858532</v>
      </c>
      <c r="V32" s="18">
        <f t="shared" si="1"/>
        <v>1040.7351576006881</v>
      </c>
      <c r="W32" s="19">
        <f t="shared" si="2"/>
        <v>96.085924713584291</v>
      </c>
      <c r="Y32" s="18">
        <f t="shared" si="3"/>
        <v>11.910714285714286</v>
      </c>
      <c r="Z32" s="18">
        <f t="shared" si="6"/>
        <v>16.67910447761194</v>
      </c>
      <c r="AB32" s="18">
        <f t="shared" si="5"/>
        <v>5.1111111111111107</v>
      </c>
      <c r="AC32" s="18">
        <f t="shared" si="7"/>
        <v>8.6923076923076916</v>
      </c>
    </row>
    <row r="33" spans="1:29" ht="15" thickBot="1" x14ac:dyDescent="0.35">
      <c r="A33" s="28">
        <v>43916.708333333336</v>
      </c>
      <c r="B33" s="6">
        <v>4</v>
      </c>
      <c r="C33" s="9" t="s">
        <v>33</v>
      </c>
      <c r="D33" s="6">
        <v>300</v>
      </c>
      <c r="E33" s="6">
        <v>66</v>
      </c>
      <c r="F33" s="6">
        <v>366</v>
      </c>
      <c r="G33" s="6">
        <v>728</v>
      </c>
      <c r="H33" s="6">
        <v>1094</v>
      </c>
      <c r="I33" s="6">
        <v>36</v>
      </c>
      <c r="J33" s="6">
        <v>75</v>
      </c>
      <c r="K33" s="6">
        <v>117</v>
      </c>
      <c r="L33" s="6">
        <v>86</v>
      </c>
      <c r="M33" s="6">
        <v>1297</v>
      </c>
      <c r="N33" s="6">
        <v>4600</v>
      </c>
      <c r="O33" s="10" t="s">
        <v>16</v>
      </c>
      <c r="P33" s="13">
        <v>117417</v>
      </c>
      <c r="Q33" s="12">
        <v>60</v>
      </c>
      <c r="S33" s="19">
        <f t="shared" si="4"/>
        <v>18.032786885245901</v>
      </c>
      <c r="T33" s="19">
        <f t="shared" si="0"/>
        <v>28.195652173913043</v>
      </c>
      <c r="V33" s="18">
        <f t="shared" si="1"/>
        <v>1104.6100649820726</v>
      </c>
      <c r="W33" s="19">
        <f t="shared" si="2"/>
        <v>90.529683885890506</v>
      </c>
      <c r="Y33" s="18">
        <f t="shared" si="3"/>
        <v>18.293333333333333</v>
      </c>
      <c r="Z33" s="18">
        <f t="shared" si="6"/>
        <v>17.200729927007298</v>
      </c>
      <c r="AB33" s="18">
        <f t="shared" si="5"/>
        <v>8.1666666666666661</v>
      </c>
      <c r="AC33" s="18">
        <f t="shared" si="7"/>
        <v>8.7333333333333325</v>
      </c>
    </row>
    <row r="34" spans="1:29" ht="15" thickBot="1" x14ac:dyDescent="0.35">
      <c r="A34" s="29">
        <v>43917.708333333336</v>
      </c>
      <c r="B34" s="5">
        <v>4</v>
      </c>
      <c r="C34" s="7" t="s">
        <v>33</v>
      </c>
      <c r="D34" s="5">
        <v>341</v>
      </c>
      <c r="E34" s="5">
        <v>66</v>
      </c>
      <c r="F34" s="5">
        <v>407</v>
      </c>
      <c r="G34" s="5">
        <v>757</v>
      </c>
      <c r="H34" s="5">
        <v>1164</v>
      </c>
      <c r="I34" s="5">
        <v>70</v>
      </c>
      <c r="J34" s="5">
        <v>94</v>
      </c>
      <c r="K34" s="5">
        <v>125</v>
      </c>
      <c r="L34" s="5">
        <v>102</v>
      </c>
      <c r="M34" s="5">
        <v>1391</v>
      </c>
      <c r="N34" s="5">
        <v>4923</v>
      </c>
      <c r="O34" s="8" t="s">
        <v>16</v>
      </c>
      <c r="P34" s="13">
        <v>117417</v>
      </c>
      <c r="Q34" s="12">
        <v>60</v>
      </c>
      <c r="S34" s="19">
        <f t="shared" si="4"/>
        <v>16.216216216216218</v>
      </c>
      <c r="T34" s="19">
        <f t="shared" si="0"/>
        <v>28.25512898639041</v>
      </c>
      <c r="V34" s="18">
        <f t="shared" si="1"/>
        <v>1184.6666155667408</v>
      </c>
      <c r="W34" s="19">
        <f t="shared" si="2"/>
        <v>84.411933860531988</v>
      </c>
      <c r="Y34" s="18">
        <f t="shared" si="3"/>
        <v>15.797872340425531</v>
      </c>
      <c r="Z34" s="18">
        <f t="shared" si="6"/>
        <v>17.85053380782918</v>
      </c>
      <c r="AB34" s="18">
        <f t="shared" si="5"/>
        <v>7.375</v>
      </c>
      <c r="AC34" s="18">
        <f t="shared" si="7"/>
        <v>9.6521739130434785</v>
      </c>
    </row>
    <row r="35" spans="1:29" ht="15" thickBot="1" x14ac:dyDescent="0.35">
      <c r="A35" s="28">
        <v>43918.708333333336</v>
      </c>
      <c r="B35" s="6">
        <v>4</v>
      </c>
      <c r="C35" s="9" t="s">
        <v>33</v>
      </c>
      <c r="D35" s="6">
        <v>351</v>
      </c>
      <c r="E35" s="6">
        <v>72</v>
      </c>
      <c r="F35" s="6">
        <v>423</v>
      </c>
      <c r="G35" s="6">
        <v>811</v>
      </c>
      <c r="H35" s="6">
        <v>1234</v>
      </c>
      <c r="I35" s="6">
        <v>70</v>
      </c>
      <c r="J35" s="6">
        <v>114</v>
      </c>
      <c r="K35" s="6">
        <v>151</v>
      </c>
      <c r="L35" s="6">
        <v>120</v>
      </c>
      <c r="M35" s="6">
        <v>1505</v>
      </c>
      <c r="N35" s="6">
        <v>5561</v>
      </c>
      <c r="O35" s="10" t="s">
        <v>16</v>
      </c>
      <c r="P35" s="13">
        <v>117417</v>
      </c>
      <c r="Q35" s="12">
        <v>60</v>
      </c>
      <c r="S35" s="19">
        <f t="shared" si="4"/>
        <v>17.021276595744681</v>
      </c>
      <c r="T35" s="19">
        <f t="shared" si="0"/>
        <v>27.063477791764072</v>
      </c>
      <c r="V35" s="18">
        <f t="shared" si="1"/>
        <v>1281.7564747864449</v>
      </c>
      <c r="W35" s="19">
        <f t="shared" si="2"/>
        <v>78.017940199335555</v>
      </c>
      <c r="Y35" s="18">
        <f t="shared" ref="Y35:Y50" si="8">$AG$6*(2*M35-M34)/(M35-M34)</f>
        <v>14.201754385964913</v>
      </c>
      <c r="Z35" s="18">
        <f t="shared" si="6"/>
        <v>18.954063604240282</v>
      </c>
      <c r="AB35" s="18">
        <f t="shared" si="5"/>
        <v>7.666666666666667</v>
      </c>
      <c r="AC35" s="18">
        <f t="shared" si="7"/>
        <v>10.826086956521738</v>
      </c>
    </row>
    <row r="36" spans="1:29" ht="15" thickBot="1" x14ac:dyDescent="0.35">
      <c r="A36" s="29">
        <v>43919.708333333336</v>
      </c>
      <c r="B36" s="5">
        <v>4</v>
      </c>
      <c r="C36" s="7" t="s">
        <v>33</v>
      </c>
      <c r="D36" s="5">
        <v>356</v>
      </c>
      <c r="E36" s="5">
        <v>75</v>
      </c>
      <c r="F36" s="5">
        <v>431</v>
      </c>
      <c r="G36" s="5">
        <v>862</v>
      </c>
      <c r="H36" s="5">
        <v>1293</v>
      </c>
      <c r="I36" s="5">
        <v>59</v>
      </c>
      <c r="J36" s="5">
        <v>89</v>
      </c>
      <c r="K36" s="5">
        <v>172</v>
      </c>
      <c r="L36" s="5">
        <v>129</v>
      </c>
      <c r="M36" s="5">
        <v>1594</v>
      </c>
      <c r="N36" s="5">
        <v>5950</v>
      </c>
      <c r="O36" s="8" t="s">
        <v>16</v>
      </c>
      <c r="P36" s="13">
        <v>117417</v>
      </c>
      <c r="Q36" s="12">
        <v>60</v>
      </c>
      <c r="S36" s="19">
        <f t="shared" si="4"/>
        <v>17.40139211136891</v>
      </c>
      <c r="T36" s="19">
        <f t="shared" si="0"/>
        <v>26.789915966386559</v>
      </c>
      <c r="V36" s="18">
        <f t="shared" si="1"/>
        <v>1357.5546982123542</v>
      </c>
      <c r="W36" s="19">
        <f t="shared" si="2"/>
        <v>73.661856963613559</v>
      </c>
      <c r="Y36" s="18">
        <f t="shared" si="8"/>
        <v>18.910112359550563</v>
      </c>
      <c r="Z36" s="18">
        <f t="shared" si="6"/>
        <v>19.1010101010101</v>
      </c>
      <c r="AB36" s="18">
        <f t="shared" si="5"/>
        <v>15.333333333333334</v>
      </c>
      <c r="AC36" s="18">
        <f t="shared" si="7"/>
        <v>12</v>
      </c>
    </row>
    <row r="37" spans="1:29" ht="15" thickBot="1" x14ac:dyDescent="0.35">
      <c r="A37" s="28">
        <v>43920.708333333336</v>
      </c>
      <c r="B37" s="6">
        <v>4</v>
      </c>
      <c r="C37" s="9" t="s">
        <v>33</v>
      </c>
      <c r="D37" s="6">
        <v>353</v>
      </c>
      <c r="E37" s="6">
        <v>78</v>
      </c>
      <c r="F37" s="6">
        <v>431</v>
      </c>
      <c r="G37" s="6">
        <v>926</v>
      </c>
      <c r="H37" s="6">
        <v>1357</v>
      </c>
      <c r="I37" s="6">
        <v>64</v>
      </c>
      <c r="J37" s="6">
        <v>88</v>
      </c>
      <c r="K37" s="6">
        <v>178</v>
      </c>
      <c r="L37" s="6">
        <v>147</v>
      </c>
      <c r="M37" s="6">
        <v>1682</v>
      </c>
      <c r="N37" s="6">
        <v>6377</v>
      </c>
      <c r="O37" s="10" t="s">
        <v>16</v>
      </c>
      <c r="P37" s="13">
        <v>117417</v>
      </c>
      <c r="Q37" s="12">
        <v>60</v>
      </c>
      <c r="S37" s="19">
        <f t="shared" si="4"/>
        <v>18.097447795823665</v>
      </c>
      <c r="T37" s="19">
        <f t="shared" si="0"/>
        <v>26.376038889760071</v>
      </c>
      <c r="V37" s="18">
        <f t="shared" si="1"/>
        <v>1432.5012562065119</v>
      </c>
      <c r="W37" s="19">
        <f t="shared" si="2"/>
        <v>69.807966706302011</v>
      </c>
      <c r="Y37" s="18">
        <f t="shared" si="8"/>
        <v>20.113636363636363</v>
      </c>
      <c r="Z37" s="18">
        <f t="shared" si="6"/>
        <v>20.340206185567009</v>
      </c>
      <c r="AB37" s="18">
        <f t="shared" si="5"/>
        <v>9.1666666666666661</v>
      </c>
      <c r="AC37" s="18">
        <f t="shared" si="7"/>
        <v>12.8</v>
      </c>
    </row>
    <row r="38" spans="1:29" ht="15" thickBot="1" x14ac:dyDescent="0.35">
      <c r="A38" s="29">
        <v>43921.708333333336</v>
      </c>
      <c r="B38" s="5">
        <v>4</v>
      </c>
      <c r="C38" s="7" t="s">
        <v>33</v>
      </c>
      <c r="D38" s="5">
        <v>354</v>
      </c>
      <c r="E38" s="5">
        <v>80</v>
      </c>
      <c r="F38" s="5">
        <v>434</v>
      </c>
      <c r="G38" s="5">
        <v>955</v>
      </c>
      <c r="H38" s="5">
        <v>1389</v>
      </c>
      <c r="I38" s="5">
        <v>32</v>
      </c>
      <c r="J38" s="5">
        <v>64</v>
      </c>
      <c r="K38" s="5">
        <v>193</v>
      </c>
      <c r="L38" s="5">
        <v>164</v>
      </c>
      <c r="M38" s="5">
        <v>1746</v>
      </c>
      <c r="N38" s="5">
        <v>6973</v>
      </c>
      <c r="O38" s="8" t="s">
        <v>16</v>
      </c>
      <c r="P38" s="13">
        <v>117417</v>
      </c>
      <c r="Q38" s="12">
        <v>60</v>
      </c>
      <c r="S38" s="19">
        <f t="shared" si="4"/>
        <v>18.433179723502306</v>
      </c>
      <c r="T38" s="19">
        <f t="shared" si="0"/>
        <v>25.039437831636313</v>
      </c>
      <c r="V38" s="18">
        <f t="shared" si="1"/>
        <v>1487.0078438386265</v>
      </c>
      <c r="W38" s="19">
        <f t="shared" si="2"/>
        <v>67.249140893470781</v>
      </c>
      <c r="Y38" s="18">
        <f t="shared" si="8"/>
        <v>28.28125</v>
      </c>
      <c r="Z38" s="18">
        <f t="shared" si="6"/>
        <v>24.734439834024897</v>
      </c>
      <c r="AB38" s="18">
        <f t="shared" si="5"/>
        <v>10.647058823529411</v>
      </c>
      <c r="AC38" s="18">
        <f t="shared" si="7"/>
        <v>14.181818181818182</v>
      </c>
    </row>
    <row r="39" spans="1:29" ht="15" thickBot="1" x14ac:dyDescent="0.35">
      <c r="A39" s="28">
        <v>43922.708333333336</v>
      </c>
      <c r="B39" s="6">
        <v>4</v>
      </c>
      <c r="C39" s="9" t="s">
        <v>33</v>
      </c>
      <c r="D39" s="6">
        <v>345</v>
      </c>
      <c r="E39" s="6">
        <v>76</v>
      </c>
      <c r="F39" s="6">
        <v>421</v>
      </c>
      <c r="G39" s="6">
        <v>1062</v>
      </c>
      <c r="H39" s="6">
        <v>1483</v>
      </c>
      <c r="I39" s="6">
        <v>94</v>
      </c>
      <c r="J39" s="6">
        <v>124</v>
      </c>
      <c r="K39" s="6">
        <v>214</v>
      </c>
      <c r="L39" s="6">
        <v>173</v>
      </c>
      <c r="M39" s="6">
        <v>1870</v>
      </c>
      <c r="N39" s="6">
        <v>7675</v>
      </c>
      <c r="O39" s="10" t="s">
        <v>16</v>
      </c>
      <c r="P39" s="13">
        <v>117417</v>
      </c>
      <c r="Q39" s="12">
        <v>60</v>
      </c>
      <c r="S39" s="19">
        <f t="shared" si="4"/>
        <v>18.052256532066508</v>
      </c>
      <c r="T39" s="19">
        <f t="shared" si="0"/>
        <v>24.364820846905538</v>
      </c>
      <c r="V39" s="18">
        <f t="shared" si="1"/>
        <v>1592.6143573758486</v>
      </c>
      <c r="W39" s="19">
        <f t="shared" si="2"/>
        <v>62.789839572192506</v>
      </c>
      <c r="Y39" s="18">
        <f t="shared" si="8"/>
        <v>16.080645161290324</v>
      </c>
      <c r="Z39" s="18">
        <f t="shared" si="6"/>
        <v>23.326086956521738</v>
      </c>
      <c r="AB39" s="18">
        <f t="shared" si="5"/>
        <v>20.222222222222221</v>
      </c>
      <c r="AC39" s="18">
        <f t="shared" si="7"/>
        <v>14.795454545454545</v>
      </c>
    </row>
    <row r="40" spans="1:29" ht="15" thickBot="1" x14ac:dyDescent="0.35">
      <c r="A40" s="29">
        <v>43923.708333333336</v>
      </c>
      <c r="B40" s="5">
        <v>4</v>
      </c>
      <c r="C40" s="7" t="s">
        <v>33</v>
      </c>
      <c r="D40" s="5">
        <v>339</v>
      </c>
      <c r="E40" s="5">
        <v>78</v>
      </c>
      <c r="F40" s="5">
        <v>417</v>
      </c>
      <c r="G40" s="5">
        <v>1170</v>
      </c>
      <c r="H40" s="5">
        <v>1587</v>
      </c>
      <c r="I40" s="5">
        <v>104</v>
      </c>
      <c r="J40" s="5">
        <v>133</v>
      </c>
      <c r="K40" s="5">
        <v>229</v>
      </c>
      <c r="L40" s="5">
        <v>187</v>
      </c>
      <c r="M40" s="5">
        <v>2003</v>
      </c>
      <c r="N40" s="5">
        <v>8496</v>
      </c>
      <c r="O40" s="8" t="s">
        <v>16</v>
      </c>
      <c r="P40" s="13">
        <v>117417</v>
      </c>
      <c r="Q40" s="12">
        <v>60</v>
      </c>
      <c r="S40" s="19">
        <f t="shared" si="4"/>
        <v>18.705035971223023</v>
      </c>
      <c r="T40" s="19">
        <f t="shared" si="0"/>
        <v>23.575800376647834</v>
      </c>
      <c r="V40" s="18">
        <f>M40/P40*100000</f>
        <v>1705.8858597988367</v>
      </c>
      <c r="W40" s="19">
        <f t="shared" si="2"/>
        <v>58.62056914628058</v>
      </c>
      <c r="Y40" s="18">
        <f t="shared" si="8"/>
        <v>16.060150375939848</v>
      </c>
      <c r="Z40" s="18">
        <f t="shared" si="6"/>
        <v>21.719626168224298</v>
      </c>
      <c r="AB40" s="18">
        <f t="shared" si="5"/>
        <v>14.357142857142858</v>
      </c>
      <c r="AC40" s="18">
        <f t="shared" si="7"/>
        <v>17.024999999999999</v>
      </c>
    </row>
    <row r="41" spans="1:29" ht="15" thickBot="1" x14ac:dyDescent="0.35">
      <c r="A41" s="28">
        <v>43924.708333333336</v>
      </c>
      <c r="B41" s="6">
        <v>4</v>
      </c>
      <c r="C41" s="9" t="s">
        <v>33</v>
      </c>
      <c r="D41" s="6">
        <v>343</v>
      </c>
      <c r="E41" s="6">
        <v>80</v>
      </c>
      <c r="F41" s="6">
        <v>423</v>
      </c>
      <c r="G41" s="6">
        <v>1236</v>
      </c>
      <c r="H41" s="6">
        <v>1659</v>
      </c>
      <c r="I41" s="6">
        <v>72</v>
      </c>
      <c r="J41" s="6">
        <v>106</v>
      </c>
      <c r="K41" s="6">
        <v>246</v>
      </c>
      <c r="L41" s="6">
        <v>204</v>
      </c>
      <c r="M41" s="6">
        <v>2109</v>
      </c>
      <c r="N41" s="6">
        <v>8993</v>
      </c>
      <c r="O41" s="10" t="s">
        <v>16</v>
      </c>
      <c r="P41" s="13">
        <v>117417</v>
      </c>
      <c r="Q41" s="12">
        <v>60</v>
      </c>
      <c r="S41" s="19">
        <f t="shared" si="4"/>
        <v>18.912529550827422</v>
      </c>
      <c r="T41" s="19">
        <f>(M41/N41)*100</f>
        <v>23.451573446013565</v>
      </c>
      <c r="V41" s="18">
        <f t="shared" si="1"/>
        <v>1796.1623955645264</v>
      </c>
      <c r="W41" s="19">
        <f t="shared" si="2"/>
        <v>55.674253200568991</v>
      </c>
      <c r="Y41" s="18">
        <f t="shared" si="8"/>
        <v>20.89622641509434</v>
      </c>
      <c r="Z41" s="18">
        <f t="shared" si="6"/>
        <v>20.429752066115704</v>
      </c>
      <c r="AB41" s="18">
        <f t="shared" si="5"/>
        <v>13</v>
      </c>
      <c r="AC41" s="18">
        <f t="shared" si="7"/>
        <v>18.3</v>
      </c>
    </row>
    <row r="42" spans="1:29" ht="15" thickBot="1" x14ac:dyDescent="0.35">
      <c r="A42" s="29">
        <v>43925.708333333336</v>
      </c>
      <c r="B42" s="5">
        <v>4</v>
      </c>
      <c r="C42" s="7" t="s">
        <v>33</v>
      </c>
      <c r="D42" s="5">
        <v>353</v>
      </c>
      <c r="E42" s="5">
        <v>81</v>
      </c>
      <c r="F42" s="5">
        <v>434</v>
      </c>
      <c r="G42" s="5">
        <v>1319</v>
      </c>
      <c r="H42" s="5">
        <v>1753</v>
      </c>
      <c r="I42" s="5">
        <v>94</v>
      </c>
      <c r="J42" s="5">
        <v>111</v>
      </c>
      <c r="K42" s="5">
        <v>257</v>
      </c>
      <c r="L42" s="5">
        <v>210</v>
      </c>
      <c r="M42" s="5">
        <v>2220</v>
      </c>
      <c r="N42" s="5">
        <v>9863</v>
      </c>
      <c r="O42" s="8" t="s">
        <v>16</v>
      </c>
      <c r="P42" s="13">
        <v>117417</v>
      </c>
      <c r="Q42" s="12">
        <v>60</v>
      </c>
      <c r="S42" s="19">
        <f t="shared" si="4"/>
        <v>18.663594470046082</v>
      </c>
      <c r="T42" s="19">
        <f t="shared" si="0"/>
        <v>22.508364594950827</v>
      </c>
      <c r="V42" s="18">
        <f t="shared" si="1"/>
        <v>1890.6972584889752</v>
      </c>
      <c r="W42" s="19">
        <f t="shared" si="2"/>
        <v>52.890540540540542</v>
      </c>
      <c r="Y42" s="18">
        <f t="shared" si="8"/>
        <v>21</v>
      </c>
      <c r="Z42" s="18">
        <f t="shared" si="6"/>
        <v>22.028571428571428</v>
      </c>
      <c r="AB42" s="18">
        <f t="shared" si="5"/>
        <v>36</v>
      </c>
      <c r="AC42" s="18">
        <f t="shared" si="7"/>
        <v>20.027027027027028</v>
      </c>
    </row>
    <row r="43" spans="1:29" ht="15" thickBot="1" x14ac:dyDescent="0.35">
      <c r="A43" s="28">
        <v>43926.708333333336</v>
      </c>
      <c r="B43" s="6">
        <v>4</v>
      </c>
      <c r="C43" s="9" t="s">
        <v>33</v>
      </c>
      <c r="D43" s="6">
        <v>352</v>
      </c>
      <c r="E43" s="6">
        <v>80</v>
      </c>
      <c r="F43" s="6">
        <v>432</v>
      </c>
      <c r="G43" s="6">
        <v>1363</v>
      </c>
      <c r="H43" s="6">
        <v>1795</v>
      </c>
      <c r="I43" s="6">
        <v>42</v>
      </c>
      <c r="J43" s="6">
        <v>65</v>
      </c>
      <c r="K43" s="6">
        <v>273</v>
      </c>
      <c r="L43" s="6">
        <v>217</v>
      </c>
      <c r="M43" s="6">
        <v>2285</v>
      </c>
      <c r="N43" s="6">
        <v>10476</v>
      </c>
      <c r="O43" s="10" t="s">
        <v>16</v>
      </c>
      <c r="P43" s="13">
        <v>117417</v>
      </c>
      <c r="Q43" s="12">
        <v>60</v>
      </c>
      <c r="S43" s="19">
        <f t="shared" si="4"/>
        <v>18.518518518518519</v>
      </c>
      <c r="T43" s="19">
        <f t="shared" si="0"/>
        <v>21.811760213822069</v>
      </c>
      <c r="V43" s="18">
        <f t="shared" si="1"/>
        <v>1946.0555115528414</v>
      </c>
      <c r="W43" s="19">
        <f t="shared" si="2"/>
        <v>51.38599562363239</v>
      </c>
      <c r="Y43" s="18">
        <f t="shared" si="8"/>
        <v>36.153846153846153</v>
      </c>
      <c r="Z43" s="18">
        <f t="shared" si="6"/>
        <v>27.308510638297872</v>
      </c>
      <c r="AB43" s="18">
        <f t="shared" si="5"/>
        <v>32</v>
      </c>
      <c r="AC43" s="18">
        <f>$AG$7*(2*L43-L40)/(L43-L40)</f>
        <v>24.7</v>
      </c>
    </row>
    <row r="44" spans="1:29" ht="15" thickBot="1" x14ac:dyDescent="0.35">
      <c r="A44" s="29">
        <v>43927.708333333336</v>
      </c>
      <c r="B44" s="5">
        <v>4</v>
      </c>
      <c r="C44" s="7" t="s">
        <v>33</v>
      </c>
      <c r="D44" s="5">
        <v>354</v>
      </c>
      <c r="E44" s="5">
        <v>79</v>
      </c>
      <c r="F44" s="5">
        <v>433</v>
      </c>
      <c r="G44" s="5">
        <v>1405</v>
      </c>
      <c r="H44" s="5">
        <v>1838</v>
      </c>
      <c r="I44" s="5">
        <v>43</v>
      </c>
      <c r="J44" s="5">
        <v>63</v>
      </c>
      <c r="K44" s="5">
        <v>280</v>
      </c>
      <c r="L44" s="5">
        <v>230</v>
      </c>
      <c r="M44" s="5">
        <v>2348</v>
      </c>
      <c r="N44" s="5">
        <v>11130</v>
      </c>
      <c r="O44" s="8" t="s">
        <v>16</v>
      </c>
      <c r="P44" s="13">
        <v>117417</v>
      </c>
      <c r="Q44" s="12">
        <v>60</v>
      </c>
      <c r="S44" s="19">
        <f t="shared" si="4"/>
        <v>18.244803695150118</v>
      </c>
      <c r="T44" s="19">
        <f t="shared" si="0"/>
        <v>21.09613656783468</v>
      </c>
      <c r="V44" s="18">
        <f t="shared" si="1"/>
        <v>1999.7104337532046</v>
      </c>
      <c r="W44" s="19">
        <f t="shared" si="2"/>
        <v>50.007240204429294</v>
      </c>
      <c r="Y44" s="18">
        <f t="shared" si="8"/>
        <v>38.269841269841272</v>
      </c>
      <c r="Z44" s="18">
        <f t="shared" si="6"/>
        <v>32.472803347280333</v>
      </c>
      <c r="AB44" s="18">
        <f t="shared" si="5"/>
        <v>18.692307692307693</v>
      </c>
      <c r="AC44" s="18">
        <f t="shared" si="7"/>
        <v>29.53846153846154</v>
      </c>
    </row>
    <row r="45" spans="1:29" ht="15" thickBot="1" x14ac:dyDescent="0.35">
      <c r="A45" s="28">
        <v>43928.708333333336</v>
      </c>
      <c r="B45" s="6">
        <v>4</v>
      </c>
      <c r="C45" s="9" t="s">
        <v>33</v>
      </c>
      <c r="D45" s="6">
        <v>360</v>
      </c>
      <c r="E45" s="6">
        <v>78</v>
      </c>
      <c r="F45" s="6">
        <v>438</v>
      </c>
      <c r="G45" s="6">
        <v>1452</v>
      </c>
      <c r="H45" s="6">
        <v>1890</v>
      </c>
      <c r="I45" s="6">
        <v>52</v>
      </c>
      <c r="J45" s="6">
        <v>128</v>
      </c>
      <c r="K45" s="6">
        <v>342</v>
      </c>
      <c r="L45" s="6">
        <v>244</v>
      </c>
      <c r="M45" s="6">
        <v>2476</v>
      </c>
      <c r="N45" s="6">
        <v>12030</v>
      </c>
      <c r="O45" s="10" t="s">
        <v>16</v>
      </c>
      <c r="P45" s="13">
        <v>117417</v>
      </c>
      <c r="Q45" s="12">
        <v>60</v>
      </c>
      <c r="S45" s="19">
        <f t="shared" si="4"/>
        <v>17.80821917808219</v>
      </c>
      <c r="T45" s="19">
        <f t="shared" si="0"/>
        <v>20.581878636741479</v>
      </c>
      <c r="V45" s="18">
        <f t="shared" si="1"/>
        <v>2108.7236090174338</v>
      </c>
      <c r="W45" s="19">
        <f t="shared" si="2"/>
        <v>47.422051696284328</v>
      </c>
      <c r="Y45" s="18">
        <f t="shared" si="8"/>
        <v>20.34375</v>
      </c>
      <c r="Z45" s="18">
        <f t="shared" si="6"/>
        <v>32.015625</v>
      </c>
      <c r="AB45" s="18">
        <f t="shared" si="5"/>
        <v>18.428571428571427</v>
      </c>
      <c r="AC45" s="18">
        <f t="shared" si="7"/>
        <v>24.529411764705884</v>
      </c>
    </row>
    <row r="46" spans="1:29" ht="15" thickBot="1" x14ac:dyDescent="0.35">
      <c r="A46" s="29">
        <v>43929.708333333336</v>
      </c>
      <c r="B46" s="5">
        <v>4</v>
      </c>
      <c r="C46" s="7" t="s">
        <v>33</v>
      </c>
      <c r="D46" s="5">
        <v>354</v>
      </c>
      <c r="E46" s="5">
        <v>77</v>
      </c>
      <c r="F46" s="5">
        <v>431</v>
      </c>
      <c r="G46" s="5">
        <v>1509</v>
      </c>
      <c r="H46" s="5">
        <v>1940</v>
      </c>
      <c r="I46" s="5">
        <v>50</v>
      </c>
      <c r="J46" s="5">
        <v>126</v>
      </c>
      <c r="K46" s="5">
        <v>407</v>
      </c>
      <c r="L46" s="5">
        <v>255</v>
      </c>
      <c r="M46" s="5">
        <v>2602</v>
      </c>
      <c r="N46" s="5">
        <v>13258</v>
      </c>
      <c r="O46" s="8" t="s">
        <v>16</v>
      </c>
      <c r="P46" s="13">
        <v>117417</v>
      </c>
      <c r="Q46" s="12">
        <v>60</v>
      </c>
      <c r="S46" s="19">
        <f t="shared" si="4"/>
        <v>17.865429234338748</v>
      </c>
      <c r="T46" s="19">
        <f t="shared" si="0"/>
        <v>19.62588625735405</v>
      </c>
      <c r="V46" s="18">
        <f t="shared" si="1"/>
        <v>2216.0334534181593</v>
      </c>
      <c r="W46" s="19">
        <f t="shared" si="2"/>
        <v>45.125672559569558</v>
      </c>
      <c r="Y46" s="18">
        <f t="shared" si="8"/>
        <v>21.650793650793652</v>
      </c>
      <c r="Z46" s="18">
        <f t="shared" si="6"/>
        <v>27.62460567823344</v>
      </c>
      <c r="AB46" s="18">
        <f t="shared" si="5"/>
        <v>24.181818181818183</v>
      </c>
      <c r="AC46" s="18">
        <f t="shared" si="7"/>
        <v>23.131578947368421</v>
      </c>
    </row>
    <row r="47" spans="1:29" ht="15" thickBot="1" x14ac:dyDescent="0.35">
      <c r="A47" s="28">
        <v>43930.708333333336</v>
      </c>
      <c r="B47" s="6">
        <v>4</v>
      </c>
      <c r="C47" s="9" t="s">
        <v>33</v>
      </c>
      <c r="D47" s="6">
        <v>345</v>
      </c>
      <c r="E47" s="6">
        <v>69</v>
      </c>
      <c r="F47" s="6">
        <v>414</v>
      </c>
      <c r="G47" s="6">
        <v>1564</v>
      </c>
      <c r="H47" s="6">
        <v>1978</v>
      </c>
      <c r="I47" s="6">
        <v>38</v>
      </c>
      <c r="J47" s="6">
        <v>106</v>
      </c>
      <c r="K47" s="6">
        <v>462</v>
      </c>
      <c r="L47" s="6">
        <v>268</v>
      </c>
      <c r="M47" s="6">
        <v>2708</v>
      </c>
      <c r="N47" s="6">
        <v>14338</v>
      </c>
      <c r="O47" s="10" t="s">
        <v>16</v>
      </c>
      <c r="P47" s="13">
        <v>117417</v>
      </c>
      <c r="Q47" s="12">
        <v>60</v>
      </c>
      <c r="S47" s="19">
        <f t="shared" si="4"/>
        <v>16.666666666666664</v>
      </c>
      <c r="T47" s="19">
        <f t="shared" si="0"/>
        <v>18.886874041009904</v>
      </c>
      <c r="V47" s="18">
        <f t="shared" si="1"/>
        <v>2306.3099891838488</v>
      </c>
      <c r="W47" s="19">
        <f t="shared" si="2"/>
        <v>43.359305760709013</v>
      </c>
      <c r="Y47" s="18">
        <f t="shared" si="8"/>
        <v>26.547169811320753</v>
      </c>
      <c r="Z47" s="18">
        <f t="shared" si="6"/>
        <v>25.566666666666666</v>
      </c>
      <c r="AB47" s="18">
        <f t="shared" si="5"/>
        <v>21.615384615384617</v>
      </c>
      <c r="AC47" s="18">
        <f t="shared" si="7"/>
        <v>24.157894736842106</v>
      </c>
    </row>
    <row r="48" spans="1:29" ht="15" thickBot="1" x14ac:dyDescent="0.35">
      <c r="A48" s="29">
        <v>43931.708333333336</v>
      </c>
      <c r="B48" s="5">
        <v>4</v>
      </c>
      <c r="C48" s="7" t="s">
        <v>33</v>
      </c>
      <c r="D48" s="5">
        <v>335</v>
      </c>
      <c r="E48" s="5">
        <v>70</v>
      </c>
      <c r="F48" s="5">
        <v>405</v>
      </c>
      <c r="G48" s="5">
        <v>1589</v>
      </c>
      <c r="H48" s="5">
        <v>1994</v>
      </c>
      <c r="I48" s="5">
        <v>16</v>
      </c>
      <c r="J48" s="5">
        <v>108</v>
      </c>
      <c r="K48" s="5">
        <v>547</v>
      </c>
      <c r="L48" s="5">
        <v>275</v>
      </c>
      <c r="M48" s="5">
        <v>2816</v>
      </c>
      <c r="N48" s="5">
        <v>14981</v>
      </c>
      <c r="O48" s="8" t="s">
        <v>16</v>
      </c>
      <c r="P48" s="13">
        <v>117417</v>
      </c>
      <c r="Q48" s="12">
        <v>60</v>
      </c>
      <c r="S48" s="19">
        <f t="shared" si="4"/>
        <v>17.283950617283949</v>
      </c>
      <c r="T48" s="19">
        <f t="shared" si="0"/>
        <v>18.797143047860622</v>
      </c>
      <c r="V48" s="18">
        <f t="shared" si="1"/>
        <v>2398.2898558130423</v>
      </c>
      <c r="W48" s="19">
        <f t="shared" si="2"/>
        <v>41.696377840909093</v>
      </c>
      <c r="Y48" s="18">
        <f t="shared" si="8"/>
        <v>27.074074074074073</v>
      </c>
      <c r="Z48" s="18">
        <f t="shared" si="6"/>
        <v>27.847058823529412</v>
      </c>
      <c r="AB48" s="18">
        <f t="shared" si="5"/>
        <v>40.285714285714285</v>
      </c>
      <c r="AC48" s="18">
        <f t="shared" si="7"/>
        <v>29.612903225806452</v>
      </c>
    </row>
    <row r="49" spans="1:29" ht="15" thickBot="1" x14ac:dyDescent="0.35">
      <c r="A49" s="28">
        <v>43932.708333333336</v>
      </c>
      <c r="B49" s="6">
        <v>4</v>
      </c>
      <c r="C49" s="9" t="s">
        <v>33</v>
      </c>
      <c r="D49" s="6">
        <v>335</v>
      </c>
      <c r="E49" s="6">
        <v>62</v>
      </c>
      <c r="F49" s="6">
        <v>397</v>
      </c>
      <c r="G49" s="6">
        <v>1667</v>
      </c>
      <c r="H49" s="6">
        <v>2064</v>
      </c>
      <c r="I49" s="6">
        <v>70</v>
      </c>
      <c r="J49" s="6">
        <v>154</v>
      </c>
      <c r="K49" s="6">
        <v>622</v>
      </c>
      <c r="L49" s="6">
        <v>284</v>
      </c>
      <c r="M49" s="6">
        <v>2970</v>
      </c>
      <c r="N49" s="6">
        <v>16646</v>
      </c>
      <c r="O49" s="10" t="s">
        <v>16</v>
      </c>
      <c r="P49" s="13">
        <v>117417</v>
      </c>
      <c r="Q49" s="12">
        <v>60</v>
      </c>
      <c r="S49" s="19">
        <f t="shared" si="4"/>
        <v>15.617128463476071</v>
      </c>
      <c r="T49" s="19">
        <f t="shared" si="0"/>
        <v>17.842124234050221</v>
      </c>
      <c r="V49" s="18">
        <f t="shared" si="1"/>
        <v>2529.4463323028181</v>
      </c>
      <c r="W49" s="19">
        <f t="shared" si="2"/>
        <v>39.534343434343434</v>
      </c>
      <c r="Y49" s="18">
        <f t="shared" si="8"/>
        <v>20.285714285714285</v>
      </c>
      <c r="Z49" s="18">
        <f t="shared" si="6"/>
        <v>27.211956521739129</v>
      </c>
      <c r="AB49" s="18">
        <f t="shared" si="5"/>
        <v>32.555555555555557</v>
      </c>
      <c r="AC49" s="18">
        <f t="shared" si="7"/>
        <v>32.379310344827587</v>
      </c>
    </row>
    <row r="50" spans="1:29" ht="15" thickBot="1" x14ac:dyDescent="0.35">
      <c r="A50" s="29">
        <v>43933.708333333336</v>
      </c>
      <c r="B50" s="5">
        <v>4</v>
      </c>
      <c r="C50" s="7" t="s">
        <v>33</v>
      </c>
      <c r="D50" s="5">
        <v>322</v>
      </c>
      <c r="E50" s="5">
        <v>61</v>
      </c>
      <c r="F50" s="5">
        <v>383</v>
      </c>
      <c r="G50" s="5">
        <v>1699</v>
      </c>
      <c r="H50" s="5">
        <v>2082</v>
      </c>
      <c r="I50" s="5">
        <v>18</v>
      </c>
      <c r="J50" s="5">
        <v>83</v>
      </c>
      <c r="K50" s="5">
        <v>678</v>
      </c>
      <c r="L50" s="5">
        <v>293</v>
      </c>
      <c r="M50" s="5">
        <v>3053</v>
      </c>
      <c r="N50" s="5">
        <v>17797</v>
      </c>
      <c r="O50" s="8" t="s">
        <v>16</v>
      </c>
      <c r="P50" s="13">
        <v>117417</v>
      </c>
      <c r="Q50" s="12">
        <v>60</v>
      </c>
      <c r="S50" s="19">
        <f t="shared" si="4"/>
        <v>15.926892950391643</v>
      </c>
      <c r="T50" s="19">
        <f t="shared" si="0"/>
        <v>17.154576614036074</v>
      </c>
      <c r="V50" s="18">
        <f t="shared" si="1"/>
        <v>2600.1345631382169</v>
      </c>
      <c r="W50" s="19">
        <f t="shared" si="2"/>
        <v>38.459547985587946</v>
      </c>
      <c r="Y50" s="18">
        <f t="shared" si="8"/>
        <v>37.783132530120483</v>
      </c>
      <c r="Z50" s="18">
        <f t="shared" si="6"/>
        <v>29.547826086956523</v>
      </c>
      <c r="AB50" s="18">
        <f t="shared" si="5"/>
        <v>33.555555555555557</v>
      </c>
      <c r="AC50" s="18">
        <f t="shared" si="7"/>
        <v>38.159999999999997</v>
      </c>
    </row>
    <row r="51" spans="1:29" ht="15" thickBot="1" x14ac:dyDescent="0.35">
      <c r="A51" s="28">
        <v>43934.708333333336</v>
      </c>
      <c r="B51" s="6">
        <v>4</v>
      </c>
      <c r="C51" s="9" t="s">
        <v>33</v>
      </c>
      <c r="D51" s="6">
        <v>326</v>
      </c>
      <c r="E51" s="6">
        <v>56</v>
      </c>
      <c r="F51" s="6">
        <v>382</v>
      </c>
      <c r="G51" s="6">
        <v>1698</v>
      </c>
      <c r="H51" s="6">
        <v>2080</v>
      </c>
      <c r="I51" s="6">
        <v>-2</v>
      </c>
      <c r="J51" s="6">
        <v>73</v>
      </c>
      <c r="K51" s="6">
        <v>746</v>
      </c>
      <c r="L51" s="6">
        <v>300</v>
      </c>
      <c r="M51" s="6">
        <v>3126</v>
      </c>
      <c r="N51" s="6">
        <v>18586</v>
      </c>
      <c r="O51" s="10" t="s">
        <v>16</v>
      </c>
      <c r="P51" s="13">
        <v>117417</v>
      </c>
      <c r="Q51" s="12">
        <v>60</v>
      </c>
      <c r="S51" s="19">
        <f t="shared" ref="S51" si="9">(E51/F51)*100</f>
        <v>14.659685863874344</v>
      </c>
      <c r="T51" s="19">
        <f t="shared" ref="T51" si="10">(M51/N51)*100</f>
        <v>16.819111158936835</v>
      </c>
      <c r="V51" s="18">
        <f t="shared" ref="V51" si="11">M51/P51*100000</f>
        <v>2662.3061396560975</v>
      </c>
      <c r="W51" s="19">
        <f t="shared" ref="W51" si="12">100000/V51</f>
        <v>37.561420345489445</v>
      </c>
      <c r="Y51" s="18">
        <f t="shared" ref="Y51" si="13">$AG$6*(2*M51-M50)/(M51-M50)</f>
        <v>43.821917808219176</v>
      </c>
      <c r="Z51" s="18">
        <f t="shared" ref="Z51" si="14">$AG$7*(2*M51-M48)/(M51-M48)</f>
        <v>33.251612903225805</v>
      </c>
      <c r="AB51" s="18">
        <f>$AG$6*(2*L51-L50)/(L51-L50)</f>
        <v>43.857142857142854</v>
      </c>
      <c r="AC51" s="18">
        <f t="shared" si="7"/>
        <v>39</v>
      </c>
    </row>
  </sheetData>
  <pageMargins left="0.7" right="0.7" top="0.75" bottom="0.75" header="0.3" footer="0.3"/>
  <pageSetup paperSize="9" scale="9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F A A B Q S w M E F A A C A A g A G J q N U O V o 5 n 6 o A A A A + A A A A B I A H A B D b 2 5 m a W c v U G F j a 2 F n Z S 5 4 b W w g o h g A K K A U A A A A A A A A A A A A A A A A A A A A A A A A A A A A h Y + 9 D o I w G E V f h X S n L f U H J R 9 l c D K R x E R j X B u o 0 A j F 0 G J 5 N w c f y V e Q R F E 3 x 3 t y h n M f t z s k f V 1 5 V 9 k a 1 e g Y B Z g i T + q s y Z U u Y t T Z k 7 9 A C Y e t y M 6 i k N 4 g a x P 1 J o 9 R a e 0 l I s Q 5 h 9 0 E N 2 1 B G K U B O a a b X V b K W q C P r P 7 L v t L G C p 1 J x O H w i u E M h 0 s 8 C + c L z K Y B k B F D q v R X Y U M x p k B + I K y 6 y n a t 5 M r 6 6 z 2 Q c Q J 5 v + B P U E s D B B Q A A g A I A B i a j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m o 1 Q G r p z 9 U Q C A A D V C A A A E w A c A E Z v c m 1 1 b G F z L 1 N l Y 3 R p b 2 4 x L m 0 g o h g A K K A U A A A A A A A A A A A A A A A A A A A A A A A A A A A A 7 V R L b x o x E L 4 j 8 R + s z Y V I C w K a V k o j D h G 0 a g 5 t 2 p D 2 E q r V 1 J 7 Q U b 3 2 y u N d J a D 8 9 8 7 y S E i A p o f 2 F i 7 A v L 5 5 f P 4 Y d S T v 1 H j 5 3 T t p N p o N / g k B j T p I T K H b 2 l d k e s d t i t A O O J U g S t R A W Y z N h p L P e a A p O R T T k K v O y O s y R x d b 7 8 l i Z + h d l D / c S o Z v J 1 8 Z A 0 9 O n Q k I k x H y r + i L y f D 8 2 9 l I G Y i g w I G 9 Z e K l r S 2 Q O X D E 0 O 5 3 + 9 3 u U a / 7 1 D G R N F r 3 N N n T a 0 d z l R y m V y O 0 l J N k D Z I 0 S d X Q 2 z J 3 P O g d p + q d 0 9 6 Q m w 5 6 / d f 9 V H 0 p f c R x v L U 4 e P j Z + e Q d f j 9 M l z M f J G c y G E e Y 1 R A K 7 A w i K k P K U o X W + n p B l / B D 0 j 4 H n 0 u N D w h G p m + t l p W q q 5 X j 1 N q x B g u B B z G U m w g f p a d r 0 h C 9 i l R s l L w M 4 P j a h 3 w 5 w + V t g d x 6 t q N 0 P k / q N c v s U T L q l W O k H O 9 S N U 8 k L / q 1 J + J N X F j r r W j M l o t E c Q v E m 6 N O D b j w G 3 Q + J 7 e A 3 A x 7 X M V C 3 E 6 1 3 k 2 3 r Y H k g B j k q p n 2 L m N y U Q C 2 4 + S K U B B k V L O L q Y I d I T 6 C x c x z g Q Y s z W Q d O w o R e w s 1 X X 1 m B E m T J W H + 3 m q F Z 4 p U 7 S h U Q a D V H p 6 N d a W w 9 A 9 + I 1 d h p m x a S t F d X R v U a M p d n h W 2 B t 7 l h L y o H + 9 2 Q 8 L D j O L W 5 R Z 2 d I / s d 4 f N B r l 9 H P 0 r 9 Z C n / O o / K 0 g t D K r A o P B G o 9 0 n D X U j L / L w I g 8 v 8 v A P 5 e G e o B e U e 2 Z U 2 s s 1 5 f D 3 B L 3 A X M 6 4 e m G t b S a n D 4 R b s W P N h 3 v I x y r 0 F O n k N 1 B L A Q I t A B Q A A g A I A B i a j V D l a O Z + q A A A A P g A A A A S A A A A A A A A A A A A A A A A A A A A A A B D b 2 5 m a W c v U G F j a 2 F n Z S 5 4 b W x Q S w E C L Q A U A A I A C A A Y m o 1 Q D 8 r p q 6 Q A A A D p A A A A E w A A A A A A A A A A A A A A A A D 0 A A A A W 0 N v b n R l b n R f V H l w Z X N d L n h t b F B L A Q I t A B Q A A g A I A B i a j V A a u n P 1 R A I A A N U I A A A T A A A A A A A A A A A A A A A A A O U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p A A A A A A A A a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R w Y 1 9 j b 3 Z p Z D E 5 X 2 l 0 Y V 9 y Z W d p b 2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F Q x M z o y N z o z O S 4 5 N z A z M D M x W i I g L z 4 8 R W 5 0 c n k g V H l w Z T 0 i R m l s b E N v b H V t b l R 5 c G V z I i B W Y W x 1 Z T 0 i c 0 J 3 W U R C Z 0 1 E Q X d N R E F 3 T U R B d 0 1 E Q X d N R 0 J n P T 0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b G F 0 J n F 1 b 3 Q 7 L C Z x d W 9 0 O 2 x v b m c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w b 3 N p d G l 2 a S Z x d W 9 0 O y w m c X V v d D t 2 Y X J p Y X p p b 2 5 l X 3 R v d G F s Z V 9 w b 3 N p d G l 2 a S Z x d W 9 0 O y w m c X V v d D t u d W 9 2 a V 9 w b 3 N p d G l 2 a S Z x d W 9 0 O y w m c X V v d D t k a W 1 l c 3 N p X 2 d 1 Y X J p d G k m c X V v d D s s J n F 1 b 3 Q 7 Z G V j Z W R 1 d G k m c X V v d D s s J n F 1 b 3 Q 7 d G 9 0 Y W x l X 2 N h c 2 k m c X V v d D s s J n F 1 b 3 Q 7 d G F t c G 9 u a S Z x d W 9 0 O y w m c X V v d D t u b 3 R l X 2 l 0 J n F 1 b 3 Q 7 L C Z x d W 9 0 O 2 5 v d G V f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v T W 9 k a W Z p Y 2 F 0 b y B 0 a X B v L n t k Y X R h L D B 9 J n F 1 b 3 Q 7 L C Z x d W 9 0 O 1 N l Y 3 R p b 2 4 x L 2 R w Y y 1 j b 3 Z p Z D E 5 L W l 0 Y S 1 y Z W d p b 2 5 p L 0 1 v Z G l m a W N h d G 8 g d G l w b y 5 7 c 3 R h d G 8 s M X 0 m c X V v d D s s J n F 1 b 3 Q 7 U 2 V j d G l v b j E v Z H B j L W N v d m l k M T k t a X R h L X J l Z 2 l v b m k v T W 9 k a W Z p Y 2 F 0 b y B 0 a X B v L n t j b 2 R p Y 2 V f c m V n a W 9 u Z S w y f S Z x d W 9 0 O y w m c X V v d D t T Z W N 0 a W 9 u M S 9 k c G M t Y 2 9 2 a W Q x O S 1 p d G E t c m V n a W 9 u a S 9 N b 2 R p Z m l j Y X R v I H R p c G 8 u e 2 R l b m 9 t a W 5 h e m l v b m V f c m V n a W 9 u Z S w z f S Z x d W 9 0 O y w m c X V v d D t T Z W N 0 a W 9 u M S 9 k c G M t Y 2 9 2 a W Q x O S 1 p d G E t c m V n a W 9 u a S 9 N b 2 R p Z m l j Y X R v I H R p c G 8 u e 2 x h d C w 0 f S Z x d W 9 0 O y w m c X V v d D t T Z W N 0 a W 9 u M S 9 k c G M t Y 2 9 2 a W Q x O S 1 p d G E t c m V n a W 9 u a S 9 N b 2 R p Z m l j Y X R v I H R p c G 8 u e 2 x v b m c s N X 0 m c X V v d D s s J n F 1 b 3 Q 7 U 2 V j d G l v b j E v Z H B j L W N v d m l k M T k t a X R h L X J l Z 2 l v b m k v T W 9 k a W Z p Y 2 F 0 b y B 0 a X B v L n t y a W N v d m V y Y X R p X 2 N v b l 9 z a W 5 0 b 2 1 p L D Z 9 J n F 1 b 3 Q 7 L C Z x d W 9 0 O 1 N l Y 3 R p b 2 4 x L 2 R w Y y 1 j b 3 Z p Z D E 5 L W l 0 Y S 1 y Z W d p b 2 5 p L 0 1 v Z G l m a W N h d G 8 g d G l w b y 5 7 d G V y Y X B p Y V 9 p b n R l b n N p d m E s N 3 0 m c X V v d D s s J n F 1 b 3 Q 7 U 2 V j d G l v b j E v Z H B j L W N v d m l k M T k t a X R h L X J l Z 2 l v b m k v T W 9 k a W Z p Y 2 F 0 b y B 0 a X B v L n t 0 b 3 R h b G V f b 3 N w Z W R h b G l 6 e m F 0 a S w 4 f S Z x d W 9 0 O y w m c X V v d D t T Z W N 0 a W 9 u M S 9 k c G M t Y 2 9 2 a W Q x O S 1 p d G E t c m V n a W 9 u a S 9 N b 2 R p Z m l j Y X R v I H R p c G 8 u e 2 l z b 2 x h b W V u d G 9 f Z G 9 t a W N p b G l h c m U s O X 0 m c X V v d D s s J n F 1 b 3 Q 7 U 2 V j d G l v b j E v Z H B j L W N v d m l k M T k t a X R h L X J l Z 2 l v b m k v T W 9 k a W Z p Y 2 F 0 b y B 0 a X B v L n t 0 b 3 R h b G V f c G 9 z a X R p d m k s M T B 9 J n F 1 b 3 Q 7 L C Z x d W 9 0 O 1 N l Y 3 R p b 2 4 x L 2 R w Y y 1 j b 3 Z p Z D E 5 L W l 0 Y S 1 y Z W d p b 2 5 p L 0 1 v Z G l m a W N h d G 8 g d G l w b y 5 7 d m F y a W F 6 a W 9 u Z V 9 0 b 3 R h b G V f c G 9 z a X R p d m k s M T F 9 J n F 1 b 3 Q 7 L C Z x d W 9 0 O 1 N l Y 3 R p b 2 4 x L 2 R w Y y 1 j b 3 Z p Z D E 5 L W l 0 Y S 1 y Z W d p b 2 5 p L 0 1 v Z G l m a W N h d G 8 g d G l w b y 5 7 b n V v d m l f c G 9 z a X R p d m k s M T J 9 J n F 1 b 3 Q 7 L C Z x d W 9 0 O 1 N l Y 3 R p b 2 4 x L 2 R w Y y 1 j b 3 Z p Z D E 5 L W l 0 Y S 1 y Z W d p b 2 5 p L 0 1 v Z G l m a W N h d G 8 g d G l w b y 5 7 Z G l t Z X N z a V 9 n d W F y a X R p L D E z f S Z x d W 9 0 O y w m c X V v d D t T Z W N 0 a W 9 u M S 9 k c G M t Y 2 9 2 a W Q x O S 1 p d G E t c m V n a W 9 u a S 9 N b 2 R p Z m l j Y X R v I H R p c G 8 u e 2 R l Y 2 V k d X R p L D E 0 f S Z x d W 9 0 O y w m c X V v d D t T Z W N 0 a W 9 u M S 9 k c G M t Y 2 9 2 a W Q x O S 1 p d G E t c m V n a W 9 u a S 9 N b 2 R p Z m l j Y X R v I H R p c G 8 u e 3 R v d G F s Z V 9 j Y X N p L D E 1 f S Z x d W 9 0 O y w m c X V v d D t T Z W N 0 a W 9 u M S 9 k c G M t Y 2 9 2 a W Q x O S 1 p d G E t c m V n a W 9 u a S 9 N b 2 R p Z m l j Y X R v I H R p c G 8 u e 3 R h b X B v b m k s M T Z 9 J n F 1 b 3 Q 7 L C Z x d W 9 0 O 1 N l Y 3 R p b 2 4 x L 2 R w Y y 1 j b 3 Z p Z D E 5 L W l 0 Y S 1 y Z W d p b 2 5 p L 0 1 v Z G l m a W N h d G 8 g d G l w b y 5 7 b m 9 0 Z V 9 p d C w x N 3 0 m c X V v d D s s J n F 1 b 3 Q 7 U 2 V j d G l v b j E v Z H B j L W N v d m l k M T k t a X R h L X J l Z 2 l v b m k v T W 9 k a W Z p Y 2 F 0 b y B 0 a X B v L n t u b 3 R l X 2 V u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H B j L W N v d m l k M T k t a X R h L X J l Z 2 l v b m k v T W 9 k a W Z p Y 2 F 0 b y B 0 a X B v L n t k Y X R h L D B 9 J n F 1 b 3 Q 7 L C Z x d W 9 0 O 1 N l Y 3 R p b 2 4 x L 2 R w Y y 1 j b 3 Z p Z D E 5 L W l 0 Y S 1 y Z W d p b 2 5 p L 0 1 v Z G l m a W N h d G 8 g d G l w b y 5 7 c 3 R h d G 8 s M X 0 m c X V v d D s s J n F 1 b 3 Q 7 U 2 V j d G l v b j E v Z H B j L W N v d m l k M T k t a X R h L X J l Z 2 l v b m k v T W 9 k a W Z p Y 2 F 0 b y B 0 a X B v L n t j b 2 R p Y 2 V f c m V n a W 9 u Z S w y f S Z x d W 9 0 O y w m c X V v d D t T Z W N 0 a W 9 u M S 9 k c G M t Y 2 9 2 a W Q x O S 1 p d G E t c m V n a W 9 u a S 9 N b 2 R p Z m l j Y X R v I H R p c G 8 u e 2 R l b m 9 t a W 5 h e m l v b m V f c m V n a W 9 u Z S w z f S Z x d W 9 0 O y w m c X V v d D t T Z W N 0 a W 9 u M S 9 k c G M t Y 2 9 2 a W Q x O S 1 p d G E t c m V n a W 9 u a S 9 N b 2 R p Z m l j Y X R v I H R p c G 8 u e 2 x h d C w 0 f S Z x d W 9 0 O y w m c X V v d D t T Z W N 0 a W 9 u M S 9 k c G M t Y 2 9 2 a W Q x O S 1 p d G E t c m V n a W 9 u a S 9 N b 2 R p Z m l j Y X R v I H R p c G 8 u e 2 x v b m c s N X 0 m c X V v d D s s J n F 1 b 3 Q 7 U 2 V j d G l v b j E v Z H B j L W N v d m l k M T k t a X R h L X J l Z 2 l v b m k v T W 9 k a W Z p Y 2 F 0 b y B 0 a X B v L n t y a W N v d m V y Y X R p X 2 N v b l 9 z a W 5 0 b 2 1 p L D Z 9 J n F 1 b 3 Q 7 L C Z x d W 9 0 O 1 N l Y 3 R p b 2 4 x L 2 R w Y y 1 j b 3 Z p Z D E 5 L W l 0 Y S 1 y Z W d p b 2 5 p L 0 1 v Z G l m a W N h d G 8 g d G l w b y 5 7 d G V y Y X B p Y V 9 p b n R l b n N p d m E s N 3 0 m c X V v d D s s J n F 1 b 3 Q 7 U 2 V j d G l v b j E v Z H B j L W N v d m l k M T k t a X R h L X J l Z 2 l v b m k v T W 9 k a W Z p Y 2 F 0 b y B 0 a X B v L n t 0 b 3 R h b G V f b 3 N w Z W R h b G l 6 e m F 0 a S w 4 f S Z x d W 9 0 O y w m c X V v d D t T Z W N 0 a W 9 u M S 9 k c G M t Y 2 9 2 a W Q x O S 1 p d G E t c m V n a W 9 u a S 9 N b 2 R p Z m l j Y X R v I H R p c G 8 u e 2 l z b 2 x h b W V u d G 9 f Z G 9 t a W N p b G l h c m U s O X 0 m c X V v d D s s J n F 1 b 3 Q 7 U 2 V j d G l v b j E v Z H B j L W N v d m l k M T k t a X R h L X J l Z 2 l v b m k v T W 9 k a W Z p Y 2 F 0 b y B 0 a X B v L n t 0 b 3 R h b G V f c G 9 z a X R p d m k s M T B 9 J n F 1 b 3 Q 7 L C Z x d W 9 0 O 1 N l Y 3 R p b 2 4 x L 2 R w Y y 1 j b 3 Z p Z D E 5 L W l 0 Y S 1 y Z W d p b 2 5 p L 0 1 v Z G l m a W N h d G 8 g d G l w b y 5 7 d m F y a W F 6 a W 9 u Z V 9 0 b 3 R h b G V f c G 9 z a X R p d m k s M T F 9 J n F 1 b 3 Q 7 L C Z x d W 9 0 O 1 N l Y 3 R p b 2 4 x L 2 R w Y y 1 j b 3 Z p Z D E 5 L W l 0 Y S 1 y Z W d p b 2 5 p L 0 1 v Z G l m a W N h d G 8 g d G l w b y 5 7 b n V v d m l f c G 9 z a X R p d m k s M T J 9 J n F 1 b 3 Q 7 L C Z x d W 9 0 O 1 N l Y 3 R p b 2 4 x L 2 R w Y y 1 j b 3 Z p Z D E 5 L W l 0 Y S 1 y Z W d p b 2 5 p L 0 1 v Z G l m a W N h d G 8 g d G l w b y 5 7 Z G l t Z X N z a V 9 n d W F y a X R p L D E z f S Z x d W 9 0 O y w m c X V v d D t T Z W N 0 a W 9 u M S 9 k c G M t Y 2 9 2 a W Q x O S 1 p d G E t c m V n a W 9 u a S 9 N b 2 R p Z m l j Y X R v I H R p c G 8 u e 2 R l Y 2 V k d X R p L D E 0 f S Z x d W 9 0 O y w m c X V v d D t T Z W N 0 a W 9 u M S 9 k c G M t Y 2 9 2 a W Q x O S 1 p d G E t c m V n a W 9 u a S 9 N b 2 R p Z m l j Y X R v I H R p c G 8 u e 3 R v d G F s Z V 9 j Y X N p L D E 1 f S Z x d W 9 0 O y w m c X V v d D t T Z W N 0 a W 9 u M S 9 k c G M t Y 2 9 2 a W Q x O S 1 p d G E t c m V n a W 9 u a S 9 N b 2 R p Z m l j Y X R v I H R p c G 8 u e 3 R h b X B v b m k s M T Z 9 J n F 1 b 3 Q 7 L C Z x d W 9 0 O 1 N l Y 3 R p b 2 4 x L 2 R w Y y 1 j b 3 Z p Z D E 5 L W l 0 Y S 1 y Z W d p b 2 5 p L 0 1 v Z G l m a W N h d G 8 g d G l w b y 5 7 b m 9 0 Z V 9 p d C w x N 3 0 m c X V v d D s s J n F 1 b 3 Q 7 U 2 V j d G l v b j E v Z H B j L W N v d m l k M T k t a X R h L X J l Z 2 l v b m k v T W 9 k a W Z p Y 2 F 0 b y B 0 a X B v L n t u b 3 R l X 2 V u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w N D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k c G N f Y 2 9 2 a W Q x O V 9 p d G F f c m V n a W 9 u a T A 0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N z o x N j o w O S 4 y M j M 4 M D I 5 W i I g L z 4 8 R W 5 0 c n k g V H l w Z T 0 i R m l s b E N v b H V t b l R 5 c G V z I i B W Y W x 1 Z T 0 i c 0 J 3 T U d B d 0 1 E Q X d N R E F 3 T U R B d 0 1 H I i A v P j x F b n R y e S B U e X B l P S J G a W x s Q 2 9 s d W 1 u T m F t Z X M i I F Z h b H V l P S J z W y Z x d W 9 0 O 2 R h d G E m c X V v d D s s J n F 1 b 3 Q 7 Y 2 9 k a W N l X 3 J l Z 2 l v b m U m c X V v d D s s J n F 1 b 3 Q 7 Z G V u b 2 1 p b m F 6 a W 9 u Z V 9 y Z W d p b 2 5 l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c G 9 z a X R p d m k m c X V v d D s s J n F 1 b 3 Q 7 d m F y a W F 6 a W 9 u Z V 9 0 b 3 R h b G V f c G 9 z a X R p d m k m c X V v d D s s J n F 1 b 3 Q 7 b n V v d m l f c G 9 z a X R p d m k m c X V v d D s s J n F 1 b 3 Q 7 Z G l t Z X N z a V 9 n d W F y a X R p J n F 1 b 3 Q 7 L C Z x d W 9 0 O 2 R l Y 2 V k d X R p J n F 1 b 3 Q 7 L C Z x d W 9 0 O 3 R v d G F s Z V 9 j Y X N p J n F 1 b 3 Q 7 L C Z x d W 9 0 O 3 R h b X B v b m k m c X V v d D s s J n F 1 b 3 Q 7 b m 9 0 Z V 9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G M t Y 2 9 2 a W Q x O S 1 p d G E t c m V n a W 9 u a T A 0 M T M v T W 9 k a W Z p Y 2 F 0 b y B 0 a X B v L n t k Y X R h L D B 9 J n F 1 b 3 Q 7 L C Z x d W 9 0 O 1 N l Y 3 R p b 2 4 x L 2 R w Y y 1 j b 3 Z p Z D E 5 L W l 0 Y S 1 y Z W d p b 2 5 p M D Q x M y 9 N b 2 R p Z m l j Y X R v I H R p c G 8 u e 2 N v Z G l j Z V 9 y Z W d p b 2 5 l L D J 9 J n F 1 b 3 Q 7 L C Z x d W 9 0 O 1 N l Y 3 R p b 2 4 x L 2 R w Y y 1 j b 3 Z p Z D E 5 L W l 0 Y S 1 y Z W d p b 2 5 p M D Q x M y 9 N b 2 R p Z m l j Y X R v I H R p c G 8 u e 2 R l b m 9 t a W 5 h e m l v b m V f c m V n a W 9 u Z S w z f S Z x d W 9 0 O y w m c X V v d D t T Z W N 0 a W 9 u M S 9 k c G M t Y 2 9 2 a W Q x O S 1 p d G E t c m V n a W 9 u a T A 0 M T M v T W 9 k a W Z p Y 2 F 0 b y B 0 a X B v L n t y a W N v d m V y Y X R p X 2 N v b l 9 z a W 5 0 b 2 1 p L D Z 9 J n F 1 b 3 Q 7 L C Z x d W 9 0 O 1 N l Y 3 R p b 2 4 x L 2 R w Y y 1 j b 3 Z p Z D E 5 L W l 0 Y S 1 y Z W d p b 2 5 p M D Q x M y 9 N b 2 R p Z m l j Y X R v I H R p c G 8 u e 3 R l c m F w a W F f a W 5 0 Z W 5 z a X Z h L D d 9 J n F 1 b 3 Q 7 L C Z x d W 9 0 O 1 N l Y 3 R p b 2 4 x L 2 R w Y y 1 j b 3 Z p Z D E 5 L W l 0 Y S 1 y Z W d p b 2 5 p M D Q x M y 9 N b 2 R p Z m l j Y X R v I H R p c G 8 u e 3 R v d G F s Z V 9 v c 3 B l Z G F s a X p 6 Y X R p L D h 9 J n F 1 b 3 Q 7 L C Z x d W 9 0 O 1 N l Y 3 R p b 2 4 x L 2 R w Y y 1 j b 3 Z p Z D E 5 L W l 0 Y S 1 y Z W d p b 2 5 p M D Q x M y 9 N b 2 R p Z m l j Y X R v I H R p c G 8 u e 2 l z b 2 x h b W V u d G 9 f Z G 9 t a W N p b G l h c m U s O X 0 m c X V v d D s s J n F 1 b 3 Q 7 U 2 V j d G l v b j E v Z H B j L W N v d m l k M T k t a X R h L X J l Z 2 l v b m k w N D E z L 0 1 v Z G l m a W N h d G 8 g d G l w b y 5 7 d G 9 0 Y W x l X 3 B v c 2 l 0 a X Z p L D E w f S Z x d W 9 0 O y w m c X V v d D t T Z W N 0 a W 9 u M S 9 k c G M t Y 2 9 2 a W Q x O S 1 p d G E t c m V n a W 9 u a T A 0 M T M v T W 9 k a W Z p Y 2 F 0 b y B 0 a X B v L n t 2 Y X J p Y X p p b 2 5 l X 3 R v d G F s Z V 9 w b 3 N p d G l 2 a S w x M X 0 m c X V v d D s s J n F 1 b 3 Q 7 U 2 V j d G l v b j E v Z H B j L W N v d m l k M T k t a X R h L X J l Z 2 l v b m k w N D E z L 0 1 v Z G l m a W N h d G 8 g d G l w b y 5 7 b n V v d m l f c G 9 z a X R p d m k s M T J 9 J n F 1 b 3 Q 7 L C Z x d W 9 0 O 1 N l Y 3 R p b 2 4 x L 2 R w Y y 1 j b 3 Z p Z D E 5 L W l 0 Y S 1 y Z W d p b 2 5 p M D Q x M y 9 N b 2 R p Z m l j Y X R v I H R p c G 8 u e 2 R p b W V z c 2 l f Z 3 V h c m l 0 a S w x M 3 0 m c X V v d D s s J n F 1 b 3 Q 7 U 2 V j d G l v b j E v Z H B j L W N v d m l k M T k t a X R h L X J l Z 2 l v b m k w N D E z L 0 1 v Z G l m a W N h d G 8 g d G l w b y 5 7 Z G V j Z W R 1 d G k s M T R 9 J n F 1 b 3 Q 7 L C Z x d W 9 0 O 1 N l Y 3 R p b 2 4 x L 2 R w Y y 1 j b 3 Z p Z D E 5 L W l 0 Y S 1 y Z W d p b 2 5 p M D Q x M y 9 N b 2 R p Z m l j Y X R v I H R p c G 8 u e 3 R v d G F s Z V 9 j Y X N p L D E 1 f S Z x d W 9 0 O y w m c X V v d D t T Z W N 0 a W 9 u M S 9 k c G M t Y 2 9 2 a W Q x O S 1 p d G E t c m V n a W 9 u a T A 0 M T M v T W 9 k a W Z p Y 2 F 0 b y B 0 a X B v L n t 0 Y W 1 w b 2 5 p L D E 2 f S Z x d W 9 0 O y w m c X V v d D t T Z W N 0 a W 9 u M S 9 k c G M t Y 2 9 2 a W Q x O S 1 p d G E t c m V n a W 9 u a T A 0 M T M v T W 9 k a W Z p Y 2 F 0 b y B 0 a X B v L n t u b 3 R l X 2 l 0 L D E 3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H B j L W N v d m l k M T k t a X R h L X J l Z 2 l v b m k w N D E z L 0 1 v Z G l m a W N h d G 8 g d G l w b y 5 7 Z G F 0 Y S w w f S Z x d W 9 0 O y w m c X V v d D t T Z W N 0 a W 9 u M S 9 k c G M t Y 2 9 2 a W Q x O S 1 p d G E t c m V n a W 9 u a T A 0 M T M v T W 9 k a W Z p Y 2 F 0 b y B 0 a X B v L n t j b 2 R p Y 2 V f c m V n a W 9 u Z S w y f S Z x d W 9 0 O y w m c X V v d D t T Z W N 0 a W 9 u M S 9 k c G M t Y 2 9 2 a W Q x O S 1 p d G E t c m V n a W 9 u a T A 0 M T M v T W 9 k a W Z p Y 2 F 0 b y B 0 a X B v L n t k Z W 5 v b W l u Y X p p b 2 5 l X 3 J l Z 2 l v b m U s M 3 0 m c X V v d D s s J n F 1 b 3 Q 7 U 2 V j d G l v b j E v Z H B j L W N v d m l k M T k t a X R h L X J l Z 2 l v b m k w N D E z L 0 1 v Z G l m a W N h d G 8 g d G l w b y 5 7 c m l j b 3 Z l c m F 0 a V 9 j b 2 5 f c 2 l u d G 9 t a S w 2 f S Z x d W 9 0 O y w m c X V v d D t T Z W N 0 a W 9 u M S 9 k c G M t Y 2 9 2 a W Q x O S 1 p d G E t c m V n a W 9 u a T A 0 M T M v T W 9 k a W Z p Y 2 F 0 b y B 0 a X B v L n t 0 Z X J h c G l h X 2 l u d G V u c 2 l 2 Y S w 3 f S Z x d W 9 0 O y w m c X V v d D t T Z W N 0 a W 9 u M S 9 k c G M t Y 2 9 2 a W Q x O S 1 p d G E t c m V n a W 9 u a T A 0 M T M v T W 9 k a W Z p Y 2 F 0 b y B 0 a X B v L n t 0 b 3 R h b G V f b 3 N w Z W R h b G l 6 e m F 0 a S w 4 f S Z x d W 9 0 O y w m c X V v d D t T Z W N 0 a W 9 u M S 9 k c G M t Y 2 9 2 a W Q x O S 1 p d G E t c m V n a W 9 u a T A 0 M T M v T W 9 k a W Z p Y 2 F 0 b y B 0 a X B v L n t p c 2 9 s Y W 1 l b n R v X 2 R v b W l j a W x p Y X J l L D l 9 J n F 1 b 3 Q 7 L C Z x d W 9 0 O 1 N l Y 3 R p b 2 4 x L 2 R w Y y 1 j b 3 Z p Z D E 5 L W l 0 Y S 1 y Z W d p b 2 5 p M D Q x M y 9 N b 2 R p Z m l j Y X R v I H R p c G 8 u e 3 R v d G F s Z V 9 w b 3 N p d G l 2 a S w x M H 0 m c X V v d D s s J n F 1 b 3 Q 7 U 2 V j d G l v b j E v Z H B j L W N v d m l k M T k t a X R h L X J l Z 2 l v b m k w N D E z L 0 1 v Z G l m a W N h d G 8 g d G l w b y 5 7 d m F y a W F 6 a W 9 u Z V 9 0 b 3 R h b G V f c G 9 z a X R p d m k s M T F 9 J n F 1 b 3 Q 7 L C Z x d W 9 0 O 1 N l Y 3 R p b 2 4 x L 2 R w Y y 1 j b 3 Z p Z D E 5 L W l 0 Y S 1 y Z W d p b 2 5 p M D Q x M y 9 N b 2 R p Z m l j Y X R v I H R p c G 8 u e 2 5 1 b 3 Z p X 3 B v c 2 l 0 a X Z p L D E y f S Z x d W 9 0 O y w m c X V v d D t T Z W N 0 a W 9 u M S 9 k c G M t Y 2 9 2 a W Q x O S 1 p d G E t c m V n a W 9 u a T A 0 M T M v T W 9 k a W Z p Y 2 F 0 b y B 0 a X B v L n t k a W 1 l c 3 N p X 2 d 1 Y X J p d G k s M T N 9 J n F 1 b 3 Q 7 L C Z x d W 9 0 O 1 N l Y 3 R p b 2 4 x L 2 R w Y y 1 j b 3 Z p Z D E 5 L W l 0 Y S 1 y Z W d p b 2 5 p M D Q x M y 9 N b 2 R p Z m l j Y X R v I H R p c G 8 u e 2 R l Y 2 V k d X R p L D E 0 f S Z x d W 9 0 O y w m c X V v d D t T Z W N 0 a W 9 u M S 9 k c G M t Y 2 9 2 a W Q x O S 1 p d G E t c m V n a W 9 u a T A 0 M T M v T W 9 k a W Z p Y 2 F 0 b y B 0 a X B v L n t 0 b 3 R h b G V f Y 2 F z a S w x N X 0 m c X V v d D s s J n F 1 b 3 Q 7 U 2 V j d G l v b j E v Z H B j L W N v d m l k M T k t a X R h L X J l Z 2 l v b m k w N D E z L 0 1 v Z G l m a W N h d G 8 g d G l w b y 5 7 d G F t c G 9 u a S w x N n 0 m c X V v d D s s J n F 1 b 3 Q 7 U 2 V j d G l v b j E v Z H B j L W N v d m l k M T k t a X R h L X J l Z 2 l v b m k w N D E z L 0 1 v Z G l m a W N h d G 8 g d G l w b y 5 7 b m 9 0 Z V 9 p d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M D Q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w N D E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M D Q x M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M D Q x M y 9 S a W 1 v c 3 N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7 6 p P x i p I R Y 9 t p K F l G U N k A A A A A A I A A A A A A B B m A A A A A Q A A I A A A A L x o j z 3 e k U B c 5 D Z u 2 7 q O b w m u k r e f u y E G 9 W 3 B b K o D K d 4 c A A A A A A 6 A A A A A A g A A I A A A A G s J K T 6 m G G u A a K m V t r Q 0 G 1 G r 4 u m q H 5 0 i b 1 A W M B r M X f S + U A A A A N O Z 0 Z 2 H 5 0 h o k E j s H A N D / 4 d J z L C B t 0 I O F k X g r N 1 5 V M f e V 8 c T 0 w U f G x Z 6 4 k t a k 1 U y F M d I E Q q D N T 5 7 / c V Y K Y A i C Q j d R U A Y H X h K O P J G p r w h n m A f Q A A A A E G 2 I R b n h I M 5 K h 2 e 0 z D v a P / 2 k x V / b v U J y s T v k W M 3 Y 0 V G 1 h 4 Q 1 F o j P s q 5 7 A 8 C C G v 2 z R N j c 4 I w / + T o c 9 j t 9 Y 9 X b K o = < / D a t a M a s h u p > 
</file>

<file path=customXml/itemProps1.xml><?xml version="1.0" encoding="utf-8"?>
<ds:datastoreItem xmlns:ds="http://schemas.openxmlformats.org/officeDocument/2006/customXml" ds:itemID="{EA6B3D72-E2CF-4BF1-B85C-86A82FD8B0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26</vt:i4>
      </vt:variant>
    </vt:vector>
  </HeadingPairs>
  <TitlesOfParts>
    <vt:vector size="26" baseType="lpstr">
      <vt:lpstr>Popolazione</vt:lpstr>
      <vt:lpstr>csv0410</vt:lpstr>
      <vt:lpstr>csv0413</vt:lpstr>
      <vt:lpstr>PABolz</vt:lpstr>
      <vt:lpstr>Sardegna</vt:lpstr>
      <vt:lpstr>Campania</vt:lpstr>
      <vt:lpstr>Molise</vt:lpstr>
      <vt:lpstr>Abruzzo</vt:lpstr>
      <vt:lpstr>RegionePrototipo</vt:lpstr>
      <vt:lpstr>FoglioGrafici</vt:lpstr>
      <vt:lpstr>PATrento</vt:lpstr>
      <vt:lpstr>Toscana</vt:lpstr>
      <vt:lpstr>Liguria</vt:lpstr>
      <vt:lpstr>Veneto</vt:lpstr>
      <vt:lpstr>Piemonte</vt:lpstr>
      <vt:lpstr>Lombardia</vt:lpstr>
      <vt:lpstr>Sicilia</vt:lpstr>
      <vt:lpstr>Calabria</vt:lpstr>
      <vt:lpstr>Basilicata</vt:lpstr>
      <vt:lpstr>Puglia</vt:lpstr>
      <vt:lpstr>ValleAos</vt:lpstr>
      <vt:lpstr>EmiliaRom</vt:lpstr>
      <vt:lpstr>FriuliVG</vt:lpstr>
      <vt:lpstr>Umbria</vt:lpstr>
      <vt:lpstr>Marche</vt:lpstr>
      <vt:lpstr>Lazio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Gemmani</dc:creator>
  <cp:lastModifiedBy>Andrea Gemmani</cp:lastModifiedBy>
  <cp:lastPrinted>2020-04-14T16:36:19Z</cp:lastPrinted>
  <dcterms:created xsi:type="dcterms:W3CDTF">2020-04-10T13:26:36Z</dcterms:created>
  <dcterms:modified xsi:type="dcterms:W3CDTF">2020-04-14T16:36:25Z</dcterms:modified>
</cp:coreProperties>
</file>