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a}\Downloads\"/>
    </mc:Choice>
  </mc:AlternateContent>
  <xr:revisionPtr revIDLastSave="0" documentId="13_ncr:1_{F14DAC04-889B-4F37-B442-45FED1B59197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Bazo 15d" sheetId="1" r:id="rId1"/>
    <sheet name="Bazo 30d" sheetId="6" r:id="rId2"/>
    <sheet name="MO 15d" sheetId="2" r:id="rId3"/>
    <sheet name="MO 30d" sheetId="7" r:id="rId4"/>
    <sheet name="Hemo 15d" sheetId="4" r:id="rId5"/>
    <sheet name="Hemo 30d" sheetId="8" r:id="rId6"/>
    <sheet name="Hemo sano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7" l="1"/>
  <c r="O22" i="7"/>
  <c r="O23" i="7"/>
  <c r="O24" i="7"/>
  <c r="O25" i="7"/>
  <c r="O26" i="7"/>
  <c r="O27" i="7"/>
  <c r="O28" i="7"/>
  <c r="O29" i="7"/>
  <c r="O30" i="7"/>
  <c r="O31" i="7"/>
  <c r="O20" i="7"/>
  <c r="O5" i="7"/>
  <c r="O6" i="7"/>
  <c r="O7" i="7"/>
  <c r="O8" i="7"/>
  <c r="O9" i="7"/>
  <c r="O10" i="7"/>
  <c r="O11" i="7"/>
  <c r="O12" i="7"/>
  <c r="O13" i="7"/>
  <c r="O14" i="7"/>
  <c r="O15" i="7"/>
  <c r="O4" i="7"/>
  <c r="O20" i="2"/>
  <c r="O19" i="2"/>
  <c r="O18" i="2"/>
  <c r="O17" i="2"/>
  <c r="O16" i="2"/>
  <c r="O15" i="2"/>
  <c r="O5" i="2"/>
  <c r="O6" i="2"/>
  <c r="O7" i="2"/>
  <c r="O8" i="2"/>
  <c r="O9" i="2"/>
  <c r="P20" i="6"/>
  <c r="O4" i="2"/>
  <c r="P21" i="6"/>
  <c r="P22" i="6"/>
  <c r="P23" i="6"/>
  <c r="P24" i="6"/>
  <c r="P25" i="6"/>
  <c r="P26" i="6"/>
  <c r="P27" i="6"/>
  <c r="P28" i="6"/>
  <c r="P29" i="6"/>
  <c r="P30" i="6"/>
  <c r="P31" i="6"/>
  <c r="P5" i="6"/>
  <c r="P6" i="6"/>
  <c r="P7" i="6"/>
  <c r="P8" i="6"/>
  <c r="P9" i="6"/>
  <c r="P10" i="6"/>
  <c r="P11" i="6"/>
  <c r="P12" i="6"/>
  <c r="P13" i="6"/>
  <c r="P14" i="6"/>
  <c r="P15" i="6"/>
  <c r="P4" i="6"/>
  <c r="P15" i="1"/>
  <c r="P16" i="1"/>
  <c r="P17" i="1"/>
  <c r="P18" i="1"/>
  <c r="P19" i="1"/>
  <c r="P14" i="1"/>
  <c r="P5" i="1"/>
  <c r="P6" i="1"/>
  <c r="P7" i="1"/>
  <c r="P8" i="1"/>
  <c r="P9" i="1"/>
  <c r="P4" i="1"/>
  <c r="O14" i="1"/>
  <c r="M31" i="6"/>
  <c r="N31" i="6" s="1"/>
  <c r="O31" i="6" s="1"/>
  <c r="I31" i="6"/>
  <c r="M31" i="7"/>
  <c r="N31" i="7" s="1"/>
  <c r="L31" i="7"/>
  <c r="H31" i="7"/>
  <c r="H21" i="7"/>
  <c r="H22" i="7"/>
  <c r="H23" i="7"/>
  <c r="H24" i="7"/>
  <c r="H25" i="7"/>
  <c r="H26" i="7"/>
  <c r="H27" i="7"/>
  <c r="H28" i="7"/>
  <c r="H29" i="7"/>
  <c r="H30" i="7"/>
  <c r="H20" i="7"/>
  <c r="L26" i="7"/>
  <c r="M26" i="7" s="1"/>
  <c r="N26" i="7" s="1"/>
  <c r="L27" i="7"/>
  <c r="L28" i="7"/>
  <c r="L29" i="7"/>
  <c r="L30" i="7"/>
  <c r="M30" i="7" s="1"/>
  <c r="N30" i="7" s="1"/>
  <c r="N10" i="7"/>
  <c r="N11" i="7"/>
  <c r="N12" i="7"/>
  <c r="N13" i="7"/>
  <c r="N14" i="7"/>
  <c r="N15" i="7"/>
  <c r="M10" i="7"/>
  <c r="M11" i="7"/>
  <c r="M12" i="7"/>
  <c r="M13" i="7"/>
  <c r="M14" i="7"/>
  <c r="M15" i="7"/>
  <c r="L10" i="7"/>
  <c r="L11" i="7"/>
  <c r="L12" i="7"/>
  <c r="L13" i="7"/>
  <c r="L14" i="7"/>
  <c r="L15" i="7"/>
  <c r="H10" i="7"/>
  <c r="H11" i="7"/>
  <c r="H12" i="7"/>
  <c r="H13" i="7"/>
  <c r="H14" i="7"/>
  <c r="H15" i="7"/>
  <c r="N26" i="6"/>
  <c r="O26" i="6" s="1"/>
  <c r="M26" i="6"/>
  <c r="M27" i="6"/>
  <c r="M28" i="6"/>
  <c r="M29" i="6"/>
  <c r="M30" i="6"/>
  <c r="N30" i="6" s="1"/>
  <c r="O30" i="6" s="1"/>
  <c r="I26" i="6"/>
  <c r="I27" i="6"/>
  <c r="N27" i="6" s="1"/>
  <c r="O27" i="6" s="1"/>
  <c r="I28" i="6"/>
  <c r="N28" i="6" s="1"/>
  <c r="O28" i="6" s="1"/>
  <c r="I29" i="6"/>
  <c r="I30" i="6"/>
  <c r="O10" i="6"/>
  <c r="O11" i="6"/>
  <c r="O12" i="6"/>
  <c r="O13" i="6"/>
  <c r="O14" i="6"/>
  <c r="O15" i="6"/>
  <c r="N10" i="6"/>
  <c r="N11" i="6"/>
  <c r="N12" i="6"/>
  <c r="N13" i="6"/>
  <c r="N14" i="6"/>
  <c r="N15" i="6"/>
  <c r="M10" i="6"/>
  <c r="M11" i="6"/>
  <c r="M12" i="6"/>
  <c r="M13" i="6"/>
  <c r="M14" i="6"/>
  <c r="M15" i="6"/>
  <c r="I15" i="6"/>
  <c r="I10" i="6"/>
  <c r="I11" i="6"/>
  <c r="I12" i="6"/>
  <c r="I13" i="6"/>
  <c r="I14" i="6"/>
  <c r="O5" i="6"/>
  <c r="O6" i="6"/>
  <c r="O7" i="6"/>
  <c r="O8" i="6"/>
  <c r="O9" i="6"/>
  <c r="O4" i="6"/>
  <c r="N5" i="6"/>
  <c r="N6" i="6"/>
  <c r="N7" i="6"/>
  <c r="N8" i="6"/>
  <c r="N9" i="6"/>
  <c r="N4" i="6"/>
  <c r="M9" i="6"/>
  <c r="M8" i="6"/>
  <c r="M7" i="6"/>
  <c r="M6" i="6"/>
  <c r="M5" i="6"/>
  <c r="M4" i="6"/>
  <c r="I5" i="6"/>
  <c r="I6" i="6"/>
  <c r="I7" i="6"/>
  <c r="I8" i="6"/>
  <c r="I9" i="6"/>
  <c r="I4" i="6"/>
  <c r="L25" i="7"/>
  <c r="L24" i="7"/>
  <c r="L23" i="7"/>
  <c r="L22" i="7"/>
  <c r="L21" i="7"/>
  <c r="L20" i="7"/>
  <c r="L9" i="7"/>
  <c r="H9" i="7"/>
  <c r="L8" i="7"/>
  <c r="H8" i="7"/>
  <c r="L7" i="7"/>
  <c r="H7" i="7"/>
  <c r="L6" i="7"/>
  <c r="H6" i="7"/>
  <c r="L5" i="7"/>
  <c r="H5" i="7"/>
  <c r="L4" i="7"/>
  <c r="H4" i="7"/>
  <c r="M25" i="6"/>
  <c r="I25" i="6"/>
  <c r="M24" i="6"/>
  <c r="I24" i="6"/>
  <c r="N24" i="6" s="1"/>
  <c r="O24" i="6" s="1"/>
  <c r="M23" i="6"/>
  <c r="N23" i="6" s="1"/>
  <c r="O23" i="6" s="1"/>
  <c r="I23" i="6"/>
  <c r="M22" i="6"/>
  <c r="I22" i="6"/>
  <c r="N22" i="6" s="1"/>
  <c r="O22" i="6" s="1"/>
  <c r="M21" i="6"/>
  <c r="I21" i="6"/>
  <c r="M20" i="6"/>
  <c r="I20" i="6"/>
  <c r="N20" i="6" s="1"/>
  <c r="O20" i="6" s="1"/>
  <c r="L16" i="2"/>
  <c r="L17" i="2"/>
  <c r="L18" i="2"/>
  <c r="M18" i="2" s="1"/>
  <c r="N18" i="2" s="1"/>
  <c r="L19" i="2"/>
  <c r="M19" i="2" s="1"/>
  <c r="N19" i="2" s="1"/>
  <c r="L20" i="2"/>
  <c r="L15" i="2"/>
  <c r="H16" i="2"/>
  <c r="H17" i="2"/>
  <c r="H18" i="2"/>
  <c r="H19" i="2"/>
  <c r="H20" i="2"/>
  <c r="H15" i="2"/>
  <c r="L9" i="2"/>
  <c r="L8" i="2"/>
  <c r="L7" i="2"/>
  <c r="L6" i="2"/>
  <c r="L5" i="2"/>
  <c r="L4" i="2"/>
  <c r="H5" i="2"/>
  <c r="M5" i="2" s="1"/>
  <c r="N5" i="2" s="1"/>
  <c r="H6" i="2"/>
  <c r="M6" i="2" s="1"/>
  <c r="N6" i="2" s="1"/>
  <c r="H7" i="2"/>
  <c r="M7" i="2" s="1"/>
  <c r="N7" i="2" s="1"/>
  <c r="H8" i="2"/>
  <c r="M8" i="2" s="1"/>
  <c r="N8" i="2" s="1"/>
  <c r="H9" i="2"/>
  <c r="M9" i="2" s="1"/>
  <c r="N9" i="2" s="1"/>
  <c r="H4" i="2"/>
  <c r="M4" i="2" s="1"/>
  <c r="N4" i="2" s="1"/>
  <c r="N17" i="1"/>
  <c r="O17" i="1" s="1"/>
  <c r="N14" i="1"/>
  <c r="M15" i="1"/>
  <c r="M16" i="1"/>
  <c r="M17" i="1"/>
  <c r="M18" i="1"/>
  <c r="M19" i="1"/>
  <c r="M14" i="1"/>
  <c r="I14" i="1"/>
  <c r="I15" i="1"/>
  <c r="N15" i="1" s="1"/>
  <c r="O15" i="1" s="1"/>
  <c r="I16" i="1"/>
  <c r="N16" i="1" s="1"/>
  <c r="O16" i="1" s="1"/>
  <c r="I17" i="1"/>
  <c r="I18" i="1"/>
  <c r="N18" i="1" s="1"/>
  <c r="O18" i="1" s="1"/>
  <c r="I19" i="1"/>
  <c r="N19" i="1" s="1"/>
  <c r="O19" i="1" s="1"/>
  <c r="M5" i="1"/>
  <c r="M6" i="1"/>
  <c r="M7" i="1"/>
  <c r="M8" i="1"/>
  <c r="M9" i="1"/>
  <c r="M4" i="1"/>
  <c r="I5" i="1"/>
  <c r="I6" i="1"/>
  <c r="I7" i="1"/>
  <c r="N7" i="1" s="1"/>
  <c r="O7" i="1" s="1"/>
  <c r="I8" i="1"/>
  <c r="I9" i="1"/>
  <c r="I4" i="1"/>
  <c r="N4" i="1" s="1"/>
  <c r="O4" i="1" s="1"/>
  <c r="N21" i="6" l="1"/>
  <c r="O21" i="6" s="1"/>
  <c r="N25" i="6"/>
  <c r="O25" i="6" s="1"/>
  <c r="N29" i="6"/>
  <c r="O29" i="6" s="1"/>
  <c r="M4" i="7"/>
  <c r="N4" i="7" s="1"/>
  <c r="M6" i="7"/>
  <c r="N6" i="7" s="1"/>
  <c r="M9" i="7"/>
  <c r="N9" i="7" s="1"/>
  <c r="M20" i="7"/>
  <c r="N20" i="7" s="1"/>
  <c r="M28" i="7"/>
  <c r="N28" i="7" s="1"/>
  <c r="M27" i="7"/>
  <c r="N27" i="7" s="1"/>
  <c r="M25" i="7"/>
  <c r="N25" i="7" s="1"/>
  <c r="M29" i="7"/>
  <c r="N29" i="7" s="1"/>
  <c r="M24" i="7"/>
  <c r="N24" i="7" s="1"/>
  <c r="M23" i="7"/>
  <c r="N23" i="7" s="1"/>
  <c r="M7" i="7"/>
  <c r="N7" i="7" s="1"/>
  <c r="M8" i="7"/>
  <c r="N8" i="7" s="1"/>
  <c r="M21" i="7"/>
  <c r="N21" i="7" s="1"/>
  <c r="M5" i="7"/>
  <c r="N5" i="7" s="1"/>
  <c r="M22" i="7"/>
  <c r="N22" i="7" s="1"/>
  <c r="M15" i="2"/>
  <c r="N15" i="2" s="1"/>
  <c r="M17" i="2"/>
  <c r="N17" i="2" s="1"/>
  <c r="M20" i="2"/>
  <c r="N20" i="2" s="1"/>
  <c r="M16" i="2"/>
  <c r="N16" i="2" s="1"/>
  <c r="N9" i="1"/>
  <c r="O9" i="1" s="1"/>
  <c r="N5" i="1"/>
  <c r="O5" i="1" s="1"/>
  <c r="N8" i="1"/>
  <c r="O8" i="1" s="1"/>
  <c r="N6" i="1"/>
  <c r="O6" i="1" s="1"/>
</calcChain>
</file>

<file path=xl/sharedStrings.xml><?xml version="1.0" encoding="utf-8"?>
<sst xmlns="http://schemas.openxmlformats.org/spreadsheetml/2006/main" count="522" uniqueCount="60">
  <si>
    <t xml:space="preserve">Dilución </t>
  </si>
  <si>
    <t>Duplicado 1</t>
  </si>
  <si>
    <t>Duplicado 2</t>
  </si>
  <si>
    <t>Promedio de duplicados</t>
  </si>
  <si>
    <t>CFU/g</t>
  </si>
  <si>
    <t>Gota 1</t>
  </si>
  <si>
    <t>Gota 2</t>
  </si>
  <si>
    <t>Gota 3</t>
  </si>
  <si>
    <t>Promedio</t>
  </si>
  <si>
    <r>
      <t xml:space="preserve">Inóculo de </t>
    </r>
    <r>
      <rPr>
        <i/>
        <sz val="11"/>
        <color theme="1"/>
        <rFont val="Calibri"/>
        <family val="2"/>
        <scheme val="minor"/>
      </rPr>
      <t xml:space="preserve">B. abortus </t>
    </r>
  </si>
  <si>
    <t>ratón 1</t>
  </si>
  <si>
    <t>ratón 2</t>
  </si>
  <si>
    <t>ratón 3</t>
  </si>
  <si>
    <t>ratón 4</t>
  </si>
  <si>
    <t>ratón 5</t>
  </si>
  <si>
    <t>ratón 6</t>
  </si>
  <si>
    <t>Peso g (TOTAL)</t>
  </si>
  <si>
    <t>Peso g (MITAD)</t>
  </si>
  <si>
    <r>
      <t xml:space="preserve">Inóculo PMN + </t>
    </r>
    <r>
      <rPr>
        <i/>
        <sz val="11"/>
        <color theme="1"/>
        <rFont val="Calibri"/>
        <family val="2"/>
        <scheme val="minor"/>
      </rPr>
      <t>B. abortus</t>
    </r>
  </si>
  <si>
    <t>Peso g</t>
  </si>
  <si>
    <t>ratón 7</t>
  </si>
  <si>
    <t>ratón 8</t>
  </si>
  <si>
    <t>ratón 9</t>
  </si>
  <si>
    <t>ratón 10</t>
  </si>
  <si>
    <t>ratón 11</t>
  </si>
  <si>
    <t>ratón 12</t>
  </si>
  <si>
    <t>* L</t>
  </si>
  <si>
    <t>%</t>
  </si>
  <si>
    <t>*L</t>
  </si>
  <si>
    <t>g/dl</t>
  </si>
  <si>
    <t>ft</t>
  </si>
  <si>
    <t>pg</t>
  </si>
  <si>
    <t>fl</t>
  </si>
  <si>
    <t>LEU</t>
  </si>
  <si>
    <t>LIN</t>
  </si>
  <si>
    <t>MON</t>
  </si>
  <si>
    <t>NEU</t>
  </si>
  <si>
    <t>HEM</t>
  </si>
  <si>
    <t>HB</t>
  </si>
  <si>
    <t>HCT</t>
  </si>
  <si>
    <t>MCV</t>
  </si>
  <si>
    <t>MCH</t>
  </si>
  <si>
    <t>MCHC</t>
  </si>
  <si>
    <t>RDWc</t>
  </si>
  <si>
    <t>RDWs</t>
  </si>
  <si>
    <t>PLT</t>
  </si>
  <si>
    <t>MVP</t>
  </si>
  <si>
    <t>PCT</t>
  </si>
  <si>
    <t>PDWc</t>
  </si>
  <si>
    <t>PDWs</t>
  </si>
  <si>
    <r>
      <t>Hematología inóculo</t>
    </r>
    <r>
      <rPr>
        <i/>
        <sz val="11"/>
        <color theme="1"/>
        <rFont val="Calibri"/>
        <family val="2"/>
        <scheme val="minor"/>
      </rPr>
      <t xml:space="preserve"> B. abortus</t>
    </r>
  </si>
  <si>
    <r>
      <t>Hematología inóculo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PMN + </t>
    </r>
    <r>
      <rPr>
        <i/>
        <sz val="11"/>
        <color theme="1"/>
        <rFont val="Calibri"/>
        <family val="2"/>
        <scheme val="minor"/>
      </rPr>
      <t>B. abortus</t>
    </r>
  </si>
  <si>
    <t>Hematología ratones sanos</t>
  </si>
  <si>
    <t>ratón 13</t>
  </si>
  <si>
    <t>ratón 14</t>
  </si>
  <si>
    <t>ratón 15</t>
  </si>
  <si>
    <t>ratón 16</t>
  </si>
  <si>
    <t>ratón 17</t>
  </si>
  <si>
    <t>ratón 18</t>
  </si>
  <si>
    <t>bacterias/ml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</si>
</sst>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164" fontId="0" fillId="0" borderId="0" xfId="0" applyNumberFormat="1"/>
    <xf numFmtId="165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5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165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 applyFill="1"/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164" fontId="0" fillId="0" borderId="0" xfId="0" applyNumberFormat="1"/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19"/>
  <sheetViews>
    <sheetView workbookViewId="0">
      <selection activeCell="P3" sqref="P3"/>
    </sheetView>
  </sheetViews>
  <sheetFormatPr baseColWidth="10" defaultColWidth="9.140625" defaultRowHeight="15" x14ac:dyDescent="0.25"/>
  <cols>
    <col min="1" max="1" width="23.7109375" bestFit="1" customWidth="1"/>
    <col min="2" max="2" width="14.140625" bestFit="1" customWidth="1"/>
    <col min="3" max="3" width="14.42578125" bestFit="1" customWidth="1"/>
    <col min="5" max="5" width="3.7109375" style="2" customWidth="1"/>
    <col min="9" max="9" width="10.28515625" customWidth="1"/>
    <col min="13" max="13" width="10.42578125" customWidth="1"/>
    <col min="14" max="14" width="12.28515625" customWidth="1"/>
    <col min="16" max="16" width="10.7109375" customWidth="1"/>
  </cols>
  <sheetData>
    <row r="1" spans="1:25" x14ac:dyDescent="0.25">
      <c r="A1" s="5" t="s">
        <v>9</v>
      </c>
      <c r="C1" s="1"/>
      <c r="D1" s="1"/>
      <c r="I1" s="10"/>
      <c r="M1" s="10"/>
      <c r="N1" s="11"/>
      <c r="O1" s="11"/>
      <c r="P1" s="1"/>
    </row>
    <row r="2" spans="1:25" x14ac:dyDescent="0.25">
      <c r="A2" s="1"/>
      <c r="B2" s="1"/>
      <c r="C2" s="1"/>
      <c r="F2" s="84" t="s">
        <v>1</v>
      </c>
      <c r="G2" s="84"/>
      <c r="H2" s="84"/>
      <c r="I2" s="84"/>
      <c r="J2" s="84" t="s">
        <v>2</v>
      </c>
      <c r="K2" s="84"/>
      <c r="L2" s="84"/>
      <c r="M2" s="84"/>
      <c r="N2" s="11"/>
      <c r="O2" s="11"/>
    </row>
    <row r="3" spans="1:25" ht="29.25" customHeight="1" x14ac:dyDescent="0.25">
      <c r="A3" s="12"/>
      <c r="B3" s="12" t="s">
        <v>16</v>
      </c>
      <c r="C3" s="12" t="s">
        <v>17</v>
      </c>
      <c r="D3" s="12" t="s">
        <v>0</v>
      </c>
      <c r="E3" s="12"/>
      <c r="F3" s="13" t="s">
        <v>5</v>
      </c>
      <c r="G3" s="13" t="s">
        <v>6</v>
      </c>
      <c r="H3" s="13" t="s">
        <v>7</v>
      </c>
      <c r="I3" s="13" t="s">
        <v>8</v>
      </c>
      <c r="J3" s="13" t="s">
        <v>5</v>
      </c>
      <c r="K3" s="13" t="s">
        <v>6</v>
      </c>
      <c r="L3" s="13" t="s">
        <v>7</v>
      </c>
      <c r="M3" s="13" t="s">
        <v>8</v>
      </c>
      <c r="N3" s="14" t="s">
        <v>3</v>
      </c>
      <c r="O3" s="14" t="s">
        <v>59</v>
      </c>
      <c r="P3" s="12" t="s">
        <v>4</v>
      </c>
    </row>
    <row r="4" spans="1:25" x14ac:dyDescent="0.25">
      <c r="A4" s="23" t="s">
        <v>10</v>
      </c>
      <c r="B4" s="29">
        <v>0.48</v>
      </c>
      <c r="C4" s="29">
        <v>0.2</v>
      </c>
      <c r="D4" s="38">
        <v>10000</v>
      </c>
      <c r="E4" s="38"/>
      <c r="F4" s="23">
        <v>13</v>
      </c>
      <c r="G4" s="23">
        <v>10</v>
      </c>
      <c r="H4" s="23">
        <v>17</v>
      </c>
      <c r="I4" s="39">
        <f>AVERAGE(F4:H4)</f>
        <v>13.333333333333334</v>
      </c>
      <c r="J4" s="23">
        <v>14</v>
      </c>
      <c r="K4" s="23">
        <v>10</v>
      </c>
      <c r="L4" s="23">
        <v>17</v>
      </c>
      <c r="M4" s="39">
        <f>AVERAGE(J4:L4)</f>
        <v>13.666666666666666</v>
      </c>
      <c r="N4" s="39">
        <f>AVERAGE(I4,M4)</f>
        <v>13.5</v>
      </c>
      <c r="O4" s="38">
        <f>N4*100*D4</f>
        <v>13500000</v>
      </c>
      <c r="P4" s="40">
        <f>O4/C4</f>
        <v>67500000</v>
      </c>
    </row>
    <row r="5" spans="1:25" x14ac:dyDescent="0.25">
      <c r="A5" s="23" t="s">
        <v>11</v>
      </c>
      <c r="B5" s="29">
        <v>0.54</v>
      </c>
      <c r="C5" s="29">
        <v>0.26</v>
      </c>
      <c r="D5" s="38">
        <v>1000</v>
      </c>
      <c r="E5" s="38"/>
      <c r="F5" s="23">
        <v>29</v>
      </c>
      <c r="G5" s="23">
        <v>30</v>
      </c>
      <c r="H5" s="23">
        <v>27</v>
      </c>
      <c r="I5" s="39">
        <f t="shared" ref="I5:I9" si="0">AVERAGE(F5:H5)</f>
        <v>28.666666666666668</v>
      </c>
      <c r="J5" s="23">
        <v>32</v>
      </c>
      <c r="K5" s="23">
        <v>29</v>
      </c>
      <c r="L5" s="23">
        <v>29</v>
      </c>
      <c r="M5" s="39">
        <f t="shared" ref="M5:M9" si="1">AVERAGE(J5:L5)</f>
        <v>30</v>
      </c>
      <c r="N5" s="39">
        <f t="shared" ref="N5:N9" si="2">AVERAGE(I5,M5)</f>
        <v>29.333333333333336</v>
      </c>
      <c r="O5" s="38">
        <f>N5*100*D5</f>
        <v>2933333.3333333335</v>
      </c>
      <c r="P5" s="40">
        <f t="shared" ref="P5:P9" si="3">O5/C5</f>
        <v>11282051.282051282</v>
      </c>
    </row>
    <row r="6" spans="1:25" x14ac:dyDescent="0.25">
      <c r="A6" s="23" t="s">
        <v>12</v>
      </c>
      <c r="B6" s="29">
        <v>0.37</v>
      </c>
      <c r="C6" s="29">
        <v>0.2</v>
      </c>
      <c r="D6" s="38">
        <v>10000</v>
      </c>
      <c r="E6" s="38"/>
      <c r="F6" s="23">
        <v>23</v>
      </c>
      <c r="G6" s="23">
        <v>18</v>
      </c>
      <c r="H6" s="23">
        <v>15</v>
      </c>
      <c r="I6" s="39">
        <f t="shared" si="0"/>
        <v>18.666666666666668</v>
      </c>
      <c r="J6" s="23">
        <v>18</v>
      </c>
      <c r="K6" s="23">
        <v>30</v>
      </c>
      <c r="L6" s="23">
        <v>18</v>
      </c>
      <c r="M6" s="39">
        <f t="shared" si="1"/>
        <v>22</v>
      </c>
      <c r="N6" s="39">
        <f t="shared" si="2"/>
        <v>20.333333333333336</v>
      </c>
      <c r="O6" s="38">
        <f t="shared" ref="O6:O9" si="4">N6*100*D6</f>
        <v>20333333.333333336</v>
      </c>
      <c r="P6" s="40">
        <f t="shared" si="3"/>
        <v>101666666.66666667</v>
      </c>
    </row>
    <row r="7" spans="1:25" x14ac:dyDescent="0.25">
      <c r="A7" s="23" t="s">
        <v>13</v>
      </c>
      <c r="B7" s="29">
        <v>0.36</v>
      </c>
      <c r="C7" s="29">
        <v>0.15</v>
      </c>
      <c r="D7" s="38">
        <v>1000</v>
      </c>
      <c r="E7" s="38"/>
      <c r="F7" s="23">
        <v>26</v>
      </c>
      <c r="G7" s="23">
        <v>30</v>
      </c>
      <c r="H7" s="23">
        <v>22</v>
      </c>
      <c r="I7" s="39">
        <f t="shared" si="0"/>
        <v>26</v>
      </c>
      <c r="J7" s="23">
        <v>17</v>
      </c>
      <c r="K7" s="23">
        <v>24</v>
      </c>
      <c r="L7" s="23">
        <v>22</v>
      </c>
      <c r="M7" s="39">
        <f t="shared" si="1"/>
        <v>21</v>
      </c>
      <c r="N7" s="39">
        <f t="shared" si="2"/>
        <v>23.5</v>
      </c>
      <c r="O7" s="38">
        <f t="shared" si="4"/>
        <v>2350000</v>
      </c>
      <c r="P7" s="40">
        <f t="shared" si="3"/>
        <v>15666666.666666668</v>
      </c>
    </row>
    <row r="8" spans="1:25" x14ac:dyDescent="0.25">
      <c r="A8" s="23" t="s">
        <v>14</v>
      </c>
      <c r="B8" s="29">
        <v>0.45</v>
      </c>
      <c r="C8" s="29">
        <v>0.19</v>
      </c>
      <c r="D8" s="38">
        <v>10000</v>
      </c>
      <c r="E8" s="38"/>
      <c r="F8" s="23">
        <v>31</v>
      </c>
      <c r="G8" s="23">
        <v>22</v>
      </c>
      <c r="H8" s="23">
        <v>22</v>
      </c>
      <c r="I8" s="39">
        <f t="shared" si="0"/>
        <v>25</v>
      </c>
      <c r="J8" s="23">
        <v>19</v>
      </c>
      <c r="K8" s="23">
        <v>13</v>
      </c>
      <c r="L8" s="23">
        <v>25</v>
      </c>
      <c r="M8" s="39">
        <f t="shared" si="1"/>
        <v>19</v>
      </c>
      <c r="N8" s="39">
        <f t="shared" si="2"/>
        <v>22</v>
      </c>
      <c r="O8" s="38">
        <f t="shared" si="4"/>
        <v>22000000</v>
      </c>
      <c r="P8" s="40">
        <f t="shared" si="3"/>
        <v>115789473.68421052</v>
      </c>
    </row>
    <row r="9" spans="1:25" x14ac:dyDescent="0.25">
      <c r="A9" s="23" t="s">
        <v>15</v>
      </c>
      <c r="B9" s="29">
        <v>0.4</v>
      </c>
      <c r="C9" s="29">
        <v>0.19</v>
      </c>
      <c r="D9" s="38">
        <v>1000</v>
      </c>
      <c r="E9" s="38"/>
      <c r="F9" s="23">
        <v>28</v>
      </c>
      <c r="G9" s="23">
        <v>27</v>
      </c>
      <c r="H9" s="23">
        <v>24</v>
      </c>
      <c r="I9" s="39">
        <f t="shared" si="0"/>
        <v>26.333333333333332</v>
      </c>
      <c r="J9" s="23">
        <v>27</v>
      </c>
      <c r="K9" s="23">
        <v>27</v>
      </c>
      <c r="L9" s="23">
        <v>29</v>
      </c>
      <c r="M9" s="39">
        <f t="shared" si="1"/>
        <v>27.666666666666668</v>
      </c>
      <c r="N9" s="39">
        <f t="shared" si="2"/>
        <v>27</v>
      </c>
      <c r="O9" s="38">
        <f t="shared" si="4"/>
        <v>2700000</v>
      </c>
      <c r="P9" s="40">
        <f t="shared" si="3"/>
        <v>14210526.315789474</v>
      </c>
    </row>
    <row r="10" spans="1:25" s="7" customFormat="1" x14ac:dyDescent="0.25">
      <c r="D10" s="8"/>
      <c r="E10" s="8"/>
      <c r="I10" s="6"/>
      <c r="M10" s="6"/>
      <c r="N10" s="6"/>
      <c r="O10" s="8"/>
      <c r="P10" s="8"/>
    </row>
    <row r="12" spans="1:25" x14ac:dyDescent="0.25">
      <c r="A12" s="9" t="s">
        <v>18</v>
      </c>
      <c r="C12" s="7"/>
      <c r="D12" s="3"/>
      <c r="E12" s="3"/>
      <c r="F12" s="84" t="s">
        <v>1</v>
      </c>
      <c r="G12" s="84"/>
      <c r="H12" s="84"/>
      <c r="I12" s="84"/>
      <c r="J12" s="84" t="s">
        <v>2</v>
      </c>
      <c r="K12" s="84"/>
      <c r="L12" s="84"/>
      <c r="M12" s="84"/>
      <c r="N12" s="11"/>
      <c r="O12" s="11"/>
      <c r="P12" s="3"/>
      <c r="Q12" s="8"/>
      <c r="R12" s="2"/>
      <c r="S12" s="2"/>
      <c r="T12" s="2"/>
      <c r="U12" s="2"/>
      <c r="V12" s="2"/>
      <c r="W12" s="2"/>
      <c r="X12" s="2"/>
      <c r="Y12" s="2"/>
    </row>
    <row r="13" spans="1:25" ht="34.5" customHeight="1" x14ac:dyDescent="0.25">
      <c r="A13" s="7"/>
      <c r="B13" s="15" t="s">
        <v>16</v>
      </c>
      <c r="C13" s="15" t="s">
        <v>17</v>
      </c>
      <c r="D13" s="12" t="s">
        <v>0</v>
      </c>
      <c r="E13" s="12"/>
      <c r="F13" s="13" t="s">
        <v>5</v>
      </c>
      <c r="G13" s="13" t="s">
        <v>6</v>
      </c>
      <c r="H13" s="13" t="s">
        <v>7</v>
      </c>
      <c r="I13" s="13" t="s">
        <v>8</v>
      </c>
      <c r="J13" s="13" t="s">
        <v>5</v>
      </c>
      <c r="K13" s="13" t="s">
        <v>6</v>
      </c>
      <c r="L13" s="13" t="s">
        <v>7</v>
      </c>
      <c r="M13" s="13" t="s">
        <v>8</v>
      </c>
      <c r="N13" s="14" t="s">
        <v>3</v>
      </c>
      <c r="O13" s="14" t="s">
        <v>59</v>
      </c>
      <c r="P13" s="12" t="s">
        <v>4</v>
      </c>
      <c r="Q13" s="8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4" t="s">
        <v>20</v>
      </c>
      <c r="B14" s="12">
        <v>0.14000000000000001</v>
      </c>
      <c r="C14" s="12">
        <v>0.08</v>
      </c>
      <c r="D14" s="35">
        <v>100</v>
      </c>
      <c r="E14" s="34"/>
      <c r="F14" s="34">
        <v>4</v>
      </c>
      <c r="G14" s="34">
        <v>3</v>
      </c>
      <c r="H14" s="34">
        <v>2</v>
      </c>
      <c r="I14" s="36">
        <f>AVERAGE(F14:H14)</f>
        <v>3</v>
      </c>
      <c r="J14" s="34">
        <v>5</v>
      </c>
      <c r="K14" s="34">
        <v>2</v>
      </c>
      <c r="L14" s="34">
        <v>2</v>
      </c>
      <c r="M14" s="36">
        <f>AVERAGE(J14:L14)</f>
        <v>3</v>
      </c>
      <c r="N14" s="37">
        <f>AVERAGE(I14,M14)</f>
        <v>3</v>
      </c>
      <c r="O14" s="35">
        <f>N14*100*D14</f>
        <v>30000</v>
      </c>
      <c r="P14" s="40">
        <f>O14/C14</f>
        <v>375000</v>
      </c>
      <c r="Q14" s="4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4" t="s">
        <v>21</v>
      </c>
      <c r="B15" s="12">
        <v>0.12</v>
      </c>
      <c r="C15" s="12">
        <v>0.05</v>
      </c>
      <c r="D15" s="35">
        <v>100</v>
      </c>
      <c r="E15" s="34"/>
      <c r="F15" s="34">
        <v>1</v>
      </c>
      <c r="G15" s="34">
        <v>2</v>
      </c>
      <c r="H15" s="34">
        <v>1</v>
      </c>
      <c r="I15" s="36">
        <f t="shared" ref="I15:I19" si="5">AVERAGE(F15:H15)</f>
        <v>1.3333333333333333</v>
      </c>
      <c r="J15" s="34">
        <v>0</v>
      </c>
      <c r="K15" s="34">
        <v>0</v>
      </c>
      <c r="L15" s="34">
        <v>0</v>
      </c>
      <c r="M15" s="36">
        <f t="shared" ref="M15:M19" si="6">AVERAGE(J15:L15)</f>
        <v>0</v>
      </c>
      <c r="N15" s="37">
        <f t="shared" ref="N15:N19" si="7">AVERAGE(I15,M15)</f>
        <v>0.66666666666666663</v>
      </c>
      <c r="O15" s="35">
        <f t="shared" ref="O15:O19" si="8">N15*100*D15</f>
        <v>6666.6666666666661</v>
      </c>
      <c r="P15" s="40">
        <f t="shared" ref="P15:P19" si="9">O15/C15</f>
        <v>133333.33333333331</v>
      </c>
      <c r="Q15" s="4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4" t="s">
        <v>22</v>
      </c>
      <c r="B16" s="12">
        <v>0.16</v>
      </c>
      <c r="C16" s="12">
        <v>7.0000000000000007E-2</v>
      </c>
      <c r="D16" s="35">
        <v>100</v>
      </c>
      <c r="E16" s="34"/>
      <c r="F16" s="34">
        <v>20</v>
      </c>
      <c r="G16" s="34">
        <v>24</v>
      </c>
      <c r="H16" s="34">
        <v>27</v>
      </c>
      <c r="I16" s="36">
        <f t="shared" si="5"/>
        <v>23.666666666666668</v>
      </c>
      <c r="J16" s="34">
        <v>22</v>
      </c>
      <c r="K16" s="34">
        <v>20</v>
      </c>
      <c r="L16" s="34">
        <v>26</v>
      </c>
      <c r="M16" s="36">
        <f t="shared" si="6"/>
        <v>22.666666666666668</v>
      </c>
      <c r="N16" s="37">
        <f t="shared" si="7"/>
        <v>23.166666666666668</v>
      </c>
      <c r="O16" s="35">
        <f t="shared" si="8"/>
        <v>231666.66666666669</v>
      </c>
      <c r="P16" s="40">
        <f t="shared" si="9"/>
        <v>3309523.8095238097</v>
      </c>
      <c r="Q16" s="4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4" t="s">
        <v>23</v>
      </c>
      <c r="B17" s="12">
        <v>0.17</v>
      </c>
      <c r="C17" s="12">
        <v>7.0000000000000007E-2</v>
      </c>
      <c r="D17" s="35">
        <v>100</v>
      </c>
      <c r="E17" s="34"/>
      <c r="F17" s="34">
        <v>18</v>
      </c>
      <c r="G17" s="34">
        <v>20</v>
      </c>
      <c r="H17" s="34">
        <v>15</v>
      </c>
      <c r="I17" s="36">
        <f t="shared" si="5"/>
        <v>17.666666666666668</v>
      </c>
      <c r="J17" s="34">
        <v>16</v>
      </c>
      <c r="K17" s="34">
        <v>13</v>
      </c>
      <c r="L17" s="34">
        <v>22</v>
      </c>
      <c r="M17" s="36">
        <f t="shared" si="6"/>
        <v>17</v>
      </c>
      <c r="N17" s="37">
        <f t="shared" si="7"/>
        <v>17.333333333333336</v>
      </c>
      <c r="O17" s="35">
        <f t="shared" si="8"/>
        <v>173333.33333333334</v>
      </c>
      <c r="P17" s="40">
        <f t="shared" si="9"/>
        <v>2476190.4761904762</v>
      </c>
      <c r="Q17" s="4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34" t="s">
        <v>24</v>
      </c>
      <c r="B18" s="12">
        <v>0.28000000000000003</v>
      </c>
      <c r="C18" s="12">
        <v>0.12</v>
      </c>
      <c r="D18" s="35">
        <v>1000</v>
      </c>
      <c r="E18" s="34"/>
      <c r="F18" s="34">
        <v>6</v>
      </c>
      <c r="G18" s="34">
        <v>9</v>
      </c>
      <c r="H18" s="34">
        <v>11</v>
      </c>
      <c r="I18" s="36">
        <f t="shared" si="5"/>
        <v>8.6666666666666661</v>
      </c>
      <c r="J18" s="34">
        <v>9</v>
      </c>
      <c r="K18" s="34">
        <v>8</v>
      </c>
      <c r="L18" s="34">
        <v>6</v>
      </c>
      <c r="M18" s="36">
        <f t="shared" si="6"/>
        <v>7.666666666666667</v>
      </c>
      <c r="N18" s="37">
        <f t="shared" si="7"/>
        <v>8.1666666666666661</v>
      </c>
      <c r="O18" s="35">
        <f t="shared" si="8"/>
        <v>816666.66666666663</v>
      </c>
      <c r="P18" s="40">
        <f t="shared" si="9"/>
        <v>6805555.555555555</v>
      </c>
      <c r="Q18" s="4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34" t="s">
        <v>25</v>
      </c>
      <c r="B19" s="12">
        <v>0.17</v>
      </c>
      <c r="C19" s="12">
        <v>0.08</v>
      </c>
      <c r="D19" s="35">
        <v>100</v>
      </c>
      <c r="E19" s="34"/>
      <c r="F19" s="34">
        <v>19</v>
      </c>
      <c r="G19" s="34">
        <v>11</v>
      </c>
      <c r="H19" s="34">
        <v>12</v>
      </c>
      <c r="I19" s="36">
        <f t="shared" si="5"/>
        <v>14</v>
      </c>
      <c r="J19" s="34">
        <v>18</v>
      </c>
      <c r="K19" s="34">
        <v>13</v>
      </c>
      <c r="L19" s="34">
        <v>13</v>
      </c>
      <c r="M19" s="36">
        <f t="shared" si="6"/>
        <v>14.666666666666666</v>
      </c>
      <c r="N19" s="37">
        <f t="shared" si="7"/>
        <v>14.333333333333332</v>
      </c>
      <c r="O19" s="35">
        <f t="shared" si="8"/>
        <v>143333.33333333331</v>
      </c>
      <c r="P19" s="40">
        <f t="shared" si="9"/>
        <v>1791666.6666666663</v>
      </c>
      <c r="Q19" s="4"/>
      <c r="R19" s="2"/>
      <c r="S19" s="2"/>
      <c r="T19" s="2"/>
      <c r="U19" s="2"/>
      <c r="V19" s="2"/>
      <c r="W19" s="2"/>
      <c r="X19" s="2"/>
      <c r="Y19" s="2"/>
    </row>
  </sheetData>
  <mergeCells count="4">
    <mergeCell ref="F12:I12"/>
    <mergeCell ref="J12:M12"/>
    <mergeCell ref="F2:I2"/>
    <mergeCell ref="J2:M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49B7-8A6B-469B-8587-59221CA5C135}">
  <sheetPr codeName="Hoja5"/>
  <dimension ref="A1:Q31"/>
  <sheetViews>
    <sheetView topLeftCell="A7" workbookViewId="0">
      <selection activeCell="P21" sqref="P21"/>
    </sheetView>
  </sheetViews>
  <sheetFormatPr baseColWidth="10" defaultColWidth="9.140625" defaultRowHeight="15" x14ac:dyDescent="0.25"/>
  <cols>
    <col min="1" max="1" width="23.7109375" style="41" bestFit="1" customWidth="1"/>
    <col min="2" max="2" width="14.140625" style="41" bestFit="1" customWidth="1"/>
    <col min="3" max="3" width="14.42578125" style="41" bestFit="1" customWidth="1"/>
    <col min="4" max="4" width="9.140625" style="41"/>
    <col min="5" max="5" width="3.7109375" style="41" customWidth="1"/>
    <col min="6" max="8" width="9.140625" style="41"/>
    <col min="9" max="9" width="10.28515625" style="41" customWidth="1"/>
    <col min="10" max="12" width="9.140625" style="41"/>
    <col min="13" max="13" width="10.42578125" style="41" customWidth="1"/>
    <col min="14" max="14" width="12.28515625" style="41" customWidth="1"/>
    <col min="15" max="15" width="9.140625" style="41"/>
    <col min="16" max="16" width="10.7109375" style="41" customWidth="1"/>
    <col min="17" max="16384" width="9.140625" style="41"/>
  </cols>
  <sheetData>
    <row r="1" spans="1:17" x14ac:dyDescent="0.25">
      <c r="A1" s="44" t="s">
        <v>9</v>
      </c>
      <c r="I1" s="50"/>
      <c r="M1" s="50"/>
      <c r="N1" s="11"/>
      <c r="O1" s="11"/>
    </row>
    <row r="2" spans="1:17" x14ac:dyDescent="0.25">
      <c r="F2" s="84" t="s">
        <v>1</v>
      </c>
      <c r="G2" s="84"/>
      <c r="H2" s="84"/>
      <c r="I2" s="84"/>
      <c r="J2" s="84" t="s">
        <v>2</v>
      </c>
      <c r="K2" s="84"/>
      <c r="L2" s="84"/>
      <c r="M2" s="84"/>
      <c r="N2" s="11"/>
      <c r="O2" s="11"/>
    </row>
    <row r="3" spans="1:17" ht="29.25" customHeight="1" x14ac:dyDescent="0.25">
      <c r="A3" s="12"/>
      <c r="B3" s="12" t="s">
        <v>16</v>
      </c>
      <c r="C3" s="12" t="s">
        <v>17</v>
      </c>
      <c r="D3" s="12" t="s">
        <v>0</v>
      </c>
      <c r="E3" s="12"/>
      <c r="F3" s="13" t="s">
        <v>5</v>
      </c>
      <c r="G3" s="13" t="s">
        <v>6</v>
      </c>
      <c r="H3" s="13" t="s">
        <v>7</v>
      </c>
      <c r="I3" s="13" t="s">
        <v>8</v>
      </c>
      <c r="J3" s="13" t="s">
        <v>5</v>
      </c>
      <c r="K3" s="13" t="s">
        <v>6</v>
      </c>
      <c r="L3" s="13" t="s">
        <v>7</v>
      </c>
      <c r="M3" s="13" t="s">
        <v>8</v>
      </c>
      <c r="N3" s="14" t="s">
        <v>3</v>
      </c>
      <c r="O3" s="14" t="s">
        <v>59</v>
      </c>
      <c r="P3" s="12" t="s">
        <v>4</v>
      </c>
    </row>
    <row r="4" spans="1:17" x14ac:dyDescent="0.25">
      <c r="A4" s="72" t="s">
        <v>10</v>
      </c>
      <c r="B4" s="12">
        <v>0.56999999999999995</v>
      </c>
      <c r="C4" s="12">
        <v>0.27</v>
      </c>
      <c r="D4" s="31">
        <v>1000</v>
      </c>
      <c r="E4" s="30"/>
      <c r="F4" s="30">
        <v>29</v>
      </c>
      <c r="G4" s="30">
        <v>27</v>
      </c>
      <c r="H4" s="30">
        <v>27</v>
      </c>
      <c r="I4" s="32">
        <f>AVERAGE(F4:H4)</f>
        <v>27.666666666666668</v>
      </c>
      <c r="J4" s="30">
        <v>33</v>
      </c>
      <c r="K4" s="30">
        <v>28</v>
      </c>
      <c r="L4" s="30">
        <v>27</v>
      </c>
      <c r="M4" s="32">
        <f>AVERAGE(J4:L4)</f>
        <v>29.333333333333332</v>
      </c>
      <c r="N4" s="32">
        <f>AVERAGE(I4,M4)</f>
        <v>28.5</v>
      </c>
      <c r="O4" s="31">
        <f>N4*100*D4</f>
        <v>2850000</v>
      </c>
      <c r="P4" s="33">
        <f>O4/C4</f>
        <v>10555555.555555554</v>
      </c>
      <c r="Q4" s="73"/>
    </row>
    <row r="5" spans="1:17" x14ac:dyDescent="0.25">
      <c r="A5" s="72" t="s">
        <v>11</v>
      </c>
      <c r="B5" s="12">
        <v>0.81</v>
      </c>
      <c r="C5" s="12">
        <v>0.42</v>
      </c>
      <c r="D5" s="31">
        <v>100</v>
      </c>
      <c r="E5" s="30"/>
      <c r="F5" s="30">
        <v>37</v>
      </c>
      <c r="G5" s="30">
        <v>32</v>
      </c>
      <c r="H5" s="30">
        <v>46</v>
      </c>
      <c r="I5" s="32">
        <f t="shared" ref="I5:I15" si="0">AVERAGE(F5:H5)</f>
        <v>38.333333333333336</v>
      </c>
      <c r="J5" s="30">
        <v>39</v>
      </c>
      <c r="K5" s="30">
        <v>39</v>
      </c>
      <c r="L5" s="30">
        <v>40</v>
      </c>
      <c r="M5" s="32">
        <f t="shared" ref="M5:M15" si="1">AVERAGE(J5:L5)</f>
        <v>39.333333333333336</v>
      </c>
      <c r="N5" s="32">
        <f t="shared" ref="N5:N15" si="2">AVERAGE(I5,M5)</f>
        <v>38.833333333333336</v>
      </c>
      <c r="O5" s="31">
        <f t="shared" ref="O5:O15" si="3">N5*100*D5</f>
        <v>388333.33333333337</v>
      </c>
      <c r="P5" s="33">
        <f t="shared" ref="P5:P15" si="4">O5/C5</f>
        <v>924603.17460317467</v>
      </c>
      <c r="Q5" s="73"/>
    </row>
    <row r="6" spans="1:17" x14ac:dyDescent="0.25">
      <c r="A6" s="72" t="s">
        <v>12</v>
      </c>
      <c r="B6" s="12">
        <v>0.59</v>
      </c>
      <c r="C6" s="12">
        <v>0.3</v>
      </c>
      <c r="D6" s="31">
        <v>100</v>
      </c>
      <c r="E6" s="30"/>
      <c r="F6" s="30">
        <v>38</v>
      </c>
      <c r="G6" s="30">
        <v>31</v>
      </c>
      <c r="H6" s="30">
        <v>34</v>
      </c>
      <c r="I6" s="32">
        <f t="shared" si="0"/>
        <v>34.333333333333336</v>
      </c>
      <c r="J6" s="30">
        <v>37</v>
      </c>
      <c r="K6" s="30">
        <v>38</v>
      </c>
      <c r="L6" s="30">
        <v>42</v>
      </c>
      <c r="M6" s="32">
        <f t="shared" si="1"/>
        <v>39</v>
      </c>
      <c r="N6" s="32">
        <f t="shared" si="2"/>
        <v>36.666666666666671</v>
      </c>
      <c r="O6" s="31">
        <f t="shared" si="3"/>
        <v>366666.66666666669</v>
      </c>
      <c r="P6" s="33">
        <f t="shared" si="4"/>
        <v>1222222.2222222222</v>
      </c>
      <c r="Q6" s="73"/>
    </row>
    <row r="7" spans="1:17" x14ac:dyDescent="0.25">
      <c r="A7" s="72" t="s">
        <v>13</v>
      </c>
      <c r="B7" s="12">
        <v>0.7</v>
      </c>
      <c r="C7" s="12">
        <v>0.28000000000000003</v>
      </c>
      <c r="D7" s="31">
        <v>10000</v>
      </c>
      <c r="E7" s="30"/>
      <c r="F7" s="30">
        <v>17</v>
      </c>
      <c r="G7" s="30">
        <v>13</v>
      </c>
      <c r="H7" s="30">
        <v>6</v>
      </c>
      <c r="I7" s="32">
        <f t="shared" si="0"/>
        <v>12</v>
      </c>
      <c r="J7" s="30">
        <v>7</v>
      </c>
      <c r="K7" s="30">
        <v>6</v>
      </c>
      <c r="L7" s="30">
        <v>12</v>
      </c>
      <c r="M7" s="32">
        <f t="shared" si="1"/>
        <v>8.3333333333333339</v>
      </c>
      <c r="N7" s="32">
        <f t="shared" si="2"/>
        <v>10.166666666666668</v>
      </c>
      <c r="O7" s="31">
        <f t="shared" si="3"/>
        <v>10166666.666666668</v>
      </c>
      <c r="P7" s="33">
        <f t="shared" si="4"/>
        <v>36309523.809523813</v>
      </c>
      <c r="Q7" s="73"/>
    </row>
    <row r="8" spans="1:17" x14ac:dyDescent="0.25">
      <c r="A8" s="72" t="s">
        <v>14</v>
      </c>
      <c r="B8" s="12">
        <v>0.89</v>
      </c>
      <c r="C8" s="12">
        <v>0.49</v>
      </c>
      <c r="D8" s="31">
        <v>1000</v>
      </c>
      <c r="E8" s="30"/>
      <c r="F8" s="30">
        <v>12</v>
      </c>
      <c r="G8" s="30">
        <v>8</v>
      </c>
      <c r="H8" s="30">
        <v>7</v>
      </c>
      <c r="I8" s="32">
        <f t="shared" si="0"/>
        <v>9</v>
      </c>
      <c r="J8" s="30">
        <v>9</v>
      </c>
      <c r="K8" s="30">
        <v>6</v>
      </c>
      <c r="L8" s="30">
        <v>10</v>
      </c>
      <c r="M8" s="32">
        <f t="shared" si="1"/>
        <v>8.3333333333333339</v>
      </c>
      <c r="N8" s="32">
        <f t="shared" si="2"/>
        <v>8.6666666666666679</v>
      </c>
      <c r="O8" s="31">
        <f t="shared" si="3"/>
        <v>866666.66666666674</v>
      </c>
      <c r="P8" s="33">
        <f t="shared" si="4"/>
        <v>1768707.4829931974</v>
      </c>
      <c r="Q8" s="73"/>
    </row>
    <row r="9" spans="1:17" x14ac:dyDescent="0.25">
      <c r="A9" s="72" t="s">
        <v>15</v>
      </c>
      <c r="B9" s="12">
        <v>1.1499999999999999</v>
      </c>
      <c r="C9" s="12">
        <v>0.56000000000000005</v>
      </c>
      <c r="D9" s="31">
        <v>1000</v>
      </c>
      <c r="E9" s="30"/>
      <c r="F9" s="30">
        <v>14</v>
      </c>
      <c r="G9" s="30">
        <v>21</v>
      </c>
      <c r="H9" s="30">
        <v>19</v>
      </c>
      <c r="I9" s="32">
        <f t="shared" si="0"/>
        <v>18</v>
      </c>
      <c r="J9" s="30">
        <v>22</v>
      </c>
      <c r="K9" s="30">
        <v>27</v>
      </c>
      <c r="L9" s="30">
        <v>26</v>
      </c>
      <c r="M9" s="32">
        <f t="shared" si="1"/>
        <v>25</v>
      </c>
      <c r="N9" s="32">
        <f t="shared" si="2"/>
        <v>21.5</v>
      </c>
      <c r="O9" s="31">
        <f t="shared" si="3"/>
        <v>2150000</v>
      </c>
      <c r="P9" s="33">
        <f t="shared" si="4"/>
        <v>3839285.7142857141</v>
      </c>
      <c r="Q9" s="73"/>
    </row>
    <row r="10" spans="1:17" s="71" customFormat="1" x14ac:dyDescent="0.25">
      <c r="A10" s="72" t="s">
        <v>20</v>
      </c>
      <c r="B10" s="12">
        <v>0.94</v>
      </c>
      <c r="C10" s="12">
        <v>0.44</v>
      </c>
      <c r="D10" s="31">
        <v>10</v>
      </c>
      <c r="E10" s="30"/>
      <c r="F10" s="30">
        <v>10</v>
      </c>
      <c r="G10" s="30">
        <v>7</v>
      </c>
      <c r="H10" s="30">
        <v>13</v>
      </c>
      <c r="I10" s="32">
        <f t="shared" si="0"/>
        <v>10</v>
      </c>
      <c r="J10" s="30">
        <v>9</v>
      </c>
      <c r="K10" s="30">
        <v>6</v>
      </c>
      <c r="L10" s="30">
        <v>6</v>
      </c>
      <c r="M10" s="32">
        <f t="shared" si="1"/>
        <v>7</v>
      </c>
      <c r="N10" s="32">
        <f t="shared" si="2"/>
        <v>8.5</v>
      </c>
      <c r="O10" s="31">
        <f t="shared" si="3"/>
        <v>8500</v>
      </c>
      <c r="P10" s="33">
        <f t="shared" si="4"/>
        <v>19318.18181818182</v>
      </c>
      <c r="Q10" s="73"/>
    </row>
    <row r="11" spans="1:17" s="71" customFormat="1" x14ac:dyDescent="0.25">
      <c r="A11" s="72" t="s">
        <v>21</v>
      </c>
      <c r="B11" s="12">
        <v>1.0900000000000001</v>
      </c>
      <c r="C11" s="12">
        <v>0.5</v>
      </c>
      <c r="D11" s="31">
        <v>10</v>
      </c>
      <c r="E11" s="30"/>
      <c r="F11" s="30">
        <v>26</v>
      </c>
      <c r="G11" s="30">
        <v>25</v>
      </c>
      <c r="H11" s="30">
        <v>26</v>
      </c>
      <c r="I11" s="32">
        <f t="shared" si="0"/>
        <v>25.666666666666668</v>
      </c>
      <c r="J11" s="30">
        <v>20</v>
      </c>
      <c r="K11" s="30">
        <v>23</v>
      </c>
      <c r="L11" s="30">
        <v>22</v>
      </c>
      <c r="M11" s="32">
        <f t="shared" si="1"/>
        <v>21.666666666666668</v>
      </c>
      <c r="N11" s="32">
        <f t="shared" si="2"/>
        <v>23.666666666666668</v>
      </c>
      <c r="O11" s="31">
        <f t="shared" si="3"/>
        <v>23666.666666666672</v>
      </c>
      <c r="P11" s="33">
        <f t="shared" si="4"/>
        <v>47333.333333333343</v>
      </c>
      <c r="Q11" s="73"/>
    </row>
    <row r="12" spans="1:17" s="71" customFormat="1" x14ac:dyDescent="0.25">
      <c r="A12" s="72" t="s">
        <v>22</v>
      </c>
      <c r="B12" s="12">
        <v>0.38</v>
      </c>
      <c r="C12" s="12">
        <v>0.15</v>
      </c>
      <c r="D12" s="31">
        <v>10</v>
      </c>
      <c r="E12" s="30"/>
      <c r="F12" s="30">
        <v>20</v>
      </c>
      <c r="G12" s="30">
        <v>24</v>
      </c>
      <c r="H12" s="30">
        <v>15</v>
      </c>
      <c r="I12" s="32">
        <f t="shared" si="0"/>
        <v>19.666666666666668</v>
      </c>
      <c r="J12" s="30">
        <v>18</v>
      </c>
      <c r="K12" s="30">
        <v>21</v>
      </c>
      <c r="L12" s="30">
        <v>13</v>
      </c>
      <c r="M12" s="32">
        <f t="shared" si="1"/>
        <v>17.333333333333332</v>
      </c>
      <c r="N12" s="32">
        <f t="shared" si="2"/>
        <v>18.5</v>
      </c>
      <c r="O12" s="31">
        <f t="shared" si="3"/>
        <v>18500</v>
      </c>
      <c r="P12" s="33">
        <f t="shared" si="4"/>
        <v>123333.33333333334</v>
      </c>
      <c r="Q12" s="73"/>
    </row>
    <row r="13" spans="1:17" s="71" customFormat="1" x14ac:dyDescent="0.25">
      <c r="A13" s="72" t="s">
        <v>23</v>
      </c>
      <c r="B13" s="12">
        <v>0.18</v>
      </c>
      <c r="C13" s="12">
        <v>0.05</v>
      </c>
      <c r="D13" s="31">
        <v>100</v>
      </c>
      <c r="E13" s="30"/>
      <c r="F13" s="30">
        <v>22</v>
      </c>
      <c r="G13" s="30">
        <v>17</v>
      </c>
      <c r="H13" s="30">
        <v>12</v>
      </c>
      <c r="I13" s="32">
        <f t="shared" si="0"/>
        <v>17</v>
      </c>
      <c r="J13" s="30">
        <v>12</v>
      </c>
      <c r="K13" s="30">
        <v>24</v>
      </c>
      <c r="L13" s="30">
        <v>15</v>
      </c>
      <c r="M13" s="32">
        <f t="shared" si="1"/>
        <v>17</v>
      </c>
      <c r="N13" s="32">
        <f t="shared" si="2"/>
        <v>17</v>
      </c>
      <c r="O13" s="31">
        <f t="shared" si="3"/>
        <v>170000</v>
      </c>
      <c r="P13" s="33">
        <f t="shared" si="4"/>
        <v>3400000</v>
      </c>
      <c r="Q13" s="73"/>
    </row>
    <row r="14" spans="1:17" s="71" customFormat="1" x14ac:dyDescent="0.25">
      <c r="A14" s="72" t="s">
        <v>24</v>
      </c>
      <c r="B14" s="12">
        <v>0.66</v>
      </c>
      <c r="C14" s="12">
        <v>0.3</v>
      </c>
      <c r="D14" s="31">
        <v>100</v>
      </c>
      <c r="E14" s="30"/>
      <c r="F14" s="30">
        <v>14</v>
      </c>
      <c r="G14" s="30">
        <v>16</v>
      </c>
      <c r="H14" s="30">
        <v>12</v>
      </c>
      <c r="I14" s="32">
        <f t="shared" si="0"/>
        <v>14</v>
      </c>
      <c r="J14" s="30">
        <v>13</v>
      </c>
      <c r="K14" s="30">
        <v>16</v>
      </c>
      <c r="L14" s="30">
        <v>12</v>
      </c>
      <c r="M14" s="32">
        <f t="shared" si="1"/>
        <v>13.666666666666666</v>
      </c>
      <c r="N14" s="32">
        <f t="shared" si="2"/>
        <v>13.833333333333332</v>
      </c>
      <c r="O14" s="31">
        <f t="shared" si="3"/>
        <v>138333.33333333331</v>
      </c>
      <c r="P14" s="33">
        <f t="shared" si="4"/>
        <v>461111.11111111107</v>
      </c>
      <c r="Q14" s="73"/>
    </row>
    <row r="15" spans="1:17" s="71" customFormat="1" x14ac:dyDescent="0.25">
      <c r="A15" s="72" t="s">
        <v>25</v>
      </c>
      <c r="B15" s="12">
        <v>1.07</v>
      </c>
      <c r="C15" s="12">
        <v>0.53</v>
      </c>
      <c r="D15" s="31">
        <v>100</v>
      </c>
      <c r="E15" s="30"/>
      <c r="F15" s="30">
        <v>25</v>
      </c>
      <c r="G15" s="30">
        <v>24</v>
      </c>
      <c r="H15" s="30">
        <v>27</v>
      </c>
      <c r="I15" s="32">
        <f t="shared" si="0"/>
        <v>25.333333333333332</v>
      </c>
      <c r="J15" s="30">
        <v>27</v>
      </c>
      <c r="K15" s="30">
        <v>26</v>
      </c>
      <c r="L15" s="30">
        <v>21</v>
      </c>
      <c r="M15" s="32">
        <f t="shared" si="1"/>
        <v>24.666666666666668</v>
      </c>
      <c r="N15" s="32">
        <f t="shared" si="2"/>
        <v>25</v>
      </c>
      <c r="O15" s="31">
        <f t="shared" si="3"/>
        <v>250000</v>
      </c>
      <c r="P15" s="33">
        <f t="shared" si="4"/>
        <v>471698.11320754717</v>
      </c>
      <c r="Q15" s="73"/>
    </row>
    <row r="16" spans="1:17" s="46" customFormat="1" x14ac:dyDescent="0.25">
      <c r="D16" s="47"/>
      <c r="E16" s="47"/>
      <c r="I16" s="45"/>
      <c r="J16" s="13"/>
      <c r="K16" s="13"/>
      <c r="L16" s="13"/>
      <c r="M16" s="45"/>
      <c r="N16" s="45"/>
      <c r="O16" s="47"/>
      <c r="P16" s="47"/>
    </row>
    <row r="18" spans="1:17" x14ac:dyDescent="0.25">
      <c r="A18" s="48" t="s">
        <v>18</v>
      </c>
      <c r="C18" s="46"/>
      <c r="F18" s="84" t="s">
        <v>1</v>
      </c>
      <c r="G18" s="84"/>
      <c r="H18" s="84"/>
      <c r="I18" s="84"/>
      <c r="J18" s="84" t="s">
        <v>2</v>
      </c>
      <c r="K18" s="84"/>
      <c r="L18" s="84"/>
      <c r="M18" s="84"/>
      <c r="N18" s="11"/>
      <c r="O18" s="11"/>
      <c r="Q18" s="47"/>
    </row>
    <row r="19" spans="1:17" ht="34.5" customHeight="1" x14ac:dyDescent="0.25">
      <c r="A19" s="46"/>
      <c r="B19" s="15" t="s">
        <v>16</v>
      </c>
      <c r="C19" s="15" t="s">
        <v>17</v>
      </c>
      <c r="D19" s="12" t="s">
        <v>0</v>
      </c>
      <c r="E19" s="12"/>
      <c r="F19" s="13" t="s">
        <v>5</v>
      </c>
      <c r="G19" s="13" t="s">
        <v>6</v>
      </c>
      <c r="H19" s="13" t="s">
        <v>7</v>
      </c>
      <c r="I19" s="13" t="s">
        <v>8</v>
      </c>
      <c r="J19" s="13" t="s">
        <v>5</v>
      </c>
      <c r="K19" s="13" t="s">
        <v>6</v>
      </c>
      <c r="L19" s="13" t="s">
        <v>7</v>
      </c>
      <c r="M19" s="13" t="s">
        <v>8</v>
      </c>
      <c r="N19" s="14" t="s">
        <v>3</v>
      </c>
      <c r="O19" s="14" t="s">
        <v>59</v>
      </c>
      <c r="P19" s="12" t="s">
        <v>4</v>
      </c>
      <c r="Q19" s="47"/>
    </row>
    <row r="20" spans="1:17" x14ac:dyDescent="0.25">
      <c r="A20" s="34" t="s">
        <v>20</v>
      </c>
      <c r="B20" s="12">
        <v>0.57999999999999996</v>
      </c>
      <c r="C20" s="12">
        <v>0.28999999999999998</v>
      </c>
      <c r="D20" s="74">
        <v>1000</v>
      </c>
      <c r="E20" s="34"/>
      <c r="F20" s="34">
        <v>24</v>
      </c>
      <c r="G20" s="34">
        <v>28</v>
      </c>
      <c r="H20" s="34">
        <v>20</v>
      </c>
      <c r="I20" s="36">
        <f>AVERAGE(F20:H20)</f>
        <v>24</v>
      </c>
      <c r="J20" s="34">
        <v>20</v>
      </c>
      <c r="K20" s="34">
        <v>31</v>
      </c>
      <c r="L20" s="34">
        <v>17</v>
      </c>
      <c r="M20" s="36">
        <f>AVERAGE(J20:L20)</f>
        <v>22.666666666666668</v>
      </c>
      <c r="N20" s="37">
        <f>AVERAGE(I20,M20)</f>
        <v>23.333333333333336</v>
      </c>
      <c r="O20" s="35">
        <f>N20*100*D20</f>
        <v>2333333.3333333335</v>
      </c>
      <c r="P20" s="33">
        <f>O20/C20</f>
        <v>8045977.0114942538</v>
      </c>
      <c r="Q20" s="42"/>
    </row>
    <row r="21" spans="1:17" x14ac:dyDescent="0.25">
      <c r="A21" s="34" t="s">
        <v>21</v>
      </c>
      <c r="B21" s="12">
        <v>0.85</v>
      </c>
      <c r="C21" s="12">
        <v>0.36</v>
      </c>
      <c r="D21" s="74">
        <v>1000</v>
      </c>
      <c r="E21" s="34"/>
      <c r="F21" s="34">
        <v>29</v>
      </c>
      <c r="G21" s="34">
        <v>20</v>
      </c>
      <c r="H21" s="34">
        <v>20</v>
      </c>
      <c r="I21" s="36">
        <f t="shared" ref="I21:I31" si="5">AVERAGE(F21:H21)</f>
        <v>23</v>
      </c>
      <c r="J21" s="34">
        <v>20</v>
      </c>
      <c r="K21" s="34">
        <v>22</v>
      </c>
      <c r="L21" s="34">
        <v>24</v>
      </c>
      <c r="M21" s="36">
        <f t="shared" ref="M21:M30" si="6">AVERAGE(J21:L21)</f>
        <v>22</v>
      </c>
      <c r="N21" s="37">
        <f t="shared" ref="N21:N30" si="7">AVERAGE(I21,M21)</f>
        <v>22.5</v>
      </c>
      <c r="O21" s="35">
        <f t="shared" ref="O21:O30" si="8">N21*100*D21</f>
        <v>2250000</v>
      </c>
      <c r="P21" s="33">
        <f t="shared" ref="P21:P31" si="9">O21/C21</f>
        <v>6250000</v>
      </c>
      <c r="Q21" s="42"/>
    </row>
    <row r="22" spans="1:17" x14ac:dyDescent="0.25">
      <c r="A22" s="34" t="s">
        <v>22</v>
      </c>
      <c r="B22" s="12">
        <v>0.35</v>
      </c>
      <c r="C22" s="12">
        <v>0.19</v>
      </c>
      <c r="D22" s="74">
        <v>10000</v>
      </c>
      <c r="E22" s="34"/>
      <c r="F22" s="34">
        <v>10</v>
      </c>
      <c r="G22" s="34">
        <v>12</v>
      </c>
      <c r="H22" s="34">
        <v>11</v>
      </c>
      <c r="I22" s="36">
        <f t="shared" si="5"/>
        <v>11</v>
      </c>
      <c r="J22" s="34">
        <v>8</v>
      </c>
      <c r="K22" s="34">
        <v>12</v>
      </c>
      <c r="L22" s="34">
        <v>17</v>
      </c>
      <c r="M22" s="36">
        <f t="shared" si="6"/>
        <v>12.333333333333334</v>
      </c>
      <c r="N22" s="37">
        <f t="shared" si="7"/>
        <v>11.666666666666668</v>
      </c>
      <c r="O22" s="35">
        <f t="shared" si="8"/>
        <v>11666666.666666668</v>
      </c>
      <c r="P22" s="33">
        <f t="shared" si="9"/>
        <v>61403508.77192983</v>
      </c>
      <c r="Q22" s="42"/>
    </row>
    <row r="23" spans="1:17" x14ac:dyDescent="0.25">
      <c r="A23" s="34" t="s">
        <v>23</v>
      </c>
      <c r="B23" s="12">
        <v>0.8</v>
      </c>
      <c r="C23" s="12">
        <v>0.2</v>
      </c>
      <c r="D23" s="74">
        <v>10000</v>
      </c>
      <c r="E23" s="34"/>
      <c r="F23" s="34">
        <v>14</v>
      </c>
      <c r="G23" s="34">
        <v>17</v>
      </c>
      <c r="H23" s="34">
        <v>20</v>
      </c>
      <c r="I23" s="36">
        <f t="shared" si="5"/>
        <v>17</v>
      </c>
      <c r="J23" s="34">
        <v>10</v>
      </c>
      <c r="K23" s="34">
        <v>12</v>
      </c>
      <c r="L23" s="34">
        <v>14</v>
      </c>
      <c r="M23" s="36">
        <f t="shared" si="6"/>
        <v>12</v>
      </c>
      <c r="N23" s="37">
        <f t="shared" si="7"/>
        <v>14.5</v>
      </c>
      <c r="O23" s="35">
        <f t="shared" si="8"/>
        <v>14500000</v>
      </c>
      <c r="P23" s="33">
        <f t="shared" si="9"/>
        <v>72500000</v>
      </c>
      <c r="Q23" s="42"/>
    </row>
    <row r="24" spans="1:17" x14ac:dyDescent="0.25">
      <c r="A24" s="34" t="s">
        <v>24</v>
      </c>
      <c r="B24" s="12">
        <v>0.25</v>
      </c>
      <c r="C24" s="12">
        <v>0.1</v>
      </c>
      <c r="D24" s="74">
        <v>100</v>
      </c>
      <c r="E24" s="34"/>
      <c r="F24" s="34">
        <v>7</v>
      </c>
      <c r="G24" s="34">
        <v>11</v>
      </c>
      <c r="H24" s="34">
        <v>4</v>
      </c>
      <c r="I24" s="36">
        <f t="shared" si="5"/>
        <v>7.333333333333333</v>
      </c>
      <c r="J24" s="34">
        <v>4</v>
      </c>
      <c r="K24" s="34">
        <v>7</v>
      </c>
      <c r="L24" s="34">
        <v>5</v>
      </c>
      <c r="M24" s="36">
        <f t="shared" si="6"/>
        <v>5.333333333333333</v>
      </c>
      <c r="N24" s="37">
        <f t="shared" si="7"/>
        <v>6.333333333333333</v>
      </c>
      <c r="O24" s="35">
        <f t="shared" si="8"/>
        <v>63333.333333333328</v>
      </c>
      <c r="P24" s="33">
        <f t="shared" si="9"/>
        <v>633333.33333333326</v>
      </c>
      <c r="Q24" s="42"/>
    </row>
    <row r="25" spans="1:17" x14ac:dyDescent="0.25">
      <c r="A25" s="34" t="s">
        <v>25</v>
      </c>
      <c r="B25" s="12">
        <v>0.37</v>
      </c>
      <c r="C25" s="12">
        <v>0.2</v>
      </c>
      <c r="D25" s="74">
        <v>1000</v>
      </c>
      <c r="E25" s="34"/>
      <c r="F25" s="34">
        <v>20</v>
      </c>
      <c r="G25" s="34">
        <v>26</v>
      </c>
      <c r="H25" s="34">
        <v>33</v>
      </c>
      <c r="I25" s="36">
        <f t="shared" si="5"/>
        <v>26.333333333333332</v>
      </c>
      <c r="J25" s="34">
        <v>29</v>
      </c>
      <c r="K25" s="34">
        <v>16</v>
      </c>
      <c r="L25" s="34">
        <v>29</v>
      </c>
      <c r="M25" s="36">
        <f t="shared" si="6"/>
        <v>24.666666666666668</v>
      </c>
      <c r="N25" s="37">
        <f t="shared" si="7"/>
        <v>25.5</v>
      </c>
      <c r="O25" s="35">
        <f t="shared" si="8"/>
        <v>2550000</v>
      </c>
      <c r="P25" s="33">
        <f t="shared" si="9"/>
        <v>12750000</v>
      </c>
      <c r="Q25" s="42"/>
    </row>
    <row r="26" spans="1:17" x14ac:dyDescent="0.25">
      <c r="A26" s="34" t="s">
        <v>53</v>
      </c>
      <c r="B26" s="12">
        <v>1.2</v>
      </c>
      <c r="C26" s="12">
        <v>0.45</v>
      </c>
      <c r="D26" s="74">
        <v>1000</v>
      </c>
      <c r="E26" s="34"/>
      <c r="F26" s="34">
        <v>18</v>
      </c>
      <c r="G26" s="34">
        <v>19</v>
      </c>
      <c r="H26" s="34">
        <v>20</v>
      </c>
      <c r="I26" s="36">
        <f t="shared" si="5"/>
        <v>19</v>
      </c>
      <c r="J26" s="34">
        <v>20</v>
      </c>
      <c r="K26" s="34">
        <v>18</v>
      </c>
      <c r="L26" s="34">
        <v>20</v>
      </c>
      <c r="M26" s="36">
        <f t="shared" si="6"/>
        <v>19.333333333333332</v>
      </c>
      <c r="N26" s="37">
        <f t="shared" si="7"/>
        <v>19.166666666666664</v>
      </c>
      <c r="O26" s="35">
        <f t="shared" si="8"/>
        <v>1916666.6666666665</v>
      </c>
      <c r="P26" s="33">
        <f t="shared" si="9"/>
        <v>4259259.2592592584</v>
      </c>
    </row>
    <row r="27" spans="1:17" x14ac:dyDescent="0.25">
      <c r="A27" s="34" t="s">
        <v>54</v>
      </c>
      <c r="B27" s="12">
        <v>0.89</v>
      </c>
      <c r="C27" s="12">
        <v>0.41</v>
      </c>
      <c r="D27" s="35">
        <v>100</v>
      </c>
      <c r="E27" s="34"/>
      <c r="F27" s="34">
        <v>13</v>
      </c>
      <c r="G27" s="34">
        <v>11</v>
      </c>
      <c r="H27" s="34">
        <v>16</v>
      </c>
      <c r="I27" s="36">
        <f t="shared" si="5"/>
        <v>13.333333333333334</v>
      </c>
      <c r="J27" s="34">
        <v>14</v>
      </c>
      <c r="K27" s="34">
        <v>17</v>
      </c>
      <c r="L27" s="34">
        <v>20</v>
      </c>
      <c r="M27" s="36">
        <f t="shared" si="6"/>
        <v>17</v>
      </c>
      <c r="N27" s="37">
        <f t="shared" si="7"/>
        <v>15.166666666666668</v>
      </c>
      <c r="O27" s="35">
        <f t="shared" si="8"/>
        <v>151666.66666666669</v>
      </c>
      <c r="P27" s="33">
        <f t="shared" si="9"/>
        <v>369918.69918699196</v>
      </c>
    </row>
    <row r="28" spans="1:17" x14ac:dyDescent="0.25">
      <c r="A28" s="34" t="s">
        <v>55</v>
      </c>
      <c r="B28" s="12">
        <v>0.96</v>
      </c>
      <c r="C28" s="12">
        <v>0.51</v>
      </c>
      <c r="D28" s="35">
        <v>100</v>
      </c>
      <c r="E28" s="34"/>
      <c r="F28" s="34">
        <v>25</v>
      </c>
      <c r="G28" s="34">
        <v>26</v>
      </c>
      <c r="H28" s="34">
        <v>27</v>
      </c>
      <c r="I28" s="36">
        <f t="shared" si="5"/>
        <v>26</v>
      </c>
      <c r="J28" s="34">
        <v>32</v>
      </c>
      <c r="K28" s="34">
        <v>35</v>
      </c>
      <c r="L28" s="34">
        <v>26</v>
      </c>
      <c r="M28" s="36">
        <f t="shared" si="6"/>
        <v>31</v>
      </c>
      <c r="N28" s="37">
        <f t="shared" si="7"/>
        <v>28.5</v>
      </c>
      <c r="O28" s="35">
        <f t="shared" si="8"/>
        <v>285000</v>
      </c>
      <c r="P28" s="33">
        <f t="shared" si="9"/>
        <v>558823.5294117647</v>
      </c>
    </row>
    <row r="29" spans="1:17" x14ac:dyDescent="0.25">
      <c r="A29" s="34" t="s">
        <v>56</v>
      </c>
      <c r="B29" s="12">
        <v>0.7</v>
      </c>
      <c r="C29" s="12">
        <v>0.37</v>
      </c>
      <c r="D29" s="35">
        <v>100</v>
      </c>
      <c r="E29" s="34"/>
      <c r="F29" s="34">
        <v>14</v>
      </c>
      <c r="G29" s="34">
        <v>28</v>
      </c>
      <c r="H29" s="34">
        <v>28</v>
      </c>
      <c r="I29" s="36">
        <f t="shared" si="5"/>
        <v>23.333333333333332</v>
      </c>
      <c r="J29" s="34">
        <v>15</v>
      </c>
      <c r="K29" s="34">
        <v>18</v>
      </c>
      <c r="L29" s="34">
        <v>16</v>
      </c>
      <c r="M29" s="36">
        <f t="shared" si="6"/>
        <v>16.333333333333332</v>
      </c>
      <c r="N29" s="37">
        <f t="shared" si="7"/>
        <v>19.833333333333332</v>
      </c>
      <c r="O29" s="35">
        <f t="shared" si="8"/>
        <v>198333.33333333331</v>
      </c>
      <c r="P29" s="33">
        <f t="shared" si="9"/>
        <v>536036.03603603598</v>
      </c>
    </row>
    <row r="30" spans="1:17" x14ac:dyDescent="0.25">
      <c r="A30" s="34" t="s">
        <v>57</v>
      </c>
      <c r="B30" s="12">
        <v>0.99</v>
      </c>
      <c r="C30" s="12">
        <v>0.46</v>
      </c>
      <c r="D30" s="35">
        <v>100</v>
      </c>
      <c r="E30" s="34"/>
      <c r="F30" s="34">
        <v>26</v>
      </c>
      <c r="G30" s="34">
        <v>32</v>
      </c>
      <c r="H30" s="34">
        <v>21</v>
      </c>
      <c r="I30" s="36">
        <f t="shared" si="5"/>
        <v>26.333333333333332</v>
      </c>
      <c r="J30" s="34">
        <v>20</v>
      </c>
      <c r="K30" s="34">
        <v>20</v>
      </c>
      <c r="L30" s="34">
        <v>18</v>
      </c>
      <c r="M30" s="36">
        <f t="shared" si="6"/>
        <v>19.333333333333332</v>
      </c>
      <c r="N30" s="37">
        <f t="shared" si="7"/>
        <v>22.833333333333332</v>
      </c>
      <c r="O30" s="35">
        <f t="shared" si="8"/>
        <v>228333.33333333331</v>
      </c>
      <c r="P30" s="33">
        <f t="shared" si="9"/>
        <v>496376.81159420282</v>
      </c>
    </row>
    <row r="31" spans="1:17" x14ac:dyDescent="0.25">
      <c r="A31" s="34" t="s">
        <v>58</v>
      </c>
      <c r="B31" s="12">
        <v>0.78</v>
      </c>
      <c r="C31" s="12">
        <v>0.41</v>
      </c>
      <c r="D31" s="35">
        <v>100</v>
      </c>
      <c r="E31" s="34"/>
      <c r="F31" s="34">
        <v>20</v>
      </c>
      <c r="G31" s="34">
        <v>18</v>
      </c>
      <c r="H31" s="34">
        <v>19</v>
      </c>
      <c r="I31" s="36">
        <f t="shared" si="5"/>
        <v>19</v>
      </c>
      <c r="J31" s="34">
        <v>14</v>
      </c>
      <c r="K31" s="34">
        <v>14</v>
      </c>
      <c r="L31" s="34">
        <v>16</v>
      </c>
      <c r="M31" s="36">
        <f t="shared" ref="M31" si="10">AVERAGE(J31:L31)</f>
        <v>14.666666666666666</v>
      </c>
      <c r="N31" s="37">
        <f t="shared" ref="N31" si="11">AVERAGE(I31,M31)</f>
        <v>16.833333333333332</v>
      </c>
      <c r="O31" s="35">
        <f t="shared" ref="O31" si="12">N31*100*D31</f>
        <v>168333.33333333331</v>
      </c>
      <c r="P31" s="33">
        <f t="shared" si="9"/>
        <v>410569.10569105687</v>
      </c>
    </row>
  </sheetData>
  <mergeCells count="4">
    <mergeCell ref="F2:I2"/>
    <mergeCell ref="J2:M2"/>
    <mergeCell ref="F18:I18"/>
    <mergeCell ref="J18:M18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5630-8BAA-421B-9893-7202ED27FE7C}">
  <sheetPr codeName="Hoja2"/>
  <dimension ref="A1:R20"/>
  <sheetViews>
    <sheetView workbookViewId="0">
      <selection activeCell="N14" sqref="N14:O14"/>
    </sheetView>
  </sheetViews>
  <sheetFormatPr baseColWidth="10" defaultRowHeight="15" x14ac:dyDescent="0.25"/>
  <cols>
    <col min="1" max="1" width="23.7109375" bestFit="1" customWidth="1"/>
    <col min="2" max="2" width="6.7109375" bestFit="1" customWidth="1"/>
    <col min="4" max="4" width="4.42578125" style="16" customWidth="1"/>
    <col min="5" max="7" width="6.5703125" bestFit="1" customWidth="1"/>
    <col min="8" max="8" width="9.7109375" bestFit="1" customWidth="1"/>
    <col min="9" max="11" width="6.5703125" bestFit="1" customWidth="1"/>
    <col min="12" max="12" width="9.7109375" bestFit="1" customWidth="1"/>
    <col min="13" max="13" width="12.140625" customWidth="1"/>
    <col min="14" max="14" width="9.85546875" bestFit="1" customWidth="1"/>
  </cols>
  <sheetData>
    <row r="1" spans="1:18" x14ac:dyDescent="0.25">
      <c r="A1" s="24" t="s">
        <v>9</v>
      </c>
      <c r="E1" s="19"/>
      <c r="F1" s="20"/>
      <c r="G1" s="20"/>
      <c r="H1" s="20"/>
      <c r="I1" s="20"/>
      <c r="J1" s="20"/>
      <c r="K1" s="20"/>
      <c r="L1" s="20"/>
      <c r="M1" s="20"/>
      <c r="N1" s="21"/>
      <c r="O1" s="21"/>
      <c r="P1" s="20"/>
      <c r="Q1" s="19"/>
      <c r="R1" s="16"/>
    </row>
    <row r="2" spans="1:18" s="16" customFormat="1" x14ac:dyDescent="0.25">
      <c r="E2" s="84" t="s">
        <v>1</v>
      </c>
      <c r="F2" s="84"/>
      <c r="G2" s="84"/>
      <c r="H2" s="84"/>
      <c r="I2" s="84" t="s">
        <v>2</v>
      </c>
      <c r="J2" s="84"/>
      <c r="K2" s="84"/>
      <c r="L2" s="84"/>
      <c r="M2" s="11"/>
      <c r="N2" s="11"/>
      <c r="P2" s="20"/>
      <c r="Q2" s="19"/>
    </row>
    <row r="3" spans="1:18" ht="33.75" customHeight="1" x14ac:dyDescent="0.25">
      <c r="A3" s="12"/>
      <c r="B3" s="12" t="s">
        <v>19</v>
      </c>
      <c r="C3" s="12" t="s">
        <v>0</v>
      </c>
      <c r="D3" s="12"/>
      <c r="E3" s="13" t="s">
        <v>5</v>
      </c>
      <c r="F3" s="13" t="s">
        <v>6</v>
      </c>
      <c r="G3" s="13" t="s">
        <v>7</v>
      </c>
      <c r="H3" s="13" t="s">
        <v>8</v>
      </c>
      <c r="I3" s="13" t="s">
        <v>5</v>
      </c>
      <c r="J3" s="13" t="s">
        <v>6</v>
      </c>
      <c r="K3" s="13" t="s">
        <v>7</v>
      </c>
      <c r="L3" s="13" t="s">
        <v>8</v>
      </c>
      <c r="M3" s="14" t="s">
        <v>3</v>
      </c>
      <c r="N3" s="14" t="s">
        <v>59</v>
      </c>
      <c r="O3" s="12" t="s">
        <v>4</v>
      </c>
      <c r="P3" s="20"/>
      <c r="Q3" s="19"/>
      <c r="R3" s="16"/>
    </row>
    <row r="4" spans="1:18" x14ac:dyDescent="0.25">
      <c r="A4" s="30" t="s">
        <v>10</v>
      </c>
      <c r="B4" s="12">
        <v>2.5000000000000001E-2</v>
      </c>
      <c r="C4" s="31">
        <v>100</v>
      </c>
      <c r="D4" s="31"/>
      <c r="E4" s="30">
        <v>10</v>
      </c>
      <c r="F4" s="30">
        <v>11</v>
      </c>
      <c r="G4" s="30">
        <v>20</v>
      </c>
      <c r="H4" s="32">
        <f>AVERAGE(E4:G4)</f>
        <v>13.666666666666666</v>
      </c>
      <c r="I4" s="30">
        <v>15</v>
      </c>
      <c r="J4" s="30">
        <v>13</v>
      </c>
      <c r="K4" s="30">
        <v>12</v>
      </c>
      <c r="L4" s="32">
        <f>AVERAGE(I4:K4)</f>
        <v>13.333333333333334</v>
      </c>
      <c r="M4" s="32">
        <f>AVERAGE(H4,L4)</f>
        <v>13.5</v>
      </c>
      <c r="N4" s="31">
        <f>M4*100*C4</f>
        <v>135000</v>
      </c>
      <c r="O4" s="33">
        <f>N4/B4</f>
        <v>5400000</v>
      </c>
      <c r="P4" s="17"/>
      <c r="R4" s="16"/>
    </row>
    <row r="5" spans="1:18" x14ac:dyDescent="0.25">
      <c r="A5" s="30" t="s">
        <v>11</v>
      </c>
      <c r="B5" s="12">
        <v>2.5000000000000001E-2</v>
      </c>
      <c r="C5" s="31">
        <v>100</v>
      </c>
      <c r="D5" s="31"/>
      <c r="E5" s="30">
        <v>30</v>
      </c>
      <c r="F5" s="30">
        <v>36</v>
      </c>
      <c r="G5" s="30">
        <v>46</v>
      </c>
      <c r="H5" s="32">
        <f t="shared" ref="H5:H9" si="0">AVERAGE(E5:G5)</f>
        <v>37.333333333333336</v>
      </c>
      <c r="I5" s="30">
        <v>29</v>
      </c>
      <c r="J5" s="30">
        <v>29</v>
      </c>
      <c r="K5" s="30">
        <v>27</v>
      </c>
      <c r="L5" s="32">
        <f t="shared" ref="L5:L9" si="1">AVERAGE(I5:K5)</f>
        <v>28.333333333333332</v>
      </c>
      <c r="M5" s="32">
        <f t="shared" ref="M5:M9" si="2">AVERAGE(H5,L5)</f>
        <v>32.833333333333336</v>
      </c>
      <c r="N5" s="31">
        <f t="shared" ref="N5:N9" si="3">M5*100*C5</f>
        <v>328333.33333333337</v>
      </c>
      <c r="O5" s="33">
        <f t="shared" ref="O5:O9" si="4">N5/B5</f>
        <v>13133333.333333334</v>
      </c>
      <c r="P5" s="17"/>
      <c r="R5" s="16"/>
    </row>
    <row r="6" spans="1:18" x14ac:dyDescent="0.25">
      <c r="A6" s="30" t="s">
        <v>12</v>
      </c>
      <c r="B6" s="12">
        <v>2.5000000000000001E-2</v>
      </c>
      <c r="C6" s="31">
        <v>100</v>
      </c>
      <c r="D6" s="31"/>
      <c r="E6" s="30">
        <v>24</v>
      </c>
      <c r="F6" s="30">
        <v>38</v>
      </c>
      <c r="G6" s="30">
        <v>27</v>
      </c>
      <c r="H6" s="32">
        <f t="shared" si="0"/>
        <v>29.666666666666668</v>
      </c>
      <c r="I6" s="30">
        <v>32</v>
      </c>
      <c r="J6" s="30">
        <v>37</v>
      </c>
      <c r="K6" s="30">
        <v>29</v>
      </c>
      <c r="L6" s="32">
        <f t="shared" si="1"/>
        <v>32.666666666666664</v>
      </c>
      <c r="M6" s="32">
        <f t="shared" si="2"/>
        <v>31.166666666666664</v>
      </c>
      <c r="N6" s="31">
        <f t="shared" si="3"/>
        <v>311666.66666666663</v>
      </c>
      <c r="O6" s="33">
        <f t="shared" si="4"/>
        <v>12466666.666666664</v>
      </c>
      <c r="P6" s="17"/>
      <c r="R6" s="16"/>
    </row>
    <row r="7" spans="1:18" x14ac:dyDescent="0.25">
      <c r="A7" s="30" t="s">
        <v>13</v>
      </c>
      <c r="B7" s="12">
        <v>2.5000000000000001E-2</v>
      </c>
      <c r="C7" s="31">
        <v>100</v>
      </c>
      <c r="D7" s="31"/>
      <c r="E7" s="30">
        <v>6</v>
      </c>
      <c r="F7" s="30">
        <v>7</v>
      </c>
      <c r="G7" s="30">
        <v>9</v>
      </c>
      <c r="H7" s="32">
        <f t="shared" si="0"/>
        <v>7.333333333333333</v>
      </c>
      <c r="I7" s="30">
        <v>9</v>
      </c>
      <c r="J7" s="30">
        <v>9</v>
      </c>
      <c r="K7" s="30">
        <v>4</v>
      </c>
      <c r="L7" s="32">
        <f t="shared" si="1"/>
        <v>7.333333333333333</v>
      </c>
      <c r="M7" s="32">
        <f t="shared" si="2"/>
        <v>7.333333333333333</v>
      </c>
      <c r="N7" s="31">
        <f t="shared" si="3"/>
        <v>73333.333333333328</v>
      </c>
      <c r="O7" s="33">
        <f t="shared" si="4"/>
        <v>2933333.333333333</v>
      </c>
      <c r="P7" s="17"/>
      <c r="R7" s="16"/>
    </row>
    <row r="8" spans="1:18" x14ac:dyDescent="0.25">
      <c r="A8" s="30" t="s">
        <v>14</v>
      </c>
      <c r="B8" s="12">
        <v>2.5000000000000001E-2</v>
      </c>
      <c r="C8" s="31">
        <v>1000</v>
      </c>
      <c r="D8" s="31"/>
      <c r="E8" s="30">
        <v>21</v>
      </c>
      <c r="F8" s="30">
        <v>14</v>
      </c>
      <c r="G8" s="30">
        <v>18</v>
      </c>
      <c r="H8" s="32">
        <f t="shared" si="0"/>
        <v>17.666666666666668</v>
      </c>
      <c r="I8" s="30">
        <v>19</v>
      </c>
      <c r="J8" s="30">
        <v>17</v>
      </c>
      <c r="K8" s="30">
        <v>18</v>
      </c>
      <c r="L8" s="32">
        <f t="shared" si="1"/>
        <v>18</v>
      </c>
      <c r="M8" s="32">
        <f t="shared" si="2"/>
        <v>17.833333333333336</v>
      </c>
      <c r="N8" s="31">
        <f t="shared" si="3"/>
        <v>1783333.3333333335</v>
      </c>
      <c r="O8" s="33">
        <f t="shared" si="4"/>
        <v>71333333.333333328</v>
      </c>
      <c r="P8" s="17"/>
      <c r="R8" s="16"/>
    </row>
    <row r="9" spans="1:18" x14ac:dyDescent="0.25">
      <c r="A9" s="30" t="s">
        <v>15</v>
      </c>
      <c r="B9" s="12">
        <v>2.5000000000000001E-2</v>
      </c>
      <c r="C9" s="31">
        <v>100</v>
      </c>
      <c r="D9" s="31"/>
      <c r="E9" s="30">
        <v>17</v>
      </c>
      <c r="F9" s="30">
        <v>17</v>
      </c>
      <c r="G9" s="30">
        <v>17</v>
      </c>
      <c r="H9" s="32">
        <f t="shared" si="0"/>
        <v>17</v>
      </c>
      <c r="I9" s="30">
        <v>14</v>
      </c>
      <c r="J9" s="30">
        <v>11</v>
      </c>
      <c r="K9" s="30">
        <v>16</v>
      </c>
      <c r="L9" s="32">
        <f t="shared" si="1"/>
        <v>13.666666666666666</v>
      </c>
      <c r="M9" s="32">
        <f t="shared" si="2"/>
        <v>15.333333333333332</v>
      </c>
      <c r="N9" s="31">
        <f t="shared" si="3"/>
        <v>153333.33333333331</v>
      </c>
      <c r="O9" s="33">
        <f t="shared" si="4"/>
        <v>6133333.3333333321</v>
      </c>
      <c r="P9" s="17"/>
      <c r="R9" s="16"/>
    </row>
    <row r="10" spans="1:18" x14ac:dyDescent="0.25">
      <c r="M10" s="18"/>
    </row>
    <row r="12" spans="1:18" x14ac:dyDescent="0.25">
      <c r="A12" s="28" t="s">
        <v>18</v>
      </c>
      <c r="C12" s="27"/>
      <c r="D12" s="26"/>
      <c r="E12" s="26"/>
      <c r="F12" s="26"/>
      <c r="G12" s="25"/>
      <c r="H12" s="26"/>
      <c r="I12" s="26"/>
      <c r="J12" s="26"/>
      <c r="K12" s="25"/>
      <c r="L12" s="25"/>
      <c r="M12" s="26"/>
      <c r="N12" s="27"/>
      <c r="O12" s="27"/>
    </row>
    <row r="13" spans="1:18" s="22" customFormat="1" x14ac:dyDescent="0.25">
      <c r="E13" s="84" t="s">
        <v>1</v>
      </c>
      <c r="F13" s="84"/>
      <c r="G13" s="84"/>
      <c r="H13" s="84"/>
      <c r="I13" s="84" t="s">
        <v>2</v>
      </c>
      <c r="J13" s="84"/>
      <c r="K13" s="84"/>
      <c r="L13" s="84"/>
      <c r="M13" s="11"/>
      <c r="N13" s="11"/>
    </row>
    <row r="14" spans="1:18" ht="40.5" customHeight="1" x14ac:dyDescent="0.25">
      <c r="A14" s="12"/>
      <c r="B14" s="12" t="s">
        <v>19</v>
      </c>
      <c r="C14" s="12" t="s">
        <v>0</v>
      </c>
      <c r="D14" s="12"/>
      <c r="E14" s="13" t="s">
        <v>5</v>
      </c>
      <c r="F14" s="13" t="s">
        <v>6</v>
      </c>
      <c r="G14" s="13" t="s">
        <v>7</v>
      </c>
      <c r="H14" s="13" t="s">
        <v>8</v>
      </c>
      <c r="I14" s="13" t="s">
        <v>5</v>
      </c>
      <c r="J14" s="13" t="s">
        <v>6</v>
      </c>
      <c r="K14" s="13" t="s">
        <v>7</v>
      </c>
      <c r="L14" s="13" t="s">
        <v>8</v>
      </c>
      <c r="M14" s="14" t="s">
        <v>3</v>
      </c>
      <c r="N14" s="14" t="s">
        <v>59</v>
      </c>
      <c r="O14" s="12" t="s">
        <v>4</v>
      </c>
    </row>
    <row r="15" spans="1:18" x14ac:dyDescent="0.25">
      <c r="A15" s="34" t="s">
        <v>20</v>
      </c>
      <c r="B15" s="12">
        <v>2.5000000000000001E-2</v>
      </c>
      <c r="C15" s="35">
        <v>100</v>
      </c>
      <c r="D15" s="34">
        <v>0</v>
      </c>
      <c r="E15" s="34">
        <v>0</v>
      </c>
      <c r="F15" s="34">
        <v>0</v>
      </c>
      <c r="G15" s="36">
        <v>0</v>
      </c>
      <c r="H15" s="34">
        <f>AVERAGE(E15:G15)</f>
        <v>0</v>
      </c>
      <c r="I15" s="34">
        <v>0</v>
      </c>
      <c r="J15" s="34">
        <v>0</v>
      </c>
      <c r="K15" s="34">
        <v>0</v>
      </c>
      <c r="L15" s="34">
        <f>AVERAGE(I15:K15)</f>
        <v>0</v>
      </c>
      <c r="M15" s="34">
        <f>AVERAGE(H15,L15)</f>
        <v>0</v>
      </c>
      <c r="N15" s="34">
        <f>M15*100*C15</f>
        <v>0</v>
      </c>
      <c r="O15" s="33">
        <f>N15/B15</f>
        <v>0</v>
      </c>
    </row>
    <row r="16" spans="1:18" x14ac:dyDescent="0.25">
      <c r="A16" s="34" t="s">
        <v>21</v>
      </c>
      <c r="B16" s="12">
        <v>2.5000000000000001E-2</v>
      </c>
      <c r="C16" s="35">
        <v>100</v>
      </c>
      <c r="D16" s="34">
        <v>0</v>
      </c>
      <c r="E16" s="34">
        <v>0</v>
      </c>
      <c r="F16" s="34">
        <v>0</v>
      </c>
      <c r="G16" s="36">
        <v>0</v>
      </c>
      <c r="H16" s="34">
        <f t="shared" ref="H16:H20" si="5">AVERAGE(E16:G16)</f>
        <v>0</v>
      </c>
      <c r="I16" s="34">
        <v>0</v>
      </c>
      <c r="J16" s="34">
        <v>0</v>
      </c>
      <c r="K16" s="34">
        <v>0</v>
      </c>
      <c r="L16" s="34">
        <f t="shared" ref="L16:L20" si="6">AVERAGE(I16:K16)</f>
        <v>0</v>
      </c>
      <c r="M16" s="34">
        <f t="shared" ref="M16:M20" si="7">AVERAGE(H16,L16)</f>
        <v>0</v>
      </c>
      <c r="N16" s="34">
        <f t="shared" ref="N16:N20" si="8">M16*100*C16</f>
        <v>0</v>
      </c>
      <c r="O16" s="33">
        <f t="shared" ref="O16:O20" si="9">N16/B16</f>
        <v>0</v>
      </c>
    </row>
    <row r="17" spans="1:15" x14ac:dyDescent="0.25">
      <c r="A17" s="34" t="s">
        <v>22</v>
      </c>
      <c r="B17" s="12">
        <v>2.5000000000000001E-2</v>
      </c>
      <c r="C17" s="35">
        <v>100</v>
      </c>
      <c r="D17" s="34">
        <v>0</v>
      </c>
      <c r="E17" s="34">
        <v>0</v>
      </c>
      <c r="F17" s="34">
        <v>0</v>
      </c>
      <c r="G17" s="36">
        <v>0</v>
      </c>
      <c r="H17" s="34">
        <f t="shared" si="5"/>
        <v>0</v>
      </c>
      <c r="I17" s="34">
        <v>0</v>
      </c>
      <c r="J17" s="34">
        <v>0</v>
      </c>
      <c r="K17" s="34">
        <v>0</v>
      </c>
      <c r="L17" s="34">
        <f t="shared" si="6"/>
        <v>0</v>
      </c>
      <c r="M17" s="34">
        <f t="shared" si="7"/>
        <v>0</v>
      </c>
      <c r="N17" s="34">
        <f t="shared" si="8"/>
        <v>0</v>
      </c>
      <c r="O17" s="33">
        <f t="shared" si="9"/>
        <v>0</v>
      </c>
    </row>
    <row r="18" spans="1:15" x14ac:dyDescent="0.25">
      <c r="A18" s="34" t="s">
        <v>23</v>
      </c>
      <c r="B18" s="12">
        <v>2.5000000000000001E-2</v>
      </c>
      <c r="C18" s="35">
        <v>100</v>
      </c>
      <c r="D18" s="34">
        <v>0</v>
      </c>
      <c r="E18" s="34">
        <v>0</v>
      </c>
      <c r="F18" s="34">
        <v>0</v>
      </c>
      <c r="G18" s="36">
        <v>0</v>
      </c>
      <c r="H18" s="34">
        <f t="shared" si="5"/>
        <v>0</v>
      </c>
      <c r="I18" s="34">
        <v>0</v>
      </c>
      <c r="J18" s="34">
        <v>0</v>
      </c>
      <c r="K18" s="34">
        <v>0</v>
      </c>
      <c r="L18" s="34">
        <f t="shared" si="6"/>
        <v>0</v>
      </c>
      <c r="M18" s="34">
        <f t="shared" si="7"/>
        <v>0</v>
      </c>
      <c r="N18" s="34">
        <f t="shared" si="8"/>
        <v>0</v>
      </c>
      <c r="O18" s="33">
        <f t="shared" si="9"/>
        <v>0</v>
      </c>
    </row>
    <row r="19" spans="1:15" x14ac:dyDescent="0.25">
      <c r="A19" s="34" t="s">
        <v>24</v>
      </c>
      <c r="B19" s="12">
        <v>2.5000000000000001E-2</v>
      </c>
      <c r="C19" s="35">
        <v>100</v>
      </c>
      <c r="D19" s="34">
        <v>0</v>
      </c>
      <c r="E19" s="34">
        <v>3</v>
      </c>
      <c r="F19" s="34">
        <v>1</v>
      </c>
      <c r="G19" s="36">
        <v>1.3333333333333333</v>
      </c>
      <c r="H19" s="36">
        <f t="shared" si="5"/>
        <v>1.7777777777777777</v>
      </c>
      <c r="I19" s="34">
        <v>1</v>
      </c>
      <c r="J19" s="34">
        <v>0</v>
      </c>
      <c r="K19" s="34">
        <v>1</v>
      </c>
      <c r="L19" s="36">
        <f t="shared" si="6"/>
        <v>0.66666666666666663</v>
      </c>
      <c r="M19" s="36">
        <f t="shared" si="7"/>
        <v>1.2222222222222221</v>
      </c>
      <c r="N19" s="35">
        <f t="shared" si="8"/>
        <v>12222.222222222221</v>
      </c>
      <c r="O19" s="33">
        <f t="shared" si="9"/>
        <v>488888.88888888882</v>
      </c>
    </row>
    <row r="20" spans="1:15" x14ac:dyDescent="0.25">
      <c r="A20" s="34" t="s">
        <v>25</v>
      </c>
      <c r="B20" s="12">
        <v>2.5000000000000001E-2</v>
      </c>
      <c r="C20" s="35">
        <v>10000</v>
      </c>
      <c r="D20" s="34">
        <v>0</v>
      </c>
      <c r="E20" s="34">
        <v>0</v>
      </c>
      <c r="F20" s="34">
        <v>0</v>
      </c>
      <c r="G20" s="36">
        <v>0</v>
      </c>
      <c r="H20" s="34">
        <f t="shared" si="5"/>
        <v>0</v>
      </c>
      <c r="I20" s="34">
        <v>0</v>
      </c>
      <c r="J20" s="34">
        <v>0</v>
      </c>
      <c r="K20" s="34">
        <v>0</v>
      </c>
      <c r="L20" s="34">
        <f t="shared" si="6"/>
        <v>0</v>
      </c>
      <c r="M20" s="34">
        <f t="shared" si="7"/>
        <v>0</v>
      </c>
      <c r="N20" s="34">
        <f t="shared" si="8"/>
        <v>0</v>
      </c>
      <c r="O20" s="33">
        <f t="shared" si="9"/>
        <v>0</v>
      </c>
    </row>
  </sheetData>
  <mergeCells count="4">
    <mergeCell ref="E13:H13"/>
    <mergeCell ref="I13:L1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85C3-7B98-4BA8-95AF-EC1A1F011800}">
  <sheetPr codeName="Hoja6"/>
  <dimension ref="A1:Q31"/>
  <sheetViews>
    <sheetView topLeftCell="A3" workbookViewId="0">
      <selection activeCell="Q29" sqref="Q29:Q30"/>
    </sheetView>
  </sheetViews>
  <sheetFormatPr baseColWidth="10" defaultRowHeight="15" x14ac:dyDescent="0.25"/>
  <cols>
    <col min="1" max="1" width="23.7109375" style="41" bestFit="1" customWidth="1"/>
    <col min="2" max="2" width="6.7109375" style="41" bestFit="1" customWidth="1"/>
    <col min="3" max="3" width="11.42578125" style="41"/>
    <col min="4" max="4" width="4.42578125" style="41" customWidth="1"/>
    <col min="5" max="7" width="6.5703125" style="41" bestFit="1" customWidth="1"/>
    <col min="8" max="8" width="9.7109375" style="41" bestFit="1" customWidth="1"/>
    <col min="9" max="11" width="6.5703125" style="41" bestFit="1" customWidth="1"/>
    <col min="12" max="12" width="9.7109375" style="41" bestFit="1" customWidth="1"/>
    <col min="13" max="13" width="12.140625" style="41" customWidth="1"/>
    <col min="14" max="14" width="9.85546875" style="41" bestFit="1" customWidth="1"/>
    <col min="15" max="16384" width="11.42578125" style="41"/>
  </cols>
  <sheetData>
    <row r="1" spans="1:17" x14ac:dyDescent="0.25">
      <c r="A1" s="44" t="s">
        <v>9</v>
      </c>
      <c r="E1" s="46"/>
      <c r="F1" s="50"/>
      <c r="G1" s="50"/>
      <c r="H1" s="50"/>
      <c r="I1" s="50"/>
      <c r="J1" s="50"/>
      <c r="K1" s="50"/>
      <c r="L1" s="50"/>
      <c r="M1" s="50"/>
      <c r="N1" s="51"/>
      <c r="O1" s="51"/>
      <c r="P1" s="50"/>
      <c r="Q1" s="46"/>
    </row>
    <row r="2" spans="1:17" x14ac:dyDescent="0.25">
      <c r="E2" s="84" t="s">
        <v>1</v>
      </c>
      <c r="F2" s="84"/>
      <c r="G2" s="84"/>
      <c r="H2" s="84"/>
      <c r="I2" s="84" t="s">
        <v>2</v>
      </c>
      <c r="J2" s="84"/>
      <c r="K2" s="84"/>
      <c r="L2" s="84"/>
      <c r="M2" s="11"/>
      <c r="N2" s="11"/>
      <c r="P2" s="50"/>
      <c r="Q2" s="46"/>
    </row>
    <row r="3" spans="1:17" ht="33.75" customHeight="1" x14ac:dyDescent="0.25">
      <c r="A3" s="12"/>
      <c r="B3" s="12" t="s">
        <v>19</v>
      </c>
      <c r="C3" s="12" t="s">
        <v>0</v>
      </c>
      <c r="D3" s="12"/>
      <c r="E3" s="13" t="s">
        <v>5</v>
      </c>
      <c r="F3" s="13" t="s">
        <v>6</v>
      </c>
      <c r="G3" s="13" t="s">
        <v>7</v>
      </c>
      <c r="H3" s="13" t="s">
        <v>8</v>
      </c>
      <c r="I3" s="13" t="s">
        <v>5</v>
      </c>
      <c r="J3" s="13" t="s">
        <v>6</v>
      </c>
      <c r="K3" s="13" t="s">
        <v>7</v>
      </c>
      <c r="L3" s="13" t="s">
        <v>8</v>
      </c>
      <c r="M3" s="14" t="s">
        <v>3</v>
      </c>
      <c r="N3" s="14" t="s">
        <v>59</v>
      </c>
      <c r="O3" s="12" t="s">
        <v>4</v>
      </c>
      <c r="P3" s="50"/>
      <c r="Q3" s="46"/>
    </row>
    <row r="4" spans="1:17" x14ac:dyDescent="0.25">
      <c r="A4" s="30" t="s">
        <v>10</v>
      </c>
      <c r="B4" s="12">
        <v>2.5000000000000001E-2</v>
      </c>
      <c r="C4" s="31">
        <v>10</v>
      </c>
      <c r="D4" s="31"/>
      <c r="E4" s="30">
        <v>0</v>
      </c>
      <c r="F4" s="30">
        <v>0</v>
      </c>
      <c r="G4" s="30">
        <v>0</v>
      </c>
      <c r="H4" s="32">
        <f>AVERAGE(E4:G4)</f>
        <v>0</v>
      </c>
      <c r="I4" s="30">
        <v>0</v>
      </c>
      <c r="J4" s="30">
        <v>0</v>
      </c>
      <c r="K4" s="30">
        <v>0</v>
      </c>
      <c r="L4" s="32">
        <f>AVERAGE(I4:K4)</f>
        <v>0</v>
      </c>
      <c r="M4" s="32">
        <f>AVERAGE(H4,L4)</f>
        <v>0</v>
      </c>
      <c r="N4" s="31">
        <f>M4*100*C4</f>
        <v>0</v>
      </c>
      <c r="O4" s="33">
        <f>N4/B4</f>
        <v>0</v>
      </c>
      <c r="P4" s="42"/>
    </row>
    <row r="5" spans="1:17" x14ac:dyDescent="0.25">
      <c r="A5" s="30" t="s">
        <v>11</v>
      </c>
      <c r="B5" s="12">
        <v>2.5000000000000001E-2</v>
      </c>
      <c r="C5" s="31">
        <v>10</v>
      </c>
      <c r="D5" s="31"/>
      <c r="E5" s="30">
        <v>3</v>
      </c>
      <c r="F5" s="30">
        <v>3</v>
      </c>
      <c r="G5" s="30">
        <v>4</v>
      </c>
      <c r="H5" s="32">
        <f t="shared" ref="H5:H15" si="0">AVERAGE(E5:G5)</f>
        <v>3.3333333333333335</v>
      </c>
      <c r="I5" s="30">
        <v>4</v>
      </c>
      <c r="J5" s="30">
        <v>7</v>
      </c>
      <c r="K5" s="30">
        <v>4</v>
      </c>
      <c r="L5" s="32">
        <f t="shared" ref="L5:L15" si="1">AVERAGE(I5:K5)</f>
        <v>5</v>
      </c>
      <c r="M5" s="32">
        <f t="shared" ref="M5:M15" si="2">AVERAGE(H5,L5)</f>
        <v>4.166666666666667</v>
      </c>
      <c r="N5" s="31">
        <f t="shared" ref="N5:N15" si="3">M5*100*C5</f>
        <v>4166.666666666667</v>
      </c>
      <c r="O5" s="33">
        <f t="shared" ref="O5:O15" si="4">N5/B5</f>
        <v>166666.66666666666</v>
      </c>
      <c r="P5" s="42"/>
    </row>
    <row r="6" spans="1:17" x14ac:dyDescent="0.25">
      <c r="A6" s="30" t="s">
        <v>12</v>
      </c>
      <c r="B6" s="12">
        <v>2.5000000000000001E-2</v>
      </c>
      <c r="C6" s="31">
        <v>10</v>
      </c>
      <c r="D6" s="31"/>
      <c r="E6" s="30">
        <v>0</v>
      </c>
      <c r="F6" s="30">
        <v>0</v>
      </c>
      <c r="G6" s="30">
        <v>0</v>
      </c>
      <c r="H6" s="32">
        <f t="shared" si="0"/>
        <v>0</v>
      </c>
      <c r="I6" s="30">
        <v>0</v>
      </c>
      <c r="J6" s="30">
        <v>0</v>
      </c>
      <c r="K6" s="30">
        <v>0</v>
      </c>
      <c r="L6" s="32">
        <f t="shared" si="1"/>
        <v>0</v>
      </c>
      <c r="M6" s="32">
        <f t="shared" si="2"/>
        <v>0</v>
      </c>
      <c r="N6" s="31">
        <f t="shared" si="3"/>
        <v>0</v>
      </c>
      <c r="O6" s="33">
        <f t="shared" si="4"/>
        <v>0</v>
      </c>
      <c r="P6" s="42"/>
    </row>
    <row r="7" spans="1:17" x14ac:dyDescent="0.25">
      <c r="A7" s="30" t="s">
        <v>13</v>
      </c>
      <c r="B7" s="12">
        <v>2.5000000000000001E-2</v>
      </c>
      <c r="C7" s="31">
        <v>10</v>
      </c>
      <c r="D7" s="31"/>
      <c r="E7" s="30">
        <v>10</v>
      </c>
      <c r="F7" s="30">
        <v>9</v>
      </c>
      <c r="G7" s="30">
        <v>8</v>
      </c>
      <c r="H7" s="32">
        <f t="shared" si="0"/>
        <v>9</v>
      </c>
      <c r="I7" s="30">
        <v>19</v>
      </c>
      <c r="J7" s="30">
        <v>10</v>
      </c>
      <c r="K7" s="30">
        <v>8</v>
      </c>
      <c r="L7" s="32">
        <f t="shared" si="1"/>
        <v>12.333333333333334</v>
      </c>
      <c r="M7" s="32">
        <f t="shared" si="2"/>
        <v>10.666666666666668</v>
      </c>
      <c r="N7" s="31">
        <f t="shared" si="3"/>
        <v>10666.666666666668</v>
      </c>
      <c r="O7" s="33">
        <f t="shared" si="4"/>
        <v>426666.66666666669</v>
      </c>
      <c r="P7" s="42"/>
    </row>
    <row r="8" spans="1:17" x14ac:dyDescent="0.25">
      <c r="A8" s="30" t="s">
        <v>14</v>
      </c>
      <c r="B8" s="12">
        <v>2.5000000000000001E-2</v>
      </c>
      <c r="C8" s="31">
        <v>10</v>
      </c>
      <c r="D8" s="31"/>
      <c r="E8" s="30">
        <v>0</v>
      </c>
      <c r="F8" s="30">
        <v>0</v>
      </c>
      <c r="G8" s="30">
        <v>0</v>
      </c>
      <c r="H8" s="32">
        <f t="shared" si="0"/>
        <v>0</v>
      </c>
      <c r="I8" s="30">
        <v>0</v>
      </c>
      <c r="J8" s="30">
        <v>0</v>
      </c>
      <c r="K8" s="30">
        <v>0</v>
      </c>
      <c r="L8" s="32">
        <f t="shared" si="1"/>
        <v>0</v>
      </c>
      <c r="M8" s="32">
        <f t="shared" si="2"/>
        <v>0</v>
      </c>
      <c r="N8" s="31">
        <f t="shared" si="3"/>
        <v>0</v>
      </c>
      <c r="O8" s="33">
        <f t="shared" si="4"/>
        <v>0</v>
      </c>
      <c r="P8" s="42"/>
    </row>
    <row r="9" spans="1:17" x14ac:dyDescent="0.25">
      <c r="A9" s="30" t="s">
        <v>15</v>
      </c>
      <c r="B9" s="12">
        <v>2.5000000000000001E-2</v>
      </c>
      <c r="C9" s="31">
        <v>10</v>
      </c>
      <c r="D9" s="31"/>
      <c r="E9" s="30">
        <v>35</v>
      </c>
      <c r="F9" s="30">
        <v>29</v>
      </c>
      <c r="G9" s="30">
        <v>38</v>
      </c>
      <c r="H9" s="32">
        <f t="shared" si="0"/>
        <v>34</v>
      </c>
      <c r="I9" s="30">
        <v>30</v>
      </c>
      <c r="J9" s="30">
        <v>26</v>
      </c>
      <c r="K9" s="30">
        <v>36</v>
      </c>
      <c r="L9" s="32">
        <f t="shared" si="1"/>
        <v>30.666666666666668</v>
      </c>
      <c r="M9" s="32">
        <f t="shared" si="2"/>
        <v>32.333333333333336</v>
      </c>
      <c r="N9" s="31">
        <f t="shared" si="3"/>
        <v>32333.333333333336</v>
      </c>
      <c r="O9" s="33">
        <f t="shared" si="4"/>
        <v>1293333.3333333333</v>
      </c>
      <c r="P9" s="42"/>
    </row>
    <row r="10" spans="1:17" s="76" customFormat="1" x14ac:dyDescent="0.25">
      <c r="A10" s="30" t="s">
        <v>20</v>
      </c>
      <c r="B10" s="12">
        <v>2.5000000000000001E-2</v>
      </c>
      <c r="C10" s="31">
        <v>10</v>
      </c>
      <c r="D10" s="31"/>
      <c r="E10" s="30">
        <v>3</v>
      </c>
      <c r="F10" s="30">
        <v>8</v>
      </c>
      <c r="G10" s="30">
        <v>3</v>
      </c>
      <c r="H10" s="32">
        <f t="shared" si="0"/>
        <v>4.666666666666667</v>
      </c>
      <c r="I10" s="30">
        <v>4</v>
      </c>
      <c r="J10" s="30">
        <v>3</v>
      </c>
      <c r="K10" s="30">
        <v>3</v>
      </c>
      <c r="L10" s="32">
        <f t="shared" si="1"/>
        <v>3.3333333333333335</v>
      </c>
      <c r="M10" s="32">
        <f t="shared" si="2"/>
        <v>4</v>
      </c>
      <c r="N10" s="31">
        <f t="shared" si="3"/>
        <v>4000</v>
      </c>
      <c r="O10" s="33">
        <f t="shared" si="4"/>
        <v>160000</v>
      </c>
      <c r="P10" s="77"/>
    </row>
    <row r="11" spans="1:17" s="76" customFormat="1" x14ac:dyDescent="0.25">
      <c r="A11" s="30" t="s">
        <v>21</v>
      </c>
      <c r="B11" s="12">
        <v>2.5000000000000001E-2</v>
      </c>
      <c r="C11" s="31">
        <v>10</v>
      </c>
      <c r="D11" s="31"/>
      <c r="E11" s="30">
        <v>1</v>
      </c>
      <c r="F11" s="30">
        <v>1</v>
      </c>
      <c r="G11" s="30">
        <v>1</v>
      </c>
      <c r="H11" s="32">
        <f t="shared" si="0"/>
        <v>1</v>
      </c>
      <c r="I11" s="30">
        <v>3</v>
      </c>
      <c r="J11" s="30">
        <v>1</v>
      </c>
      <c r="K11" s="30">
        <v>1</v>
      </c>
      <c r="L11" s="32">
        <f t="shared" si="1"/>
        <v>1.6666666666666667</v>
      </c>
      <c r="M11" s="32">
        <f t="shared" si="2"/>
        <v>1.3333333333333335</v>
      </c>
      <c r="N11" s="31">
        <f t="shared" si="3"/>
        <v>1333.3333333333335</v>
      </c>
      <c r="O11" s="33">
        <f t="shared" si="4"/>
        <v>53333.333333333336</v>
      </c>
      <c r="P11" s="77"/>
    </row>
    <row r="12" spans="1:17" s="76" customFormat="1" x14ac:dyDescent="0.25">
      <c r="A12" s="30" t="s">
        <v>22</v>
      </c>
      <c r="B12" s="12">
        <v>2.5000000000000001E-2</v>
      </c>
      <c r="C12" s="31">
        <v>10</v>
      </c>
      <c r="D12" s="31"/>
      <c r="E12" s="30">
        <v>0</v>
      </c>
      <c r="F12" s="30">
        <v>0</v>
      </c>
      <c r="G12" s="30">
        <v>0</v>
      </c>
      <c r="H12" s="32">
        <f t="shared" si="0"/>
        <v>0</v>
      </c>
      <c r="I12" s="30">
        <v>1</v>
      </c>
      <c r="J12" s="30">
        <v>1</v>
      </c>
      <c r="K12" s="30">
        <v>0</v>
      </c>
      <c r="L12" s="32">
        <f t="shared" si="1"/>
        <v>0.66666666666666663</v>
      </c>
      <c r="M12" s="32">
        <f t="shared" si="2"/>
        <v>0.33333333333333331</v>
      </c>
      <c r="N12" s="31">
        <f t="shared" si="3"/>
        <v>333.33333333333326</v>
      </c>
      <c r="O12" s="33">
        <f t="shared" si="4"/>
        <v>13333.33333333333</v>
      </c>
      <c r="P12" s="77"/>
    </row>
    <row r="13" spans="1:17" s="76" customFormat="1" x14ac:dyDescent="0.25">
      <c r="A13" s="30" t="s">
        <v>23</v>
      </c>
      <c r="B13" s="12">
        <v>2.5000000000000001E-2</v>
      </c>
      <c r="C13" s="31">
        <v>10</v>
      </c>
      <c r="D13" s="31"/>
      <c r="E13" s="30">
        <v>0</v>
      </c>
      <c r="F13" s="30">
        <v>0</v>
      </c>
      <c r="G13" s="30">
        <v>0</v>
      </c>
      <c r="H13" s="32">
        <f t="shared" si="0"/>
        <v>0</v>
      </c>
      <c r="I13" s="30">
        <v>0</v>
      </c>
      <c r="J13" s="30">
        <v>0</v>
      </c>
      <c r="K13" s="30">
        <v>0</v>
      </c>
      <c r="L13" s="32">
        <f t="shared" si="1"/>
        <v>0</v>
      </c>
      <c r="M13" s="32">
        <f t="shared" si="2"/>
        <v>0</v>
      </c>
      <c r="N13" s="31">
        <f t="shared" si="3"/>
        <v>0</v>
      </c>
      <c r="O13" s="33">
        <f t="shared" si="4"/>
        <v>0</v>
      </c>
      <c r="P13" s="77"/>
    </row>
    <row r="14" spans="1:17" s="76" customFormat="1" x14ac:dyDescent="0.25">
      <c r="A14" s="30" t="s">
        <v>24</v>
      </c>
      <c r="B14" s="12">
        <v>2.5000000000000001E-2</v>
      </c>
      <c r="C14" s="31">
        <v>10</v>
      </c>
      <c r="D14" s="31"/>
      <c r="E14" s="30">
        <v>2</v>
      </c>
      <c r="F14" s="30">
        <v>1</v>
      </c>
      <c r="G14" s="30">
        <v>2</v>
      </c>
      <c r="H14" s="32">
        <f t="shared" si="0"/>
        <v>1.6666666666666667</v>
      </c>
      <c r="I14" s="30">
        <v>0</v>
      </c>
      <c r="J14" s="30">
        <v>0</v>
      </c>
      <c r="K14" s="30">
        <v>0</v>
      </c>
      <c r="L14" s="32">
        <f t="shared" si="1"/>
        <v>0</v>
      </c>
      <c r="M14" s="32">
        <f t="shared" si="2"/>
        <v>0.83333333333333337</v>
      </c>
      <c r="N14" s="31">
        <f t="shared" si="3"/>
        <v>833.33333333333348</v>
      </c>
      <c r="O14" s="33">
        <f t="shared" si="4"/>
        <v>33333.333333333336</v>
      </c>
      <c r="P14" s="77"/>
    </row>
    <row r="15" spans="1:17" s="76" customFormat="1" x14ac:dyDescent="0.25">
      <c r="A15" s="30" t="s">
        <v>25</v>
      </c>
      <c r="B15" s="12">
        <v>2.5000000000000001E-2</v>
      </c>
      <c r="C15" s="31">
        <v>10</v>
      </c>
      <c r="D15" s="31"/>
      <c r="E15" s="30">
        <v>0</v>
      </c>
      <c r="F15" s="30">
        <v>0</v>
      </c>
      <c r="G15" s="30">
        <v>0</v>
      </c>
      <c r="H15" s="32">
        <f t="shared" si="0"/>
        <v>0</v>
      </c>
      <c r="I15" s="30">
        <v>0</v>
      </c>
      <c r="J15" s="30">
        <v>0</v>
      </c>
      <c r="K15" s="30">
        <v>0</v>
      </c>
      <c r="L15" s="32">
        <f t="shared" si="1"/>
        <v>0</v>
      </c>
      <c r="M15" s="32">
        <f t="shared" si="2"/>
        <v>0</v>
      </c>
      <c r="N15" s="31">
        <f t="shared" si="3"/>
        <v>0</v>
      </c>
      <c r="O15" s="33">
        <f t="shared" si="4"/>
        <v>0</v>
      </c>
      <c r="P15" s="77"/>
    </row>
    <row r="17" spans="1:15" x14ac:dyDescent="0.25">
      <c r="A17" s="49" t="s">
        <v>18</v>
      </c>
      <c r="C17" s="47"/>
      <c r="D17" s="46"/>
      <c r="E17" s="46"/>
      <c r="F17" s="46"/>
      <c r="G17" s="45"/>
      <c r="H17" s="46"/>
      <c r="I17" s="46"/>
      <c r="J17" s="46"/>
      <c r="K17" s="45"/>
      <c r="L17" s="45"/>
      <c r="M17" s="46"/>
      <c r="N17" s="47"/>
      <c r="O17" s="47"/>
    </row>
    <row r="18" spans="1:15" x14ac:dyDescent="0.25">
      <c r="E18" s="84" t="s">
        <v>1</v>
      </c>
      <c r="F18" s="84"/>
      <c r="G18" s="84"/>
      <c r="H18" s="84"/>
      <c r="I18" s="84" t="s">
        <v>2</v>
      </c>
      <c r="J18" s="84"/>
      <c r="K18" s="84"/>
      <c r="L18" s="84"/>
      <c r="M18" s="11"/>
      <c r="N18" s="11"/>
    </row>
    <row r="19" spans="1:15" ht="40.5" customHeight="1" x14ac:dyDescent="0.25">
      <c r="A19" s="12"/>
      <c r="B19" s="12" t="s">
        <v>19</v>
      </c>
      <c r="C19" s="12" t="s">
        <v>0</v>
      </c>
      <c r="D19" s="12"/>
      <c r="E19" s="13" t="s">
        <v>5</v>
      </c>
      <c r="F19" s="13" t="s">
        <v>6</v>
      </c>
      <c r="G19" s="13" t="s">
        <v>7</v>
      </c>
      <c r="H19" s="13" t="s">
        <v>8</v>
      </c>
      <c r="I19" s="13" t="s">
        <v>5</v>
      </c>
      <c r="J19" s="13" t="s">
        <v>6</v>
      </c>
      <c r="K19" s="13" t="s">
        <v>7</v>
      </c>
      <c r="L19" s="13" t="s">
        <v>8</v>
      </c>
      <c r="M19" s="14" t="s">
        <v>3</v>
      </c>
      <c r="N19" s="14" t="s">
        <v>59</v>
      </c>
      <c r="O19" s="12" t="s">
        <v>4</v>
      </c>
    </row>
    <row r="20" spans="1:15" x14ac:dyDescent="0.25">
      <c r="A20" s="34" t="s">
        <v>20</v>
      </c>
      <c r="B20" s="12">
        <v>2.5000000000000001E-2</v>
      </c>
      <c r="C20" s="35">
        <v>100</v>
      </c>
      <c r="E20" s="34">
        <v>0</v>
      </c>
      <c r="F20" s="34">
        <v>0</v>
      </c>
      <c r="G20" s="34">
        <v>0</v>
      </c>
      <c r="H20" s="36">
        <f>AVERAGE(E20:G20)</f>
        <v>0</v>
      </c>
      <c r="I20" s="79">
        <v>0</v>
      </c>
      <c r="J20" s="79">
        <v>0</v>
      </c>
      <c r="K20" s="79">
        <v>0</v>
      </c>
      <c r="L20" s="78">
        <f>AVERAGE(I20:K20)</f>
        <v>0</v>
      </c>
      <c r="M20" s="78">
        <f>AVERAGE(H20,L20)</f>
        <v>0</v>
      </c>
      <c r="N20" s="35">
        <f>M20*100*C20</f>
        <v>0</v>
      </c>
      <c r="O20" s="33">
        <f t="shared" ref="O20:O31" si="5">N20/B20</f>
        <v>0</v>
      </c>
    </row>
    <row r="21" spans="1:15" x14ac:dyDescent="0.25">
      <c r="A21" s="34" t="s">
        <v>21</v>
      </c>
      <c r="B21" s="12">
        <v>2.5000000000000001E-2</v>
      </c>
      <c r="C21" s="35">
        <v>100</v>
      </c>
      <c r="E21" s="34">
        <v>10</v>
      </c>
      <c r="F21" s="34">
        <v>12</v>
      </c>
      <c r="G21" s="34">
        <v>15</v>
      </c>
      <c r="H21" s="36">
        <f t="shared" ref="H21:H31" si="6">AVERAGE(E21:G21)</f>
        <v>12.333333333333334</v>
      </c>
      <c r="I21" s="79">
        <v>11</v>
      </c>
      <c r="J21" s="79">
        <v>13</v>
      </c>
      <c r="K21" s="79">
        <v>14</v>
      </c>
      <c r="L21" s="78">
        <f t="shared" ref="L21:L31" si="7">AVERAGE(I21:K21)</f>
        <v>12.666666666666666</v>
      </c>
      <c r="M21" s="78">
        <f t="shared" ref="M21:M30" si="8">AVERAGE(H21,L21)</f>
        <v>12.5</v>
      </c>
      <c r="N21" s="35">
        <f t="shared" ref="N21:N30" si="9">M21*100*C21</f>
        <v>125000</v>
      </c>
      <c r="O21" s="33">
        <f t="shared" si="5"/>
        <v>5000000</v>
      </c>
    </row>
    <row r="22" spans="1:15" x14ac:dyDescent="0.25">
      <c r="A22" s="34" t="s">
        <v>22</v>
      </c>
      <c r="B22" s="12">
        <v>2.5000000000000001E-2</v>
      </c>
      <c r="C22" s="35">
        <v>100</v>
      </c>
      <c r="E22" s="34">
        <v>34</v>
      </c>
      <c r="F22" s="34">
        <v>29</v>
      </c>
      <c r="G22" s="34">
        <v>27</v>
      </c>
      <c r="H22" s="36">
        <f t="shared" si="6"/>
        <v>30</v>
      </c>
      <c r="I22" s="79">
        <v>27</v>
      </c>
      <c r="J22" s="79">
        <v>30</v>
      </c>
      <c r="K22" s="79">
        <v>28</v>
      </c>
      <c r="L22" s="78">
        <f t="shared" si="7"/>
        <v>28.333333333333332</v>
      </c>
      <c r="M22" s="78">
        <f t="shared" si="8"/>
        <v>29.166666666666664</v>
      </c>
      <c r="N22" s="35">
        <f t="shared" si="9"/>
        <v>291666.66666666663</v>
      </c>
      <c r="O22" s="33">
        <f t="shared" si="5"/>
        <v>11666666.666666664</v>
      </c>
    </row>
    <row r="23" spans="1:15" x14ac:dyDescent="0.25">
      <c r="A23" s="34" t="s">
        <v>23</v>
      </c>
      <c r="B23" s="12">
        <v>2.5000000000000001E-2</v>
      </c>
      <c r="C23" s="35">
        <v>100</v>
      </c>
      <c r="E23" s="34">
        <v>27</v>
      </c>
      <c r="F23" s="34">
        <v>28</v>
      </c>
      <c r="G23" s="34">
        <v>28</v>
      </c>
      <c r="H23" s="36">
        <f t="shared" si="6"/>
        <v>27.666666666666668</v>
      </c>
      <c r="I23" s="79">
        <v>30</v>
      </c>
      <c r="J23" s="79">
        <v>29</v>
      </c>
      <c r="K23" s="79">
        <v>35</v>
      </c>
      <c r="L23" s="78">
        <f t="shared" si="7"/>
        <v>31.333333333333332</v>
      </c>
      <c r="M23" s="78">
        <f t="shared" si="8"/>
        <v>29.5</v>
      </c>
      <c r="N23" s="35">
        <f t="shared" si="9"/>
        <v>295000</v>
      </c>
      <c r="O23" s="33">
        <f t="shared" si="5"/>
        <v>11800000</v>
      </c>
    </row>
    <row r="24" spans="1:15" x14ac:dyDescent="0.25">
      <c r="A24" s="34" t="s">
        <v>24</v>
      </c>
      <c r="B24" s="12">
        <v>2.5000000000000001E-2</v>
      </c>
      <c r="C24" s="35">
        <v>100</v>
      </c>
      <c r="E24" s="34">
        <v>4</v>
      </c>
      <c r="F24" s="34">
        <v>3</v>
      </c>
      <c r="G24" s="34">
        <v>5</v>
      </c>
      <c r="H24" s="36">
        <f t="shared" si="6"/>
        <v>4</v>
      </c>
      <c r="I24" s="79">
        <v>5</v>
      </c>
      <c r="J24" s="79">
        <v>7</v>
      </c>
      <c r="K24" s="79">
        <v>8</v>
      </c>
      <c r="L24" s="78">
        <f t="shared" si="7"/>
        <v>6.666666666666667</v>
      </c>
      <c r="M24" s="78">
        <f t="shared" si="8"/>
        <v>5.3333333333333339</v>
      </c>
      <c r="N24" s="35">
        <f t="shared" si="9"/>
        <v>53333.333333333336</v>
      </c>
      <c r="O24" s="33">
        <f t="shared" si="5"/>
        <v>2133333.3333333335</v>
      </c>
    </row>
    <row r="25" spans="1:15" x14ac:dyDescent="0.25">
      <c r="A25" s="34" t="s">
        <v>25</v>
      </c>
      <c r="B25" s="12">
        <v>2.5000000000000001E-2</v>
      </c>
      <c r="C25" s="35">
        <v>10000</v>
      </c>
      <c r="E25" s="34">
        <v>10</v>
      </c>
      <c r="F25" s="34">
        <v>12</v>
      </c>
      <c r="G25" s="34">
        <v>10</v>
      </c>
      <c r="H25" s="36">
        <f t="shared" si="6"/>
        <v>10.666666666666666</v>
      </c>
      <c r="I25" s="79">
        <v>11</v>
      </c>
      <c r="J25" s="79">
        <v>10</v>
      </c>
      <c r="K25" s="79">
        <v>9</v>
      </c>
      <c r="L25" s="78">
        <f t="shared" si="7"/>
        <v>10</v>
      </c>
      <c r="M25" s="78">
        <f t="shared" si="8"/>
        <v>10.333333333333332</v>
      </c>
      <c r="N25" s="35">
        <f t="shared" si="9"/>
        <v>10333333.333333332</v>
      </c>
      <c r="O25" s="33">
        <f t="shared" si="5"/>
        <v>413333333.33333325</v>
      </c>
    </row>
    <row r="26" spans="1:15" x14ac:dyDescent="0.25">
      <c r="A26" s="34" t="s">
        <v>53</v>
      </c>
      <c r="B26" s="12">
        <v>2.5000000000000001E-2</v>
      </c>
      <c r="C26" s="35">
        <v>10</v>
      </c>
      <c r="E26" s="34">
        <v>0</v>
      </c>
      <c r="F26" s="34">
        <v>0</v>
      </c>
      <c r="G26" s="34">
        <v>0</v>
      </c>
      <c r="H26" s="36">
        <f t="shared" si="6"/>
        <v>0</v>
      </c>
      <c r="I26" s="75">
        <v>0</v>
      </c>
      <c r="J26" s="75">
        <v>0</v>
      </c>
      <c r="K26" s="75">
        <v>0</v>
      </c>
      <c r="L26" s="78">
        <f t="shared" si="7"/>
        <v>0</v>
      </c>
      <c r="M26" s="78">
        <f t="shared" si="8"/>
        <v>0</v>
      </c>
      <c r="N26" s="35">
        <f t="shared" si="9"/>
        <v>0</v>
      </c>
      <c r="O26" s="33">
        <f t="shared" si="5"/>
        <v>0</v>
      </c>
    </row>
    <row r="27" spans="1:15" x14ac:dyDescent="0.25">
      <c r="A27" s="34" t="s">
        <v>54</v>
      </c>
      <c r="B27" s="12">
        <v>2.5000000000000001E-2</v>
      </c>
      <c r="C27" s="35">
        <v>10</v>
      </c>
      <c r="E27" s="34">
        <v>1</v>
      </c>
      <c r="F27" s="34">
        <v>1</v>
      </c>
      <c r="G27" s="34">
        <v>1</v>
      </c>
      <c r="H27" s="36">
        <f t="shared" si="6"/>
        <v>1</v>
      </c>
      <c r="I27" s="34">
        <v>0</v>
      </c>
      <c r="J27" s="34">
        <v>0</v>
      </c>
      <c r="K27" s="34">
        <v>0</v>
      </c>
      <c r="L27" s="78">
        <f t="shared" si="7"/>
        <v>0</v>
      </c>
      <c r="M27" s="78">
        <f t="shared" si="8"/>
        <v>0.5</v>
      </c>
      <c r="N27" s="35">
        <f t="shared" si="9"/>
        <v>500</v>
      </c>
      <c r="O27" s="33">
        <f t="shared" si="5"/>
        <v>20000</v>
      </c>
    </row>
    <row r="28" spans="1:15" x14ac:dyDescent="0.25">
      <c r="A28" s="34" t="s">
        <v>55</v>
      </c>
      <c r="B28" s="12">
        <v>2.5000000000000001E-2</v>
      </c>
      <c r="C28" s="35">
        <v>10</v>
      </c>
      <c r="E28" s="34">
        <v>6</v>
      </c>
      <c r="F28" s="34">
        <v>5</v>
      </c>
      <c r="G28" s="34">
        <v>4</v>
      </c>
      <c r="H28" s="36">
        <f t="shared" si="6"/>
        <v>5</v>
      </c>
      <c r="I28" s="34">
        <v>8</v>
      </c>
      <c r="J28" s="34">
        <v>12</v>
      </c>
      <c r="K28" s="34">
        <v>10</v>
      </c>
      <c r="L28" s="78">
        <f t="shared" si="7"/>
        <v>10</v>
      </c>
      <c r="M28" s="78">
        <f t="shared" si="8"/>
        <v>7.5</v>
      </c>
      <c r="N28" s="35">
        <f t="shared" si="9"/>
        <v>7500</v>
      </c>
      <c r="O28" s="33">
        <f t="shared" si="5"/>
        <v>300000</v>
      </c>
    </row>
    <row r="29" spans="1:15" x14ac:dyDescent="0.25">
      <c r="A29" s="34" t="s">
        <v>56</v>
      </c>
      <c r="B29" s="12">
        <v>2.5000000000000001E-2</v>
      </c>
      <c r="C29" s="35">
        <v>10</v>
      </c>
      <c r="E29" s="34">
        <v>6</v>
      </c>
      <c r="F29" s="34">
        <v>5</v>
      </c>
      <c r="G29" s="34">
        <v>4</v>
      </c>
      <c r="H29" s="36">
        <f t="shared" si="6"/>
        <v>5</v>
      </c>
      <c r="I29" s="34">
        <v>4</v>
      </c>
      <c r="J29" s="34">
        <v>4</v>
      </c>
      <c r="K29" s="34">
        <v>5</v>
      </c>
      <c r="L29" s="78">
        <f t="shared" si="7"/>
        <v>4.333333333333333</v>
      </c>
      <c r="M29" s="78">
        <f t="shared" si="8"/>
        <v>4.6666666666666661</v>
      </c>
      <c r="N29" s="35">
        <f t="shared" si="9"/>
        <v>4666.6666666666661</v>
      </c>
      <c r="O29" s="33">
        <f t="shared" si="5"/>
        <v>186666.66666666663</v>
      </c>
    </row>
    <row r="30" spans="1:15" x14ac:dyDescent="0.25">
      <c r="A30" s="34" t="s">
        <v>57</v>
      </c>
      <c r="B30" s="12">
        <v>2.5000000000000001E-2</v>
      </c>
      <c r="C30" s="35">
        <v>10</v>
      </c>
      <c r="E30" s="34">
        <v>2</v>
      </c>
      <c r="F30" s="34">
        <v>3</v>
      </c>
      <c r="G30" s="34">
        <v>2</v>
      </c>
      <c r="H30" s="36">
        <f t="shared" si="6"/>
        <v>2.3333333333333335</v>
      </c>
      <c r="I30" s="34">
        <v>3</v>
      </c>
      <c r="J30" s="34">
        <v>2</v>
      </c>
      <c r="K30" s="34">
        <v>2</v>
      </c>
      <c r="L30" s="78">
        <f t="shared" si="7"/>
        <v>2.3333333333333335</v>
      </c>
      <c r="M30" s="78">
        <f t="shared" si="8"/>
        <v>2.3333333333333335</v>
      </c>
      <c r="N30" s="35">
        <f t="shared" si="9"/>
        <v>2333.3333333333335</v>
      </c>
      <c r="O30" s="33">
        <f t="shared" si="5"/>
        <v>93333.333333333328</v>
      </c>
    </row>
    <row r="31" spans="1:15" x14ac:dyDescent="0.25">
      <c r="A31" s="34" t="s">
        <v>58</v>
      </c>
      <c r="B31" s="12">
        <v>2.5000000000000001E-2</v>
      </c>
      <c r="C31" s="35">
        <v>10</v>
      </c>
      <c r="E31" s="34">
        <v>1</v>
      </c>
      <c r="F31" s="34">
        <v>1</v>
      </c>
      <c r="G31" s="34">
        <v>1</v>
      </c>
      <c r="H31" s="36">
        <f t="shared" si="6"/>
        <v>1</v>
      </c>
      <c r="I31" s="34">
        <v>1</v>
      </c>
      <c r="J31" s="34">
        <v>1</v>
      </c>
      <c r="K31" s="34">
        <v>1</v>
      </c>
      <c r="L31" s="78">
        <f t="shared" si="7"/>
        <v>1</v>
      </c>
      <c r="M31" s="78">
        <f t="shared" ref="M31" si="10">AVERAGE(H31,L31)</f>
        <v>1</v>
      </c>
      <c r="N31" s="35">
        <f t="shared" ref="N31" si="11">M31*100*C31</f>
        <v>1000</v>
      </c>
      <c r="O31" s="33">
        <f t="shared" si="5"/>
        <v>40000</v>
      </c>
    </row>
  </sheetData>
  <mergeCells count="4">
    <mergeCell ref="E2:H2"/>
    <mergeCell ref="I2:L2"/>
    <mergeCell ref="E18:H18"/>
    <mergeCell ref="I18:L18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0E48-FB7C-405D-9867-245B230DF92A}">
  <sheetPr codeName="Hoja3"/>
  <dimension ref="A1:W29"/>
  <sheetViews>
    <sheetView topLeftCell="A10" workbookViewId="0">
      <selection activeCell="A19" sqref="A19:XFD29"/>
    </sheetView>
  </sheetViews>
  <sheetFormatPr baseColWidth="10" defaultRowHeight="15" x14ac:dyDescent="0.25"/>
  <cols>
    <col min="1" max="1" width="21.5703125" customWidth="1"/>
  </cols>
  <sheetData>
    <row r="1" spans="1:23" x14ac:dyDescent="0.25">
      <c r="A1" s="85" t="s">
        <v>50</v>
      </c>
      <c r="B1" s="60"/>
      <c r="C1" s="64">
        <v>1000000000</v>
      </c>
      <c r="D1" s="64" t="s">
        <v>26</v>
      </c>
      <c r="E1" s="64"/>
      <c r="F1" s="86" t="s">
        <v>27</v>
      </c>
      <c r="G1" s="86"/>
      <c r="H1" s="86"/>
      <c r="I1" s="60">
        <v>1000000000000</v>
      </c>
      <c r="J1" s="60" t="s">
        <v>28</v>
      </c>
      <c r="K1" s="60" t="s">
        <v>29</v>
      </c>
      <c r="L1" s="60" t="s">
        <v>27</v>
      </c>
      <c r="M1" s="61" t="s">
        <v>30</v>
      </c>
      <c r="N1" s="61" t="s">
        <v>31</v>
      </c>
      <c r="O1" s="61" t="s">
        <v>29</v>
      </c>
      <c r="P1" s="60" t="s">
        <v>27</v>
      </c>
      <c r="Q1" s="61" t="s">
        <v>32</v>
      </c>
      <c r="R1" s="64">
        <v>1000000000</v>
      </c>
      <c r="S1" s="64" t="s">
        <v>26</v>
      </c>
      <c r="T1" s="60" t="s">
        <v>32</v>
      </c>
      <c r="U1" s="60" t="s">
        <v>27</v>
      </c>
      <c r="V1" s="60" t="s">
        <v>27</v>
      </c>
      <c r="W1" s="60" t="s">
        <v>32</v>
      </c>
    </row>
    <row r="2" spans="1:23" x14ac:dyDescent="0.25">
      <c r="A2" s="85"/>
      <c r="B2" s="64" t="s">
        <v>33</v>
      </c>
      <c r="C2" s="60" t="s">
        <v>34</v>
      </c>
      <c r="D2" s="60" t="s">
        <v>35</v>
      </c>
      <c r="E2" s="60" t="s">
        <v>36</v>
      </c>
      <c r="F2" s="65" t="s">
        <v>34</v>
      </c>
      <c r="G2" s="60" t="s">
        <v>35</v>
      </c>
      <c r="H2" s="60" t="s">
        <v>36</v>
      </c>
      <c r="I2" s="90" t="s">
        <v>37</v>
      </c>
      <c r="J2" s="91"/>
      <c r="K2" s="68" t="s">
        <v>38</v>
      </c>
      <c r="L2" s="60" t="s">
        <v>39</v>
      </c>
      <c r="M2" s="61" t="s">
        <v>40</v>
      </c>
      <c r="N2" s="61" t="s">
        <v>41</v>
      </c>
      <c r="O2" s="61" t="s">
        <v>42</v>
      </c>
      <c r="P2" s="61" t="s">
        <v>43</v>
      </c>
      <c r="Q2" s="69" t="s">
        <v>44</v>
      </c>
      <c r="R2" s="88" t="s">
        <v>45</v>
      </c>
      <c r="S2" s="88"/>
      <c r="T2" s="61" t="s">
        <v>46</v>
      </c>
      <c r="U2" s="59" t="s">
        <v>47</v>
      </c>
      <c r="V2" s="61" t="s">
        <v>48</v>
      </c>
      <c r="W2" s="61" t="s">
        <v>49</v>
      </c>
    </row>
    <row r="3" spans="1:23" x14ac:dyDescent="0.25">
      <c r="A3" s="43" t="s">
        <v>10</v>
      </c>
      <c r="B3" s="55">
        <v>3.13</v>
      </c>
      <c r="C3" s="55">
        <v>1.84</v>
      </c>
      <c r="D3" s="55">
        <v>0.23</v>
      </c>
      <c r="E3" s="55">
        <v>1.07</v>
      </c>
      <c r="F3" s="55">
        <v>58.6</v>
      </c>
      <c r="G3" s="55">
        <v>7.2</v>
      </c>
      <c r="H3" s="55">
        <v>34.1</v>
      </c>
      <c r="I3" s="87">
        <v>7.81</v>
      </c>
      <c r="J3" s="87"/>
      <c r="K3" s="55">
        <v>11.5</v>
      </c>
      <c r="L3" s="55">
        <v>43.23</v>
      </c>
      <c r="M3" s="55">
        <v>55</v>
      </c>
      <c r="N3" s="55">
        <v>14.7</v>
      </c>
      <c r="O3" s="55">
        <v>26.5</v>
      </c>
      <c r="P3" s="55">
        <v>16.7</v>
      </c>
      <c r="Q3" s="55">
        <v>39.1</v>
      </c>
      <c r="R3" s="87">
        <v>628</v>
      </c>
      <c r="S3" s="87"/>
      <c r="T3" s="55">
        <v>7.1</v>
      </c>
      <c r="U3" s="55">
        <v>0.44</v>
      </c>
      <c r="V3" s="55">
        <v>32.299999999999997</v>
      </c>
      <c r="W3" s="55">
        <v>8.5</v>
      </c>
    </row>
    <row r="4" spans="1:23" x14ac:dyDescent="0.25">
      <c r="A4" s="43" t="s">
        <v>11</v>
      </c>
      <c r="B4" s="55">
        <v>5.08</v>
      </c>
      <c r="C4" s="55">
        <v>3.15</v>
      </c>
      <c r="D4" s="55">
        <v>0.12</v>
      </c>
      <c r="E4" s="55">
        <v>1.81</v>
      </c>
      <c r="F4" s="55">
        <v>62.1</v>
      </c>
      <c r="G4" s="55">
        <v>2.2999999999999998</v>
      </c>
      <c r="H4" s="55">
        <v>35.6</v>
      </c>
      <c r="I4" s="87">
        <v>6.34</v>
      </c>
      <c r="J4" s="87"/>
      <c r="K4" s="55">
        <v>9.3000000000000007</v>
      </c>
      <c r="L4" s="55">
        <v>33.880000000000003</v>
      </c>
      <c r="M4" s="55">
        <v>53</v>
      </c>
      <c r="N4" s="55">
        <v>14.6</v>
      </c>
      <c r="O4" s="55">
        <v>27.3</v>
      </c>
      <c r="P4" s="55">
        <v>16.5</v>
      </c>
      <c r="Q4" s="55">
        <v>37.5</v>
      </c>
      <c r="R4" s="87">
        <v>553</v>
      </c>
      <c r="S4" s="87"/>
      <c r="T4" s="55">
        <v>7.4</v>
      </c>
      <c r="U4" s="55">
        <v>0.41</v>
      </c>
      <c r="V4" s="55">
        <v>33.799999999999997</v>
      </c>
      <c r="W4" s="55">
        <v>9.5</v>
      </c>
    </row>
    <row r="5" spans="1:23" x14ac:dyDescent="0.25">
      <c r="A5" s="43" t="s">
        <v>12</v>
      </c>
      <c r="B5" s="55">
        <v>5.86</v>
      </c>
      <c r="C5" s="55">
        <v>4.28</v>
      </c>
      <c r="D5" s="55">
        <v>0.18</v>
      </c>
      <c r="E5" s="55">
        <v>1.4</v>
      </c>
      <c r="F5" s="55">
        <v>73</v>
      </c>
      <c r="G5" s="55">
        <v>3.1</v>
      </c>
      <c r="H5" s="55">
        <v>23.9</v>
      </c>
      <c r="I5" s="87">
        <v>8.2799999999999994</v>
      </c>
      <c r="J5" s="87"/>
      <c r="K5" s="55">
        <v>12.6</v>
      </c>
      <c r="L5" s="55">
        <v>46.08</v>
      </c>
      <c r="M5" s="55">
        <v>56</v>
      </c>
      <c r="N5" s="55">
        <v>15.2</v>
      </c>
      <c r="O5" s="55">
        <v>27.3</v>
      </c>
      <c r="P5" s="55">
        <v>17</v>
      </c>
      <c r="Q5" s="55">
        <v>39.799999999999997</v>
      </c>
      <c r="R5" s="87">
        <v>344</v>
      </c>
      <c r="S5" s="87"/>
      <c r="T5" s="55">
        <v>7.4</v>
      </c>
      <c r="U5" s="55">
        <v>0.26</v>
      </c>
      <c r="V5" s="55">
        <v>34.799999999999997</v>
      </c>
      <c r="W5" s="55">
        <v>10.3</v>
      </c>
    </row>
    <row r="6" spans="1:23" x14ac:dyDescent="0.25">
      <c r="A6" s="43" t="s">
        <v>13</v>
      </c>
      <c r="B6" s="55">
        <v>7.15</v>
      </c>
      <c r="C6" s="55">
        <v>4.76</v>
      </c>
      <c r="D6" s="55">
        <v>0.13</v>
      </c>
      <c r="E6" s="55">
        <v>2.2599999999999998</v>
      </c>
      <c r="F6" s="55">
        <v>66.599999999999994</v>
      </c>
      <c r="G6" s="55">
        <v>1.9</v>
      </c>
      <c r="H6" s="55">
        <v>31.6</v>
      </c>
      <c r="I6" s="87">
        <v>9.64</v>
      </c>
      <c r="J6" s="87"/>
      <c r="K6" s="55">
        <v>14.1</v>
      </c>
      <c r="L6" s="55">
        <v>50.45</v>
      </c>
      <c r="M6" s="55">
        <v>52</v>
      </c>
      <c r="N6" s="55">
        <v>14.7</v>
      </c>
      <c r="O6" s="55">
        <v>28</v>
      </c>
      <c r="P6" s="55">
        <v>19.2</v>
      </c>
      <c r="Q6" s="55">
        <v>42.2</v>
      </c>
      <c r="R6" s="87">
        <v>490</v>
      </c>
      <c r="S6" s="87"/>
      <c r="T6" s="55">
        <v>6.3</v>
      </c>
      <c r="U6" s="55">
        <v>0.31</v>
      </c>
      <c r="V6" s="55">
        <v>30.5</v>
      </c>
      <c r="W6" s="55">
        <v>7.5</v>
      </c>
    </row>
    <row r="7" spans="1:23" x14ac:dyDescent="0.25">
      <c r="A7" s="43" t="s">
        <v>14</v>
      </c>
      <c r="B7" s="55">
        <v>6.61</v>
      </c>
      <c r="C7" s="55">
        <v>3.85</v>
      </c>
      <c r="D7" s="55">
        <v>0.56000000000000005</v>
      </c>
      <c r="E7" s="55">
        <v>2.2000000000000002</v>
      </c>
      <c r="F7" s="55">
        <v>58.3</v>
      </c>
      <c r="G7" s="55">
        <v>8.4</v>
      </c>
      <c r="H7" s="55">
        <v>33.299999999999997</v>
      </c>
      <c r="I7" s="87">
        <v>8.6300000000000008</v>
      </c>
      <c r="J7" s="87"/>
      <c r="K7" s="55">
        <v>12.4</v>
      </c>
      <c r="L7" s="55">
        <v>44.91</v>
      </c>
      <c r="M7" s="55">
        <v>52</v>
      </c>
      <c r="N7" s="55">
        <v>14.3</v>
      </c>
      <c r="O7" s="55">
        <v>27.5</v>
      </c>
      <c r="P7" s="55">
        <v>17</v>
      </c>
      <c r="Q7" s="55">
        <v>37.5</v>
      </c>
      <c r="R7" s="87">
        <v>526</v>
      </c>
      <c r="S7" s="87"/>
      <c r="T7" s="55">
        <v>7.5</v>
      </c>
      <c r="U7" s="55">
        <v>0.39</v>
      </c>
      <c r="V7" s="55">
        <v>33.799999999999997</v>
      </c>
      <c r="W7" s="55">
        <v>9.5</v>
      </c>
    </row>
    <row r="8" spans="1:23" x14ac:dyDescent="0.25">
      <c r="A8" s="43" t="s">
        <v>15</v>
      </c>
      <c r="B8" s="55">
        <v>4.84</v>
      </c>
      <c r="C8" s="55">
        <v>2.86</v>
      </c>
      <c r="D8" s="55">
        <v>0.15</v>
      </c>
      <c r="E8" s="55">
        <v>1.83</v>
      </c>
      <c r="F8" s="55">
        <v>59</v>
      </c>
      <c r="G8" s="55">
        <v>3.2</v>
      </c>
      <c r="H8" s="55">
        <v>37.799999999999997</v>
      </c>
      <c r="I8" s="87">
        <v>7.95</v>
      </c>
      <c r="J8" s="87"/>
      <c r="K8" s="55">
        <v>11.7</v>
      </c>
      <c r="L8" s="55">
        <v>43.23</v>
      </c>
      <c r="M8" s="55">
        <v>54</v>
      </c>
      <c r="N8" s="55">
        <v>14.7</v>
      </c>
      <c r="O8" s="55">
        <v>27.1</v>
      </c>
      <c r="P8" s="55">
        <v>17</v>
      </c>
      <c r="Q8" s="55">
        <v>39.1</v>
      </c>
      <c r="R8" s="87">
        <v>669</v>
      </c>
      <c r="S8" s="87"/>
      <c r="T8" s="55">
        <v>7.2</v>
      </c>
      <c r="U8" s="55">
        <v>0.48</v>
      </c>
      <c r="V8" s="55">
        <v>33.799999999999997</v>
      </c>
      <c r="W8" s="55">
        <v>9.5</v>
      </c>
    </row>
    <row r="9" spans="1:23" x14ac:dyDescent="0.25">
      <c r="A9" s="41"/>
      <c r="B9" s="41"/>
      <c r="C9" s="41"/>
      <c r="D9" s="41"/>
      <c r="E9" s="41"/>
      <c r="F9" s="41"/>
      <c r="G9" s="41"/>
      <c r="H9" s="41"/>
      <c r="I9" s="93"/>
      <c r="J9" s="93"/>
      <c r="K9" s="41"/>
      <c r="L9" s="41"/>
      <c r="M9" s="41"/>
      <c r="N9" s="41"/>
      <c r="O9" s="41"/>
      <c r="P9" s="41"/>
      <c r="Q9" s="41"/>
      <c r="R9" s="93"/>
      <c r="S9" s="93"/>
      <c r="T9" s="41"/>
      <c r="U9" s="41"/>
      <c r="V9" s="41"/>
      <c r="W9" s="41"/>
    </row>
    <row r="10" spans="1:23" x14ac:dyDescent="0.25">
      <c r="A10" s="85" t="s">
        <v>51</v>
      </c>
      <c r="B10" s="60"/>
      <c r="C10" s="64">
        <v>1000000000</v>
      </c>
      <c r="D10" s="64" t="s">
        <v>26</v>
      </c>
      <c r="E10" s="64"/>
      <c r="F10" s="86" t="s">
        <v>27</v>
      </c>
      <c r="G10" s="86"/>
      <c r="H10" s="86"/>
      <c r="I10" s="60">
        <v>1000000000000</v>
      </c>
      <c r="J10" s="60" t="s">
        <v>28</v>
      </c>
      <c r="K10" s="60" t="s">
        <v>29</v>
      </c>
      <c r="L10" s="60" t="s">
        <v>27</v>
      </c>
      <c r="M10" s="61" t="s">
        <v>30</v>
      </c>
      <c r="N10" s="61" t="s">
        <v>31</v>
      </c>
      <c r="O10" s="61" t="s">
        <v>29</v>
      </c>
      <c r="P10" s="60" t="s">
        <v>27</v>
      </c>
      <c r="Q10" s="61" t="s">
        <v>32</v>
      </c>
      <c r="R10" s="64">
        <v>1000000000</v>
      </c>
      <c r="S10" s="64" t="s">
        <v>26</v>
      </c>
      <c r="T10" s="60" t="s">
        <v>32</v>
      </c>
      <c r="U10" s="60" t="s">
        <v>27</v>
      </c>
      <c r="V10" s="60" t="s">
        <v>27</v>
      </c>
      <c r="W10" s="60" t="s">
        <v>32</v>
      </c>
    </row>
    <row r="11" spans="1:23" x14ac:dyDescent="0.25">
      <c r="A11" s="85"/>
      <c r="B11" s="64" t="s">
        <v>33</v>
      </c>
      <c r="C11" s="60" t="s">
        <v>34</v>
      </c>
      <c r="D11" s="60" t="s">
        <v>35</v>
      </c>
      <c r="E11" s="60" t="s">
        <v>36</v>
      </c>
      <c r="F11" s="65" t="s">
        <v>34</v>
      </c>
      <c r="G11" s="60" t="s">
        <v>35</v>
      </c>
      <c r="H11" s="60" t="s">
        <v>36</v>
      </c>
      <c r="I11" s="90" t="s">
        <v>37</v>
      </c>
      <c r="J11" s="91"/>
      <c r="K11" s="68" t="s">
        <v>38</v>
      </c>
      <c r="L11" s="60" t="s">
        <v>39</v>
      </c>
      <c r="M11" s="61" t="s">
        <v>40</v>
      </c>
      <c r="N11" s="61" t="s">
        <v>41</v>
      </c>
      <c r="O11" s="61" t="s">
        <v>42</v>
      </c>
      <c r="P11" s="61" t="s">
        <v>43</v>
      </c>
      <c r="Q11" s="69" t="s">
        <v>44</v>
      </c>
      <c r="R11" s="88" t="s">
        <v>45</v>
      </c>
      <c r="S11" s="88"/>
      <c r="T11" s="61" t="s">
        <v>46</v>
      </c>
      <c r="U11" s="59" t="s">
        <v>47</v>
      </c>
      <c r="V11" s="61" t="s">
        <v>48</v>
      </c>
      <c r="W11" s="61" t="s">
        <v>49</v>
      </c>
    </row>
    <row r="12" spans="1:23" x14ac:dyDescent="0.25">
      <c r="A12" s="34" t="s">
        <v>20</v>
      </c>
      <c r="B12" s="13">
        <v>6.76</v>
      </c>
      <c r="C12" s="13">
        <v>5.23</v>
      </c>
      <c r="D12" s="13">
        <v>0.48</v>
      </c>
      <c r="E12" s="13">
        <v>1.05</v>
      </c>
      <c r="F12" s="13">
        <v>77.3</v>
      </c>
      <c r="G12" s="13">
        <v>7.2</v>
      </c>
      <c r="H12" s="13">
        <v>15.5</v>
      </c>
      <c r="I12" s="92">
        <v>10.25</v>
      </c>
      <c r="J12" s="92"/>
      <c r="K12" s="13">
        <v>14.8</v>
      </c>
      <c r="L12" s="13">
        <v>58.52</v>
      </c>
      <c r="M12" s="13">
        <v>57</v>
      </c>
      <c r="N12" s="13">
        <v>14.4</v>
      </c>
      <c r="O12" s="13">
        <v>25.3</v>
      </c>
      <c r="P12" s="13">
        <v>18.2</v>
      </c>
      <c r="Q12" s="13">
        <v>43.8</v>
      </c>
      <c r="R12" s="89">
        <v>462</v>
      </c>
      <c r="S12" s="89"/>
      <c r="T12" s="13">
        <v>6</v>
      </c>
      <c r="U12" s="13">
        <v>0.28000000000000003</v>
      </c>
      <c r="V12" s="13">
        <v>28.4</v>
      </c>
      <c r="W12" s="13">
        <v>6.4</v>
      </c>
    </row>
    <row r="13" spans="1:23" x14ac:dyDescent="0.25">
      <c r="A13" s="34" t="s">
        <v>21</v>
      </c>
      <c r="B13" s="13">
        <v>9.76</v>
      </c>
      <c r="C13" s="13">
        <v>7.23</v>
      </c>
      <c r="D13" s="13">
        <v>0.1</v>
      </c>
      <c r="E13" s="13">
        <v>2.4300000000000002</v>
      </c>
      <c r="F13" s="13">
        <v>74.099999999999994</v>
      </c>
      <c r="G13" s="13">
        <v>1</v>
      </c>
      <c r="H13" s="13">
        <v>24.9</v>
      </c>
      <c r="I13" s="92">
        <v>9.5299999999999994</v>
      </c>
      <c r="J13" s="92"/>
      <c r="K13" s="13">
        <v>14.8</v>
      </c>
      <c r="L13" s="13">
        <v>57.61</v>
      </c>
      <c r="M13" s="13">
        <v>60</v>
      </c>
      <c r="N13" s="13">
        <v>15.5</v>
      </c>
      <c r="O13" s="13">
        <v>25.7</v>
      </c>
      <c r="P13" s="13">
        <v>17.5</v>
      </c>
      <c r="Q13" s="13">
        <v>44.5</v>
      </c>
      <c r="R13" s="89">
        <v>425</v>
      </c>
      <c r="S13" s="89"/>
      <c r="T13" s="13">
        <v>5.9</v>
      </c>
      <c r="U13" s="13">
        <v>0.25</v>
      </c>
      <c r="V13" s="13">
        <v>26.7</v>
      </c>
      <c r="W13" s="13">
        <v>5.7</v>
      </c>
    </row>
    <row r="14" spans="1:23" x14ac:dyDescent="0.25">
      <c r="A14" s="34" t="s">
        <v>22</v>
      </c>
      <c r="B14" s="13">
        <v>9.4600000000000009</v>
      </c>
      <c r="C14" s="13">
        <v>6.77</v>
      </c>
      <c r="D14" s="13">
        <v>0.11</v>
      </c>
      <c r="E14" s="13">
        <v>2.58</v>
      </c>
      <c r="F14" s="13">
        <v>71.5</v>
      </c>
      <c r="G14" s="13">
        <v>1.2</v>
      </c>
      <c r="H14" s="13">
        <v>27.3</v>
      </c>
      <c r="I14" s="92">
        <v>9.3000000000000007</v>
      </c>
      <c r="J14" s="92"/>
      <c r="K14" s="13">
        <v>15</v>
      </c>
      <c r="L14" s="13">
        <v>53.96</v>
      </c>
      <c r="M14" s="13">
        <v>58</v>
      </c>
      <c r="N14" s="13">
        <v>16.2</v>
      </c>
      <c r="O14" s="13">
        <v>27.8</v>
      </c>
      <c r="P14" s="13">
        <v>16.3</v>
      </c>
      <c r="Q14" s="13">
        <v>39.799999999999997</v>
      </c>
      <c r="R14" s="89">
        <v>758</v>
      </c>
      <c r="S14" s="89"/>
      <c r="T14" s="13">
        <v>6.8</v>
      </c>
      <c r="U14" s="13">
        <v>0.52</v>
      </c>
      <c r="V14" s="13">
        <v>30.5</v>
      </c>
      <c r="W14" s="13">
        <v>7.5</v>
      </c>
    </row>
    <row r="15" spans="1:23" x14ac:dyDescent="0.25">
      <c r="A15" s="34" t="s">
        <v>23</v>
      </c>
      <c r="B15" s="13">
        <v>8.56</v>
      </c>
      <c r="C15" s="13">
        <v>6.63</v>
      </c>
      <c r="D15" s="13">
        <v>0.13</v>
      </c>
      <c r="E15" s="13">
        <v>1.8</v>
      </c>
      <c r="F15" s="13">
        <v>77.400000000000006</v>
      </c>
      <c r="G15" s="13">
        <v>1.6</v>
      </c>
      <c r="H15" s="13">
        <v>21</v>
      </c>
      <c r="I15" s="89">
        <v>9.7899999999999991</v>
      </c>
      <c r="J15" s="89"/>
      <c r="K15" s="13">
        <v>14.8</v>
      </c>
      <c r="L15" s="13">
        <v>51.48</v>
      </c>
      <c r="M15" s="13">
        <v>53</v>
      </c>
      <c r="N15" s="13">
        <v>15.1</v>
      </c>
      <c r="O15" s="13">
        <v>28.8</v>
      </c>
      <c r="P15" s="13">
        <v>18</v>
      </c>
      <c r="Q15" s="13">
        <v>39.799999999999997</v>
      </c>
      <c r="R15" s="89">
        <v>575</v>
      </c>
      <c r="S15" s="89"/>
      <c r="T15" s="13">
        <v>5.9</v>
      </c>
      <c r="U15" s="13">
        <v>0.34</v>
      </c>
      <c r="V15" s="13">
        <v>29</v>
      </c>
      <c r="W15" s="13">
        <v>6.7</v>
      </c>
    </row>
    <row r="16" spans="1:23" x14ac:dyDescent="0.25">
      <c r="A16" s="34" t="s">
        <v>24</v>
      </c>
      <c r="B16" s="13">
        <v>6.47</v>
      </c>
      <c r="C16" s="13">
        <v>4.78</v>
      </c>
      <c r="D16" s="13">
        <v>0.04</v>
      </c>
      <c r="E16" s="13">
        <v>1.65</v>
      </c>
      <c r="F16" s="13">
        <v>73.900000000000006</v>
      </c>
      <c r="G16" s="13">
        <v>0.6</v>
      </c>
      <c r="H16" s="13">
        <v>25.5</v>
      </c>
      <c r="I16" s="89">
        <v>9.24</v>
      </c>
      <c r="J16" s="89"/>
      <c r="K16" s="13">
        <v>13.8</v>
      </c>
      <c r="L16" s="13">
        <v>46.88</v>
      </c>
      <c r="M16" s="13">
        <v>51</v>
      </c>
      <c r="N16" s="13">
        <v>14.9</v>
      </c>
      <c r="O16" s="13">
        <v>29.4</v>
      </c>
      <c r="P16" s="13">
        <v>17.100000000000001</v>
      </c>
      <c r="Q16" s="13">
        <v>35.9</v>
      </c>
      <c r="R16" s="89">
        <v>391</v>
      </c>
      <c r="S16" s="89"/>
      <c r="T16" s="13">
        <v>6.3</v>
      </c>
      <c r="U16" s="13">
        <v>0.25</v>
      </c>
      <c r="V16" s="13">
        <v>30</v>
      </c>
      <c r="W16" s="13">
        <v>7.2</v>
      </c>
    </row>
    <row r="17" spans="1:23" x14ac:dyDescent="0.25">
      <c r="A17" s="34" t="s">
        <v>25</v>
      </c>
      <c r="B17" s="13">
        <v>5.62</v>
      </c>
      <c r="C17" s="13">
        <v>3.92</v>
      </c>
      <c r="D17" s="13">
        <v>0.43</v>
      </c>
      <c r="E17" s="13">
        <v>1.26</v>
      </c>
      <c r="F17" s="13">
        <v>69.8</v>
      </c>
      <c r="G17" s="13">
        <v>7.7</v>
      </c>
      <c r="H17" s="13">
        <v>22.5</v>
      </c>
      <c r="I17" s="89">
        <v>9.93</v>
      </c>
      <c r="J17" s="89"/>
      <c r="K17" s="13">
        <v>14.4</v>
      </c>
      <c r="L17" s="13">
        <v>51.95</v>
      </c>
      <c r="M17" s="13">
        <v>52</v>
      </c>
      <c r="N17" s="13">
        <v>14.5</v>
      </c>
      <c r="O17" s="13">
        <v>27.7</v>
      </c>
      <c r="P17" s="13">
        <v>18.5</v>
      </c>
      <c r="Q17" s="13">
        <v>40.6</v>
      </c>
      <c r="R17" s="89">
        <v>419</v>
      </c>
      <c r="S17" s="89"/>
      <c r="T17" s="13">
        <v>6.1</v>
      </c>
      <c r="U17" s="13">
        <v>0.25</v>
      </c>
      <c r="V17" s="13">
        <v>29</v>
      </c>
      <c r="W17" s="13">
        <v>6.7</v>
      </c>
    </row>
    <row r="19" spans="1:23" s="80" customFormat="1" x14ac:dyDescent="0.25">
      <c r="A19" s="96" t="s">
        <v>52</v>
      </c>
      <c r="B19" s="66"/>
      <c r="C19" s="57">
        <v>1000000000</v>
      </c>
      <c r="D19" s="57" t="s">
        <v>26</v>
      </c>
      <c r="E19" s="58"/>
      <c r="F19" s="86" t="s">
        <v>27</v>
      </c>
      <c r="G19" s="86"/>
      <c r="H19" s="86"/>
      <c r="I19" s="66">
        <v>1000000000000</v>
      </c>
      <c r="J19" s="67" t="s">
        <v>28</v>
      </c>
      <c r="K19" s="60" t="s">
        <v>29</v>
      </c>
      <c r="L19" s="60" t="s">
        <v>27</v>
      </c>
      <c r="M19" s="70" t="s">
        <v>30</v>
      </c>
      <c r="N19" s="70" t="s">
        <v>31</v>
      </c>
      <c r="O19" s="70" t="s">
        <v>29</v>
      </c>
      <c r="P19" s="60" t="s">
        <v>27</v>
      </c>
      <c r="Q19" s="70" t="s">
        <v>32</v>
      </c>
      <c r="R19" s="62">
        <v>1000000000</v>
      </c>
      <c r="S19" s="62" t="s">
        <v>26</v>
      </c>
      <c r="T19" s="63" t="s">
        <v>32</v>
      </c>
      <c r="U19" s="60" t="s">
        <v>27</v>
      </c>
      <c r="V19" s="60" t="s">
        <v>27</v>
      </c>
      <c r="W19" s="63" t="s">
        <v>32</v>
      </c>
    </row>
    <row r="20" spans="1:23" s="80" customFormat="1" x14ac:dyDescent="0.25">
      <c r="A20" s="96"/>
      <c r="B20" s="64" t="s">
        <v>33</v>
      </c>
      <c r="C20" s="60" t="s">
        <v>34</v>
      </c>
      <c r="D20" s="60" t="s">
        <v>35</v>
      </c>
      <c r="E20" s="60" t="s">
        <v>36</v>
      </c>
      <c r="F20" s="65" t="s">
        <v>34</v>
      </c>
      <c r="G20" s="60" t="s">
        <v>35</v>
      </c>
      <c r="H20" s="60" t="s">
        <v>36</v>
      </c>
      <c r="I20" s="90" t="s">
        <v>37</v>
      </c>
      <c r="J20" s="91"/>
      <c r="K20" s="68" t="s">
        <v>38</v>
      </c>
      <c r="L20" s="60" t="s">
        <v>39</v>
      </c>
      <c r="M20" s="70" t="s">
        <v>40</v>
      </c>
      <c r="N20" s="70" t="s">
        <v>41</v>
      </c>
      <c r="O20" s="70" t="s">
        <v>42</v>
      </c>
      <c r="P20" s="70" t="s">
        <v>43</v>
      </c>
      <c r="Q20" s="69" t="s">
        <v>44</v>
      </c>
      <c r="R20" s="88" t="s">
        <v>45</v>
      </c>
      <c r="S20" s="88"/>
      <c r="T20" s="70" t="s">
        <v>46</v>
      </c>
      <c r="U20" s="67" t="s">
        <v>47</v>
      </c>
      <c r="V20" s="70" t="s">
        <v>48</v>
      </c>
      <c r="W20" s="70" t="s">
        <v>49</v>
      </c>
    </row>
    <row r="21" spans="1:23" s="80" customFormat="1" x14ac:dyDescent="0.25">
      <c r="A21" s="54" t="s">
        <v>10</v>
      </c>
      <c r="B21" s="55">
        <v>9.81</v>
      </c>
      <c r="C21" s="55">
        <v>8.57</v>
      </c>
      <c r="D21" s="55">
        <v>0.36</v>
      </c>
      <c r="E21" s="55">
        <v>0.87</v>
      </c>
      <c r="F21" s="55">
        <v>87.4</v>
      </c>
      <c r="G21" s="55">
        <v>3.7</v>
      </c>
      <c r="H21" s="55">
        <v>8.9</v>
      </c>
      <c r="I21" s="87">
        <v>10.41</v>
      </c>
      <c r="J21" s="87"/>
      <c r="K21" s="55">
        <v>16</v>
      </c>
      <c r="L21" s="55">
        <v>46.62</v>
      </c>
      <c r="M21" s="55">
        <v>45</v>
      </c>
      <c r="N21" s="55">
        <v>15.4</v>
      </c>
      <c r="O21" s="55">
        <v>34.299999999999997</v>
      </c>
      <c r="P21" s="55">
        <v>17.600000000000001</v>
      </c>
      <c r="Q21" s="55">
        <v>32.799999999999997</v>
      </c>
      <c r="R21" s="87">
        <v>595</v>
      </c>
      <c r="S21" s="87"/>
      <c r="T21" s="55">
        <v>6.3</v>
      </c>
      <c r="U21" s="55">
        <v>0.38</v>
      </c>
      <c r="V21" s="55">
        <v>29.5</v>
      </c>
      <c r="W21" s="55">
        <v>7</v>
      </c>
    </row>
    <row r="22" spans="1:23" s="80" customFormat="1" x14ac:dyDescent="0.25">
      <c r="A22" s="54" t="s">
        <v>11</v>
      </c>
      <c r="B22" s="55">
        <v>8.69</v>
      </c>
      <c r="C22" s="55">
        <v>4.84</v>
      </c>
      <c r="D22" s="55">
        <v>0.63</v>
      </c>
      <c r="E22" s="55">
        <v>3.21</v>
      </c>
      <c r="F22" s="55">
        <v>55.8</v>
      </c>
      <c r="G22" s="55">
        <v>7.3</v>
      </c>
      <c r="H22" s="55">
        <v>37</v>
      </c>
      <c r="I22" s="87">
        <v>9.24</v>
      </c>
      <c r="J22" s="87"/>
      <c r="K22" s="55">
        <v>15.2</v>
      </c>
      <c r="L22" s="55">
        <v>55.87</v>
      </c>
      <c r="M22" s="55">
        <v>60</v>
      </c>
      <c r="N22" s="55">
        <v>16.399999999999999</v>
      </c>
      <c r="O22" s="55">
        <v>27.2</v>
      </c>
      <c r="P22" s="55">
        <v>18.7</v>
      </c>
      <c r="Q22" s="55">
        <v>47.7</v>
      </c>
      <c r="R22" s="87">
        <v>734</v>
      </c>
      <c r="S22" s="87"/>
      <c r="T22" s="55">
        <v>7</v>
      </c>
      <c r="U22" s="55">
        <v>0.51</v>
      </c>
      <c r="V22" s="55">
        <v>31.9</v>
      </c>
      <c r="W22" s="55">
        <v>8.1999999999999993</v>
      </c>
    </row>
    <row r="23" spans="1:23" s="80" customFormat="1" x14ac:dyDescent="0.25">
      <c r="A23" s="54" t="s">
        <v>12</v>
      </c>
      <c r="B23" s="55">
        <v>15.21</v>
      </c>
      <c r="C23" s="55">
        <v>10.84</v>
      </c>
      <c r="D23" s="55">
        <v>0.87</v>
      </c>
      <c r="E23" s="55">
        <v>3.5</v>
      </c>
      <c r="F23" s="55">
        <v>71.3</v>
      </c>
      <c r="G23" s="55">
        <v>5.7</v>
      </c>
      <c r="H23" s="55">
        <v>23</v>
      </c>
      <c r="I23" s="87">
        <v>10.18</v>
      </c>
      <c r="J23" s="87"/>
      <c r="K23" s="55">
        <v>15.1</v>
      </c>
      <c r="L23" s="55">
        <v>58.43</v>
      </c>
      <c r="M23" s="55">
        <v>57</v>
      </c>
      <c r="N23" s="55">
        <v>14.8</v>
      </c>
      <c r="O23" s="55">
        <v>25.8</v>
      </c>
      <c r="P23" s="55">
        <v>17.100000000000001</v>
      </c>
      <c r="Q23" s="55">
        <v>41.4</v>
      </c>
      <c r="R23" s="87">
        <v>221</v>
      </c>
      <c r="S23" s="87"/>
      <c r="T23" s="55">
        <v>6.2</v>
      </c>
      <c r="U23" s="55">
        <v>0.14000000000000001</v>
      </c>
      <c r="V23" s="55">
        <v>29.5</v>
      </c>
      <c r="W23" s="55">
        <v>7</v>
      </c>
    </row>
    <row r="24" spans="1:23" s="80" customFormat="1" x14ac:dyDescent="0.25">
      <c r="A24" s="54" t="s">
        <v>13</v>
      </c>
      <c r="B24" s="55">
        <v>13.46</v>
      </c>
      <c r="C24" s="55">
        <v>10.86</v>
      </c>
      <c r="D24" s="55">
        <v>0.49</v>
      </c>
      <c r="E24" s="55">
        <v>2.11</v>
      </c>
      <c r="F24" s="55">
        <v>80.7</v>
      </c>
      <c r="G24" s="55">
        <v>3.7</v>
      </c>
      <c r="H24" s="55">
        <v>15.7</v>
      </c>
      <c r="I24" s="87">
        <v>10.43</v>
      </c>
      <c r="J24" s="87"/>
      <c r="K24" s="55">
        <v>15.3</v>
      </c>
      <c r="L24" s="55">
        <v>61.32</v>
      </c>
      <c r="M24" s="55">
        <v>59</v>
      </c>
      <c r="N24" s="55">
        <v>14.7</v>
      </c>
      <c r="O24" s="55">
        <v>32.5</v>
      </c>
      <c r="P24" s="55">
        <v>17.7</v>
      </c>
      <c r="Q24" s="55">
        <v>43.8</v>
      </c>
      <c r="R24" s="87">
        <v>535</v>
      </c>
      <c r="S24" s="87"/>
      <c r="T24" s="55">
        <v>6.9</v>
      </c>
      <c r="U24" s="55">
        <v>0.37</v>
      </c>
      <c r="V24" s="55">
        <v>31.9</v>
      </c>
      <c r="W24" s="55">
        <v>8.1999999999999993</v>
      </c>
    </row>
    <row r="25" spans="1:23" s="80" customFormat="1" x14ac:dyDescent="0.25">
      <c r="A25" s="54" t="s">
        <v>14</v>
      </c>
      <c r="B25" s="55">
        <v>16.350000000000001</v>
      </c>
      <c r="C25" s="55">
        <v>14.69</v>
      </c>
      <c r="D25" s="55">
        <v>1.1399999999999999</v>
      </c>
      <c r="E25" s="55">
        <v>0.52</v>
      </c>
      <c r="F25" s="55">
        <v>89.9</v>
      </c>
      <c r="G25" s="55">
        <v>7</v>
      </c>
      <c r="H25" s="55">
        <v>3.2</v>
      </c>
      <c r="I25" s="87">
        <v>10.25</v>
      </c>
      <c r="J25" s="87"/>
      <c r="K25" s="55">
        <v>15.5</v>
      </c>
      <c r="L25" s="55">
        <v>61.21</v>
      </c>
      <c r="M25" s="55">
        <v>60</v>
      </c>
      <c r="N25" s="55">
        <v>15.1</v>
      </c>
      <c r="O25" s="55">
        <v>25.8</v>
      </c>
      <c r="P25" s="55">
        <v>17.100000000000001</v>
      </c>
      <c r="Q25" s="55">
        <v>43</v>
      </c>
      <c r="R25" s="87">
        <v>487</v>
      </c>
      <c r="S25" s="87"/>
      <c r="T25" s="55">
        <v>7.5</v>
      </c>
      <c r="U25" s="55">
        <v>0.37</v>
      </c>
      <c r="V25" s="55">
        <v>33.4</v>
      </c>
      <c r="W25" s="55">
        <v>9.3000000000000007</v>
      </c>
    </row>
    <row r="26" spans="1:23" s="80" customFormat="1" x14ac:dyDescent="0.25">
      <c r="A26" s="54" t="s">
        <v>15</v>
      </c>
      <c r="B26" s="55">
        <v>13.71</v>
      </c>
      <c r="C26" s="55">
        <v>11.34</v>
      </c>
      <c r="D26" s="55">
        <v>0.42</v>
      </c>
      <c r="E26" s="55">
        <v>1.95</v>
      </c>
      <c r="F26" s="55">
        <v>82.7</v>
      </c>
      <c r="G26" s="55">
        <v>3.1</v>
      </c>
      <c r="H26" s="55">
        <v>14.3</v>
      </c>
      <c r="I26" s="87">
        <v>9.99</v>
      </c>
      <c r="J26" s="87"/>
      <c r="K26" s="55">
        <v>15.4</v>
      </c>
      <c r="L26" s="55">
        <v>61.49</v>
      </c>
      <c r="M26" s="55">
        <v>62</v>
      </c>
      <c r="N26" s="55">
        <v>15.4</v>
      </c>
      <c r="O26" s="55">
        <v>28.9</v>
      </c>
      <c r="P26" s="55">
        <v>16.399999999999999</v>
      </c>
      <c r="Q26" s="55">
        <v>16.399999999999999</v>
      </c>
      <c r="R26" s="87">
        <v>458</v>
      </c>
      <c r="S26" s="87"/>
      <c r="T26" s="55">
        <v>7.1</v>
      </c>
      <c r="U26" s="55">
        <v>0.33</v>
      </c>
      <c r="V26" s="55">
        <v>31.4</v>
      </c>
      <c r="W26" s="55">
        <v>8</v>
      </c>
    </row>
    <row r="27" spans="1:23" s="80" customFormat="1" x14ac:dyDescent="0.25">
      <c r="A27" s="54" t="s">
        <v>20</v>
      </c>
      <c r="B27" s="55">
        <v>10.07</v>
      </c>
      <c r="C27" s="55">
        <v>9.34</v>
      </c>
      <c r="D27" s="55">
        <v>7.0000000000000007E-2</v>
      </c>
      <c r="E27" s="55">
        <v>0.66</v>
      </c>
      <c r="F27" s="55">
        <v>92.8</v>
      </c>
      <c r="G27" s="55">
        <v>0.7</v>
      </c>
      <c r="H27" s="55">
        <v>6.5</v>
      </c>
      <c r="I27" s="87">
        <v>9.99</v>
      </c>
      <c r="J27" s="87"/>
      <c r="K27" s="55">
        <v>15.6</v>
      </c>
      <c r="L27" s="55">
        <v>50.42</v>
      </c>
      <c r="M27" s="55">
        <v>50</v>
      </c>
      <c r="N27" s="55">
        <v>15.6</v>
      </c>
      <c r="O27" s="55">
        <v>25</v>
      </c>
      <c r="P27" s="55">
        <v>16.399999999999999</v>
      </c>
      <c r="Q27" s="55">
        <v>34.4</v>
      </c>
      <c r="R27" s="87">
        <v>658</v>
      </c>
      <c r="S27" s="87"/>
      <c r="T27" s="55">
        <v>7.4</v>
      </c>
      <c r="U27" s="55">
        <v>0.49</v>
      </c>
      <c r="V27" s="55">
        <v>33.799999999999997</v>
      </c>
      <c r="W27" s="55">
        <v>9.5</v>
      </c>
    </row>
    <row r="28" spans="1:23" s="80" customFormat="1" x14ac:dyDescent="0.25">
      <c r="A28" s="54" t="s">
        <v>21</v>
      </c>
      <c r="B28" s="55">
        <v>7.94</v>
      </c>
      <c r="C28" s="55">
        <v>6.32</v>
      </c>
      <c r="D28" s="55">
        <v>0.19</v>
      </c>
      <c r="E28" s="55">
        <v>1.43</v>
      </c>
      <c r="F28" s="55">
        <v>79.599999999999994</v>
      </c>
      <c r="G28" s="55">
        <v>2.5</v>
      </c>
      <c r="H28" s="55">
        <v>18</v>
      </c>
      <c r="I28" s="87">
        <v>10.38</v>
      </c>
      <c r="J28" s="87"/>
      <c r="K28" s="55">
        <v>15.3</v>
      </c>
      <c r="L28" s="55">
        <v>49.1</v>
      </c>
      <c r="M28" s="55">
        <v>47</v>
      </c>
      <c r="N28" s="55">
        <v>14.7</v>
      </c>
      <c r="O28" s="55">
        <v>25.3</v>
      </c>
      <c r="P28" s="55">
        <v>16.399999999999999</v>
      </c>
      <c r="Q28" s="55">
        <v>32.799999999999997</v>
      </c>
      <c r="R28" s="87">
        <v>499</v>
      </c>
      <c r="S28" s="87"/>
      <c r="T28" s="55">
        <v>5.8</v>
      </c>
      <c r="U28" s="55">
        <v>0.28999999999999998</v>
      </c>
      <c r="V28" s="55">
        <v>29</v>
      </c>
      <c r="W28" s="55">
        <v>6.7</v>
      </c>
    </row>
    <row r="29" spans="1:23" s="80" customFormat="1" x14ac:dyDescent="0.25">
      <c r="A29" s="54" t="s">
        <v>22</v>
      </c>
      <c r="B29" s="55">
        <v>8.0399999999999991</v>
      </c>
      <c r="C29" s="55">
        <v>6.58</v>
      </c>
      <c r="D29" s="55">
        <v>0.09</v>
      </c>
      <c r="E29" s="55">
        <v>1.38</v>
      </c>
      <c r="F29" s="55">
        <v>81.8</v>
      </c>
      <c r="G29" s="55">
        <v>1.1000000000000001</v>
      </c>
      <c r="H29" s="55">
        <v>17.100000000000001</v>
      </c>
      <c r="I29" s="87">
        <v>10.18</v>
      </c>
      <c r="J29" s="87"/>
      <c r="K29" s="55">
        <v>15.2</v>
      </c>
      <c r="L29" s="55">
        <v>50.68</v>
      </c>
      <c r="M29" s="55">
        <v>50</v>
      </c>
      <c r="N29" s="55">
        <v>14.9</v>
      </c>
      <c r="O29" s="55">
        <v>25</v>
      </c>
      <c r="P29" s="55">
        <v>16.600000000000001</v>
      </c>
      <c r="Q29" s="55">
        <v>35.200000000000003</v>
      </c>
      <c r="R29" s="87">
        <v>481</v>
      </c>
      <c r="S29" s="87"/>
      <c r="T29" s="55">
        <v>5.6</v>
      </c>
      <c r="U29" s="55">
        <v>0.27</v>
      </c>
      <c r="V29" s="55">
        <v>27.9</v>
      </c>
      <c r="W29" s="55">
        <v>6.2</v>
      </c>
    </row>
  </sheetData>
  <mergeCells count="56">
    <mergeCell ref="I27:J27"/>
    <mergeCell ref="R27:S27"/>
    <mergeCell ref="I28:J28"/>
    <mergeCell ref="R28:S28"/>
    <mergeCell ref="I29:J29"/>
    <mergeCell ref="R29:S29"/>
    <mergeCell ref="I24:J24"/>
    <mergeCell ref="R24:S24"/>
    <mergeCell ref="I25:J25"/>
    <mergeCell ref="R25:S25"/>
    <mergeCell ref="I26:J26"/>
    <mergeCell ref="R26:S26"/>
    <mergeCell ref="I21:J21"/>
    <mergeCell ref="R21:S21"/>
    <mergeCell ref="I22:J22"/>
    <mergeCell ref="R22:S22"/>
    <mergeCell ref="I23:J23"/>
    <mergeCell ref="R23:S23"/>
    <mergeCell ref="R2:S2"/>
    <mergeCell ref="I9:J9"/>
    <mergeCell ref="R9:S9"/>
    <mergeCell ref="A19:A20"/>
    <mergeCell ref="F19:H19"/>
    <mergeCell ref="I20:J20"/>
    <mergeCell ref="R20:S20"/>
    <mergeCell ref="I16:J16"/>
    <mergeCell ref="I17:J17"/>
    <mergeCell ref="I3:J3"/>
    <mergeCell ref="I4:J4"/>
    <mergeCell ref="I5:J5"/>
    <mergeCell ref="I6:J6"/>
    <mergeCell ref="I11:J11"/>
    <mergeCell ref="I12:J12"/>
    <mergeCell ref="I13:J13"/>
    <mergeCell ref="I14:J14"/>
    <mergeCell ref="I15:J15"/>
    <mergeCell ref="R14:S14"/>
    <mergeCell ref="R15:S15"/>
    <mergeCell ref="R16:S16"/>
    <mergeCell ref="R17:S17"/>
    <mergeCell ref="R3:S3"/>
    <mergeCell ref="R4:S4"/>
    <mergeCell ref="R5:S5"/>
    <mergeCell ref="R6:S6"/>
    <mergeCell ref="R11:S11"/>
    <mergeCell ref="R12:S12"/>
    <mergeCell ref="R13:S13"/>
    <mergeCell ref="R7:S7"/>
    <mergeCell ref="R8:S8"/>
    <mergeCell ref="A1:A2"/>
    <mergeCell ref="A10:A11"/>
    <mergeCell ref="F10:H10"/>
    <mergeCell ref="I7:J7"/>
    <mergeCell ref="I8:J8"/>
    <mergeCell ref="F1:H1"/>
    <mergeCell ref="I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E8C7-EDFB-49AB-B70D-3F593FBFFD3F}">
  <sheetPr codeName="Hoja7"/>
  <dimension ref="A1:W44"/>
  <sheetViews>
    <sheetView tabSelected="1" topLeftCell="E31" workbookViewId="0">
      <selection activeCell="H42" sqref="H42"/>
    </sheetView>
  </sheetViews>
  <sheetFormatPr baseColWidth="10" defaultRowHeight="15" x14ac:dyDescent="0.25"/>
  <cols>
    <col min="1" max="1" width="21.5703125" style="41" customWidth="1"/>
    <col min="2" max="4" width="11.42578125" style="41"/>
    <col min="5" max="5" width="17.7109375" style="41" customWidth="1"/>
    <col min="6" max="16384" width="11.42578125" style="41"/>
  </cols>
  <sheetData>
    <row r="1" spans="1:23" s="80" customFormat="1" x14ac:dyDescent="0.25">
      <c r="E1" s="85" t="s">
        <v>50</v>
      </c>
    </row>
    <row r="2" spans="1:23" x14ac:dyDescent="0.25">
      <c r="A2" s="85" t="s">
        <v>50</v>
      </c>
      <c r="B2" s="60"/>
      <c r="C2" s="64">
        <v>1000000000</v>
      </c>
      <c r="D2" s="64" t="s">
        <v>26</v>
      </c>
      <c r="E2" s="85"/>
      <c r="F2" s="86" t="s">
        <v>27</v>
      </c>
      <c r="G2" s="86"/>
      <c r="H2" s="86"/>
      <c r="I2" s="60">
        <v>1000000000000</v>
      </c>
      <c r="J2" s="60" t="s">
        <v>28</v>
      </c>
      <c r="K2" s="60" t="s">
        <v>29</v>
      </c>
      <c r="L2" s="60" t="s">
        <v>27</v>
      </c>
      <c r="M2" s="61" t="s">
        <v>30</v>
      </c>
      <c r="N2" s="61" t="s">
        <v>31</v>
      </c>
      <c r="O2" s="61" t="s">
        <v>29</v>
      </c>
      <c r="P2" s="60" t="s">
        <v>27</v>
      </c>
      <c r="Q2" s="61" t="s">
        <v>32</v>
      </c>
      <c r="R2" s="64">
        <v>1000000000</v>
      </c>
      <c r="S2" s="64" t="s">
        <v>26</v>
      </c>
      <c r="T2" s="60" t="s">
        <v>32</v>
      </c>
      <c r="U2" s="60" t="s">
        <v>27</v>
      </c>
      <c r="V2" s="60" t="s">
        <v>27</v>
      </c>
      <c r="W2" s="60" t="s">
        <v>32</v>
      </c>
    </row>
    <row r="3" spans="1:23" x14ac:dyDescent="0.25">
      <c r="A3" s="85"/>
      <c r="B3" s="64" t="s">
        <v>33</v>
      </c>
      <c r="C3" s="60" t="s">
        <v>34</v>
      </c>
      <c r="D3" s="60" t="s">
        <v>35</v>
      </c>
      <c r="E3" s="60" t="s">
        <v>36</v>
      </c>
      <c r="F3" s="65" t="s">
        <v>34</v>
      </c>
      <c r="G3" s="60" t="s">
        <v>35</v>
      </c>
      <c r="H3" s="60" t="s">
        <v>36</v>
      </c>
      <c r="I3" s="90" t="s">
        <v>37</v>
      </c>
      <c r="J3" s="91"/>
      <c r="K3" s="68" t="s">
        <v>38</v>
      </c>
      <c r="L3" s="60" t="s">
        <v>39</v>
      </c>
      <c r="M3" s="61" t="s">
        <v>40</v>
      </c>
      <c r="N3" s="61" t="s">
        <v>41</v>
      </c>
      <c r="O3" s="61" t="s">
        <v>42</v>
      </c>
      <c r="P3" s="61" t="s">
        <v>43</v>
      </c>
      <c r="Q3" s="69" t="s">
        <v>44</v>
      </c>
      <c r="R3" s="88" t="s">
        <v>45</v>
      </c>
      <c r="S3" s="88"/>
      <c r="T3" s="61" t="s">
        <v>46</v>
      </c>
      <c r="U3" s="59" t="s">
        <v>47</v>
      </c>
      <c r="V3" s="61" t="s">
        <v>48</v>
      </c>
      <c r="W3" s="61" t="s">
        <v>49</v>
      </c>
    </row>
    <row r="4" spans="1:23" x14ac:dyDescent="0.25">
      <c r="A4" s="43" t="s">
        <v>10</v>
      </c>
      <c r="B4" s="12">
        <v>4.6900000000000004</v>
      </c>
      <c r="C4" s="12">
        <v>1.88</v>
      </c>
      <c r="D4" s="12">
        <v>0.15</v>
      </c>
      <c r="E4" s="12">
        <v>2.6</v>
      </c>
      <c r="F4" s="12">
        <v>40.1</v>
      </c>
      <c r="G4" s="12">
        <v>3.3</v>
      </c>
      <c r="H4" s="12">
        <v>56.6</v>
      </c>
      <c r="I4" s="87">
        <v>9.35</v>
      </c>
      <c r="J4" s="87"/>
      <c r="K4" s="12">
        <v>10.8</v>
      </c>
      <c r="L4" s="12">
        <v>38.630000000000003</v>
      </c>
      <c r="M4" s="12">
        <v>41</v>
      </c>
      <c r="N4" s="12">
        <v>11.6</v>
      </c>
      <c r="O4" s="12">
        <v>36</v>
      </c>
      <c r="P4" s="13">
        <v>23.4</v>
      </c>
      <c r="Q4" s="13">
        <v>40.6</v>
      </c>
      <c r="R4" s="89">
        <v>592</v>
      </c>
      <c r="S4" s="89"/>
      <c r="T4" s="13">
        <v>6.3</v>
      </c>
      <c r="U4" s="13">
        <v>0.37</v>
      </c>
      <c r="V4" s="13">
        <v>35.200000000000003</v>
      </c>
      <c r="W4" s="13">
        <v>10.6</v>
      </c>
    </row>
    <row r="5" spans="1:23" x14ac:dyDescent="0.25">
      <c r="A5" s="43" t="s">
        <v>11</v>
      </c>
      <c r="B5" s="12">
        <v>5.84</v>
      </c>
      <c r="C5" s="12">
        <v>2.2400000000000002</v>
      </c>
      <c r="D5" s="12">
        <v>0.28999999999999998</v>
      </c>
      <c r="E5" s="12">
        <v>3.31</v>
      </c>
      <c r="F5" s="12">
        <v>38.299999999999997</v>
      </c>
      <c r="G5" s="12">
        <v>4.9000000000000004</v>
      </c>
      <c r="H5" s="12">
        <v>56.8</v>
      </c>
      <c r="I5" s="87">
        <v>9.74</v>
      </c>
      <c r="J5" s="87"/>
      <c r="K5" s="12">
        <v>11.4</v>
      </c>
      <c r="L5" s="12">
        <v>40.92</v>
      </c>
      <c r="M5" s="12">
        <v>42</v>
      </c>
      <c r="N5" s="12">
        <v>11.7</v>
      </c>
      <c r="O5" s="12">
        <v>33.6</v>
      </c>
      <c r="P5" s="13">
        <v>25.2</v>
      </c>
      <c r="Q5" s="13">
        <v>43.8</v>
      </c>
      <c r="R5" s="89">
        <v>850</v>
      </c>
      <c r="S5" s="89"/>
      <c r="T5" s="13">
        <v>6.4</v>
      </c>
      <c r="U5" s="13">
        <v>0.55000000000000004</v>
      </c>
      <c r="V5" s="13">
        <v>35.200000000000003</v>
      </c>
      <c r="W5" s="13">
        <v>10.6</v>
      </c>
    </row>
    <row r="6" spans="1:23" x14ac:dyDescent="0.25">
      <c r="A6" s="43" t="s">
        <v>12</v>
      </c>
      <c r="B6" s="12">
        <v>5.25</v>
      </c>
      <c r="C6" s="12">
        <v>1.84</v>
      </c>
      <c r="D6" s="12">
        <v>0.34</v>
      </c>
      <c r="E6" s="12">
        <v>3.07</v>
      </c>
      <c r="F6" s="12">
        <v>35.1</v>
      </c>
      <c r="G6" s="12">
        <v>6.4</v>
      </c>
      <c r="H6" s="12">
        <v>58.4</v>
      </c>
      <c r="I6" s="87">
        <v>8.57</v>
      </c>
      <c r="J6" s="87"/>
      <c r="K6" s="12">
        <v>10.3</v>
      </c>
      <c r="L6" s="12">
        <v>35.35</v>
      </c>
      <c r="M6" s="12">
        <v>41</v>
      </c>
      <c r="N6" s="12">
        <v>12</v>
      </c>
      <c r="O6" s="12">
        <v>23.2</v>
      </c>
      <c r="P6" s="13">
        <v>26.1</v>
      </c>
      <c r="Q6" s="13">
        <v>45.3</v>
      </c>
      <c r="R6" s="89">
        <v>834</v>
      </c>
      <c r="S6" s="89"/>
      <c r="T6" s="13">
        <v>6.1</v>
      </c>
      <c r="U6" s="13">
        <v>0.51</v>
      </c>
      <c r="V6" s="13">
        <v>33.4</v>
      </c>
      <c r="W6" s="13">
        <v>9.3000000000000007</v>
      </c>
    </row>
    <row r="7" spans="1:23" x14ac:dyDescent="0.25">
      <c r="A7" s="43" t="s">
        <v>13</v>
      </c>
      <c r="B7" s="12">
        <v>5.25</v>
      </c>
      <c r="C7" s="12">
        <v>2.15</v>
      </c>
      <c r="D7" s="12">
        <v>0.41</v>
      </c>
      <c r="E7" s="12">
        <v>2.9</v>
      </c>
      <c r="F7" s="12">
        <v>39.4</v>
      </c>
      <c r="G7" s="12">
        <v>7.5</v>
      </c>
      <c r="H7" s="12">
        <v>53.1</v>
      </c>
      <c r="I7" s="87">
        <v>7.95</v>
      </c>
      <c r="J7" s="87"/>
      <c r="K7" s="12">
        <v>10.1</v>
      </c>
      <c r="L7" s="12">
        <v>36.14</v>
      </c>
      <c r="M7" s="12">
        <v>45</v>
      </c>
      <c r="N7" s="12">
        <v>12.7</v>
      </c>
      <c r="O7" s="12">
        <v>28.5</v>
      </c>
      <c r="P7" s="13">
        <v>23.6</v>
      </c>
      <c r="Q7" s="13">
        <v>44.5</v>
      </c>
      <c r="R7" s="89">
        <v>649</v>
      </c>
      <c r="S7" s="89"/>
      <c r="T7" s="13">
        <v>7.1</v>
      </c>
      <c r="U7" s="13">
        <v>0.46</v>
      </c>
      <c r="V7" s="13">
        <v>35.5</v>
      </c>
      <c r="W7" s="13">
        <v>10.8</v>
      </c>
    </row>
    <row r="8" spans="1:23" x14ac:dyDescent="0.25">
      <c r="A8" s="43" t="s">
        <v>14</v>
      </c>
      <c r="B8" s="12">
        <v>7.23</v>
      </c>
      <c r="C8" s="12">
        <v>2.74</v>
      </c>
      <c r="D8" s="12">
        <v>0.47</v>
      </c>
      <c r="E8" s="12">
        <v>4.03</v>
      </c>
      <c r="F8" s="12">
        <v>37.799999999999997</v>
      </c>
      <c r="G8" s="12">
        <v>6.5</v>
      </c>
      <c r="H8" s="12">
        <v>55.7</v>
      </c>
      <c r="I8" s="87">
        <v>10.220000000000001</v>
      </c>
      <c r="J8" s="87"/>
      <c r="K8" s="12">
        <v>10.4</v>
      </c>
      <c r="L8" s="12">
        <v>40.44</v>
      </c>
      <c r="M8" s="12">
        <v>40</v>
      </c>
      <c r="N8" s="12">
        <v>10.199999999999999</v>
      </c>
      <c r="O8" s="12">
        <v>29.6</v>
      </c>
      <c r="P8" s="13">
        <v>28.3</v>
      </c>
      <c r="Q8" s="13">
        <v>47.7</v>
      </c>
      <c r="R8" s="92">
        <v>500</v>
      </c>
      <c r="S8" s="92"/>
      <c r="T8" s="13">
        <v>5.5</v>
      </c>
      <c r="U8" s="13">
        <v>0.27</v>
      </c>
      <c r="V8" s="13">
        <v>29</v>
      </c>
      <c r="W8" s="13">
        <v>6.7</v>
      </c>
    </row>
    <row r="9" spans="1:23" x14ac:dyDescent="0.25">
      <c r="A9" s="43" t="s">
        <v>15</v>
      </c>
      <c r="B9" s="12">
        <v>8.94</v>
      </c>
      <c r="C9" s="12">
        <v>3.06</v>
      </c>
      <c r="D9" s="12">
        <v>0.56000000000000005</v>
      </c>
      <c r="E9" s="12">
        <v>5.31</v>
      </c>
      <c r="F9" s="12">
        <v>34.299999999999997</v>
      </c>
      <c r="G9" s="12">
        <v>6.2</v>
      </c>
      <c r="H9" s="12">
        <v>59.5</v>
      </c>
      <c r="I9" s="87">
        <v>7.11</v>
      </c>
      <c r="J9" s="87"/>
      <c r="K9" s="12">
        <v>8.9</v>
      </c>
      <c r="L9" s="12">
        <v>35.270000000000003</v>
      </c>
      <c r="M9" s="12">
        <v>50</v>
      </c>
      <c r="N9" s="12">
        <v>12.6</v>
      </c>
      <c r="O9" s="12">
        <v>31.8</v>
      </c>
      <c r="P9" s="13">
        <v>20.100000000000001</v>
      </c>
      <c r="Q9" s="13">
        <v>42.2</v>
      </c>
      <c r="R9" s="89">
        <v>628</v>
      </c>
      <c r="S9" s="89"/>
      <c r="T9" s="13">
        <v>6.6</v>
      </c>
      <c r="U9" s="13">
        <v>0.41</v>
      </c>
      <c r="V9" s="13">
        <v>32.700000000000003</v>
      </c>
      <c r="W9" s="13">
        <v>8.8000000000000007</v>
      </c>
    </row>
    <row r="10" spans="1:23" s="80" customFormat="1" x14ac:dyDescent="0.25">
      <c r="A10" s="81" t="s">
        <v>20</v>
      </c>
      <c r="B10" s="12">
        <v>7.03</v>
      </c>
      <c r="C10" s="12">
        <v>1.99</v>
      </c>
      <c r="D10" s="12">
        <v>0.45</v>
      </c>
      <c r="E10" s="12">
        <v>4.59</v>
      </c>
      <c r="F10" s="12">
        <v>28.3</v>
      </c>
      <c r="G10" s="12">
        <v>6.4</v>
      </c>
      <c r="H10" s="12">
        <v>65.3</v>
      </c>
      <c r="I10" s="87">
        <v>8.91</v>
      </c>
      <c r="J10" s="87"/>
      <c r="K10" s="12">
        <v>11.3</v>
      </c>
      <c r="L10" s="12">
        <v>43.56</v>
      </c>
      <c r="M10" s="12">
        <v>49</v>
      </c>
      <c r="N10" s="12">
        <v>12.7</v>
      </c>
      <c r="O10" s="55">
        <v>26</v>
      </c>
      <c r="P10" s="12">
        <v>22.5</v>
      </c>
      <c r="Q10" s="12">
        <v>46.1</v>
      </c>
      <c r="R10" s="87">
        <v>578</v>
      </c>
      <c r="S10" s="87"/>
      <c r="T10" s="12">
        <v>6.6</v>
      </c>
      <c r="U10" s="12">
        <v>0.38</v>
      </c>
      <c r="V10" s="12">
        <v>34.5</v>
      </c>
      <c r="W10" s="12">
        <v>10</v>
      </c>
    </row>
    <row r="11" spans="1:23" s="80" customFormat="1" x14ac:dyDescent="0.25">
      <c r="A11" s="81" t="s">
        <v>21</v>
      </c>
      <c r="B11" s="12">
        <v>6.78</v>
      </c>
      <c r="C11" s="12">
        <v>1.68</v>
      </c>
      <c r="D11" s="12">
        <v>0.67</v>
      </c>
      <c r="E11" s="12">
        <v>4.43</v>
      </c>
      <c r="F11" s="12">
        <v>24.8</v>
      </c>
      <c r="G11" s="12">
        <v>8.8000000000000007</v>
      </c>
      <c r="H11" s="12">
        <v>65.400000000000006</v>
      </c>
      <c r="I11" s="87">
        <v>8.2899999999999991</v>
      </c>
      <c r="J11" s="87"/>
      <c r="K11" s="12">
        <v>12.6</v>
      </c>
      <c r="L11" s="12">
        <v>39.08</v>
      </c>
      <c r="M11" s="12">
        <v>47</v>
      </c>
      <c r="N11" s="12">
        <v>15.2</v>
      </c>
      <c r="O11" s="55">
        <v>32.299999999999997</v>
      </c>
      <c r="P11" s="12">
        <v>32.299999999999997</v>
      </c>
      <c r="Q11" s="12">
        <v>43.8</v>
      </c>
      <c r="R11" s="87">
        <v>447</v>
      </c>
      <c r="S11" s="87"/>
      <c r="T11" s="12">
        <v>6.5</v>
      </c>
      <c r="U11" s="12">
        <v>0.28999999999999998</v>
      </c>
      <c r="V11" s="12">
        <v>35.200000000000003</v>
      </c>
      <c r="W11" s="12">
        <v>10.6</v>
      </c>
    </row>
    <row r="12" spans="1:23" s="80" customFormat="1" x14ac:dyDescent="0.25">
      <c r="A12" s="81" t="s">
        <v>22</v>
      </c>
      <c r="B12" s="12">
        <v>7.04</v>
      </c>
      <c r="C12" s="12">
        <v>4.5199999999999996</v>
      </c>
      <c r="D12" s="12">
        <v>0.35</v>
      </c>
      <c r="E12" s="12">
        <v>2.17</v>
      </c>
      <c r="F12" s="12">
        <v>64.3</v>
      </c>
      <c r="G12" s="12">
        <v>4.9000000000000004</v>
      </c>
      <c r="H12" s="12">
        <v>30.8</v>
      </c>
      <c r="I12" s="87">
        <v>10.06</v>
      </c>
      <c r="J12" s="87"/>
      <c r="K12" s="12">
        <v>14.4</v>
      </c>
      <c r="L12" s="12">
        <v>56.69</v>
      </c>
      <c r="M12" s="12">
        <v>56</v>
      </c>
      <c r="N12" s="12">
        <v>14.3</v>
      </c>
      <c r="O12" s="55">
        <v>25.3</v>
      </c>
      <c r="P12" s="12">
        <v>17.2</v>
      </c>
      <c r="Q12" s="12">
        <v>40.6</v>
      </c>
      <c r="R12" s="87">
        <v>796</v>
      </c>
      <c r="S12" s="87"/>
      <c r="T12" s="12">
        <v>8.1999999999999993</v>
      </c>
      <c r="U12" s="12">
        <v>0.66</v>
      </c>
      <c r="V12" s="12">
        <v>34.5</v>
      </c>
      <c r="W12" s="12">
        <v>10</v>
      </c>
    </row>
    <row r="13" spans="1:23" s="80" customFormat="1" x14ac:dyDescent="0.25">
      <c r="A13" s="81" t="s">
        <v>23</v>
      </c>
      <c r="B13" s="12">
        <v>6.28</v>
      </c>
      <c r="C13" s="12">
        <v>4.71</v>
      </c>
      <c r="D13" s="12">
        <v>0.13</v>
      </c>
      <c r="E13" s="12">
        <v>1.44</v>
      </c>
      <c r="F13" s="12">
        <v>75</v>
      </c>
      <c r="G13" s="12">
        <v>2.1</v>
      </c>
      <c r="H13" s="12">
        <v>22.9</v>
      </c>
      <c r="I13" s="87">
        <v>9.49</v>
      </c>
      <c r="J13" s="87"/>
      <c r="K13" s="12">
        <v>14.1</v>
      </c>
      <c r="L13" s="12">
        <v>56.92</v>
      </c>
      <c r="M13" s="12">
        <v>60</v>
      </c>
      <c r="N13" s="12">
        <v>14.9</v>
      </c>
      <c r="O13" s="55">
        <v>24.8</v>
      </c>
      <c r="P13" s="12">
        <v>16</v>
      </c>
      <c r="Q13" s="12">
        <v>40.6</v>
      </c>
      <c r="R13" s="87">
        <v>624</v>
      </c>
      <c r="S13" s="87"/>
      <c r="T13" s="12">
        <v>7.2</v>
      </c>
      <c r="U13" s="12">
        <v>0.45</v>
      </c>
      <c r="V13" s="12">
        <v>32.299999999999997</v>
      </c>
      <c r="W13" s="12">
        <v>8.5</v>
      </c>
    </row>
    <row r="14" spans="1:23" s="80" customFormat="1" x14ac:dyDescent="0.25">
      <c r="A14" s="81" t="s">
        <v>24</v>
      </c>
      <c r="B14" s="12">
        <v>7.74</v>
      </c>
      <c r="C14" s="12">
        <v>2.2400000000000002</v>
      </c>
      <c r="D14" s="12">
        <v>0.49</v>
      </c>
      <c r="E14" s="12">
        <v>5.01</v>
      </c>
      <c r="F14" s="12">
        <v>28.9</v>
      </c>
      <c r="G14" s="12">
        <v>6.4</v>
      </c>
      <c r="H14" s="12">
        <v>64.7</v>
      </c>
      <c r="I14" s="87">
        <v>9.07</v>
      </c>
      <c r="J14" s="87"/>
      <c r="K14" s="12">
        <v>14.3</v>
      </c>
      <c r="L14" s="12">
        <v>49.97</v>
      </c>
      <c r="M14" s="12">
        <v>55</v>
      </c>
      <c r="N14" s="12">
        <v>15.8</v>
      </c>
      <c r="O14" s="55">
        <v>28.7</v>
      </c>
      <c r="P14" s="12">
        <v>21.4</v>
      </c>
      <c r="Q14" s="12">
        <v>48.4</v>
      </c>
      <c r="R14" s="94">
        <v>462</v>
      </c>
      <c r="S14" s="94"/>
      <c r="T14" s="12">
        <v>7.2</v>
      </c>
      <c r="U14" s="12">
        <v>0.33</v>
      </c>
      <c r="V14" s="12">
        <v>34.200000000000003</v>
      </c>
      <c r="W14" s="12">
        <v>9.8000000000000007</v>
      </c>
    </row>
    <row r="15" spans="1:23" s="80" customFormat="1" x14ac:dyDescent="0.25">
      <c r="A15" s="81" t="s">
        <v>25</v>
      </c>
      <c r="B15" s="12">
        <v>17.77</v>
      </c>
      <c r="C15" s="12">
        <v>8.0500000000000007</v>
      </c>
      <c r="D15" s="12">
        <v>0.99</v>
      </c>
      <c r="E15" s="12">
        <v>8.73</v>
      </c>
      <c r="F15" s="12">
        <v>43.3</v>
      </c>
      <c r="G15" s="12">
        <v>5.6</v>
      </c>
      <c r="H15" s="12">
        <v>49.1</v>
      </c>
      <c r="I15" s="87">
        <v>7.46</v>
      </c>
      <c r="J15" s="87"/>
      <c r="K15" s="12">
        <v>12.1</v>
      </c>
      <c r="L15" s="12">
        <v>38.22</v>
      </c>
      <c r="M15" s="12">
        <v>51</v>
      </c>
      <c r="N15" s="12">
        <v>16.3</v>
      </c>
      <c r="O15" s="55">
        <v>31.7</v>
      </c>
      <c r="P15" s="12">
        <v>22.7</v>
      </c>
      <c r="Q15" s="12">
        <v>46.9</v>
      </c>
      <c r="R15" s="87">
        <v>442</v>
      </c>
      <c r="S15" s="87"/>
      <c r="T15" s="12">
        <v>6.5</v>
      </c>
      <c r="U15" s="12">
        <v>0.28999999999999998</v>
      </c>
      <c r="V15" s="12">
        <v>35.200000000000003</v>
      </c>
      <c r="W15" s="12">
        <v>10.6</v>
      </c>
    </row>
    <row r="16" spans="1:23" x14ac:dyDescent="0.25">
      <c r="I16" s="93"/>
      <c r="J16" s="93"/>
      <c r="R16" s="93"/>
      <c r="S16" s="93"/>
    </row>
    <row r="17" spans="1:23" s="80" customFormat="1" x14ac:dyDescent="0.25">
      <c r="E17" s="85" t="s">
        <v>51</v>
      </c>
      <c r="I17" s="52"/>
      <c r="J17" s="52"/>
      <c r="R17" s="52"/>
      <c r="S17" s="52"/>
    </row>
    <row r="18" spans="1:23" x14ac:dyDescent="0.25">
      <c r="A18" s="85" t="s">
        <v>51</v>
      </c>
      <c r="B18" s="60"/>
      <c r="C18" s="64">
        <v>1000000000</v>
      </c>
      <c r="D18" s="64" t="s">
        <v>26</v>
      </c>
      <c r="E18" s="85"/>
      <c r="F18" s="86" t="s">
        <v>27</v>
      </c>
      <c r="G18" s="86"/>
      <c r="H18" s="86"/>
      <c r="I18" s="60">
        <v>1000000000000</v>
      </c>
      <c r="J18" s="60" t="s">
        <v>28</v>
      </c>
      <c r="K18" s="60" t="s">
        <v>29</v>
      </c>
      <c r="L18" s="60" t="s">
        <v>27</v>
      </c>
      <c r="M18" s="61" t="s">
        <v>30</v>
      </c>
      <c r="N18" s="61" t="s">
        <v>31</v>
      </c>
      <c r="O18" s="61" t="s">
        <v>29</v>
      </c>
      <c r="P18" s="60" t="s">
        <v>27</v>
      </c>
      <c r="Q18" s="61" t="s">
        <v>32</v>
      </c>
      <c r="R18" s="64">
        <v>1000000000</v>
      </c>
      <c r="S18" s="64" t="s">
        <v>26</v>
      </c>
      <c r="T18" s="60" t="s">
        <v>32</v>
      </c>
      <c r="U18" s="60" t="s">
        <v>27</v>
      </c>
      <c r="V18" s="60" t="s">
        <v>27</v>
      </c>
      <c r="W18" s="60" t="s">
        <v>32</v>
      </c>
    </row>
    <row r="19" spans="1:23" x14ac:dyDescent="0.25">
      <c r="A19" s="85"/>
      <c r="B19" s="64" t="s">
        <v>33</v>
      </c>
      <c r="C19" s="60" t="s">
        <v>34</v>
      </c>
      <c r="D19" s="60" t="s">
        <v>35</v>
      </c>
      <c r="E19" s="60" t="s">
        <v>36</v>
      </c>
      <c r="F19" s="65" t="s">
        <v>34</v>
      </c>
      <c r="G19" s="60" t="s">
        <v>35</v>
      </c>
      <c r="H19" s="60" t="s">
        <v>36</v>
      </c>
      <c r="I19" s="90" t="s">
        <v>37</v>
      </c>
      <c r="J19" s="91"/>
      <c r="K19" s="68" t="s">
        <v>38</v>
      </c>
      <c r="L19" s="60" t="s">
        <v>39</v>
      </c>
      <c r="M19" s="61" t="s">
        <v>40</v>
      </c>
      <c r="N19" s="61" t="s">
        <v>41</v>
      </c>
      <c r="O19" s="61" t="s">
        <v>42</v>
      </c>
      <c r="P19" s="61" t="s">
        <v>43</v>
      </c>
      <c r="Q19" s="69" t="s">
        <v>44</v>
      </c>
      <c r="R19" s="88" t="s">
        <v>45</v>
      </c>
      <c r="S19" s="88"/>
      <c r="T19" s="61" t="s">
        <v>46</v>
      </c>
      <c r="U19" s="59" t="s">
        <v>47</v>
      </c>
      <c r="V19" s="61" t="s">
        <v>48</v>
      </c>
      <c r="W19" s="61" t="s">
        <v>49</v>
      </c>
    </row>
    <row r="20" spans="1:23" x14ac:dyDescent="0.25">
      <c r="A20" s="34" t="s">
        <v>20</v>
      </c>
      <c r="B20" s="83">
        <v>8.58</v>
      </c>
      <c r="C20" s="83">
        <v>3.5</v>
      </c>
      <c r="D20" s="83">
        <v>0.35</v>
      </c>
      <c r="E20" s="83">
        <v>4.7300000000000004</v>
      </c>
      <c r="F20" s="83">
        <v>40.799999999999997</v>
      </c>
      <c r="G20" s="83">
        <v>4.0999999999999996</v>
      </c>
      <c r="H20" s="83">
        <v>55.1</v>
      </c>
      <c r="I20" s="95">
        <v>8.82</v>
      </c>
      <c r="J20" s="95"/>
      <c r="K20" s="83">
        <v>12.7</v>
      </c>
      <c r="L20" s="83">
        <v>51.59</v>
      </c>
      <c r="M20" s="83">
        <v>58</v>
      </c>
      <c r="N20" s="83">
        <v>14.4</v>
      </c>
      <c r="O20" s="82">
        <v>41.2</v>
      </c>
      <c r="P20" s="13">
        <v>16.7</v>
      </c>
      <c r="Q20" s="13">
        <v>41.4</v>
      </c>
      <c r="R20" s="89">
        <v>550</v>
      </c>
      <c r="S20" s="89"/>
      <c r="T20" s="13">
        <v>7</v>
      </c>
      <c r="U20" s="13">
        <v>0.39</v>
      </c>
      <c r="V20" s="13">
        <v>31</v>
      </c>
      <c r="W20" s="13">
        <v>7.7</v>
      </c>
    </row>
    <row r="21" spans="1:23" x14ac:dyDescent="0.25">
      <c r="A21" s="34" t="s">
        <v>21</v>
      </c>
      <c r="B21" s="82">
        <v>4.8</v>
      </c>
      <c r="C21" s="82">
        <v>1.78</v>
      </c>
      <c r="D21" s="82">
        <v>0.23</v>
      </c>
      <c r="E21" s="82">
        <v>2.78</v>
      </c>
      <c r="F21" s="82">
        <v>37.1</v>
      </c>
      <c r="G21" s="82">
        <v>4.9000000000000004</v>
      </c>
      <c r="H21" s="82">
        <v>58</v>
      </c>
      <c r="I21" s="89">
        <v>8.33</v>
      </c>
      <c r="J21" s="89"/>
      <c r="K21" s="82">
        <v>11.9</v>
      </c>
      <c r="L21" s="82">
        <v>48.36</v>
      </c>
      <c r="M21" s="82">
        <v>58</v>
      </c>
      <c r="N21" s="82">
        <v>14.3</v>
      </c>
      <c r="O21" s="82">
        <v>25.6</v>
      </c>
      <c r="P21" s="13">
        <v>17.7</v>
      </c>
      <c r="Q21" s="13">
        <v>43.8</v>
      </c>
      <c r="R21" s="89">
        <v>488</v>
      </c>
      <c r="S21" s="89"/>
      <c r="T21" s="13">
        <v>6.5</v>
      </c>
      <c r="U21" s="13">
        <v>0.32</v>
      </c>
      <c r="V21" s="13">
        <v>31</v>
      </c>
      <c r="W21" s="13">
        <v>7.7</v>
      </c>
    </row>
    <row r="22" spans="1:23" x14ac:dyDescent="0.25">
      <c r="A22" s="34" t="s">
        <v>22</v>
      </c>
      <c r="B22" s="82">
        <v>6.21</v>
      </c>
      <c r="C22" s="82">
        <v>3.03</v>
      </c>
      <c r="D22" s="82">
        <v>0.4</v>
      </c>
      <c r="E22" s="82">
        <v>2.79</v>
      </c>
      <c r="F22" s="82">
        <v>48.7</v>
      </c>
      <c r="G22" s="82">
        <v>6.4</v>
      </c>
      <c r="H22" s="82">
        <v>44.9</v>
      </c>
      <c r="I22" s="89">
        <v>8.91</v>
      </c>
      <c r="J22" s="89"/>
      <c r="K22" s="82">
        <v>11.9</v>
      </c>
      <c r="L22" s="82">
        <v>43.12</v>
      </c>
      <c r="M22" s="82">
        <v>48</v>
      </c>
      <c r="N22" s="82">
        <v>13.3</v>
      </c>
      <c r="O22" s="82">
        <v>26.8</v>
      </c>
      <c r="P22" s="13">
        <v>17.399999999999999</v>
      </c>
      <c r="Q22" s="13">
        <v>35.200000000000003</v>
      </c>
      <c r="R22" s="89">
        <v>565</v>
      </c>
      <c r="S22" s="89"/>
      <c r="T22" s="13">
        <v>6.2</v>
      </c>
      <c r="U22" s="13">
        <v>0.35</v>
      </c>
      <c r="V22" s="13">
        <v>30</v>
      </c>
      <c r="W22" s="13">
        <v>7.2</v>
      </c>
    </row>
    <row r="23" spans="1:23" x14ac:dyDescent="0.25">
      <c r="A23" s="34" t="s">
        <v>23</v>
      </c>
      <c r="B23" s="82">
        <v>6.95</v>
      </c>
      <c r="C23" s="82">
        <v>3.55</v>
      </c>
      <c r="D23" s="82">
        <v>0.48</v>
      </c>
      <c r="E23" s="82">
        <v>2.92</v>
      </c>
      <c r="F23" s="82">
        <v>51.1</v>
      </c>
      <c r="G23" s="82">
        <v>6.9</v>
      </c>
      <c r="H23" s="82">
        <v>41.9</v>
      </c>
      <c r="I23" s="89">
        <v>9.64</v>
      </c>
      <c r="J23" s="89"/>
      <c r="K23" s="82">
        <v>13.5</v>
      </c>
      <c r="L23" s="82">
        <v>56.13</v>
      </c>
      <c r="M23" s="82">
        <v>58</v>
      </c>
      <c r="N23" s="82">
        <v>14</v>
      </c>
      <c r="O23" s="82">
        <v>34.9</v>
      </c>
      <c r="P23" s="13">
        <v>16.5</v>
      </c>
      <c r="Q23" s="13">
        <v>40.6</v>
      </c>
      <c r="R23" s="89">
        <v>326</v>
      </c>
      <c r="S23" s="89"/>
      <c r="T23" s="13">
        <v>6.5</v>
      </c>
      <c r="U23" s="13">
        <v>0.21</v>
      </c>
      <c r="V23" s="13">
        <v>30.5</v>
      </c>
      <c r="W23" s="13">
        <v>7.5</v>
      </c>
    </row>
    <row r="24" spans="1:23" x14ac:dyDescent="0.25">
      <c r="A24" s="34" t="s">
        <v>24</v>
      </c>
      <c r="B24" s="82">
        <v>6.12</v>
      </c>
      <c r="C24" s="82">
        <v>4.0999999999999996</v>
      </c>
      <c r="D24" s="82">
        <v>0.36</v>
      </c>
      <c r="E24" s="82">
        <v>1.66</v>
      </c>
      <c r="F24" s="82">
        <v>67</v>
      </c>
      <c r="G24" s="82">
        <v>5.9</v>
      </c>
      <c r="H24" s="82">
        <v>27.1</v>
      </c>
      <c r="I24" s="89">
        <v>9.16</v>
      </c>
      <c r="J24" s="89"/>
      <c r="K24" s="82">
        <v>14.1</v>
      </c>
      <c r="L24" s="82">
        <v>50.91</v>
      </c>
      <c r="M24" s="82">
        <v>56</v>
      </c>
      <c r="N24" s="82">
        <v>15.4</v>
      </c>
      <c r="O24" s="82">
        <v>27.4</v>
      </c>
      <c r="P24" s="13">
        <v>16.3</v>
      </c>
      <c r="Q24" s="13">
        <v>38.299999999999997</v>
      </c>
      <c r="R24" s="89">
        <v>688</v>
      </c>
      <c r="S24" s="89"/>
      <c r="T24" s="13">
        <v>7</v>
      </c>
      <c r="U24" s="13">
        <v>0.48</v>
      </c>
      <c r="V24" s="13">
        <v>31.9</v>
      </c>
      <c r="W24" s="13">
        <v>8.1999999999999993</v>
      </c>
    </row>
    <row r="25" spans="1:23" x14ac:dyDescent="0.25">
      <c r="A25" s="34" t="s">
        <v>25</v>
      </c>
      <c r="B25" s="82">
        <v>6.93</v>
      </c>
      <c r="C25" s="82">
        <v>2.84</v>
      </c>
      <c r="D25" s="82">
        <v>0.53</v>
      </c>
      <c r="E25" s="82">
        <v>3.55</v>
      </c>
      <c r="F25" s="82">
        <v>41</v>
      </c>
      <c r="G25" s="82">
        <v>7.7</v>
      </c>
      <c r="H25" s="82">
        <v>51.3</v>
      </c>
      <c r="I25" s="89">
        <v>9.77</v>
      </c>
      <c r="J25" s="89"/>
      <c r="K25" s="82">
        <v>13.7</v>
      </c>
      <c r="L25" s="82">
        <v>47.99</v>
      </c>
      <c r="M25" s="82">
        <v>49</v>
      </c>
      <c r="N25" s="82">
        <v>14</v>
      </c>
      <c r="O25" s="82">
        <v>44.2</v>
      </c>
      <c r="P25" s="13">
        <v>17.600000000000001</v>
      </c>
      <c r="Q25" s="13">
        <v>36.700000000000003</v>
      </c>
      <c r="R25" s="89">
        <v>527</v>
      </c>
      <c r="S25" s="89"/>
      <c r="T25" s="13">
        <v>6.8</v>
      </c>
      <c r="U25" s="13">
        <v>0.36</v>
      </c>
      <c r="V25" s="13">
        <v>33.1</v>
      </c>
      <c r="W25" s="13">
        <v>9</v>
      </c>
    </row>
    <row r="26" spans="1:23" x14ac:dyDescent="0.25">
      <c r="A26" s="34" t="s">
        <v>53</v>
      </c>
      <c r="B26" s="82">
        <v>4.72</v>
      </c>
      <c r="C26" s="82">
        <v>2.31</v>
      </c>
      <c r="D26" s="82">
        <v>0.22</v>
      </c>
      <c r="E26" s="82">
        <v>2.2000000000000002</v>
      </c>
      <c r="F26" s="82">
        <v>48.8</v>
      </c>
      <c r="G26" s="82">
        <v>4.5999999999999996</v>
      </c>
      <c r="H26" s="82">
        <v>46.6</v>
      </c>
      <c r="I26" s="89">
        <v>7.66</v>
      </c>
      <c r="J26" s="89"/>
      <c r="K26" s="82">
        <v>10.6</v>
      </c>
      <c r="L26" s="82">
        <v>43.08</v>
      </c>
      <c r="M26" s="82">
        <v>56</v>
      </c>
      <c r="N26" s="82">
        <v>13.8</v>
      </c>
      <c r="O26" s="82">
        <v>28.7</v>
      </c>
      <c r="P26" s="13">
        <v>17.2</v>
      </c>
      <c r="Q26" s="13">
        <v>40.6</v>
      </c>
      <c r="R26" s="89">
        <v>379</v>
      </c>
      <c r="S26" s="89"/>
      <c r="T26" s="13">
        <v>6.5</v>
      </c>
      <c r="U26" s="13">
        <v>0.25</v>
      </c>
      <c r="V26" s="13">
        <v>31.4</v>
      </c>
      <c r="W26" s="13">
        <v>8</v>
      </c>
    </row>
    <row r="27" spans="1:23" x14ac:dyDescent="0.25">
      <c r="A27" s="34" t="s">
        <v>54</v>
      </c>
      <c r="B27" s="13">
        <v>18.93</v>
      </c>
      <c r="C27" s="13">
        <v>9.61</v>
      </c>
      <c r="D27" s="13">
        <v>1.1100000000000001</v>
      </c>
      <c r="E27" s="13">
        <v>8.2100000000000009</v>
      </c>
      <c r="F27" s="13">
        <v>50.8</v>
      </c>
      <c r="G27" s="13">
        <v>5.9</v>
      </c>
      <c r="H27" s="13">
        <v>43.4</v>
      </c>
      <c r="I27" s="92">
        <v>8.0500000000000007</v>
      </c>
      <c r="J27" s="92"/>
      <c r="K27" s="13">
        <v>11.7</v>
      </c>
      <c r="L27" s="13">
        <v>40.08</v>
      </c>
      <c r="M27" s="13">
        <v>50</v>
      </c>
      <c r="N27" s="13">
        <v>14.5</v>
      </c>
      <c r="O27" s="82">
        <v>29.1</v>
      </c>
      <c r="P27" s="13">
        <v>20.399999999999999</v>
      </c>
      <c r="Q27" s="13">
        <v>42.2</v>
      </c>
      <c r="R27" s="89">
        <v>709</v>
      </c>
      <c r="S27" s="89"/>
      <c r="T27" s="13">
        <v>7.1</v>
      </c>
      <c r="U27" s="13">
        <v>0.5</v>
      </c>
      <c r="V27" s="13">
        <v>35.200000000000003</v>
      </c>
      <c r="W27" s="13">
        <v>10.6</v>
      </c>
    </row>
    <row r="28" spans="1:23" x14ac:dyDescent="0.25">
      <c r="A28" s="34" t="s">
        <v>55</v>
      </c>
      <c r="B28" s="13">
        <v>28.83</v>
      </c>
      <c r="C28" s="13">
        <v>12.23</v>
      </c>
      <c r="D28" s="13">
        <v>2.57</v>
      </c>
      <c r="E28" s="13">
        <v>14.03</v>
      </c>
      <c r="F28" s="13">
        <v>42.4</v>
      </c>
      <c r="G28" s="13">
        <v>8.9</v>
      </c>
      <c r="H28" s="13">
        <v>48.7</v>
      </c>
      <c r="I28" s="92">
        <v>4.38</v>
      </c>
      <c r="J28" s="92"/>
      <c r="K28" s="13">
        <v>11.2</v>
      </c>
      <c r="L28" s="13">
        <v>24.62</v>
      </c>
      <c r="M28" s="13">
        <v>56</v>
      </c>
      <c r="N28" s="13">
        <v>25.7</v>
      </c>
      <c r="O28" s="82">
        <v>45.6</v>
      </c>
      <c r="P28" s="13">
        <v>19.100000000000001</v>
      </c>
      <c r="Q28" s="13">
        <v>43</v>
      </c>
      <c r="R28" s="89">
        <v>433</v>
      </c>
      <c r="S28" s="89"/>
      <c r="T28" s="13">
        <v>7.7</v>
      </c>
      <c r="U28" s="13">
        <v>0.33</v>
      </c>
      <c r="V28" s="13">
        <v>36.1</v>
      </c>
      <c r="W28" s="13">
        <v>11.3</v>
      </c>
    </row>
    <row r="29" spans="1:23" x14ac:dyDescent="0.25">
      <c r="A29" s="34" t="s">
        <v>56</v>
      </c>
      <c r="B29" s="13">
        <v>26.35</v>
      </c>
      <c r="C29" s="13">
        <v>18.64</v>
      </c>
      <c r="D29" s="13">
        <v>2.27</v>
      </c>
      <c r="E29" s="13">
        <v>5.44</v>
      </c>
      <c r="F29" s="13">
        <v>70.7</v>
      </c>
      <c r="G29" s="13">
        <v>8.6</v>
      </c>
      <c r="H29" s="13">
        <v>20.6</v>
      </c>
      <c r="I29" s="92">
        <v>8.43</v>
      </c>
      <c r="J29" s="92"/>
      <c r="K29" s="13">
        <v>12.1</v>
      </c>
      <c r="L29" s="13">
        <v>45.63</v>
      </c>
      <c r="M29" s="13">
        <v>54</v>
      </c>
      <c r="N29" s="13">
        <v>14.4</v>
      </c>
      <c r="O29" s="82">
        <v>26.6</v>
      </c>
      <c r="P29" s="13">
        <v>18.899999999999999</v>
      </c>
      <c r="Q29" s="13">
        <v>42.2</v>
      </c>
      <c r="R29" s="89">
        <v>601</v>
      </c>
      <c r="S29" s="89"/>
      <c r="T29" s="13">
        <v>7.5</v>
      </c>
      <c r="U29" s="13">
        <v>0.45</v>
      </c>
      <c r="V29" s="13">
        <v>35.5</v>
      </c>
      <c r="W29" s="13">
        <v>10.8</v>
      </c>
    </row>
    <row r="30" spans="1:23" x14ac:dyDescent="0.25">
      <c r="A30" s="34" t="s">
        <v>57</v>
      </c>
      <c r="B30" s="13">
        <v>27.07</v>
      </c>
      <c r="C30" s="13">
        <v>10.18</v>
      </c>
      <c r="D30" s="13">
        <v>0.21</v>
      </c>
      <c r="E30" s="13">
        <v>16.68</v>
      </c>
      <c r="F30" s="13">
        <v>37.6</v>
      </c>
      <c r="G30" s="13">
        <v>0.8</v>
      </c>
      <c r="H30" s="13">
        <v>61.6</v>
      </c>
      <c r="I30" s="89">
        <v>3.24</v>
      </c>
      <c r="J30" s="89"/>
      <c r="K30" s="13">
        <v>10.9</v>
      </c>
      <c r="L30" s="13">
        <v>21.25</v>
      </c>
      <c r="M30" s="13">
        <v>66</v>
      </c>
      <c r="N30" s="13">
        <v>33.799999999999997</v>
      </c>
      <c r="O30" s="82">
        <v>51.5</v>
      </c>
      <c r="P30" s="13">
        <v>21.2</v>
      </c>
      <c r="Q30" s="13">
        <v>49.2</v>
      </c>
      <c r="R30" s="89">
        <v>446</v>
      </c>
      <c r="S30" s="89"/>
      <c r="T30" s="13">
        <v>7.6</v>
      </c>
      <c r="U30" s="13">
        <v>0.34</v>
      </c>
      <c r="V30" s="13">
        <v>33.799999999999997</v>
      </c>
      <c r="W30" s="13">
        <v>9.5</v>
      </c>
    </row>
    <row r="31" spans="1:23" x14ac:dyDescent="0.25">
      <c r="A31" s="34" t="s">
        <v>58</v>
      </c>
      <c r="B31" s="13">
        <v>26.28</v>
      </c>
      <c r="C31" s="13">
        <v>14.53</v>
      </c>
      <c r="D31" s="13">
        <v>1.4</v>
      </c>
      <c r="E31" s="13">
        <v>10.35</v>
      </c>
      <c r="F31" s="13">
        <v>55.3</v>
      </c>
      <c r="G31" s="13">
        <v>5.3</v>
      </c>
      <c r="H31" s="13">
        <v>39.4</v>
      </c>
      <c r="I31" s="89">
        <v>7.75</v>
      </c>
      <c r="J31" s="89"/>
      <c r="K31" s="13">
        <v>11</v>
      </c>
      <c r="L31" s="13">
        <v>38.520000000000003</v>
      </c>
      <c r="M31" s="13">
        <v>50</v>
      </c>
      <c r="N31" s="13">
        <v>14.1</v>
      </c>
      <c r="O31" s="82">
        <v>28.5</v>
      </c>
      <c r="P31" s="13">
        <v>19.899999999999999</v>
      </c>
      <c r="Q31" s="13">
        <v>41.4</v>
      </c>
      <c r="R31" s="89">
        <v>391</v>
      </c>
      <c r="S31" s="89"/>
      <c r="T31" s="13">
        <v>7.4</v>
      </c>
      <c r="U31" s="13">
        <v>0.28999999999999998</v>
      </c>
      <c r="V31" s="13">
        <v>36.9</v>
      </c>
      <c r="W31" s="13">
        <v>12.1</v>
      </c>
    </row>
    <row r="32" spans="1:23" s="80" customFormat="1" x14ac:dyDescent="0.25">
      <c r="A32" s="34"/>
      <c r="B32" s="53"/>
      <c r="C32" s="53"/>
      <c r="D32" s="53"/>
      <c r="E32" s="53"/>
      <c r="F32" s="53"/>
      <c r="G32" s="53"/>
      <c r="H32" s="53"/>
      <c r="I32" s="82"/>
      <c r="J32" s="82"/>
      <c r="K32" s="53"/>
      <c r="L32" s="53"/>
      <c r="M32" s="53"/>
      <c r="N32" s="53"/>
      <c r="O32" s="82"/>
      <c r="P32" s="53"/>
      <c r="Q32" s="53"/>
      <c r="R32" s="82"/>
      <c r="S32" s="82"/>
      <c r="T32" s="53"/>
      <c r="U32" s="53"/>
      <c r="V32" s="53"/>
      <c r="W32" s="53"/>
    </row>
    <row r="33" spans="1:23" x14ac:dyDescent="0.25">
      <c r="E33" s="96" t="s">
        <v>52</v>
      </c>
    </row>
    <row r="34" spans="1:23" s="80" customFormat="1" x14ac:dyDescent="0.25">
      <c r="A34" s="96" t="s">
        <v>52</v>
      </c>
      <c r="B34" s="66"/>
      <c r="C34" s="57">
        <v>1000000000</v>
      </c>
      <c r="D34" s="57" t="s">
        <v>26</v>
      </c>
      <c r="E34" s="96"/>
      <c r="F34" s="86" t="s">
        <v>27</v>
      </c>
      <c r="G34" s="86"/>
      <c r="H34" s="86"/>
      <c r="I34" s="66">
        <v>1000000000000</v>
      </c>
      <c r="J34" s="67" t="s">
        <v>28</v>
      </c>
      <c r="K34" s="60" t="s">
        <v>29</v>
      </c>
      <c r="L34" s="60" t="s">
        <v>27</v>
      </c>
      <c r="M34" s="70" t="s">
        <v>30</v>
      </c>
      <c r="N34" s="70" t="s">
        <v>31</v>
      </c>
      <c r="O34" s="70" t="s">
        <v>29</v>
      </c>
      <c r="P34" s="60" t="s">
        <v>27</v>
      </c>
      <c r="Q34" s="70" t="s">
        <v>32</v>
      </c>
      <c r="R34" s="62">
        <v>1000000000</v>
      </c>
      <c r="S34" s="62" t="s">
        <v>26</v>
      </c>
      <c r="T34" s="63" t="s">
        <v>32</v>
      </c>
      <c r="U34" s="60" t="s">
        <v>27</v>
      </c>
      <c r="V34" s="60" t="s">
        <v>27</v>
      </c>
      <c r="W34" s="63" t="s">
        <v>32</v>
      </c>
    </row>
    <row r="35" spans="1:23" s="80" customFormat="1" x14ac:dyDescent="0.25">
      <c r="A35" s="96"/>
      <c r="B35" s="64" t="s">
        <v>33</v>
      </c>
      <c r="C35" s="60" t="s">
        <v>34</v>
      </c>
      <c r="D35" s="60" t="s">
        <v>35</v>
      </c>
      <c r="E35" s="60" t="s">
        <v>36</v>
      </c>
      <c r="F35" s="65" t="s">
        <v>34</v>
      </c>
      <c r="G35" s="60" t="s">
        <v>35</v>
      </c>
      <c r="H35" s="60" t="s">
        <v>36</v>
      </c>
      <c r="I35" s="90" t="s">
        <v>37</v>
      </c>
      <c r="J35" s="91"/>
      <c r="K35" s="68" t="s">
        <v>38</v>
      </c>
      <c r="L35" s="60" t="s">
        <v>39</v>
      </c>
      <c r="M35" s="70" t="s">
        <v>40</v>
      </c>
      <c r="N35" s="70" t="s">
        <v>41</v>
      </c>
      <c r="O35" s="70" t="s">
        <v>42</v>
      </c>
      <c r="P35" s="70" t="s">
        <v>43</v>
      </c>
      <c r="Q35" s="69" t="s">
        <v>44</v>
      </c>
      <c r="R35" s="88" t="s">
        <v>45</v>
      </c>
      <c r="S35" s="88"/>
      <c r="T35" s="70" t="s">
        <v>46</v>
      </c>
      <c r="U35" s="67" t="s">
        <v>47</v>
      </c>
      <c r="V35" s="70" t="s">
        <v>48</v>
      </c>
      <c r="W35" s="70" t="s">
        <v>49</v>
      </c>
    </row>
    <row r="36" spans="1:23" s="80" customFormat="1" x14ac:dyDescent="0.25">
      <c r="A36" s="54" t="s">
        <v>10</v>
      </c>
      <c r="B36" s="55">
        <v>9.81</v>
      </c>
      <c r="C36" s="55">
        <v>8.57</v>
      </c>
      <c r="D36" s="55">
        <v>0.36</v>
      </c>
      <c r="E36" s="55">
        <v>0.87</v>
      </c>
      <c r="F36" s="55">
        <v>87.4</v>
      </c>
      <c r="G36" s="55">
        <v>3.7</v>
      </c>
      <c r="H36" s="55">
        <v>8.9</v>
      </c>
      <c r="I36" s="87">
        <v>10.41</v>
      </c>
      <c r="J36" s="87"/>
      <c r="K36" s="55">
        <v>16</v>
      </c>
      <c r="L36" s="55">
        <v>46.62</v>
      </c>
      <c r="M36" s="55">
        <v>45</v>
      </c>
      <c r="N36" s="55">
        <v>15.4</v>
      </c>
      <c r="O36" s="55">
        <v>34.299999999999997</v>
      </c>
      <c r="P36" s="55">
        <v>17.600000000000001</v>
      </c>
      <c r="Q36" s="55">
        <v>32.799999999999997</v>
      </c>
      <c r="R36" s="87">
        <v>595</v>
      </c>
      <c r="S36" s="87"/>
      <c r="T36" s="55">
        <v>6.3</v>
      </c>
      <c r="U36" s="55">
        <v>0.38</v>
      </c>
      <c r="V36" s="55">
        <v>29.5</v>
      </c>
      <c r="W36" s="55">
        <v>7</v>
      </c>
    </row>
    <row r="37" spans="1:23" s="80" customFormat="1" x14ac:dyDescent="0.25">
      <c r="A37" s="54" t="s">
        <v>11</v>
      </c>
      <c r="B37" s="55">
        <v>8.69</v>
      </c>
      <c r="C37" s="55">
        <v>4.84</v>
      </c>
      <c r="D37" s="55">
        <v>0.63</v>
      </c>
      <c r="E37" s="55">
        <v>3.21</v>
      </c>
      <c r="F37" s="55">
        <v>55.8</v>
      </c>
      <c r="G37" s="55">
        <v>7.3</v>
      </c>
      <c r="H37" s="55">
        <v>37</v>
      </c>
      <c r="I37" s="87">
        <v>9.24</v>
      </c>
      <c r="J37" s="87"/>
      <c r="K37" s="55">
        <v>15.2</v>
      </c>
      <c r="L37" s="55">
        <v>55.87</v>
      </c>
      <c r="M37" s="55">
        <v>60</v>
      </c>
      <c r="N37" s="55">
        <v>16.399999999999999</v>
      </c>
      <c r="O37" s="55">
        <v>27.2</v>
      </c>
      <c r="P37" s="55">
        <v>18.7</v>
      </c>
      <c r="Q37" s="55">
        <v>47.7</v>
      </c>
      <c r="R37" s="87">
        <v>734</v>
      </c>
      <c r="S37" s="87"/>
      <c r="T37" s="55">
        <v>7</v>
      </c>
      <c r="U37" s="55">
        <v>0.51</v>
      </c>
      <c r="V37" s="55">
        <v>31.9</v>
      </c>
      <c r="W37" s="55">
        <v>8.1999999999999993</v>
      </c>
    </row>
    <row r="38" spans="1:23" s="80" customFormat="1" x14ac:dyDescent="0.25">
      <c r="A38" s="54" t="s">
        <v>12</v>
      </c>
      <c r="B38" s="55">
        <v>15.21</v>
      </c>
      <c r="C38" s="55">
        <v>10.84</v>
      </c>
      <c r="D38" s="55">
        <v>0.87</v>
      </c>
      <c r="E38" s="55">
        <v>3.5</v>
      </c>
      <c r="F38" s="55">
        <v>71.3</v>
      </c>
      <c r="G38" s="55">
        <v>5.7</v>
      </c>
      <c r="H38" s="55">
        <v>23</v>
      </c>
      <c r="I38" s="87">
        <v>10.18</v>
      </c>
      <c r="J38" s="87"/>
      <c r="K38" s="55">
        <v>15.1</v>
      </c>
      <c r="L38" s="55">
        <v>58.43</v>
      </c>
      <c r="M38" s="55">
        <v>57</v>
      </c>
      <c r="N38" s="55">
        <v>14.8</v>
      </c>
      <c r="O38" s="55">
        <v>25.8</v>
      </c>
      <c r="P38" s="55">
        <v>17.100000000000001</v>
      </c>
      <c r="Q38" s="55">
        <v>41.4</v>
      </c>
      <c r="R38" s="87">
        <v>221</v>
      </c>
      <c r="S38" s="87"/>
      <c r="T38" s="55">
        <v>6.2</v>
      </c>
      <c r="U38" s="55">
        <v>0.14000000000000001</v>
      </c>
      <c r="V38" s="55">
        <v>29.5</v>
      </c>
      <c r="W38" s="55">
        <v>7</v>
      </c>
    </row>
    <row r="39" spans="1:23" s="80" customFormat="1" x14ac:dyDescent="0.25">
      <c r="A39" s="54" t="s">
        <v>13</v>
      </c>
      <c r="B39" s="55">
        <v>13.46</v>
      </c>
      <c r="C39" s="55">
        <v>10.86</v>
      </c>
      <c r="D39" s="55">
        <v>0.49</v>
      </c>
      <c r="E39" s="55">
        <v>2.11</v>
      </c>
      <c r="F39" s="55">
        <v>80.7</v>
      </c>
      <c r="G39" s="55">
        <v>3.7</v>
      </c>
      <c r="H39" s="55">
        <v>15.7</v>
      </c>
      <c r="I39" s="87">
        <v>10.43</v>
      </c>
      <c r="J39" s="87"/>
      <c r="K39" s="55">
        <v>15.3</v>
      </c>
      <c r="L39" s="55">
        <v>61.32</v>
      </c>
      <c r="M39" s="55">
        <v>59</v>
      </c>
      <c r="N39" s="55">
        <v>14.7</v>
      </c>
      <c r="O39" s="55">
        <v>32.5</v>
      </c>
      <c r="P39" s="55">
        <v>17.7</v>
      </c>
      <c r="Q39" s="55">
        <v>43.8</v>
      </c>
      <c r="R39" s="87">
        <v>535</v>
      </c>
      <c r="S39" s="87"/>
      <c r="T39" s="55">
        <v>6.9</v>
      </c>
      <c r="U39" s="55">
        <v>0.37</v>
      </c>
      <c r="V39" s="55">
        <v>31.9</v>
      </c>
      <c r="W39" s="55">
        <v>8.1999999999999993</v>
      </c>
    </row>
    <row r="40" spans="1:23" s="80" customFormat="1" x14ac:dyDescent="0.25">
      <c r="A40" s="54" t="s">
        <v>14</v>
      </c>
      <c r="B40" s="55">
        <v>16.350000000000001</v>
      </c>
      <c r="C40" s="55">
        <v>14.69</v>
      </c>
      <c r="D40" s="55">
        <v>1.1399999999999999</v>
      </c>
      <c r="E40" s="55">
        <v>0.52</v>
      </c>
      <c r="F40" s="55">
        <v>89.9</v>
      </c>
      <c r="G40" s="55">
        <v>7</v>
      </c>
      <c r="H40" s="55">
        <v>3.2</v>
      </c>
      <c r="I40" s="87">
        <v>10.25</v>
      </c>
      <c r="J40" s="87"/>
      <c r="K40" s="55">
        <v>15.5</v>
      </c>
      <c r="L40" s="55">
        <v>61.21</v>
      </c>
      <c r="M40" s="55">
        <v>60</v>
      </c>
      <c r="N40" s="55">
        <v>15.1</v>
      </c>
      <c r="O40" s="55">
        <v>25.8</v>
      </c>
      <c r="P40" s="55">
        <v>17.100000000000001</v>
      </c>
      <c r="Q40" s="55">
        <v>43</v>
      </c>
      <c r="R40" s="87">
        <v>487</v>
      </c>
      <c r="S40" s="87"/>
      <c r="T40" s="55">
        <v>7.5</v>
      </c>
      <c r="U40" s="55">
        <v>0.37</v>
      </c>
      <c r="V40" s="55">
        <v>33.4</v>
      </c>
      <c r="W40" s="55">
        <v>9.3000000000000007</v>
      </c>
    </row>
    <row r="41" spans="1:23" s="80" customFormat="1" x14ac:dyDescent="0.25">
      <c r="A41" s="54" t="s">
        <v>15</v>
      </c>
      <c r="B41" s="55">
        <v>13.71</v>
      </c>
      <c r="C41" s="55">
        <v>11.34</v>
      </c>
      <c r="D41" s="55">
        <v>0.42</v>
      </c>
      <c r="E41" s="55">
        <v>1.95</v>
      </c>
      <c r="F41" s="55">
        <v>82.7</v>
      </c>
      <c r="G41" s="55">
        <v>3.1</v>
      </c>
      <c r="H41" s="55">
        <v>14.3</v>
      </c>
      <c r="I41" s="87">
        <v>9.99</v>
      </c>
      <c r="J41" s="87"/>
      <c r="K41" s="55">
        <v>15.4</v>
      </c>
      <c r="L41" s="55">
        <v>61.49</v>
      </c>
      <c r="M41" s="55">
        <v>62</v>
      </c>
      <c r="N41" s="55">
        <v>15.4</v>
      </c>
      <c r="O41" s="55">
        <v>28.9</v>
      </c>
      <c r="P41" s="55">
        <v>16.399999999999999</v>
      </c>
      <c r="Q41" s="55">
        <v>16.399999999999999</v>
      </c>
      <c r="R41" s="87">
        <v>458</v>
      </c>
      <c r="S41" s="87"/>
      <c r="T41" s="55">
        <v>7.1</v>
      </c>
      <c r="U41" s="55">
        <v>0.33</v>
      </c>
      <c r="V41" s="55">
        <v>31.4</v>
      </c>
      <c r="W41" s="55">
        <v>8</v>
      </c>
    </row>
    <row r="42" spans="1:23" s="80" customFormat="1" x14ac:dyDescent="0.25">
      <c r="A42" s="54" t="s">
        <v>20</v>
      </c>
      <c r="B42" s="55">
        <v>10.07</v>
      </c>
      <c r="C42" s="55">
        <v>9.34</v>
      </c>
      <c r="D42" s="55">
        <v>7.0000000000000007E-2</v>
      </c>
      <c r="E42" s="55">
        <v>0.66</v>
      </c>
      <c r="F42" s="55">
        <v>92.8</v>
      </c>
      <c r="G42" s="55">
        <v>0.7</v>
      </c>
      <c r="H42" s="55">
        <v>6.5</v>
      </c>
      <c r="I42" s="87">
        <v>9.99</v>
      </c>
      <c r="J42" s="87"/>
      <c r="K42" s="55">
        <v>15.6</v>
      </c>
      <c r="L42" s="55">
        <v>50.42</v>
      </c>
      <c r="M42" s="55">
        <v>50</v>
      </c>
      <c r="N42" s="55">
        <v>15.6</v>
      </c>
      <c r="O42" s="55">
        <v>25</v>
      </c>
      <c r="P42" s="55">
        <v>16.399999999999999</v>
      </c>
      <c r="Q42" s="55">
        <v>34.4</v>
      </c>
      <c r="R42" s="87">
        <v>658</v>
      </c>
      <c r="S42" s="87"/>
      <c r="T42" s="55">
        <v>7.4</v>
      </c>
      <c r="U42" s="55">
        <v>0.49</v>
      </c>
      <c r="V42" s="55">
        <v>33.799999999999997</v>
      </c>
      <c r="W42" s="55">
        <v>9.5</v>
      </c>
    </row>
    <row r="43" spans="1:23" s="80" customFormat="1" x14ac:dyDescent="0.25">
      <c r="A43" s="54" t="s">
        <v>21</v>
      </c>
      <c r="B43" s="55">
        <v>7.94</v>
      </c>
      <c r="C43" s="55">
        <v>6.32</v>
      </c>
      <c r="D43" s="55">
        <v>0.19</v>
      </c>
      <c r="E43" s="55">
        <v>1.43</v>
      </c>
      <c r="F43" s="55">
        <v>79.599999999999994</v>
      </c>
      <c r="G43" s="55">
        <v>2.5</v>
      </c>
      <c r="H43" s="55">
        <v>18</v>
      </c>
      <c r="I43" s="87">
        <v>10.38</v>
      </c>
      <c r="J43" s="87"/>
      <c r="K43" s="55">
        <v>15.3</v>
      </c>
      <c r="L43" s="55">
        <v>49.1</v>
      </c>
      <c r="M43" s="55">
        <v>47</v>
      </c>
      <c r="N43" s="55">
        <v>14.7</v>
      </c>
      <c r="O43" s="55">
        <v>25.3</v>
      </c>
      <c r="P43" s="55">
        <v>16.399999999999999</v>
      </c>
      <c r="Q43" s="55">
        <v>32.799999999999997</v>
      </c>
      <c r="R43" s="87">
        <v>499</v>
      </c>
      <c r="S43" s="87"/>
      <c r="T43" s="55">
        <v>5.8</v>
      </c>
      <c r="U43" s="55">
        <v>0.28999999999999998</v>
      </c>
      <c r="V43" s="55">
        <v>29</v>
      </c>
      <c r="W43" s="55">
        <v>6.7</v>
      </c>
    </row>
    <row r="44" spans="1:23" s="80" customFormat="1" x14ac:dyDescent="0.25">
      <c r="A44" s="54" t="s">
        <v>22</v>
      </c>
      <c r="B44" s="55">
        <v>8.0399999999999991</v>
      </c>
      <c r="C44" s="55">
        <v>6.58</v>
      </c>
      <c r="D44" s="55">
        <v>0.09</v>
      </c>
      <c r="E44" s="55">
        <v>1.38</v>
      </c>
      <c r="F44" s="55">
        <v>81.8</v>
      </c>
      <c r="G44" s="55">
        <v>1.1000000000000001</v>
      </c>
      <c r="H44" s="55">
        <v>17.100000000000001</v>
      </c>
      <c r="I44" s="87">
        <v>10.18</v>
      </c>
      <c r="J44" s="87"/>
      <c r="K44" s="55">
        <v>15.2</v>
      </c>
      <c r="L44" s="55">
        <v>50.68</v>
      </c>
      <c r="M44" s="55">
        <v>50</v>
      </c>
      <c r="N44" s="55">
        <v>14.9</v>
      </c>
      <c r="O44" s="55">
        <v>25</v>
      </c>
      <c r="P44" s="55">
        <v>16.600000000000001</v>
      </c>
      <c r="Q44" s="55">
        <v>35.200000000000003</v>
      </c>
      <c r="R44" s="87">
        <v>481</v>
      </c>
      <c r="S44" s="87"/>
      <c r="T44" s="55">
        <v>5.6</v>
      </c>
      <c r="U44" s="55">
        <v>0.27</v>
      </c>
      <c r="V44" s="55">
        <v>27.9</v>
      </c>
      <c r="W44" s="55">
        <v>6.2</v>
      </c>
    </row>
  </sheetData>
  <mergeCells count="83">
    <mergeCell ref="I43:J43"/>
    <mergeCell ref="R43:S43"/>
    <mergeCell ref="I44:J44"/>
    <mergeCell ref="R44:S44"/>
    <mergeCell ref="E33:E34"/>
    <mergeCell ref="I40:J40"/>
    <mergeCell ref="R40:S40"/>
    <mergeCell ref="I41:J41"/>
    <mergeCell ref="R41:S41"/>
    <mergeCell ref="I42:J42"/>
    <mergeCell ref="R42:S42"/>
    <mergeCell ref="I37:J37"/>
    <mergeCell ref="R37:S37"/>
    <mergeCell ref="I38:J38"/>
    <mergeCell ref="R38:S38"/>
    <mergeCell ref="I39:J39"/>
    <mergeCell ref="R39:S39"/>
    <mergeCell ref="A34:A35"/>
    <mergeCell ref="F34:H34"/>
    <mergeCell ref="I35:J35"/>
    <mergeCell ref="R35:S35"/>
    <mergeCell ref="I36:J36"/>
    <mergeCell ref="R36:S36"/>
    <mergeCell ref="A2:A3"/>
    <mergeCell ref="F2:H2"/>
    <mergeCell ref="I3:J3"/>
    <mergeCell ref="R3:S3"/>
    <mergeCell ref="E1:E2"/>
    <mergeCell ref="A18:A19"/>
    <mergeCell ref="F18:H18"/>
    <mergeCell ref="I19:J19"/>
    <mergeCell ref="R19:S19"/>
    <mergeCell ref="I16:J16"/>
    <mergeCell ref="R16:S16"/>
    <mergeCell ref="E17:E18"/>
    <mergeCell ref="I11:J11"/>
    <mergeCell ref="I12:J12"/>
    <mergeCell ref="I13:J13"/>
    <mergeCell ref="I10:J10"/>
    <mergeCell ref="I4:J4"/>
    <mergeCell ref="I8:J8"/>
    <mergeCell ref="I9:J9"/>
    <mergeCell ref="I5:J5"/>
    <mergeCell ref="I6:J6"/>
    <mergeCell ref="I7:J7"/>
    <mergeCell ref="I26:J26"/>
    <mergeCell ref="I20:J20"/>
    <mergeCell ref="I21:J21"/>
    <mergeCell ref="I14:J14"/>
    <mergeCell ref="I15:J15"/>
    <mergeCell ref="I22:J22"/>
    <mergeCell ref="I23:J23"/>
    <mergeCell ref="R23:S23"/>
    <mergeCell ref="R24:S24"/>
    <mergeCell ref="R25:S25"/>
    <mergeCell ref="I24:J24"/>
    <mergeCell ref="I25:J25"/>
    <mergeCell ref="R26:S26"/>
    <mergeCell ref="R4:S4"/>
    <mergeCell ref="R8:S8"/>
    <mergeCell ref="R9:S9"/>
    <mergeCell ref="R5:S5"/>
    <mergeCell ref="R6:S6"/>
    <mergeCell ref="R7:S7"/>
    <mergeCell ref="R14:S14"/>
    <mergeCell ref="R15:S15"/>
    <mergeCell ref="R11:S11"/>
    <mergeCell ref="R12:S12"/>
    <mergeCell ref="R13:S13"/>
    <mergeCell ref="R10:S10"/>
    <mergeCell ref="R20:S20"/>
    <mergeCell ref="R21:S21"/>
    <mergeCell ref="R22:S22"/>
    <mergeCell ref="I29:J29"/>
    <mergeCell ref="I30:J30"/>
    <mergeCell ref="I31:J31"/>
    <mergeCell ref="I27:J27"/>
    <mergeCell ref="I28:J28"/>
    <mergeCell ref="R29:S29"/>
    <mergeCell ref="R30:S30"/>
    <mergeCell ref="R31:S31"/>
    <mergeCell ref="R27:S27"/>
    <mergeCell ref="R28:S2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8B33-BEA4-4CFC-B929-EF562046C34C}">
  <sheetPr codeName="Hoja4"/>
  <dimension ref="A1:W11"/>
  <sheetViews>
    <sheetView workbookViewId="0">
      <selection sqref="A1:A2"/>
    </sheetView>
  </sheetViews>
  <sheetFormatPr baseColWidth="10" defaultRowHeight="15" x14ac:dyDescent="0.25"/>
  <cols>
    <col min="1" max="1" width="16.42578125" customWidth="1"/>
  </cols>
  <sheetData>
    <row r="1" spans="1:23" s="41" customFormat="1" x14ac:dyDescent="0.25">
      <c r="A1" s="96" t="s">
        <v>52</v>
      </c>
      <c r="B1" s="56"/>
      <c r="C1" s="57">
        <v>1000000000</v>
      </c>
      <c r="D1" s="57" t="s">
        <v>26</v>
      </c>
      <c r="E1" s="58"/>
      <c r="F1" s="86" t="s">
        <v>27</v>
      </c>
      <c r="G1" s="86"/>
      <c r="H1" s="86"/>
      <c r="I1" s="56">
        <v>1000000000000</v>
      </c>
      <c r="J1" s="59" t="s">
        <v>28</v>
      </c>
      <c r="K1" s="60" t="s">
        <v>29</v>
      </c>
      <c r="L1" s="60" t="s">
        <v>27</v>
      </c>
      <c r="M1" s="61" t="s">
        <v>30</v>
      </c>
      <c r="N1" s="61" t="s">
        <v>31</v>
      </c>
      <c r="O1" s="61" t="s">
        <v>29</v>
      </c>
      <c r="P1" s="60" t="s">
        <v>27</v>
      </c>
      <c r="Q1" s="61" t="s">
        <v>32</v>
      </c>
      <c r="R1" s="62">
        <v>1000000000</v>
      </c>
      <c r="S1" s="62" t="s">
        <v>26</v>
      </c>
      <c r="T1" s="63" t="s">
        <v>32</v>
      </c>
      <c r="U1" s="60" t="s">
        <v>27</v>
      </c>
      <c r="V1" s="60" t="s">
        <v>27</v>
      </c>
      <c r="W1" s="63" t="s">
        <v>32</v>
      </c>
    </row>
    <row r="2" spans="1:23" s="41" customFormat="1" x14ac:dyDescent="0.25">
      <c r="A2" s="96"/>
      <c r="B2" s="64" t="s">
        <v>33</v>
      </c>
      <c r="C2" s="60" t="s">
        <v>34</v>
      </c>
      <c r="D2" s="60" t="s">
        <v>35</v>
      </c>
      <c r="E2" s="60" t="s">
        <v>36</v>
      </c>
      <c r="F2" s="65" t="s">
        <v>34</v>
      </c>
      <c r="G2" s="60" t="s">
        <v>35</v>
      </c>
      <c r="H2" s="60" t="s">
        <v>36</v>
      </c>
      <c r="I2" s="90" t="s">
        <v>37</v>
      </c>
      <c r="J2" s="91"/>
      <c r="K2" s="68" t="s">
        <v>38</v>
      </c>
      <c r="L2" s="60" t="s">
        <v>39</v>
      </c>
      <c r="M2" s="61" t="s">
        <v>40</v>
      </c>
      <c r="N2" s="61" t="s">
        <v>41</v>
      </c>
      <c r="O2" s="61" t="s">
        <v>42</v>
      </c>
      <c r="P2" s="61" t="s">
        <v>43</v>
      </c>
      <c r="Q2" s="69" t="s">
        <v>44</v>
      </c>
      <c r="R2" s="88" t="s">
        <v>45</v>
      </c>
      <c r="S2" s="88"/>
      <c r="T2" s="61" t="s">
        <v>46</v>
      </c>
      <c r="U2" s="59" t="s">
        <v>47</v>
      </c>
      <c r="V2" s="61" t="s">
        <v>48</v>
      </c>
      <c r="W2" s="61" t="s">
        <v>49</v>
      </c>
    </row>
    <row r="3" spans="1:23" s="41" customFormat="1" x14ac:dyDescent="0.25">
      <c r="A3" s="12" t="s">
        <v>10</v>
      </c>
      <c r="B3" s="55">
        <v>9.81</v>
      </c>
      <c r="C3" s="55">
        <v>8.57</v>
      </c>
      <c r="D3" s="55">
        <v>0.36</v>
      </c>
      <c r="E3" s="55">
        <v>0.87</v>
      </c>
      <c r="F3" s="55">
        <v>87.4</v>
      </c>
      <c r="G3" s="55">
        <v>3.7</v>
      </c>
      <c r="H3" s="55">
        <v>8.9</v>
      </c>
      <c r="I3" s="87">
        <v>10.41</v>
      </c>
      <c r="J3" s="87"/>
      <c r="K3" s="55">
        <v>16</v>
      </c>
      <c r="L3" s="55">
        <v>46.62</v>
      </c>
      <c r="M3" s="55">
        <v>45</v>
      </c>
      <c r="N3" s="55">
        <v>15.4</v>
      </c>
      <c r="O3" s="55">
        <v>34.299999999999997</v>
      </c>
      <c r="P3" s="55">
        <v>17.600000000000001</v>
      </c>
      <c r="Q3" s="55">
        <v>32.799999999999997</v>
      </c>
      <c r="R3" s="87">
        <v>595</v>
      </c>
      <c r="S3" s="87"/>
      <c r="T3" s="55">
        <v>6.3</v>
      </c>
      <c r="U3" s="55">
        <v>0.38</v>
      </c>
      <c r="V3" s="55">
        <v>29.5</v>
      </c>
      <c r="W3" s="55">
        <v>7</v>
      </c>
    </row>
    <row r="4" spans="1:23" s="41" customFormat="1" x14ac:dyDescent="0.25">
      <c r="A4" s="12" t="s">
        <v>11</v>
      </c>
      <c r="B4" s="55">
        <v>8.69</v>
      </c>
      <c r="C4" s="55">
        <v>4.84</v>
      </c>
      <c r="D4" s="55">
        <v>0.63</v>
      </c>
      <c r="E4" s="55">
        <v>3.21</v>
      </c>
      <c r="F4" s="55">
        <v>55.8</v>
      </c>
      <c r="G4" s="55">
        <v>7.3</v>
      </c>
      <c r="H4" s="55">
        <v>37</v>
      </c>
      <c r="I4" s="87">
        <v>9.24</v>
      </c>
      <c r="J4" s="87"/>
      <c r="K4" s="55">
        <v>15.2</v>
      </c>
      <c r="L4" s="55">
        <v>55.87</v>
      </c>
      <c r="M4" s="55">
        <v>60</v>
      </c>
      <c r="N4" s="55">
        <v>16.399999999999999</v>
      </c>
      <c r="O4" s="55">
        <v>27.2</v>
      </c>
      <c r="P4" s="55">
        <v>18.7</v>
      </c>
      <c r="Q4" s="55">
        <v>47.7</v>
      </c>
      <c r="R4" s="87">
        <v>734</v>
      </c>
      <c r="S4" s="87"/>
      <c r="T4" s="55">
        <v>7</v>
      </c>
      <c r="U4" s="55">
        <v>0.51</v>
      </c>
      <c r="V4" s="55">
        <v>31.9</v>
      </c>
      <c r="W4" s="55">
        <v>8.1999999999999993</v>
      </c>
    </row>
    <row r="5" spans="1:23" s="41" customFormat="1" x14ac:dyDescent="0.25">
      <c r="A5" s="12" t="s">
        <v>12</v>
      </c>
      <c r="B5" s="55">
        <v>15.21</v>
      </c>
      <c r="C5" s="55">
        <v>10.84</v>
      </c>
      <c r="D5" s="55">
        <v>0.87</v>
      </c>
      <c r="E5" s="55">
        <v>3.5</v>
      </c>
      <c r="F5" s="55">
        <v>71.3</v>
      </c>
      <c r="G5" s="55">
        <v>5.7</v>
      </c>
      <c r="H5" s="55">
        <v>23</v>
      </c>
      <c r="I5" s="87">
        <v>10.18</v>
      </c>
      <c r="J5" s="87"/>
      <c r="K5" s="55">
        <v>15.1</v>
      </c>
      <c r="L5" s="55">
        <v>58.43</v>
      </c>
      <c r="M5" s="55">
        <v>57</v>
      </c>
      <c r="N5" s="55">
        <v>14.8</v>
      </c>
      <c r="O5" s="55">
        <v>25.8</v>
      </c>
      <c r="P5" s="55">
        <v>17.100000000000001</v>
      </c>
      <c r="Q5" s="55">
        <v>41.4</v>
      </c>
      <c r="R5" s="87">
        <v>221</v>
      </c>
      <c r="S5" s="87"/>
      <c r="T5" s="55">
        <v>6.2</v>
      </c>
      <c r="U5" s="55">
        <v>0.14000000000000001</v>
      </c>
      <c r="V5" s="55">
        <v>29.5</v>
      </c>
      <c r="W5" s="55">
        <v>7</v>
      </c>
    </row>
    <row r="6" spans="1:23" x14ac:dyDescent="0.25">
      <c r="A6" s="12" t="s">
        <v>13</v>
      </c>
      <c r="B6" s="55">
        <v>13.46</v>
      </c>
      <c r="C6" s="55">
        <v>10.86</v>
      </c>
      <c r="D6" s="55">
        <v>0.49</v>
      </c>
      <c r="E6" s="55">
        <v>2.11</v>
      </c>
      <c r="F6" s="55">
        <v>80.7</v>
      </c>
      <c r="G6" s="55">
        <v>3.7</v>
      </c>
      <c r="H6" s="55">
        <v>15.7</v>
      </c>
      <c r="I6" s="87">
        <v>10.43</v>
      </c>
      <c r="J6" s="87"/>
      <c r="K6" s="55">
        <v>15.3</v>
      </c>
      <c r="L6" s="55">
        <v>61.32</v>
      </c>
      <c r="M6" s="55">
        <v>59</v>
      </c>
      <c r="N6" s="55">
        <v>14.7</v>
      </c>
      <c r="O6" s="55">
        <v>32.5</v>
      </c>
      <c r="P6" s="55">
        <v>17.7</v>
      </c>
      <c r="Q6" s="55">
        <v>43.8</v>
      </c>
      <c r="R6" s="87">
        <v>535</v>
      </c>
      <c r="S6" s="87"/>
      <c r="T6" s="55">
        <v>6.9</v>
      </c>
      <c r="U6" s="55">
        <v>0.37</v>
      </c>
      <c r="V6" s="55">
        <v>31.9</v>
      </c>
      <c r="W6" s="55">
        <v>8.1999999999999993</v>
      </c>
    </row>
    <row r="7" spans="1:23" x14ac:dyDescent="0.25">
      <c r="A7" s="12" t="s">
        <v>14</v>
      </c>
      <c r="B7" s="55">
        <v>16.350000000000001</v>
      </c>
      <c r="C7" s="55">
        <v>14.69</v>
      </c>
      <c r="D7" s="55">
        <v>1.1399999999999999</v>
      </c>
      <c r="E7" s="55">
        <v>0.52</v>
      </c>
      <c r="F7" s="55">
        <v>89.9</v>
      </c>
      <c r="G7" s="55">
        <v>7</v>
      </c>
      <c r="H7" s="55">
        <v>3.2</v>
      </c>
      <c r="I7" s="87">
        <v>10.25</v>
      </c>
      <c r="J7" s="87"/>
      <c r="K7" s="55">
        <v>15.5</v>
      </c>
      <c r="L7" s="55">
        <v>61.21</v>
      </c>
      <c r="M7" s="55">
        <v>60</v>
      </c>
      <c r="N7" s="55">
        <v>15.1</v>
      </c>
      <c r="O7" s="55">
        <v>25.8</v>
      </c>
      <c r="P7" s="55">
        <v>17.100000000000001</v>
      </c>
      <c r="Q7" s="55">
        <v>43</v>
      </c>
      <c r="R7" s="87">
        <v>487</v>
      </c>
      <c r="S7" s="87"/>
      <c r="T7" s="55">
        <v>7.5</v>
      </c>
      <c r="U7" s="55">
        <v>0.37</v>
      </c>
      <c r="V7" s="55">
        <v>33.4</v>
      </c>
      <c r="W7" s="55">
        <v>9.3000000000000007</v>
      </c>
    </row>
    <row r="8" spans="1:23" x14ac:dyDescent="0.25">
      <c r="A8" s="12" t="s">
        <v>15</v>
      </c>
      <c r="B8" s="55">
        <v>13.71</v>
      </c>
      <c r="C8" s="55">
        <v>11.34</v>
      </c>
      <c r="D8" s="55">
        <v>0.42</v>
      </c>
      <c r="E8" s="55">
        <v>1.95</v>
      </c>
      <c r="F8" s="55">
        <v>82.7</v>
      </c>
      <c r="G8" s="55">
        <v>3.1</v>
      </c>
      <c r="H8" s="55">
        <v>14.3</v>
      </c>
      <c r="I8" s="87">
        <v>9.99</v>
      </c>
      <c r="J8" s="87"/>
      <c r="K8" s="55">
        <v>15.4</v>
      </c>
      <c r="L8" s="55">
        <v>61.49</v>
      </c>
      <c r="M8" s="55">
        <v>62</v>
      </c>
      <c r="N8" s="55">
        <v>15.4</v>
      </c>
      <c r="O8" s="55">
        <v>28.9</v>
      </c>
      <c r="P8" s="55">
        <v>16.399999999999999</v>
      </c>
      <c r="Q8" s="55">
        <v>16.399999999999999</v>
      </c>
      <c r="R8" s="87">
        <v>458</v>
      </c>
      <c r="S8" s="87"/>
      <c r="T8" s="55">
        <v>7.1</v>
      </c>
      <c r="U8" s="55">
        <v>0.33</v>
      </c>
      <c r="V8" s="55">
        <v>31.4</v>
      </c>
      <c r="W8" s="55">
        <v>8</v>
      </c>
    </row>
    <row r="9" spans="1:23" x14ac:dyDescent="0.25">
      <c r="A9" s="12" t="s">
        <v>20</v>
      </c>
      <c r="B9" s="55">
        <v>10.07</v>
      </c>
      <c r="C9" s="55">
        <v>9.34</v>
      </c>
      <c r="D9" s="55">
        <v>7.0000000000000007E-2</v>
      </c>
      <c r="E9" s="55">
        <v>0.66</v>
      </c>
      <c r="F9" s="55">
        <v>92.8</v>
      </c>
      <c r="G9" s="55">
        <v>0.7</v>
      </c>
      <c r="H9" s="55">
        <v>6.5</v>
      </c>
      <c r="I9" s="87">
        <v>9.99</v>
      </c>
      <c r="J9" s="87"/>
      <c r="K9" s="55">
        <v>15.6</v>
      </c>
      <c r="L9" s="55">
        <v>50.42</v>
      </c>
      <c r="M9" s="55">
        <v>50</v>
      </c>
      <c r="N9" s="55">
        <v>15.6</v>
      </c>
      <c r="O9" s="55">
        <v>25</v>
      </c>
      <c r="P9" s="55">
        <v>16.399999999999999</v>
      </c>
      <c r="Q9" s="55">
        <v>34.4</v>
      </c>
      <c r="R9" s="87">
        <v>658</v>
      </c>
      <c r="S9" s="87"/>
      <c r="T9" s="55">
        <v>7.4</v>
      </c>
      <c r="U9" s="55">
        <v>0.49</v>
      </c>
      <c r="V9" s="55">
        <v>33.799999999999997</v>
      </c>
      <c r="W9" s="55">
        <v>9.5</v>
      </c>
    </row>
    <row r="10" spans="1:23" x14ac:dyDescent="0.25">
      <c r="A10" s="12" t="s">
        <v>21</v>
      </c>
      <c r="B10" s="55">
        <v>7.94</v>
      </c>
      <c r="C10" s="55">
        <v>6.32</v>
      </c>
      <c r="D10" s="55">
        <v>0.19</v>
      </c>
      <c r="E10" s="55">
        <v>1.43</v>
      </c>
      <c r="F10" s="55">
        <v>79.599999999999994</v>
      </c>
      <c r="G10" s="55">
        <v>2.5</v>
      </c>
      <c r="H10" s="55">
        <v>18</v>
      </c>
      <c r="I10" s="87">
        <v>10.38</v>
      </c>
      <c r="J10" s="87"/>
      <c r="K10" s="55">
        <v>15.3</v>
      </c>
      <c r="L10" s="55">
        <v>49.1</v>
      </c>
      <c r="M10" s="55">
        <v>47</v>
      </c>
      <c r="N10" s="55">
        <v>14.7</v>
      </c>
      <c r="O10" s="55">
        <v>25.3</v>
      </c>
      <c r="P10" s="55">
        <v>16.399999999999999</v>
      </c>
      <c r="Q10" s="55">
        <v>32.799999999999997</v>
      </c>
      <c r="R10" s="87">
        <v>499</v>
      </c>
      <c r="S10" s="87"/>
      <c r="T10" s="55">
        <v>5.8</v>
      </c>
      <c r="U10" s="55">
        <v>0.28999999999999998</v>
      </c>
      <c r="V10" s="55">
        <v>29</v>
      </c>
      <c r="W10" s="55">
        <v>6.7</v>
      </c>
    </row>
    <row r="11" spans="1:23" x14ac:dyDescent="0.25">
      <c r="A11" s="12" t="s">
        <v>22</v>
      </c>
      <c r="B11" s="55">
        <v>8.0399999999999991</v>
      </c>
      <c r="C11" s="55">
        <v>6.58</v>
      </c>
      <c r="D11" s="55">
        <v>0.09</v>
      </c>
      <c r="E11" s="55">
        <v>1.38</v>
      </c>
      <c r="F11" s="55">
        <v>81.8</v>
      </c>
      <c r="G11" s="55">
        <v>1.1000000000000001</v>
      </c>
      <c r="H11" s="55">
        <v>17.100000000000001</v>
      </c>
      <c r="I11" s="87">
        <v>10.18</v>
      </c>
      <c r="J11" s="87"/>
      <c r="K11" s="55">
        <v>15.2</v>
      </c>
      <c r="L11" s="55">
        <v>50.68</v>
      </c>
      <c r="M11" s="55">
        <v>50</v>
      </c>
      <c r="N11" s="55">
        <v>14.9</v>
      </c>
      <c r="O11" s="55">
        <v>25</v>
      </c>
      <c r="P11" s="55">
        <v>16.600000000000001</v>
      </c>
      <c r="Q11" s="55">
        <v>35.200000000000003</v>
      </c>
      <c r="R11" s="87">
        <v>481</v>
      </c>
      <c r="S11" s="87"/>
      <c r="T11" s="55">
        <v>5.6</v>
      </c>
      <c r="U11" s="55">
        <v>0.27</v>
      </c>
      <c r="V11" s="55">
        <v>27.9</v>
      </c>
      <c r="W11" s="55">
        <v>6.2</v>
      </c>
    </row>
  </sheetData>
  <mergeCells count="22">
    <mergeCell ref="I5:J5"/>
    <mergeCell ref="R5:S5"/>
    <mergeCell ref="A1:A2"/>
    <mergeCell ref="I8:J8"/>
    <mergeCell ref="I7:J7"/>
    <mergeCell ref="I6:J6"/>
    <mergeCell ref="R6:S6"/>
    <mergeCell ref="R7:S7"/>
    <mergeCell ref="R8:S8"/>
    <mergeCell ref="F1:H1"/>
    <mergeCell ref="I2:J2"/>
    <mergeCell ref="R2:S2"/>
    <mergeCell ref="I3:J3"/>
    <mergeCell ref="R3:S3"/>
    <mergeCell ref="I4:J4"/>
    <mergeCell ref="R4:S4"/>
    <mergeCell ref="R9:S9"/>
    <mergeCell ref="R10:S10"/>
    <mergeCell ref="R11:S11"/>
    <mergeCell ref="I9:J9"/>
    <mergeCell ref="I10:J10"/>
    <mergeCell ref="I11:J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Bazo 15d</vt:lpstr>
      <vt:lpstr>Bazo 30d</vt:lpstr>
      <vt:lpstr>MO 15d</vt:lpstr>
      <vt:lpstr>MO 30d</vt:lpstr>
      <vt:lpstr>Hemo 15d</vt:lpstr>
      <vt:lpstr>Hemo 30d</vt:lpstr>
      <vt:lpstr>Hemo sanos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Castillo Zeledón</dc:creator>
  <cp:lastModifiedBy>Hewlett-Packard Company</cp:lastModifiedBy>
  <dcterms:created xsi:type="dcterms:W3CDTF">2015-06-05T18:19:34Z</dcterms:created>
  <dcterms:modified xsi:type="dcterms:W3CDTF">2020-11-02T15:14:04Z</dcterms:modified>
</cp:coreProperties>
</file>