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ocuments\GitHub\Dynamic-Path-Relinking-for-the-Target-Set-Selection-Problem\"/>
    </mc:Choice>
  </mc:AlternateContent>
  <xr:revisionPtr revIDLastSave="0" documentId="13_ncr:1_{C714EA08-BC2D-4B22-A232-35CB2B46B216}" xr6:coauthVersionLast="47" xr6:coauthVersionMax="47" xr10:uidLastSave="{00000000-0000-0000-0000-000000000000}"/>
  <bookViews>
    <workbookView xWindow="-108" yWindow="-108" windowWidth="23256" windowHeight="12576" activeTab="1" xr2:uid="{33608BC7-AB32-FF45-A21A-169AE0276FDD}"/>
  </bookViews>
  <sheets>
    <sheet name="Nodos por instancia" sheetId="25" r:id="rId1"/>
    <sheet name="Results" sheetId="29" r:id="rId2"/>
    <sheet name="DPR 20-10" sheetId="30" r:id="rId3"/>
    <sheet name="SPR 40" sheetId="33" r:id="rId4"/>
    <sheet name="SA" sheetId="31" r:id="rId5"/>
    <sheet name="GUROBI" sheetId="32" r:id="rId6"/>
    <sheet name="Hoja5" sheetId="3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9" i="29" l="1"/>
  <c r="O12" i="29"/>
  <c r="O13" i="29"/>
  <c r="O14" i="29"/>
  <c r="O15" i="29"/>
  <c r="O16" i="29"/>
  <c r="O17" i="29"/>
  <c r="O18" i="29"/>
  <c r="O11" i="29"/>
  <c r="K12" i="29"/>
  <c r="K13" i="29"/>
  <c r="K14" i="29"/>
  <c r="K15" i="29"/>
  <c r="K16" i="29"/>
  <c r="K17" i="29"/>
  <c r="K18" i="29"/>
  <c r="K11" i="29"/>
  <c r="G12" i="29"/>
  <c r="G13" i="29"/>
  <c r="G14" i="29"/>
  <c r="G15" i="29"/>
  <c r="G16" i="29"/>
  <c r="G17" i="29"/>
  <c r="G18" i="29"/>
  <c r="G11" i="29"/>
  <c r="C12" i="29"/>
  <c r="C13" i="29"/>
  <c r="C14" i="29"/>
  <c r="C15" i="29"/>
  <c r="C16" i="29"/>
  <c r="C17" i="29"/>
  <c r="C18" i="29"/>
  <c r="C11" i="29"/>
  <c r="E12" i="29"/>
  <c r="E13" i="29"/>
  <c r="E14" i="29"/>
  <c r="E15" i="29"/>
  <c r="E16" i="29"/>
  <c r="E17" i="29"/>
  <c r="E18" i="29"/>
  <c r="E11" i="29"/>
  <c r="I12" i="29"/>
  <c r="I13" i="29"/>
  <c r="I14" i="29"/>
  <c r="I15" i="29"/>
  <c r="I16" i="29"/>
  <c r="I17" i="29"/>
  <c r="I18" i="29"/>
  <c r="I11" i="29"/>
  <c r="M12" i="29"/>
  <c r="M13" i="29"/>
  <c r="M14" i="29"/>
  <c r="M15" i="29"/>
  <c r="M16" i="29"/>
  <c r="M17" i="29"/>
  <c r="M18" i="29"/>
  <c r="M11" i="29"/>
  <c r="Q12" i="29"/>
  <c r="Q13" i="29"/>
  <c r="Q14" i="29"/>
  <c r="Q15" i="29"/>
  <c r="Q16" i="29"/>
  <c r="Q17" i="29"/>
  <c r="Q18" i="29"/>
  <c r="Q11" i="29"/>
  <c r="R12" i="29"/>
  <c r="R13" i="29"/>
  <c r="R14" i="29"/>
  <c r="R15" i="29"/>
  <c r="R16" i="29"/>
  <c r="R17" i="29"/>
  <c r="R18" i="29"/>
  <c r="R19" i="29"/>
  <c r="R11" i="29"/>
  <c r="T108" i="29"/>
  <c r="R108" i="29" s="1"/>
  <c r="T109" i="29"/>
  <c r="N109" i="29" s="1"/>
  <c r="T110" i="29"/>
  <c r="D110" i="29" s="1"/>
  <c r="T111" i="29"/>
  <c r="O111" i="29" s="1"/>
  <c r="T112" i="29"/>
  <c r="R112" i="29" s="1"/>
  <c r="T113" i="29"/>
  <c r="T107" i="29"/>
  <c r="O107" i="29" s="1"/>
  <c r="E113" i="29"/>
  <c r="B3" i="29"/>
  <c r="P19" i="29"/>
  <c r="N19" i="29"/>
  <c r="L19" i="29"/>
  <c r="D6" i="29"/>
  <c r="B6" i="29"/>
  <c r="J19" i="29"/>
  <c r="H19" i="29"/>
  <c r="F19" i="29"/>
  <c r="D19" i="29"/>
  <c r="B19" i="29"/>
  <c r="D5" i="29"/>
  <c r="B5" i="29"/>
  <c r="D4" i="29"/>
  <c r="B4" i="29"/>
  <c r="D3" i="29"/>
  <c r="D2" i="29"/>
  <c r="B2" i="29"/>
  <c r="I108" i="29"/>
  <c r="T106" i="29"/>
  <c r="O106" i="29" s="1"/>
  <c r="T105" i="29"/>
  <c r="R105" i="29" s="1"/>
  <c r="T104" i="29"/>
  <c r="R104" i="29" s="1"/>
  <c r="T103" i="29"/>
  <c r="R103" i="29" s="1"/>
  <c r="T102" i="29"/>
  <c r="O102" i="29" s="1"/>
  <c r="T101" i="29"/>
  <c r="S101" i="29" s="1"/>
  <c r="T100" i="29"/>
  <c r="R100" i="29" s="1"/>
  <c r="T99" i="29"/>
  <c r="R99" i="29" s="1"/>
  <c r="T98" i="29"/>
  <c r="O98" i="29" s="1"/>
  <c r="T97" i="29"/>
  <c r="N97" i="29" s="1"/>
  <c r="T96" i="29"/>
  <c r="I96" i="29" s="1"/>
  <c r="T95" i="29"/>
  <c r="S95" i="29" s="1"/>
  <c r="T94" i="29"/>
  <c r="O94" i="29" s="1"/>
  <c r="T93" i="29"/>
  <c r="D93" i="29" s="1"/>
  <c r="T92" i="29"/>
  <c r="R92" i="29" s="1"/>
  <c r="T91" i="29"/>
  <c r="R91" i="29" s="1"/>
  <c r="T90" i="29"/>
  <c r="R90" i="29" s="1"/>
  <c r="T89" i="29"/>
  <c r="I89" i="29" s="1"/>
  <c r="T88" i="29"/>
  <c r="O88" i="29" s="1"/>
  <c r="T87" i="29"/>
  <c r="E87" i="29" s="1"/>
  <c r="T86" i="29"/>
  <c r="O86" i="29" s="1"/>
  <c r="T85" i="29"/>
  <c r="D85" i="29" s="1"/>
  <c r="T84" i="29"/>
  <c r="I84" i="29" s="1"/>
  <c r="T83" i="29"/>
  <c r="O83" i="29" s="1"/>
  <c r="T82" i="29"/>
  <c r="O82" i="29" s="1"/>
  <c r="T81" i="29"/>
  <c r="R81" i="29" s="1"/>
  <c r="T80" i="29"/>
  <c r="R80" i="29" s="1"/>
  <c r="T79" i="29"/>
  <c r="R79" i="29" s="1"/>
  <c r="T78" i="29"/>
  <c r="R78" i="29" s="1"/>
  <c r="T77" i="29"/>
  <c r="E77" i="29" s="1"/>
  <c r="T76" i="29"/>
  <c r="O76" i="29" s="1"/>
  <c r="T75" i="29"/>
  <c r="E75" i="29" s="1"/>
  <c r="T74" i="29"/>
  <c r="O74" i="29" s="1"/>
  <c r="T73" i="29"/>
  <c r="N73" i="29" s="1"/>
  <c r="T72" i="29"/>
  <c r="R72" i="29" s="1"/>
  <c r="T71" i="29"/>
  <c r="R71" i="29" s="1"/>
  <c r="T70" i="29"/>
  <c r="N70" i="29" s="1"/>
  <c r="T69" i="29"/>
  <c r="N69" i="29" s="1"/>
  <c r="T68" i="29"/>
  <c r="R68" i="29" s="1"/>
  <c r="T67" i="29"/>
  <c r="R67" i="29" s="1"/>
  <c r="T66" i="29"/>
  <c r="O66" i="29" s="1"/>
  <c r="T65" i="29"/>
  <c r="I65" i="29" s="1"/>
  <c r="T64" i="29"/>
  <c r="R64" i="29" s="1"/>
  <c r="T63" i="29"/>
  <c r="H63" i="29" s="1"/>
  <c r="T62" i="29"/>
  <c r="R62" i="29" s="1"/>
  <c r="T61" i="29"/>
  <c r="O61" i="29" s="1"/>
  <c r="T60" i="29"/>
  <c r="R60" i="29" s="1"/>
  <c r="T59" i="29"/>
  <c r="R59" i="29" s="1"/>
  <c r="T58" i="29"/>
  <c r="D58" i="29" s="1"/>
  <c r="T57" i="29"/>
  <c r="R57" i="29" s="1"/>
  <c r="T56" i="29"/>
  <c r="R56" i="29" s="1"/>
  <c r="T55" i="29"/>
  <c r="R55" i="29" s="1"/>
  <c r="T54" i="29"/>
  <c r="O54" i="29" s="1"/>
  <c r="T53" i="29"/>
  <c r="I53" i="29" s="1"/>
  <c r="T52" i="29"/>
  <c r="I52" i="29" s="1"/>
  <c r="T51" i="29"/>
  <c r="N51" i="29" s="1"/>
  <c r="T50" i="29"/>
  <c r="R50" i="29" s="1"/>
  <c r="T49" i="29"/>
  <c r="R49" i="29" s="1"/>
  <c r="T48" i="29"/>
  <c r="R48" i="29" s="1"/>
  <c r="T47" i="29"/>
  <c r="S47" i="29" s="1"/>
  <c r="T46" i="29"/>
  <c r="R46" i="29" s="1"/>
  <c r="T45" i="29"/>
  <c r="R45" i="29" s="1"/>
  <c r="T44" i="29"/>
  <c r="O44" i="29" s="1"/>
  <c r="T43" i="29"/>
  <c r="R43" i="29" s="1"/>
  <c r="T42" i="29"/>
  <c r="R42" i="29" s="1"/>
  <c r="T41" i="29"/>
  <c r="H41" i="29" s="1"/>
  <c r="T40" i="29"/>
  <c r="R40" i="29" s="1"/>
  <c r="T39" i="29"/>
  <c r="R39" i="29" s="1"/>
  <c r="T38" i="29"/>
  <c r="H38" i="29" s="1"/>
  <c r="T37" i="29"/>
  <c r="R37" i="29" s="1"/>
  <c r="T36" i="29"/>
  <c r="R36" i="29" s="1"/>
  <c r="T35" i="29"/>
  <c r="S35" i="29" s="1"/>
  <c r="T34" i="29"/>
  <c r="R34" i="29" s="1"/>
  <c r="T33" i="29"/>
  <c r="R33" i="29" s="1"/>
  <c r="T32" i="29"/>
  <c r="R32" i="29" s="1"/>
  <c r="T31" i="29"/>
  <c r="R31" i="29" s="1"/>
  <c r="T30" i="29"/>
  <c r="O30" i="29" s="1"/>
  <c r="T29" i="29"/>
  <c r="H29" i="29" s="1"/>
  <c r="T28" i="29"/>
  <c r="E28" i="29" s="1"/>
  <c r="T27" i="29"/>
  <c r="R27" i="29" s="1"/>
  <c r="T26" i="29"/>
  <c r="O26" i="29" s="1"/>
  <c r="T25" i="29"/>
  <c r="R25" i="29" s="1"/>
  <c r="T24" i="29"/>
  <c r="E24" i="29" s="1"/>
  <c r="O112" i="29" l="1"/>
  <c r="I101" i="29"/>
  <c r="S110" i="29"/>
  <c r="I82" i="29"/>
  <c r="N82" i="29"/>
  <c r="R110" i="29"/>
  <c r="R109" i="29"/>
  <c r="E82" i="29"/>
  <c r="R35" i="29"/>
  <c r="S108" i="29"/>
  <c r="S82" i="29"/>
  <c r="R77" i="29"/>
  <c r="S58" i="29"/>
  <c r="N86" i="29"/>
  <c r="S112" i="29"/>
  <c r="S111" i="29"/>
  <c r="S107" i="29"/>
  <c r="R111" i="29"/>
  <c r="R107" i="29"/>
  <c r="S109" i="29"/>
  <c r="R113" i="29"/>
  <c r="S113" i="29"/>
  <c r="R101" i="29"/>
  <c r="S64" i="29"/>
  <c r="R95" i="29"/>
  <c r="R53" i="29"/>
  <c r="S94" i="29"/>
  <c r="S52" i="29"/>
  <c r="R89" i="29"/>
  <c r="R47" i="29"/>
  <c r="S100" i="29"/>
  <c r="S88" i="29"/>
  <c r="S46" i="29"/>
  <c r="R83" i="29"/>
  <c r="R41" i="29"/>
  <c r="S40" i="29"/>
  <c r="S76" i="29"/>
  <c r="S34" i="29"/>
  <c r="S70" i="29"/>
  <c r="R29" i="29"/>
  <c r="S106" i="29"/>
  <c r="R65" i="29"/>
  <c r="S28" i="29"/>
  <c r="H59" i="29"/>
  <c r="S89" i="29"/>
  <c r="S83" i="29"/>
  <c r="S77" i="29"/>
  <c r="S71" i="29"/>
  <c r="S65" i="29"/>
  <c r="S59" i="29"/>
  <c r="S53" i="29"/>
  <c r="S41" i="29"/>
  <c r="S29" i="29"/>
  <c r="I39" i="29"/>
  <c r="N111" i="29"/>
  <c r="R106" i="29"/>
  <c r="R94" i="29"/>
  <c r="R88" i="29"/>
  <c r="R82" i="29"/>
  <c r="R76" i="29"/>
  <c r="R70" i="29"/>
  <c r="R58" i="29"/>
  <c r="R52" i="29"/>
  <c r="R28" i="29"/>
  <c r="S105" i="29"/>
  <c r="S99" i="29"/>
  <c r="S93" i="29"/>
  <c r="S87" i="29"/>
  <c r="S81" i="29"/>
  <c r="S75" i="29"/>
  <c r="S69" i="29"/>
  <c r="S63" i="29"/>
  <c r="S57" i="29"/>
  <c r="S51" i="29"/>
  <c r="S45" i="29"/>
  <c r="S39" i="29"/>
  <c r="S33" i="29"/>
  <c r="S27" i="29"/>
  <c r="E94" i="29"/>
  <c r="R93" i="29"/>
  <c r="R87" i="29"/>
  <c r="R75" i="29"/>
  <c r="R69" i="29"/>
  <c r="R63" i="29"/>
  <c r="R51" i="29"/>
  <c r="I94" i="29"/>
  <c r="S104" i="29"/>
  <c r="S98" i="29"/>
  <c r="S92" i="29"/>
  <c r="S86" i="29"/>
  <c r="S80" i="29"/>
  <c r="S74" i="29"/>
  <c r="S68" i="29"/>
  <c r="S62" i="29"/>
  <c r="S56" i="29"/>
  <c r="S50" i="29"/>
  <c r="S44" i="29"/>
  <c r="S38" i="29"/>
  <c r="S32" i="29"/>
  <c r="S26" i="29"/>
  <c r="R98" i="29"/>
  <c r="R86" i="29"/>
  <c r="R74" i="29"/>
  <c r="R44" i="29"/>
  <c r="R38" i="29"/>
  <c r="R26" i="29"/>
  <c r="S103" i="29"/>
  <c r="S97" i="29"/>
  <c r="S91" i="29"/>
  <c r="S85" i="29"/>
  <c r="S79" i="29"/>
  <c r="S73" i="29"/>
  <c r="S67" i="29"/>
  <c r="S61" i="29"/>
  <c r="S55" i="29"/>
  <c r="S49" i="29"/>
  <c r="S43" i="29"/>
  <c r="S37" i="29"/>
  <c r="S31" i="29"/>
  <c r="S25" i="29"/>
  <c r="R97" i="29"/>
  <c r="R85" i="29"/>
  <c r="R73" i="29"/>
  <c r="R61" i="29"/>
  <c r="N88" i="29"/>
  <c r="D96" i="29"/>
  <c r="S102" i="29"/>
  <c r="S96" i="29"/>
  <c r="S90" i="29"/>
  <c r="S84" i="29"/>
  <c r="S78" i="29"/>
  <c r="S72" i="29"/>
  <c r="S66" i="29"/>
  <c r="S60" i="29"/>
  <c r="S54" i="29"/>
  <c r="S48" i="29"/>
  <c r="S42" i="29"/>
  <c r="S36" i="29"/>
  <c r="S30" i="29"/>
  <c r="S24" i="29"/>
  <c r="R102" i="29"/>
  <c r="R96" i="29"/>
  <c r="R84" i="29"/>
  <c r="R66" i="29"/>
  <c r="R54" i="29"/>
  <c r="R30" i="29"/>
  <c r="R24" i="29"/>
  <c r="D108" i="29"/>
  <c r="H28" i="29"/>
  <c r="N28" i="29"/>
  <c r="E70" i="29"/>
  <c r="H108" i="29"/>
  <c r="O33" i="29"/>
  <c r="H83" i="29"/>
  <c r="N92" i="29"/>
  <c r="N52" i="29"/>
  <c r="O58" i="29"/>
  <c r="E71" i="29"/>
  <c r="E81" i="29"/>
  <c r="O85" i="29"/>
  <c r="N110" i="29"/>
  <c r="O38" i="29"/>
  <c r="D48" i="29"/>
  <c r="H48" i="29"/>
  <c r="I106" i="29"/>
  <c r="D69" i="29"/>
  <c r="H93" i="29"/>
  <c r="N106" i="29"/>
  <c r="H69" i="29"/>
  <c r="O87" i="29"/>
  <c r="I93" i="29"/>
  <c r="D24" i="29"/>
  <c r="I69" i="29"/>
  <c r="D83" i="29"/>
  <c r="N93" i="29"/>
  <c r="O24" i="29"/>
  <c r="I51" i="29"/>
  <c r="N57" i="29"/>
  <c r="E83" i="29"/>
  <c r="D88" i="29"/>
  <c r="O93" i="29"/>
  <c r="N24" i="29"/>
  <c r="E52" i="29"/>
  <c r="H58" i="29"/>
  <c r="H52" i="29"/>
  <c r="I58" i="29"/>
  <c r="N58" i="29"/>
  <c r="E36" i="29"/>
  <c r="D36" i="29"/>
  <c r="O42" i="29"/>
  <c r="O57" i="29"/>
  <c r="E62" i="29"/>
  <c r="O81" i="29"/>
  <c r="I81" i="29"/>
  <c r="H81" i="29"/>
  <c r="N89" i="29"/>
  <c r="E89" i="29"/>
  <c r="H94" i="29"/>
  <c r="E99" i="29"/>
  <c r="N27" i="29"/>
  <c r="H50" i="29"/>
  <c r="O50" i="29"/>
  <c r="O80" i="29"/>
  <c r="N80" i="29"/>
  <c r="E105" i="29"/>
  <c r="I105" i="29"/>
  <c r="D105" i="29"/>
  <c r="O35" i="29"/>
  <c r="N61" i="29"/>
  <c r="E98" i="29"/>
  <c r="E74" i="29"/>
  <c r="O100" i="29"/>
  <c r="O28" i="29"/>
  <c r="I28" i="29"/>
  <c r="E63" i="29"/>
  <c r="E69" i="29"/>
  <c r="O69" i="29"/>
  <c r="H82" i="29"/>
  <c r="N85" i="29"/>
  <c r="E91" i="29"/>
  <c r="N94" i="29"/>
  <c r="E101" i="29"/>
  <c r="D106" i="29"/>
  <c r="E111" i="29"/>
  <c r="I72" i="29"/>
  <c r="N37" i="29"/>
  <c r="D94" i="29"/>
  <c r="O40" i="29"/>
  <c r="E45" i="29"/>
  <c r="O45" i="29"/>
  <c r="N64" i="29"/>
  <c r="O46" i="29"/>
  <c r="I76" i="29"/>
  <c r="E76" i="29"/>
  <c r="N101" i="29"/>
  <c r="D31" i="29"/>
  <c r="N39" i="29"/>
  <c r="O47" i="29"/>
  <c r="O52" i="29"/>
  <c r="D52" i="29"/>
  <c r="N65" i="29"/>
  <c r="E65" i="29"/>
  <c r="O70" i="29"/>
  <c r="E86" i="29"/>
  <c r="O92" i="29"/>
  <c r="E95" i="29"/>
  <c r="N113" i="29"/>
  <c r="N34" i="29"/>
  <c r="H103" i="29"/>
  <c r="N77" i="29"/>
  <c r="D43" i="29"/>
  <c r="O90" i="29"/>
  <c r="H91" i="29"/>
  <c r="O32" i="29"/>
  <c r="I77" i="29"/>
  <c r="H40" i="29"/>
  <c r="H53" i="29"/>
  <c r="H26" i="29"/>
  <c r="E33" i="29"/>
  <c r="I40" i="29"/>
  <c r="E48" i="29"/>
  <c r="O59" i="29"/>
  <c r="N68" i="29"/>
  <c r="H71" i="29"/>
  <c r="O78" i="29"/>
  <c r="N105" i="29"/>
  <c r="O56" i="29"/>
  <c r="E110" i="29"/>
  <c r="E57" i="29"/>
  <c r="I57" i="29"/>
  <c r="D57" i="29"/>
  <c r="N25" i="29"/>
  <c r="E40" i="29"/>
  <c r="D70" i="29"/>
  <c r="I70" i="29"/>
  <c r="H70" i="29"/>
  <c r="D82" i="29"/>
  <c r="O95" i="29"/>
  <c r="H95" i="29"/>
  <c r="H67" i="29"/>
  <c r="O67" i="29"/>
  <c r="O104" i="29"/>
  <c r="I27" i="29"/>
  <c r="O34" i="29"/>
  <c r="N40" i="29"/>
  <c r="N49" i="29"/>
  <c r="D55" i="29"/>
  <c r="I60" i="29"/>
  <c r="H60" i="29"/>
  <c r="D60" i="29"/>
  <c r="O68" i="29"/>
  <c r="O71" i="29"/>
  <c r="H79" i="29"/>
  <c r="O105" i="29"/>
  <c r="I110" i="29"/>
  <c r="N26" i="29"/>
  <c r="I29" i="29"/>
  <c r="N33" i="29"/>
  <c r="H35" i="29"/>
  <c r="N38" i="29"/>
  <c r="I41" i="29"/>
  <c r="N45" i="29"/>
  <c r="H47" i="29"/>
  <c r="N50" i="29"/>
  <c r="E53" i="29"/>
  <c r="H57" i="29"/>
  <c r="E59" i="29"/>
  <c r="O62" i="29"/>
  <c r="O64" i="29"/>
  <c r="D71" i="29"/>
  <c r="N74" i="29"/>
  <c r="N76" i="29"/>
  <c r="D81" i="29"/>
  <c r="I86" i="29"/>
  <c r="I88" i="29"/>
  <c r="E93" i="29"/>
  <c r="D95" i="29"/>
  <c r="N98" i="29"/>
  <c r="N100" i="29"/>
  <c r="H105" i="29"/>
  <c r="E107" i="29"/>
  <c r="I111" i="29"/>
  <c r="H24" i="29"/>
  <c r="E31" i="29"/>
  <c r="D34" i="29"/>
  <c r="H36" i="29"/>
  <c r="E43" i="29"/>
  <c r="D46" i="29"/>
  <c r="I63" i="29"/>
  <c r="H75" i="29"/>
  <c r="H99" i="29"/>
  <c r="O27" i="29"/>
  <c r="N31" i="29"/>
  <c r="E34" i="29"/>
  <c r="O36" i="29"/>
  <c r="O39" i="29"/>
  <c r="N43" i="29"/>
  <c r="E46" i="29"/>
  <c r="O48" i="29"/>
  <c r="O51" i="29"/>
  <c r="E55" i="29"/>
  <c r="N63" i="29"/>
  <c r="D72" i="29"/>
  <c r="I75" i="29"/>
  <c r="N81" i="29"/>
  <c r="H87" i="29"/>
  <c r="I99" i="29"/>
  <c r="D112" i="29"/>
  <c r="O31" i="29"/>
  <c r="H34" i="29"/>
  <c r="O43" i="29"/>
  <c r="H46" i="29"/>
  <c r="N55" i="29"/>
  <c r="E58" i="29"/>
  <c r="O63" i="29"/>
  <c r="H72" i="29"/>
  <c r="N75" i="29"/>
  <c r="D84" i="29"/>
  <c r="I87" i="29"/>
  <c r="H96" i="29"/>
  <c r="N99" i="29"/>
  <c r="E106" i="29"/>
  <c r="O109" i="29"/>
  <c r="E112" i="29"/>
  <c r="D25" i="29"/>
  <c r="I34" i="29"/>
  <c r="D37" i="29"/>
  <c r="I46" i="29"/>
  <c r="D49" i="29"/>
  <c r="O55" i="29"/>
  <c r="D61" i="29"/>
  <c r="E67" i="29"/>
  <c r="O75" i="29"/>
  <c r="H84" i="29"/>
  <c r="N87" i="29"/>
  <c r="O99" i="29"/>
  <c r="E103" i="29"/>
  <c r="H106" i="29"/>
  <c r="H112" i="29"/>
  <c r="O25" i="29"/>
  <c r="N32" i="29"/>
  <c r="O37" i="29"/>
  <c r="N44" i="29"/>
  <c r="N46" i="29"/>
  <c r="O49" i="29"/>
  <c r="D64" i="29"/>
  <c r="D73" i="29"/>
  <c r="E79" i="29"/>
  <c r="D97" i="29"/>
  <c r="I112" i="29"/>
  <c r="N56" i="29"/>
  <c r="E64" i="29"/>
  <c r="O73" i="29"/>
  <c r="D76" i="29"/>
  <c r="O79" i="29"/>
  <c r="O97" i="29"/>
  <c r="D100" i="29"/>
  <c r="N104" i="29"/>
  <c r="N112" i="29"/>
  <c r="D26" i="29"/>
  <c r="D33" i="29"/>
  <c r="D38" i="29"/>
  <c r="D45" i="29"/>
  <c r="D50" i="29"/>
  <c r="D62" i="29"/>
  <c r="H64" i="29"/>
  <c r="E100" i="29"/>
  <c r="E26" i="29"/>
  <c r="H33" i="29"/>
  <c r="D35" i="29"/>
  <c r="E38" i="29"/>
  <c r="H45" i="29"/>
  <c r="D47" i="29"/>
  <c r="E50" i="29"/>
  <c r="I62" i="29"/>
  <c r="I64" i="29"/>
  <c r="D74" i="29"/>
  <c r="H76" i="29"/>
  <c r="E88" i="29"/>
  <c r="D98" i="29"/>
  <c r="H100" i="29"/>
  <c r="I26" i="29"/>
  <c r="E29" i="29"/>
  <c r="I33" i="29"/>
  <c r="E35" i="29"/>
  <c r="I38" i="29"/>
  <c r="E41" i="29"/>
  <c r="I45" i="29"/>
  <c r="E47" i="29"/>
  <c r="I50" i="29"/>
  <c r="D59" i="29"/>
  <c r="N62" i="29"/>
  <c r="I74" i="29"/>
  <c r="D86" i="29"/>
  <c r="H88" i="29"/>
  <c r="I98" i="29"/>
  <c r="I100" i="29"/>
  <c r="D107" i="29"/>
  <c r="H111" i="29"/>
  <c r="I113" i="29"/>
  <c r="I24" i="29"/>
  <c r="N29" i="29"/>
  <c r="H31" i="29"/>
  <c r="I36" i="29"/>
  <c r="N41" i="29"/>
  <c r="H43" i="29"/>
  <c r="I48" i="29"/>
  <c r="N53" i="29"/>
  <c r="H55" i="29"/>
  <c r="D28" i="29"/>
  <c r="O29" i="29"/>
  <c r="I31" i="29"/>
  <c r="N36" i="29"/>
  <c r="D40" i="29"/>
  <c r="O41" i="29"/>
  <c r="I43" i="29"/>
  <c r="N48" i="29"/>
  <c r="O53" i="29"/>
  <c r="I55" i="29"/>
  <c r="N60" i="29"/>
  <c r="H62" i="29"/>
  <c r="O65" i="29"/>
  <c r="I67" i="29"/>
  <c r="N72" i="29"/>
  <c r="H74" i="29"/>
  <c r="O77" i="29"/>
  <c r="I79" i="29"/>
  <c r="N84" i="29"/>
  <c r="H86" i="29"/>
  <c r="O89" i="29"/>
  <c r="I91" i="29"/>
  <c r="N96" i="29"/>
  <c r="H98" i="29"/>
  <c r="O101" i="29"/>
  <c r="I103" i="29"/>
  <c r="N108" i="29"/>
  <c r="H110" i="29"/>
  <c r="O113" i="29"/>
  <c r="O60" i="29"/>
  <c r="N67" i="29"/>
  <c r="O72" i="29"/>
  <c r="N79" i="29"/>
  <c r="O84" i="29"/>
  <c r="N91" i="29"/>
  <c r="O96" i="29"/>
  <c r="N103" i="29"/>
  <c r="O108" i="29"/>
  <c r="D30" i="29"/>
  <c r="D42" i="29"/>
  <c r="D54" i="29"/>
  <c r="D66" i="29"/>
  <c r="D78" i="29"/>
  <c r="D90" i="29"/>
  <c r="O91" i="29"/>
  <c r="D102" i="29"/>
  <c r="O103" i="29"/>
  <c r="H107" i="29"/>
  <c r="D109" i="29"/>
  <c r="O110" i="29"/>
  <c r="E90" i="29"/>
  <c r="E102" i="29"/>
  <c r="E25" i="29"/>
  <c r="H30" i="29"/>
  <c r="D32" i="29"/>
  <c r="I35" i="29"/>
  <c r="E37" i="29"/>
  <c r="H42" i="29"/>
  <c r="D44" i="29"/>
  <c r="I47" i="29"/>
  <c r="E49" i="29"/>
  <c r="H54" i="29"/>
  <c r="D56" i="29"/>
  <c r="I59" i="29"/>
  <c r="E61" i="29"/>
  <c r="H66" i="29"/>
  <c r="D68" i="29"/>
  <c r="I71" i="29"/>
  <c r="E73" i="29"/>
  <c r="H78" i="29"/>
  <c r="D80" i="29"/>
  <c r="I83" i="29"/>
  <c r="E85" i="29"/>
  <c r="H90" i="29"/>
  <c r="D92" i="29"/>
  <c r="I95" i="29"/>
  <c r="E97" i="29"/>
  <c r="H102" i="29"/>
  <c r="D104" i="29"/>
  <c r="I107" i="29"/>
  <c r="E109" i="29"/>
  <c r="H25" i="29"/>
  <c r="D27" i="29"/>
  <c r="I30" i="29"/>
  <c r="E32" i="29"/>
  <c r="N35" i="29"/>
  <c r="H37" i="29"/>
  <c r="D39" i="29"/>
  <c r="I42" i="29"/>
  <c r="E44" i="29"/>
  <c r="N47" i="29"/>
  <c r="H49" i="29"/>
  <c r="D51" i="29"/>
  <c r="I54" i="29"/>
  <c r="E56" i="29"/>
  <c r="N59" i="29"/>
  <c r="H61" i="29"/>
  <c r="D63" i="29"/>
  <c r="I66" i="29"/>
  <c r="E68" i="29"/>
  <c r="N71" i="29"/>
  <c r="H73" i="29"/>
  <c r="D75" i="29"/>
  <c r="I78" i="29"/>
  <c r="E80" i="29"/>
  <c r="N83" i="29"/>
  <c r="H85" i="29"/>
  <c r="D87" i="29"/>
  <c r="I90" i="29"/>
  <c r="E92" i="29"/>
  <c r="N95" i="29"/>
  <c r="H97" i="29"/>
  <c r="D99" i="29"/>
  <c r="I102" i="29"/>
  <c r="E104" i="29"/>
  <c r="N107" i="29"/>
  <c r="H109" i="29"/>
  <c r="D111" i="29"/>
  <c r="E30" i="29"/>
  <c r="E66" i="29"/>
  <c r="E78" i="29"/>
  <c r="I25" i="29"/>
  <c r="E27" i="29"/>
  <c r="N30" i="29"/>
  <c r="H32" i="29"/>
  <c r="I37" i="29"/>
  <c r="E39" i="29"/>
  <c r="N42" i="29"/>
  <c r="H44" i="29"/>
  <c r="I49" i="29"/>
  <c r="E51" i="29"/>
  <c r="N54" i="29"/>
  <c r="H56" i="29"/>
  <c r="I61" i="29"/>
  <c r="N66" i="29"/>
  <c r="H68" i="29"/>
  <c r="I73" i="29"/>
  <c r="N78" i="29"/>
  <c r="H80" i="29"/>
  <c r="I85" i="29"/>
  <c r="N90" i="29"/>
  <c r="H92" i="29"/>
  <c r="I97" i="29"/>
  <c r="N102" i="29"/>
  <c r="H104" i="29"/>
  <c r="I109" i="29"/>
  <c r="E42" i="29"/>
  <c r="E54" i="29"/>
  <c r="H27" i="29"/>
  <c r="D29" i="29"/>
  <c r="I32" i="29"/>
  <c r="H39" i="29"/>
  <c r="D41" i="29"/>
  <c r="I44" i="29"/>
  <c r="H51" i="29"/>
  <c r="D53" i="29"/>
  <c r="I56" i="29"/>
  <c r="D65" i="29"/>
  <c r="I68" i="29"/>
  <c r="D77" i="29"/>
  <c r="I80" i="29"/>
  <c r="D89" i="29"/>
  <c r="I92" i="29"/>
  <c r="D101" i="29"/>
  <c r="I104" i="29"/>
  <c r="D113" i="29"/>
  <c r="E60" i="29"/>
  <c r="H65" i="29"/>
  <c r="D67" i="29"/>
  <c r="E72" i="29"/>
  <c r="H77" i="29"/>
  <c r="D79" i="29"/>
  <c r="E84" i="29"/>
  <c r="H89" i="29"/>
  <c r="D91" i="29"/>
  <c r="E96" i="29"/>
  <c r="H101" i="29"/>
  <c r="D103" i="29"/>
  <c r="E108" i="29"/>
  <c r="H113" i="29"/>
  <c r="C6" i="29" l="1"/>
  <c r="M19" i="29"/>
  <c r="O19" i="29"/>
  <c r="Q19" i="29"/>
  <c r="E6" i="29"/>
  <c r="I19" i="29"/>
  <c r="E19" i="29"/>
  <c r="C4" i="29"/>
  <c r="E2" i="29"/>
  <c r="C2" i="29"/>
  <c r="E3" i="29"/>
  <c r="G19" i="29"/>
  <c r="C19" i="29"/>
  <c r="C3" i="29"/>
  <c r="E4" i="29"/>
</calcChain>
</file>

<file path=xl/sharedStrings.xml><?xml version="1.0" encoding="utf-8"?>
<sst xmlns="http://schemas.openxmlformats.org/spreadsheetml/2006/main" count="680" uniqueCount="169">
  <si>
    <t>Best</t>
  </si>
  <si>
    <t>Desv</t>
  </si>
  <si>
    <t>FO</t>
  </si>
  <si>
    <t>Time (s)</t>
  </si>
  <si>
    <t>DPR 20-10</t>
  </si>
  <si>
    <t>SPR 40</t>
  </si>
  <si>
    <t>Knoke Bureaucracies: KNOKI</t>
  </si>
  <si>
    <t>Knoke Bureaucracies: KNOKM</t>
  </si>
  <si>
    <t>Roethlisberger &amp; Dickson Bank: RDGAM</t>
  </si>
  <si>
    <t>Roethlisberger &amp; Dickson Bank: RDPOS</t>
  </si>
  <si>
    <t>Roethlisberger &amp; Dickson Bank: RDHLP</t>
  </si>
  <si>
    <t>Kapferer Mine: KAPFMU</t>
  </si>
  <si>
    <t>Kapferer Mine: KAPFMM</t>
  </si>
  <si>
    <t>Thurman Office: THURA</t>
  </si>
  <si>
    <t>Thurman Office: THURM</t>
  </si>
  <si>
    <t>10–24</t>
  </si>
  <si>
    <t>Newcomb Fraternity: NEWC1 … NEWC15</t>
  </si>
  <si>
    <t>Davis Southern Club Women: DAVIS</t>
  </si>
  <si>
    <t>26–28</t>
  </si>
  <si>
    <t>Sampson Monastery: SAMPLK1 … SAMPLK3</t>
  </si>
  <si>
    <t>Sampson Monastery: SAMPES</t>
  </si>
  <si>
    <t>Sampson Monastery: SAMPIN</t>
  </si>
  <si>
    <t>31–51</t>
  </si>
  <si>
    <t>Krackhardt Office css: KRACKAD1 … KRACKAD21</t>
  </si>
  <si>
    <t>52–72</t>
  </si>
  <si>
    <t>Krackhardt Office css: KRACKFR1 … KRACKFR21</t>
  </si>
  <si>
    <t>Zachary Karate Club: ZACHE</t>
  </si>
  <si>
    <t>Zachary Karate Club: ZACHC</t>
  </si>
  <si>
    <t>Bernard &amp; Killworth Technical: BKTECC</t>
  </si>
  <si>
    <t>76–77</t>
  </si>
  <si>
    <t>Kapferer Tailor Shop: KAPFTI1, KAPFTI2</t>
  </si>
  <si>
    <t>78–79</t>
  </si>
  <si>
    <t>Kapferer Tailor Shop: KAPFTS1, KAPFTS2</t>
  </si>
  <si>
    <t>Bernard &amp; Killworth Office: BKOFFC</t>
  </si>
  <si>
    <t>Bernard &amp; Killworth Ham Radio: BKHAMC</t>
  </si>
  <si>
    <t>Bernard &amp; Killworth Fraternity: BKFRAC</t>
  </si>
  <si>
    <t>Nodes</t>
  </si>
  <si>
    <t>Datasets</t>
  </si>
  <si>
    <t>BlogCatalog3</t>
  </si>
  <si>
    <t>LastFM Asia Social Network</t>
  </si>
  <si>
    <t>General Relativity and Quantum Cosmology collaboration network</t>
  </si>
  <si>
    <t>High Energy Physics - Theory collaboration network</t>
  </si>
  <si>
    <t>Social circles: Facebook</t>
  </si>
  <si>
    <t>email-Eu-core network</t>
  </si>
  <si>
    <t>Gagnon &amp; Macrae Prision</t>
  </si>
  <si>
    <t>2,5,10,20,24,31,38,43,47,51,57,65,70,75,78,82,86,89</t>
  </si>
  <si>
    <t>http://vlado.fmf.uni-lj.si/pub/networks/data/UciNet/UciData.htm</t>
  </si>
  <si>
    <t>https://snap.stanford.edu/data/</t>
  </si>
  <si>
    <t>http://datasets.syr.edu/pages/datasets.html</t>
  </si>
  <si>
    <t>preliminares</t>
  </si>
  <si>
    <t>ID</t>
  </si>
  <si>
    <t>Twitch EN</t>
  </si>
  <si>
    <t>https://snap.stanford.edu/data/twitch-social-networks.html</t>
  </si>
  <si>
    <t>http://datasets.syr.edu/datasets/BlogCatalog3.html</t>
  </si>
  <si>
    <t>https://snap.stanford.edu/data/feather-lastfm-social.html</t>
  </si>
  <si>
    <t>https://snap.stanford.edu/data/ca-HepTh.html</t>
  </si>
  <si>
    <t>https://snap.stanford.edu/data/ca-GrQc.html</t>
  </si>
  <si>
    <t>https://snap.stanford.edu/data/ego-Facebook.html</t>
  </si>
  <si>
    <t>https://snap.stanford.edu/data/email-Eu-core.html</t>
  </si>
  <si>
    <t>MAX</t>
  </si>
  <si>
    <t>01. KNOKI.dat</t>
  </si>
  <si>
    <t>02. KNOKM.dat</t>
  </si>
  <si>
    <t>03. RDGAM.dat</t>
  </si>
  <si>
    <t>04. RDPOS.dat</t>
  </si>
  <si>
    <t>05. RDHLP.dat</t>
  </si>
  <si>
    <t>06. KAPFMU.dat</t>
  </si>
  <si>
    <t>07. KAPFMM.dat</t>
  </si>
  <si>
    <t>08. THURA.dat</t>
  </si>
  <si>
    <t>09. THURM.dat</t>
  </si>
  <si>
    <t>10. NEWC1.dat</t>
  </si>
  <si>
    <t>11. NEWC2.dat</t>
  </si>
  <si>
    <t>12. NEWC3.dat</t>
  </si>
  <si>
    <t>13. NEWC4.dat</t>
  </si>
  <si>
    <t>14. NEWC5.dat</t>
  </si>
  <si>
    <t>15. NEWC6.dat</t>
  </si>
  <si>
    <t>16. NEWC7.dat</t>
  </si>
  <si>
    <t>17. NEWC8.dat</t>
  </si>
  <si>
    <t>18. NEWC9.dat</t>
  </si>
  <si>
    <t>19. NEWC10.dat</t>
  </si>
  <si>
    <t>20. NEWC11.dat</t>
  </si>
  <si>
    <t>21. NEWC12.dat</t>
  </si>
  <si>
    <t>22. NEWC13.dat</t>
  </si>
  <si>
    <t>23. NEWC14.dat</t>
  </si>
  <si>
    <t>24. NEWC15.dat</t>
  </si>
  <si>
    <t>25. DAVIS.dat</t>
  </si>
  <si>
    <t>26. SAMPLK1.dat</t>
  </si>
  <si>
    <t>27. SAMPLK2.dat</t>
  </si>
  <si>
    <t>28. SAMPLK3.dat</t>
  </si>
  <si>
    <t>29. SAMPES.dat</t>
  </si>
  <si>
    <t>30. SAMPIN.dat</t>
  </si>
  <si>
    <t>31. KRACKAD1.dat</t>
  </si>
  <si>
    <t>32. KRACKAD2.dat</t>
  </si>
  <si>
    <t>33. KRACKAD3.dat</t>
  </si>
  <si>
    <t>34. KRACKAD4.dat</t>
  </si>
  <si>
    <t>35. KRACKAD5.dat</t>
  </si>
  <si>
    <t>36. KRACKAD6.dat</t>
  </si>
  <si>
    <t>37. KRACKAD7.dat</t>
  </si>
  <si>
    <t>38. KRACKAD8.dat</t>
  </si>
  <si>
    <t>39. KRACKAD9.dat</t>
  </si>
  <si>
    <t>40. KRACKAD10.dat</t>
  </si>
  <si>
    <t>41. KRACKAD11.dat</t>
  </si>
  <si>
    <t>42. KRACKAD12.dat</t>
  </si>
  <si>
    <t>43. KRACKAD13.dat</t>
  </si>
  <si>
    <t>44. KRACKAD14.dat</t>
  </si>
  <si>
    <t>45. KRACKAD15.dat</t>
  </si>
  <si>
    <t>46. KRACKAD16.dat</t>
  </si>
  <si>
    <t>47. KRACKAD17.dat</t>
  </si>
  <si>
    <t>48. KRACKAD18.dat</t>
  </si>
  <si>
    <t>49. KRACKAD19.dat</t>
  </si>
  <si>
    <t>50. KRACKAD20.dat</t>
  </si>
  <si>
    <t>51. KRACKAD21.dat</t>
  </si>
  <si>
    <t>52. KRACKFR1.dat</t>
  </si>
  <si>
    <t>53. KRACKFR2.dat</t>
  </si>
  <si>
    <t>54. KRACKFR3.dat</t>
  </si>
  <si>
    <t>55. KRACKFR4.dat</t>
  </si>
  <si>
    <t>56. KRACKFR5.dat</t>
  </si>
  <si>
    <t>57. KRACKFR6.dat</t>
  </si>
  <si>
    <t>58. KRACKFR7.dat</t>
  </si>
  <si>
    <t>59. KRACKFR8.dat</t>
  </si>
  <si>
    <t>60. KRACKFR9.dat</t>
  </si>
  <si>
    <t>61. KRACKFR10.dat</t>
  </si>
  <si>
    <t>62. KRACKFR11.dat</t>
  </si>
  <si>
    <t>63. KRACKFR12.dat</t>
  </si>
  <si>
    <t>64. KRACKFR13.dat</t>
  </si>
  <si>
    <t>65. KRACKFR14.dat</t>
  </si>
  <si>
    <t>66. KRACKFR15.dat</t>
  </si>
  <si>
    <t>67. KRACKFR16.dat</t>
  </si>
  <si>
    <t>68. KRACKFR17.dat</t>
  </si>
  <si>
    <t>69. KRACKFR18.dat</t>
  </si>
  <si>
    <t>70. KRACKFR19.dat</t>
  </si>
  <si>
    <t>71. KRACKFR20.dat</t>
  </si>
  <si>
    <t>72. KRACKFR21.dat</t>
  </si>
  <si>
    <t>73. ZACHE.dat</t>
  </si>
  <si>
    <t>74. ZACHC.dat</t>
  </si>
  <si>
    <t>75. BKTECC.dat</t>
  </si>
  <si>
    <t>76. KAPFTI1.dat</t>
  </si>
  <si>
    <t>77. KAPFTI2.dat</t>
  </si>
  <si>
    <t>78. KAPFTS1.dat</t>
  </si>
  <si>
    <t>79. KAPFTS2.dat</t>
  </si>
  <si>
    <t>80. BKOFFC.dat</t>
  </si>
  <si>
    <t>81. BKHAMC.dat</t>
  </si>
  <si>
    <t>82. BKFRAC.dat</t>
  </si>
  <si>
    <t>83. PRISON.txt</t>
  </si>
  <si>
    <t>84. EMAIL-EU-CORE.txt</t>
  </si>
  <si>
    <t>85. EGO-FACEBOOK.txt</t>
  </si>
  <si>
    <t>86. CA-GRQC.txt</t>
  </si>
  <si>
    <t>87. TWITCH_EN.txt</t>
  </si>
  <si>
    <t>88. LASTFM_ASIA.txt</t>
  </si>
  <si>
    <t>89. CA-HEPTH.txt</t>
  </si>
  <si>
    <t>90. BLOG_CATALOG3.txt</t>
  </si>
  <si>
    <t>Avg.</t>
  </si>
  <si>
    <t>Dev. (%)</t>
  </si>
  <si>
    <t>#Best</t>
  </si>
  <si>
    <t>SA</t>
  </si>
  <si>
    <t>PRISON</t>
  </si>
  <si>
    <t>EMAIL-EU-CORE</t>
  </si>
  <si>
    <t>EGO-FACEBOOK</t>
  </si>
  <si>
    <t>CA-GRQC</t>
  </si>
  <si>
    <t>TWITCH_EN</t>
  </si>
  <si>
    <t>LASTFM_ASIA</t>
  </si>
  <si>
    <t>CA-HEPTH</t>
  </si>
  <si>
    <t>BLOG_CATALOG3</t>
  </si>
  <si>
    <t>GUROBI</t>
  </si>
  <si>
    <t>CELF</t>
  </si>
  <si>
    <t>1 to 83</t>
  </si>
  <si>
    <t>84 to 89</t>
  </si>
  <si>
    <t>OF</t>
  </si>
  <si>
    <t>Algorithm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</si>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</sst>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8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2" fontId="0" fillId="3" borderId="2" xfId="0" applyNumberFormat="1" applyFill="1" applyBorder="1" applyAlignment="1">
      <alignment horizontal="center" vertical="center"/>
    </xf>
    <xf numFmtId="2" fontId="0" fillId="3" borderId="3" xfId="0" applyNumberFormat="1" applyFill="1" applyBorder="1" applyAlignment="1">
      <alignment horizontal="center" vertical="center"/>
    </xf>
    <xf numFmtId="0" fontId="0" fillId="0" borderId="4" xfId="0" applyBorder="1"/>
    <xf numFmtId="2" fontId="0" fillId="3" borderId="5" xfId="0" applyNumberFormat="1" applyFill="1" applyBorder="1" applyAlignment="1">
      <alignment horizontal="center" vertical="center"/>
    </xf>
    <xf numFmtId="10" fontId="0" fillId="3" borderId="1" xfId="1" applyNumberFormat="1" applyFont="1" applyFill="1" applyBorder="1" applyAlignment="1">
      <alignment horizontal="center" vertical="center"/>
    </xf>
    <xf numFmtId="10" fontId="0" fillId="3" borderId="2" xfId="1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0" fontId="0" fillId="0" borderId="2" xfId="1" applyNumberFormat="1" applyFont="1" applyBorder="1" applyAlignment="1">
      <alignment horizontal="center" vertical="center"/>
    </xf>
    <xf numFmtId="10" fontId="0" fillId="3" borderId="3" xfId="1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1" fontId="0" fillId="3" borderId="6" xfId="0" applyNumberForma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4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10" fontId="4" fillId="4" borderId="4" xfId="0" applyNumberFormat="1" applyFont="1" applyFill="1" applyBorder="1" applyAlignment="1">
      <alignment horizontal="center" vertical="center"/>
    </xf>
    <xf numFmtId="0" fontId="0" fillId="4" borderId="4" xfId="0" applyFill="1" applyBorder="1"/>
    <xf numFmtId="0" fontId="0" fillId="4" borderId="4" xfId="0" applyFill="1" applyBorder="1" applyAlignment="1">
      <alignment horizontal="center" vertical="center"/>
    </xf>
    <xf numFmtId="10" fontId="0" fillId="4" borderId="4" xfId="0" applyNumberForma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10" fontId="4" fillId="5" borderId="4" xfId="0" applyNumberFormat="1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10" fontId="0" fillId="5" borderId="4" xfId="0" applyNumberForma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10" fontId="2" fillId="4" borderId="4" xfId="0" applyNumberFormat="1" applyFont="1" applyFill="1" applyBorder="1" applyAlignment="1">
      <alignment horizontal="center" vertical="center"/>
    </xf>
    <xf numFmtId="10" fontId="2" fillId="5" borderId="4" xfId="0" applyNumberFormat="1" applyFont="1" applyFill="1" applyBorder="1" applyAlignment="1">
      <alignment horizontal="center" vertical="center"/>
    </xf>
    <xf numFmtId="0" fontId="0" fillId="5" borderId="4" xfId="0" applyFill="1" applyBorder="1"/>
    <xf numFmtId="2" fontId="0" fillId="5" borderId="4" xfId="0" applyNumberFormat="1" applyFill="1" applyBorder="1"/>
    <xf numFmtId="2" fontId="0" fillId="5" borderId="4" xfId="0" applyNumberFormat="1" applyFill="1" applyBorder="1" applyAlignment="1">
      <alignment horizontal="center" vertical="center"/>
    </xf>
    <xf numFmtId="2" fontId="0" fillId="4" borderId="4" xfId="0" applyNumberFormat="1" applyFill="1" applyBorder="1"/>
    <xf numFmtId="2" fontId="1" fillId="5" borderId="4" xfId="0" applyNumberFormat="1" applyFont="1" applyFill="1" applyBorder="1" applyAlignment="1">
      <alignment horizontal="center" vertical="center"/>
    </xf>
    <xf numFmtId="2" fontId="0" fillId="4" borderId="4" xfId="0" applyNumberForma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10" fontId="0" fillId="5" borderId="4" xfId="1" applyNumberFormat="1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10" fontId="0" fillId="4" borderId="4" xfId="1" applyNumberFormat="1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/>
    </xf>
    <xf numFmtId="0" fontId="0" fillId="0" borderId="1" xfId="0" applyBorder="1"/>
    <xf numFmtId="0" fontId="0" fillId="5" borderId="1" xfId="0" applyFill="1" applyBorder="1" applyAlignment="1">
      <alignment horizontal="center" vertical="center"/>
    </xf>
    <xf numFmtId="2" fontId="0" fillId="5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2" fontId="0" fillId="4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1" xfId="0" applyFill="1" applyBorder="1"/>
    <xf numFmtId="0" fontId="0" fillId="6" borderId="13" xfId="0" applyFill="1" applyBorder="1" applyAlignment="1">
      <alignment horizontal="center" vertical="center"/>
    </xf>
    <xf numFmtId="2" fontId="0" fillId="7" borderId="12" xfId="0" applyNumberFormat="1" applyFill="1" applyBorder="1" applyAlignment="1">
      <alignment horizontal="center" vertical="center"/>
    </xf>
    <xf numFmtId="10" fontId="0" fillId="7" borderId="12" xfId="1" applyNumberFormat="1" applyFont="1" applyFill="1" applyBorder="1" applyAlignment="1">
      <alignment horizontal="center" vertical="center"/>
    </xf>
    <xf numFmtId="1" fontId="0" fillId="7" borderId="12" xfId="0" applyNumberFormat="1" applyFill="1" applyBorder="1" applyAlignment="1">
      <alignment horizontal="center" vertical="center"/>
    </xf>
    <xf numFmtId="2" fontId="0" fillId="8" borderId="12" xfId="0" applyNumberFormat="1" applyFill="1" applyBorder="1" applyAlignment="1">
      <alignment horizontal="center" vertical="center"/>
    </xf>
    <xf numFmtId="10" fontId="0" fillId="8" borderId="12" xfId="1" applyNumberFormat="1" applyFont="1" applyFill="1" applyBorder="1" applyAlignment="1">
      <alignment horizontal="center" vertical="center"/>
    </xf>
    <xf numFmtId="1" fontId="0" fillId="8" borderId="12" xfId="0" applyNumberFormat="1" applyFill="1" applyBorder="1" applyAlignment="1">
      <alignment horizontal="center" vertical="center"/>
    </xf>
    <xf numFmtId="2" fontId="0" fillId="4" borderId="0" xfId="0" applyNumberFormat="1" applyFill="1" applyAlignment="1">
      <alignment horizontal="center"/>
    </xf>
    <xf numFmtId="0" fontId="0" fillId="0" borderId="4" xfId="0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164" fontId="1" fillId="0" borderId="4" xfId="0" applyNumberFormat="1" applyFont="1" applyBorder="1" applyAlignment="1">
      <alignment horizontal="right" vertical="center"/>
    </xf>
    <xf numFmtId="0" fontId="2" fillId="0" borderId="4" xfId="0" applyFont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FAE0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7CA07-C7A7-4955-8EF3-014B98A36CB3}">
  <dimension ref="B2:J26"/>
  <sheetViews>
    <sheetView workbookViewId="0">
      <selection activeCell="E22" sqref="E22:E24"/>
    </sheetView>
  </sheetViews>
  <sheetFormatPr baseColWidth="10" defaultRowHeight="15.6" x14ac:dyDescent="0.3"/>
  <cols>
    <col min="2" max="2" width="7.69921875" bestFit="1" customWidth="1"/>
    <col min="3" max="3" width="40.59765625" bestFit="1" customWidth="1"/>
    <col min="4" max="4" width="14.3984375" bestFit="1" customWidth="1"/>
    <col min="6" max="6" width="57.5" bestFit="1" customWidth="1"/>
  </cols>
  <sheetData>
    <row r="2" spans="2:10" x14ac:dyDescent="0.3">
      <c r="B2" s="5" t="s">
        <v>50</v>
      </c>
      <c r="C2" s="5" t="s">
        <v>37</v>
      </c>
      <c r="D2" s="5" t="s">
        <v>36</v>
      </c>
      <c r="E2" s="5" t="s">
        <v>50</v>
      </c>
      <c r="F2" s="5" t="s">
        <v>37</v>
      </c>
      <c r="G2" s="5" t="s">
        <v>36</v>
      </c>
      <c r="H2" s="5"/>
      <c r="I2" s="5"/>
      <c r="J2" s="5"/>
    </row>
    <row r="3" spans="2:10" x14ac:dyDescent="0.3">
      <c r="B3" s="5">
        <v>1</v>
      </c>
      <c r="C3" s="5" t="s">
        <v>6</v>
      </c>
      <c r="D3" s="5">
        <v>10</v>
      </c>
      <c r="E3" s="5">
        <v>73</v>
      </c>
      <c r="F3" s="5" t="s">
        <v>26</v>
      </c>
      <c r="G3" s="5">
        <v>34</v>
      </c>
    </row>
    <row r="4" spans="2:10" x14ac:dyDescent="0.3">
      <c r="B4" s="8">
        <v>2</v>
      </c>
      <c r="C4" s="8" t="s">
        <v>7</v>
      </c>
      <c r="D4" s="5">
        <v>10</v>
      </c>
      <c r="E4" s="5">
        <v>74</v>
      </c>
      <c r="F4" s="5" t="s">
        <v>27</v>
      </c>
      <c r="G4" s="5">
        <v>34</v>
      </c>
    </row>
    <row r="5" spans="2:10" x14ac:dyDescent="0.3">
      <c r="B5" s="5">
        <v>3</v>
      </c>
      <c r="C5" s="5" t="s">
        <v>8</v>
      </c>
      <c r="D5" s="5">
        <v>14</v>
      </c>
      <c r="E5" s="8">
        <v>75</v>
      </c>
      <c r="F5" s="8" t="s">
        <v>28</v>
      </c>
      <c r="G5" s="5">
        <v>34</v>
      </c>
    </row>
    <row r="6" spans="2:10" x14ac:dyDescent="0.3">
      <c r="B6" s="5">
        <v>4</v>
      </c>
      <c r="C6" s="5" t="s">
        <v>9</v>
      </c>
      <c r="D6" s="5">
        <v>14</v>
      </c>
      <c r="E6" s="5" t="s">
        <v>29</v>
      </c>
      <c r="F6" s="5" t="s">
        <v>30</v>
      </c>
      <c r="G6" s="5">
        <v>39</v>
      </c>
    </row>
    <row r="7" spans="2:10" x14ac:dyDescent="0.3">
      <c r="B7" s="8">
        <v>5</v>
      </c>
      <c r="C7" s="8" t="s">
        <v>10</v>
      </c>
      <c r="D7" s="5">
        <v>14</v>
      </c>
      <c r="E7" s="8" t="s">
        <v>31</v>
      </c>
      <c r="F7" s="8" t="s">
        <v>32</v>
      </c>
      <c r="G7" s="5">
        <v>39</v>
      </c>
    </row>
    <row r="8" spans="2:10" x14ac:dyDescent="0.3">
      <c r="B8" s="5">
        <v>6</v>
      </c>
      <c r="C8" s="5" t="s">
        <v>11</v>
      </c>
      <c r="D8" s="5">
        <v>15</v>
      </c>
      <c r="E8" s="5">
        <v>80</v>
      </c>
      <c r="F8" s="5" t="s">
        <v>33</v>
      </c>
      <c r="G8" s="5">
        <v>40</v>
      </c>
    </row>
    <row r="9" spans="2:10" x14ac:dyDescent="0.3">
      <c r="B9" s="5">
        <v>7</v>
      </c>
      <c r="C9" s="5" t="s">
        <v>12</v>
      </c>
      <c r="D9" s="5">
        <v>15</v>
      </c>
      <c r="E9" s="5">
        <v>81</v>
      </c>
      <c r="F9" s="5" t="s">
        <v>34</v>
      </c>
      <c r="G9" s="5">
        <v>44</v>
      </c>
    </row>
    <row r="10" spans="2:10" x14ac:dyDescent="0.3">
      <c r="B10" s="5">
        <v>8</v>
      </c>
      <c r="C10" s="5" t="s">
        <v>13</v>
      </c>
      <c r="D10" s="5">
        <v>15</v>
      </c>
      <c r="E10" s="8">
        <v>82</v>
      </c>
      <c r="F10" s="8" t="s">
        <v>35</v>
      </c>
      <c r="G10" s="5">
        <v>58</v>
      </c>
    </row>
    <row r="11" spans="2:10" x14ac:dyDescent="0.3">
      <c r="B11" s="5">
        <v>9</v>
      </c>
      <c r="C11" s="5" t="s">
        <v>14</v>
      </c>
      <c r="D11" s="5">
        <v>15</v>
      </c>
      <c r="E11" s="5">
        <v>83</v>
      </c>
      <c r="F11" s="7" t="s">
        <v>44</v>
      </c>
      <c r="G11" s="5">
        <v>67</v>
      </c>
    </row>
    <row r="12" spans="2:10" x14ac:dyDescent="0.3">
      <c r="B12" s="8" t="s">
        <v>15</v>
      </c>
      <c r="C12" s="8" t="s">
        <v>16</v>
      </c>
      <c r="D12" s="5">
        <v>17</v>
      </c>
      <c r="E12" s="5">
        <v>84</v>
      </c>
      <c r="F12" s="7" t="s">
        <v>43</v>
      </c>
      <c r="G12" s="5">
        <v>1005</v>
      </c>
    </row>
    <row r="13" spans="2:10" x14ac:dyDescent="0.3">
      <c r="B13" s="5">
        <v>25</v>
      </c>
      <c r="C13" s="5" t="s">
        <v>17</v>
      </c>
      <c r="D13" s="5">
        <v>18</v>
      </c>
      <c r="E13" s="5">
        <v>85</v>
      </c>
      <c r="F13" s="7" t="s">
        <v>42</v>
      </c>
      <c r="G13" s="5">
        <v>4039</v>
      </c>
    </row>
    <row r="14" spans="2:10" x14ac:dyDescent="0.3">
      <c r="B14" s="5" t="s">
        <v>18</v>
      </c>
      <c r="C14" s="5" t="s">
        <v>19</v>
      </c>
      <c r="D14" s="5">
        <v>18</v>
      </c>
      <c r="E14" s="8">
        <v>86</v>
      </c>
      <c r="F14" s="6" t="s">
        <v>40</v>
      </c>
      <c r="G14" s="5">
        <v>5242</v>
      </c>
    </row>
    <row r="15" spans="2:10" x14ac:dyDescent="0.3">
      <c r="B15" s="5">
        <v>29</v>
      </c>
      <c r="C15" s="5" t="s">
        <v>20</v>
      </c>
      <c r="D15" s="5">
        <v>18</v>
      </c>
      <c r="E15" s="5">
        <v>87</v>
      </c>
      <c r="F15" s="7" t="s">
        <v>51</v>
      </c>
      <c r="G15" s="5">
        <v>7126</v>
      </c>
    </row>
    <row r="16" spans="2:10" x14ac:dyDescent="0.3">
      <c r="B16" s="5">
        <v>30</v>
      </c>
      <c r="C16" s="5" t="s">
        <v>21</v>
      </c>
      <c r="D16" s="5">
        <v>18</v>
      </c>
      <c r="E16" s="5">
        <v>88</v>
      </c>
      <c r="F16" s="7" t="s">
        <v>39</v>
      </c>
      <c r="G16" s="5">
        <v>7624</v>
      </c>
    </row>
    <row r="17" spans="2:7" x14ac:dyDescent="0.3">
      <c r="B17" s="8" t="s">
        <v>22</v>
      </c>
      <c r="C17" s="8" t="s">
        <v>23</v>
      </c>
      <c r="D17" s="5">
        <v>21</v>
      </c>
      <c r="E17" s="8">
        <v>89</v>
      </c>
      <c r="F17" s="6" t="s">
        <v>41</v>
      </c>
      <c r="G17" s="5">
        <v>9877</v>
      </c>
    </row>
    <row r="18" spans="2:7" x14ac:dyDescent="0.3">
      <c r="B18" s="8" t="s">
        <v>24</v>
      </c>
      <c r="C18" s="8" t="s">
        <v>25</v>
      </c>
      <c r="D18" s="5">
        <v>21</v>
      </c>
      <c r="E18" s="5">
        <v>90</v>
      </c>
      <c r="F18" s="7" t="s">
        <v>38</v>
      </c>
      <c r="G18" s="5">
        <v>10312</v>
      </c>
    </row>
    <row r="20" spans="2:7" x14ac:dyDescent="0.3">
      <c r="B20" t="s">
        <v>45</v>
      </c>
      <c r="D20" t="s">
        <v>49</v>
      </c>
      <c r="F20" t="s">
        <v>58</v>
      </c>
    </row>
    <row r="21" spans="2:7" x14ac:dyDescent="0.3">
      <c r="F21" t="s">
        <v>57</v>
      </c>
    </row>
    <row r="22" spans="2:7" x14ac:dyDescent="0.3">
      <c r="B22" t="s">
        <v>46</v>
      </c>
      <c r="D22">
        <v>1</v>
      </c>
      <c r="E22" s="22" t="s">
        <v>164</v>
      </c>
      <c r="F22" t="s">
        <v>56</v>
      </c>
    </row>
    <row r="23" spans="2:7" x14ac:dyDescent="0.3">
      <c r="B23" t="s">
        <v>47</v>
      </c>
      <c r="D23">
        <v>2</v>
      </c>
      <c r="E23" s="23" t="s">
        <v>165</v>
      </c>
      <c r="F23" t="s">
        <v>52</v>
      </c>
    </row>
    <row r="24" spans="2:7" x14ac:dyDescent="0.3">
      <c r="B24" t="s">
        <v>48</v>
      </c>
      <c r="D24">
        <v>3</v>
      </c>
      <c r="E24" s="23">
        <v>90</v>
      </c>
      <c r="F24" t="s">
        <v>54</v>
      </c>
    </row>
    <row r="25" spans="2:7" x14ac:dyDescent="0.3">
      <c r="F25" t="s">
        <v>55</v>
      </c>
    </row>
    <row r="26" spans="2:7" x14ac:dyDescent="0.3">
      <c r="B26" t="s">
        <v>46</v>
      </c>
      <c r="F26" t="s">
        <v>53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2BD12-5F19-4D75-8A58-8444B4DFFAB9}">
  <dimension ref="A1:T149"/>
  <sheetViews>
    <sheetView tabSelected="1" zoomScaleNormal="100" workbookViewId="0">
      <selection activeCell="A12" sqref="A12"/>
    </sheetView>
  </sheetViews>
  <sheetFormatPr baseColWidth="10" defaultColWidth="10.796875" defaultRowHeight="15.6" x14ac:dyDescent="0.3"/>
  <cols>
    <col min="1" max="1" width="22.19921875" style="2" customWidth="1"/>
    <col min="2" max="6" width="10.796875" style="1"/>
    <col min="7" max="7" width="15.796875" customWidth="1"/>
    <col min="8" max="8" width="14.796875" style="1" bestFit="1" customWidth="1"/>
    <col min="9" max="9" width="10.796875" style="1"/>
    <col min="10" max="10" width="14.5" style="1" bestFit="1" customWidth="1"/>
    <col min="11" max="11" width="14.5" style="1" customWidth="1"/>
    <col min="12" max="12" width="10.796875" style="1"/>
    <col min="13" max="13" width="11.296875" style="1" bestFit="1" customWidth="1"/>
    <col min="14" max="14" width="11.296875" style="1" customWidth="1"/>
    <col min="15" max="15" width="10.796875" style="1"/>
    <col min="16" max="16" width="15.3984375" style="1" bestFit="1" customWidth="1"/>
    <col min="17" max="17" width="12.3984375" style="1" bestFit="1" customWidth="1"/>
    <col min="18" max="19" width="10.796875" style="1"/>
    <col min="20" max="20" width="13.296875" style="1" bestFit="1" customWidth="1"/>
    <col min="21" max="21" width="12.8984375" style="1" customWidth="1"/>
    <col min="22" max="16384" width="10.796875" style="1"/>
  </cols>
  <sheetData>
    <row r="1" spans="1:18" s="2" customFormat="1" x14ac:dyDescent="0.3">
      <c r="A1" s="9" t="s">
        <v>167</v>
      </c>
      <c r="B1" s="9" t="s">
        <v>150</v>
      </c>
      <c r="C1" s="9" t="s">
        <v>151</v>
      </c>
      <c r="D1" s="9" t="s">
        <v>3</v>
      </c>
      <c r="E1" s="26" t="s">
        <v>152</v>
      </c>
    </row>
    <row r="2" spans="1:18" x14ac:dyDescent="0.3">
      <c r="A2" s="9" t="s">
        <v>4</v>
      </c>
      <c r="B2" s="10">
        <f>AVERAGE(B24:B105)</f>
        <v>44.341463414634148</v>
      </c>
      <c r="C2" s="16">
        <f>AVERAGE(E24:E105)</f>
        <v>2.5838898567557105E-2</v>
      </c>
      <c r="D2" s="10">
        <f>AVERAGE(C24:C105)</f>
        <v>1.3109756097560975E-2</v>
      </c>
      <c r="E2" s="27">
        <f>SUM(D24:D105)</f>
        <v>76</v>
      </c>
    </row>
    <row r="3" spans="1:18" x14ac:dyDescent="0.3">
      <c r="A3" s="11" t="s">
        <v>153</v>
      </c>
      <c r="B3" s="12">
        <f>AVERAGE(F24:F105)</f>
        <v>43.585365853658537</v>
      </c>
      <c r="C3" s="17">
        <f>AVERAGE(I24:I105)</f>
        <v>4.8561332756992731E-2</v>
      </c>
      <c r="D3" s="12">
        <f>AVERAGE(G24:G105)</f>
        <v>8.9630260121951223E-3</v>
      </c>
      <c r="E3" s="28">
        <f>SUM(H24:H105)</f>
        <v>76</v>
      </c>
    </row>
    <row r="4" spans="1:18" x14ac:dyDescent="0.3">
      <c r="A4" s="11" t="s">
        <v>5</v>
      </c>
      <c r="B4" s="15">
        <f>AVERAGE(L24:L105)</f>
        <v>44.536585365853661</v>
      </c>
      <c r="C4" s="17">
        <f>AVERAGE(O24:O105)</f>
        <v>1.8197601790926634E-2</v>
      </c>
      <c r="D4" s="12">
        <f>AVERAGE(M24:M105)</f>
        <v>9.134146341463421E-3</v>
      </c>
      <c r="E4" s="28">
        <f>SUM(N24:N105)</f>
        <v>79</v>
      </c>
    </row>
    <row r="5" spans="1:18" x14ac:dyDescent="0.3">
      <c r="A5" s="11" t="s">
        <v>162</v>
      </c>
      <c r="B5" s="12">
        <f>AVERAGE(J25:J105)</f>
        <v>45.382716049382715</v>
      </c>
      <c r="C5" s="19">
        <v>0</v>
      </c>
      <c r="D5" s="12">
        <f>AVERAGE(K25:K105)</f>
        <v>117.14434555659554</v>
      </c>
      <c r="E5" s="18">
        <v>83</v>
      </c>
    </row>
    <row r="6" spans="1:18" x14ac:dyDescent="0.3">
      <c r="A6" s="30" t="s">
        <v>163</v>
      </c>
      <c r="B6" s="13">
        <f>AVERAGE(P24:P104)</f>
        <v>42.074074074074076</v>
      </c>
      <c r="C6" s="20">
        <f>AVERAGE(S24:S104)</f>
        <v>0.12190686667092314</v>
      </c>
      <c r="D6" s="13">
        <f>AVERAGE(Q24:Q104)</f>
        <v>5.4734727160493841E-4</v>
      </c>
      <c r="E6" s="29">
        <f>SUM(R24:R104)</f>
        <v>61</v>
      </c>
    </row>
    <row r="9" spans="1:18" x14ac:dyDescent="0.3">
      <c r="A9" s="14"/>
      <c r="B9" s="60" t="s">
        <v>4</v>
      </c>
      <c r="C9" s="61"/>
      <c r="D9" s="61"/>
      <c r="E9" s="62"/>
      <c r="F9" s="64" t="s">
        <v>153</v>
      </c>
      <c r="G9" s="65"/>
      <c r="H9" s="65"/>
      <c r="I9" s="66"/>
      <c r="J9" s="60" t="s">
        <v>5</v>
      </c>
      <c r="K9" s="61"/>
      <c r="L9" s="61"/>
      <c r="M9" s="62"/>
      <c r="N9" s="64" t="s">
        <v>163</v>
      </c>
      <c r="O9" s="65"/>
      <c r="P9" s="65"/>
      <c r="Q9" s="66"/>
      <c r="R9" s="57" t="s">
        <v>59</v>
      </c>
    </row>
    <row r="10" spans="1:18" x14ac:dyDescent="0.3">
      <c r="A10" s="14"/>
      <c r="B10" s="45" t="s">
        <v>166</v>
      </c>
      <c r="C10" s="45" t="s">
        <v>151</v>
      </c>
      <c r="D10" s="45" t="s">
        <v>3</v>
      </c>
      <c r="E10" s="45" t="s">
        <v>152</v>
      </c>
      <c r="F10" s="38" t="s">
        <v>166</v>
      </c>
      <c r="G10" s="38" t="s">
        <v>151</v>
      </c>
      <c r="H10" s="38" t="s">
        <v>3</v>
      </c>
      <c r="I10" s="38" t="s">
        <v>152</v>
      </c>
      <c r="J10" s="45" t="s">
        <v>166</v>
      </c>
      <c r="K10" s="45" t="s">
        <v>151</v>
      </c>
      <c r="L10" s="45" t="s">
        <v>3</v>
      </c>
      <c r="M10" s="45" t="s">
        <v>152</v>
      </c>
      <c r="N10" s="38" t="s">
        <v>166</v>
      </c>
      <c r="O10" s="38" t="s">
        <v>151</v>
      </c>
      <c r="P10" s="38" t="s">
        <v>3</v>
      </c>
      <c r="Q10" s="38" t="s">
        <v>152</v>
      </c>
      <c r="R10" s="58" t="s">
        <v>166</v>
      </c>
    </row>
    <row r="11" spans="1:18" x14ac:dyDescent="0.3">
      <c r="A11" s="88" t="s">
        <v>154</v>
      </c>
      <c r="B11" s="45">
        <v>270</v>
      </c>
      <c r="C11" s="63">
        <f>(R11-B11)/R11</f>
        <v>0</v>
      </c>
      <c r="D11" s="53">
        <v>0.16400000000000001</v>
      </c>
      <c r="E11" s="45">
        <f>IF(B11=R11,1,0)</f>
        <v>1</v>
      </c>
      <c r="F11" s="38">
        <v>270</v>
      </c>
      <c r="G11" s="67">
        <f>(R11-F11)/R11</f>
        <v>0</v>
      </c>
      <c r="H11" s="56">
        <v>0.34713669800000002</v>
      </c>
      <c r="I11" s="38">
        <f>IF(F11=R11,1,0)</f>
        <v>1</v>
      </c>
      <c r="J11" s="45">
        <v>270</v>
      </c>
      <c r="K11" s="63">
        <f>(R11-J11)/R11</f>
        <v>0</v>
      </c>
      <c r="L11" s="53">
        <v>6.8000000000000005E-2</v>
      </c>
      <c r="M11" s="45">
        <f>IF(J11=R11,1,0)</f>
        <v>1</v>
      </c>
      <c r="N11" s="38">
        <v>244</v>
      </c>
      <c r="O11" s="67">
        <f>(R11-N11)/R11</f>
        <v>9.6296296296296297E-2</v>
      </c>
      <c r="P11" s="56">
        <v>1.7192849E-2</v>
      </c>
      <c r="Q11" s="38">
        <f>IF(N11=R11,1,0)</f>
        <v>0</v>
      </c>
      <c r="R11" s="59">
        <f>MAX(B11,F11,J11,N11)</f>
        <v>270</v>
      </c>
    </row>
    <row r="12" spans="1:18" x14ac:dyDescent="0.3">
      <c r="A12" s="88" t="s">
        <v>155</v>
      </c>
      <c r="B12" s="45">
        <v>4757</v>
      </c>
      <c r="C12" s="63">
        <f t="shared" ref="C12:C18" si="0">(R12-B12)/R12</f>
        <v>0</v>
      </c>
      <c r="D12" s="53">
        <v>262.59300000000002</v>
      </c>
      <c r="E12" s="45">
        <f t="shared" ref="E12:E18" si="1">IF(B12=R12,1,0)</f>
        <v>1</v>
      </c>
      <c r="F12" s="38">
        <v>4757</v>
      </c>
      <c r="G12" s="67">
        <f t="shared" ref="G12:G18" si="2">(R12-F12)/R12</f>
        <v>0</v>
      </c>
      <c r="H12" s="56">
        <v>267.78426692599999</v>
      </c>
      <c r="I12" s="38">
        <f t="shared" ref="I12:I18" si="3">IF(F12=R12,1,0)</f>
        <v>1</v>
      </c>
      <c r="J12" s="45">
        <v>4757</v>
      </c>
      <c r="K12" s="63">
        <f t="shared" ref="K12:K18" si="4">(R12-J12)/R12</f>
        <v>0</v>
      </c>
      <c r="L12" s="53">
        <v>84.480999999999995</v>
      </c>
      <c r="M12" s="45">
        <f t="shared" ref="M12:M18" si="5">IF(J12=R12,1,0)</f>
        <v>1</v>
      </c>
      <c r="N12" s="68">
        <v>4672</v>
      </c>
      <c r="O12" s="67">
        <f t="shared" ref="O12:O18" si="6">(R12-N12)/R12</f>
        <v>1.7868404456590287E-2</v>
      </c>
      <c r="P12" s="56">
        <v>22.711105815</v>
      </c>
      <c r="Q12" s="38">
        <f t="shared" ref="Q12:Q18" si="7">IF(N12=R12,1,0)</f>
        <v>0</v>
      </c>
      <c r="R12" s="59">
        <f t="shared" ref="R12:R19" si="8">MAX(B12,F12,J12,N12)</f>
        <v>4757</v>
      </c>
    </row>
    <row r="13" spans="1:18" x14ac:dyDescent="0.3">
      <c r="A13" s="14" t="s">
        <v>156</v>
      </c>
      <c r="B13" s="45">
        <v>19462</v>
      </c>
      <c r="C13" s="63">
        <f t="shared" si="0"/>
        <v>0</v>
      </c>
      <c r="D13" s="53">
        <v>769.70399999999995</v>
      </c>
      <c r="E13" s="45">
        <f t="shared" si="1"/>
        <v>1</v>
      </c>
      <c r="F13" s="38">
        <v>19462</v>
      </c>
      <c r="G13" s="67">
        <f t="shared" si="2"/>
        <v>0</v>
      </c>
      <c r="H13" s="56">
        <v>1088.3564566</v>
      </c>
      <c r="I13" s="38">
        <f t="shared" si="3"/>
        <v>1</v>
      </c>
      <c r="J13" s="45">
        <v>19462</v>
      </c>
      <c r="K13" s="63">
        <f t="shared" si="4"/>
        <v>0</v>
      </c>
      <c r="L13" s="53">
        <v>279.47300000000001</v>
      </c>
      <c r="M13" s="45">
        <f t="shared" si="5"/>
        <v>1</v>
      </c>
      <c r="N13" s="68">
        <v>19462</v>
      </c>
      <c r="O13" s="67">
        <f t="shared" si="6"/>
        <v>0</v>
      </c>
      <c r="P13" s="56">
        <v>3609.7495215059998</v>
      </c>
      <c r="Q13" s="38">
        <f t="shared" si="7"/>
        <v>1</v>
      </c>
      <c r="R13" s="59">
        <f t="shared" si="8"/>
        <v>19462</v>
      </c>
    </row>
    <row r="14" spans="1:18" x14ac:dyDescent="0.3">
      <c r="A14" s="14" t="s">
        <v>157</v>
      </c>
      <c r="B14" s="45">
        <v>23684</v>
      </c>
      <c r="C14" s="63">
        <f t="shared" si="0"/>
        <v>0</v>
      </c>
      <c r="D14" s="53">
        <v>2166.2910000000002</v>
      </c>
      <c r="E14" s="45">
        <f t="shared" si="1"/>
        <v>1</v>
      </c>
      <c r="F14" s="38">
        <v>23684</v>
      </c>
      <c r="G14" s="67">
        <f t="shared" si="2"/>
        <v>0</v>
      </c>
      <c r="H14" s="56">
        <v>5364.1372054789999</v>
      </c>
      <c r="I14" s="38">
        <f t="shared" si="3"/>
        <v>1</v>
      </c>
      <c r="J14" s="45">
        <v>23630</v>
      </c>
      <c r="K14" s="63">
        <f t="shared" si="4"/>
        <v>2.2800202668468166E-3</v>
      </c>
      <c r="L14" s="53">
        <v>442.06599999999997</v>
      </c>
      <c r="M14" s="45">
        <f t="shared" si="5"/>
        <v>0</v>
      </c>
      <c r="N14" s="68">
        <v>22487</v>
      </c>
      <c r="O14" s="67">
        <f t="shared" si="6"/>
        <v>5.0540449248437765E-2</v>
      </c>
      <c r="P14" s="56">
        <v>12441.332245969999</v>
      </c>
      <c r="Q14" s="38">
        <f t="shared" si="7"/>
        <v>0</v>
      </c>
      <c r="R14" s="59">
        <f t="shared" si="8"/>
        <v>23684</v>
      </c>
    </row>
    <row r="15" spans="1:18" x14ac:dyDescent="0.3">
      <c r="A15" s="14" t="s">
        <v>158</v>
      </c>
      <c r="B15" s="45">
        <v>25116</v>
      </c>
      <c r="C15" s="63">
        <f t="shared" si="0"/>
        <v>0</v>
      </c>
      <c r="D15" s="53">
        <v>2230.123</v>
      </c>
      <c r="E15" s="45">
        <f t="shared" si="1"/>
        <v>1</v>
      </c>
      <c r="F15" s="38">
        <v>23853</v>
      </c>
      <c r="G15" s="67">
        <f t="shared" si="2"/>
        <v>5.028666985188724E-2</v>
      </c>
      <c r="H15" s="56">
        <v>5885.8751530569998</v>
      </c>
      <c r="I15" s="38">
        <f t="shared" si="3"/>
        <v>0</v>
      </c>
      <c r="J15" s="45">
        <v>24853</v>
      </c>
      <c r="K15" s="63">
        <f t="shared" si="4"/>
        <v>1.0471412645325688E-2</v>
      </c>
      <c r="L15" s="53">
        <v>680.76800000000003</v>
      </c>
      <c r="M15" s="45">
        <f t="shared" si="5"/>
        <v>0</v>
      </c>
      <c r="N15" s="68">
        <v>25060</v>
      </c>
      <c r="O15" s="67">
        <f t="shared" si="6"/>
        <v>2.229654403567447E-3</v>
      </c>
      <c r="P15" s="56">
        <v>16833.325877890999</v>
      </c>
      <c r="Q15" s="38">
        <f t="shared" si="7"/>
        <v>0</v>
      </c>
      <c r="R15" s="59">
        <f t="shared" si="8"/>
        <v>25116</v>
      </c>
    </row>
    <row r="16" spans="1:18" x14ac:dyDescent="0.3">
      <c r="A16" s="14" t="s">
        <v>159</v>
      </c>
      <c r="B16" s="45">
        <v>24780</v>
      </c>
      <c r="C16" s="63">
        <f t="shared" si="0"/>
        <v>8.9982003599280141E-3</v>
      </c>
      <c r="D16" s="53">
        <v>2409.549</v>
      </c>
      <c r="E16" s="45">
        <f t="shared" si="1"/>
        <v>0</v>
      </c>
      <c r="F16" s="38">
        <v>23000</v>
      </c>
      <c r="G16" s="67">
        <f t="shared" si="2"/>
        <v>8.018396320735853E-2</v>
      </c>
      <c r="H16" s="56">
        <v>6160.0977929620003</v>
      </c>
      <c r="I16" s="38">
        <f t="shared" si="3"/>
        <v>0</v>
      </c>
      <c r="J16" s="45">
        <v>24556</v>
      </c>
      <c r="K16" s="63">
        <f t="shared" si="4"/>
        <v>1.795640871825635E-2</v>
      </c>
      <c r="L16" s="53">
        <v>760.97199999999998</v>
      </c>
      <c r="M16" s="45">
        <f t="shared" si="5"/>
        <v>0</v>
      </c>
      <c r="N16" s="68">
        <v>25005</v>
      </c>
      <c r="O16" s="67">
        <f t="shared" si="6"/>
        <v>0</v>
      </c>
      <c r="P16" s="56">
        <v>26017.004182908</v>
      </c>
      <c r="Q16" s="38">
        <f t="shared" si="7"/>
        <v>1</v>
      </c>
      <c r="R16" s="59">
        <f t="shared" si="8"/>
        <v>25005</v>
      </c>
    </row>
    <row r="17" spans="1:20" x14ac:dyDescent="0.3">
      <c r="A17" s="14" t="s">
        <v>160</v>
      </c>
      <c r="B17" s="45">
        <v>44972</v>
      </c>
      <c r="C17" s="63">
        <f t="shared" si="0"/>
        <v>0</v>
      </c>
      <c r="D17" s="53">
        <v>7743.0640000000003</v>
      </c>
      <c r="E17" s="45">
        <f t="shared" si="1"/>
        <v>1</v>
      </c>
      <c r="F17" s="38">
        <v>44972</v>
      </c>
      <c r="G17" s="67">
        <f t="shared" si="2"/>
        <v>0</v>
      </c>
      <c r="H17" s="56">
        <v>9105.7322351359999</v>
      </c>
      <c r="I17" s="38">
        <f t="shared" si="3"/>
        <v>1</v>
      </c>
      <c r="J17" s="45">
        <v>44909</v>
      </c>
      <c r="K17" s="63">
        <f t="shared" si="4"/>
        <v>1.4008716534732722E-3</v>
      </c>
      <c r="L17" s="53">
        <v>2140.924</v>
      </c>
      <c r="M17" s="45">
        <f t="shared" si="5"/>
        <v>0</v>
      </c>
      <c r="N17" s="38">
        <v>44451</v>
      </c>
      <c r="O17" s="67">
        <f t="shared" si="6"/>
        <v>1.1584986213644045E-2</v>
      </c>
      <c r="P17" s="84">
        <v>165624.790894748</v>
      </c>
      <c r="Q17" s="38">
        <f t="shared" si="7"/>
        <v>0</v>
      </c>
      <c r="R17" s="59">
        <f t="shared" si="8"/>
        <v>44972</v>
      </c>
    </row>
    <row r="18" spans="1:20" ht="16.2" thickBot="1" x14ac:dyDescent="0.35">
      <c r="A18" s="69" t="s">
        <v>161</v>
      </c>
      <c r="B18" s="70">
        <v>46692</v>
      </c>
      <c r="C18" s="63">
        <f t="shared" si="0"/>
        <v>8.5594453479414536E-4</v>
      </c>
      <c r="D18" s="71">
        <v>8705.4390000000003</v>
      </c>
      <c r="E18" s="45">
        <f t="shared" si="1"/>
        <v>0</v>
      </c>
      <c r="F18" s="72">
        <v>46418</v>
      </c>
      <c r="G18" s="67">
        <f t="shared" si="2"/>
        <v>6.7191645981340411E-3</v>
      </c>
      <c r="H18" s="74">
        <v>8407.3965839379998</v>
      </c>
      <c r="I18" s="38">
        <f t="shared" si="3"/>
        <v>0</v>
      </c>
      <c r="J18" s="70">
        <v>46595</v>
      </c>
      <c r="K18" s="63">
        <f t="shared" si="4"/>
        <v>2.9316100316699478E-3</v>
      </c>
      <c r="L18" s="71">
        <v>1336.914</v>
      </c>
      <c r="M18" s="45">
        <f t="shared" si="5"/>
        <v>0</v>
      </c>
      <c r="N18" s="73">
        <v>46732</v>
      </c>
      <c r="O18" s="67">
        <f t="shared" si="6"/>
        <v>0</v>
      </c>
      <c r="P18" s="74">
        <v>44674.797924040002</v>
      </c>
      <c r="Q18" s="72">
        <f t="shared" si="7"/>
        <v>1</v>
      </c>
      <c r="R18" s="75">
        <f t="shared" si="8"/>
        <v>46732</v>
      </c>
    </row>
    <row r="19" spans="1:20" ht="16.2" thickBot="1" x14ac:dyDescent="0.35">
      <c r="A19" s="76" t="s">
        <v>168</v>
      </c>
      <c r="B19" s="81">
        <f>AVERAGE(B11:B18)</f>
        <v>23716.625</v>
      </c>
      <c r="C19" s="82">
        <f t="shared" ref="C19:D19" si="9">AVERAGE(C11:C18)</f>
        <v>1.23176811184027E-3</v>
      </c>
      <c r="D19" s="81">
        <f t="shared" si="9"/>
        <v>3035.8658750000004</v>
      </c>
      <c r="E19" s="83">
        <f>SUM(E11:E18)</f>
        <v>6</v>
      </c>
      <c r="F19" s="78">
        <f>AVERAGE(F11:F18)</f>
        <v>23302</v>
      </c>
      <c r="G19" s="79">
        <f>AVERAGE(G11:G18)</f>
        <v>1.7148724707172477E-2</v>
      </c>
      <c r="H19" s="78">
        <f>AVERAGE(H11:H18)</f>
        <v>4534.9658538495005</v>
      </c>
      <c r="I19" s="80">
        <f>SUM(I11:I18)</f>
        <v>5</v>
      </c>
      <c r="J19" s="81">
        <f t="shared" ref="J19:K19" si="10">AVERAGE(J11:J18)</f>
        <v>23629</v>
      </c>
      <c r="K19" s="82">
        <f>AVERAGE(K11:K18)</f>
        <v>4.3800404144465092E-3</v>
      </c>
      <c r="L19" s="81">
        <f>AVERAGE(L11:L18)</f>
        <v>715.70825000000002</v>
      </c>
      <c r="M19" s="83">
        <f>SUM(M11:M18)</f>
        <v>3</v>
      </c>
      <c r="N19" s="78">
        <f>AVERAGE(N11:N18)</f>
        <v>23514.125</v>
      </c>
      <c r="O19" s="79">
        <f>AVERAGE(O11:O18)</f>
        <v>2.2314973827316981E-2</v>
      </c>
      <c r="P19" s="78">
        <f>AVERAGE(P11:P18)</f>
        <v>33652.966118215874</v>
      </c>
      <c r="Q19" s="80">
        <f>SUM(Q11:Q18)</f>
        <v>3</v>
      </c>
      <c r="R19" s="77">
        <f t="shared" si="8"/>
        <v>23716.625</v>
      </c>
    </row>
    <row r="20" spans="1:20" x14ac:dyDescent="0.3">
      <c r="A20"/>
      <c r="B20" s="3"/>
      <c r="C20" s="3"/>
      <c r="D20" s="3"/>
      <c r="E20" s="3"/>
      <c r="F20" s="3"/>
      <c r="G20" s="3"/>
      <c r="H20" s="3"/>
      <c r="I20" s="4"/>
      <c r="J20" s="3"/>
      <c r="K20" s="3"/>
    </row>
    <row r="22" spans="1:20" x14ac:dyDescent="0.3">
      <c r="B22" s="40" t="s">
        <v>4</v>
      </c>
      <c r="C22" s="40"/>
      <c r="D22" s="40"/>
      <c r="E22" s="40"/>
      <c r="F22" s="33" t="s">
        <v>153</v>
      </c>
      <c r="G22" s="33"/>
      <c r="H22" s="33"/>
      <c r="I22" s="33"/>
      <c r="J22" s="47" t="s">
        <v>162</v>
      </c>
      <c r="K22" s="47"/>
      <c r="L22" s="48" t="s">
        <v>5</v>
      </c>
      <c r="M22" s="48"/>
      <c r="N22" s="48"/>
      <c r="O22" s="48"/>
      <c r="P22" s="47" t="s">
        <v>163</v>
      </c>
      <c r="Q22" s="47"/>
      <c r="R22" s="47"/>
      <c r="S22" s="47"/>
      <c r="T22" s="57" t="s">
        <v>59</v>
      </c>
    </row>
    <row r="23" spans="1:20" x14ac:dyDescent="0.3">
      <c r="B23" s="41" t="s">
        <v>166</v>
      </c>
      <c r="C23" s="42" t="s">
        <v>3</v>
      </c>
      <c r="D23" s="42" t="s">
        <v>0</v>
      </c>
      <c r="E23" s="43" t="s">
        <v>1</v>
      </c>
      <c r="F23" s="34" t="s">
        <v>166</v>
      </c>
      <c r="G23" s="35" t="s">
        <v>3</v>
      </c>
      <c r="H23" s="35" t="s">
        <v>0</v>
      </c>
      <c r="I23" s="36" t="s">
        <v>1</v>
      </c>
      <c r="J23" s="41" t="s">
        <v>166</v>
      </c>
      <c r="K23" s="41" t="s">
        <v>3</v>
      </c>
      <c r="L23" s="34" t="s">
        <v>166</v>
      </c>
      <c r="M23" s="34" t="s">
        <v>3</v>
      </c>
      <c r="N23" s="34" t="s">
        <v>0</v>
      </c>
      <c r="O23" s="49" t="s">
        <v>1</v>
      </c>
      <c r="P23" s="41" t="s">
        <v>166</v>
      </c>
      <c r="Q23" s="41" t="s">
        <v>3</v>
      </c>
      <c r="R23" s="41" t="s">
        <v>0</v>
      </c>
      <c r="S23" s="50" t="s">
        <v>1</v>
      </c>
      <c r="T23" s="58" t="s">
        <v>166</v>
      </c>
    </row>
    <row r="24" spans="1:20" x14ac:dyDescent="0.3">
      <c r="A24" s="32" t="s">
        <v>60</v>
      </c>
      <c r="B24" s="44">
        <v>21</v>
      </c>
      <c r="C24" s="55">
        <v>3.5999999999999997E-2</v>
      </c>
      <c r="D24" s="45">
        <f>IF(B24=T24,1,0)</f>
        <v>1</v>
      </c>
      <c r="E24" s="46">
        <f>(T24-B24)/B24</f>
        <v>0</v>
      </c>
      <c r="F24" s="37">
        <v>21</v>
      </c>
      <c r="G24" s="54">
        <v>2.0797698E-2</v>
      </c>
      <c r="H24" s="38">
        <f>IF(F24=T24,1,0)</f>
        <v>1</v>
      </c>
      <c r="I24" s="39">
        <f>(T24-F24)/F24</f>
        <v>0</v>
      </c>
      <c r="J24" s="44">
        <v>21</v>
      </c>
      <c r="K24" s="55">
        <v>1.7000000923871994E-2</v>
      </c>
      <c r="L24" s="38">
        <v>21</v>
      </c>
      <c r="M24" s="56">
        <v>3.4000000000000002E-2</v>
      </c>
      <c r="N24" s="38">
        <f>IF(L24=T24,1,0)</f>
        <v>1</v>
      </c>
      <c r="O24" s="39">
        <f>(T24-L24)/L24</f>
        <v>0</v>
      </c>
      <c r="P24" s="51">
        <v>21</v>
      </c>
      <c r="Q24" s="52">
        <v>3.1340669999999999E-3</v>
      </c>
      <c r="R24" s="53">
        <f>IF(P24=T24,1,0)</f>
        <v>1</v>
      </c>
      <c r="S24" s="46">
        <f>(T24-P24)/P24</f>
        <v>0</v>
      </c>
      <c r="T24" s="59">
        <f>MAX(J24)</f>
        <v>21</v>
      </c>
    </row>
    <row r="25" spans="1:20" x14ac:dyDescent="0.3">
      <c r="A25" s="32" t="s">
        <v>61</v>
      </c>
      <c r="B25" s="44">
        <v>46</v>
      </c>
      <c r="C25" s="55">
        <v>2.1000000000000001E-2</v>
      </c>
      <c r="D25" s="45">
        <f>IF(B25=T25,1,0)</f>
        <v>1</v>
      </c>
      <c r="E25" s="46">
        <f>(T25-B25)/B25</f>
        <v>0</v>
      </c>
      <c r="F25" s="37">
        <v>46</v>
      </c>
      <c r="G25" s="54">
        <v>8.3824859999999998E-3</v>
      </c>
      <c r="H25" s="38">
        <f>IF(F25=T25,1,0)</f>
        <v>1</v>
      </c>
      <c r="I25" s="39">
        <f>(T25-F25)/F25</f>
        <v>0</v>
      </c>
      <c r="J25" s="44">
        <v>46</v>
      </c>
      <c r="K25" s="55">
        <v>1.2000000104308128E-2</v>
      </c>
      <c r="L25" s="38">
        <v>46</v>
      </c>
      <c r="M25" s="56">
        <v>1.7999999999999999E-2</v>
      </c>
      <c r="N25" s="38">
        <f>IF(L25=T25,1,0)</f>
        <v>1</v>
      </c>
      <c r="O25" s="39">
        <f>(T25-L25)/L25</f>
        <v>0</v>
      </c>
      <c r="P25" s="51">
        <v>46</v>
      </c>
      <c r="Q25" s="52">
        <v>7.5222400000000001E-4</v>
      </c>
      <c r="R25" s="53">
        <f>IF(P25=T25,1,0)</f>
        <v>1</v>
      </c>
      <c r="S25" s="46">
        <f>(T25-P25)/P25</f>
        <v>0</v>
      </c>
      <c r="T25" s="59">
        <f>MAX(J25)</f>
        <v>46</v>
      </c>
    </row>
    <row r="26" spans="1:20" x14ac:dyDescent="0.3">
      <c r="A26" s="32" t="s">
        <v>62</v>
      </c>
      <c r="B26" s="44">
        <v>37</v>
      </c>
      <c r="C26" s="55">
        <v>2.1000000000000001E-2</v>
      </c>
      <c r="D26" s="45">
        <f>IF(B26=T26,1,0)</f>
        <v>1</v>
      </c>
      <c r="E26" s="46">
        <f>(T26-B26)/B26</f>
        <v>0</v>
      </c>
      <c r="F26" s="37">
        <v>37</v>
      </c>
      <c r="G26" s="54">
        <v>5.9877690000000004E-3</v>
      </c>
      <c r="H26" s="38">
        <f>IF(F26=T26,1,0)</f>
        <v>1</v>
      </c>
      <c r="I26" s="39">
        <f>(T26-F26)/F26</f>
        <v>0</v>
      </c>
      <c r="J26" s="44">
        <v>37</v>
      </c>
      <c r="K26" s="55">
        <v>0.31999999284744263</v>
      </c>
      <c r="L26" s="38">
        <v>37</v>
      </c>
      <c r="M26" s="56">
        <v>1.4E-2</v>
      </c>
      <c r="N26" s="38">
        <f>IF(L26=T26,1,0)</f>
        <v>1</v>
      </c>
      <c r="O26" s="39">
        <f>(T26-L26)/L26</f>
        <v>0</v>
      </c>
      <c r="P26" s="51">
        <v>37</v>
      </c>
      <c r="Q26" s="52">
        <v>6.6248399999999997E-4</v>
      </c>
      <c r="R26" s="53">
        <f>IF(P26=T26,1,0)</f>
        <v>1</v>
      </c>
      <c r="S26" s="46">
        <f>(T26-P26)/P26</f>
        <v>0</v>
      </c>
      <c r="T26" s="59">
        <f>MAX(J26)</f>
        <v>37</v>
      </c>
    </row>
    <row r="27" spans="1:20" x14ac:dyDescent="0.3">
      <c r="A27" s="32" t="s">
        <v>63</v>
      </c>
      <c r="B27" s="44">
        <v>44</v>
      </c>
      <c r="C27" s="55">
        <v>0.03</v>
      </c>
      <c r="D27" s="45">
        <f>IF(B27=T27,1,0)</f>
        <v>1</v>
      </c>
      <c r="E27" s="46">
        <f>(T27-B27)/B27</f>
        <v>0</v>
      </c>
      <c r="F27" s="37">
        <v>44</v>
      </c>
      <c r="G27" s="54">
        <v>1.0973952E-2</v>
      </c>
      <c r="H27" s="38">
        <f>IF(F27=T27,1,0)</f>
        <v>1</v>
      </c>
      <c r="I27" s="39">
        <f>(T27-F27)/F27</f>
        <v>0</v>
      </c>
      <c r="J27" s="44">
        <v>44</v>
      </c>
      <c r="K27" s="55">
        <v>2.3000000044703484E-2</v>
      </c>
      <c r="L27" s="38">
        <v>44</v>
      </c>
      <c r="M27" s="56">
        <v>1.2E-2</v>
      </c>
      <c r="N27" s="38">
        <f>IF(L27=T27,1,0)</f>
        <v>1</v>
      </c>
      <c r="O27" s="39">
        <f>(T27-L27)/L27</f>
        <v>0</v>
      </c>
      <c r="P27" s="51">
        <v>44</v>
      </c>
      <c r="Q27" s="52">
        <v>7.6478699999999995E-4</v>
      </c>
      <c r="R27" s="53">
        <f>IF(P27=T27,1,0)</f>
        <v>1</v>
      </c>
      <c r="S27" s="46">
        <f>(T27-P27)/P27</f>
        <v>0</v>
      </c>
      <c r="T27" s="59">
        <f>MAX(J27)</f>
        <v>44</v>
      </c>
    </row>
    <row r="28" spans="1:20" x14ac:dyDescent="0.3">
      <c r="A28" s="32" t="s">
        <v>64</v>
      </c>
      <c r="B28" s="44">
        <v>45</v>
      </c>
      <c r="C28" s="55">
        <v>3.2000000000000001E-2</v>
      </c>
      <c r="D28" s="45">
        <f>IF(B28=T28,1,0)</f>
        <v>1</v>
      </c>
      <c r="E28" s="46">
        <f>(T28-B28)/B28</f>
        <v>0</v>
      </c>
      <c r="F28" s="37">
        <v>45</v>
      </c>
      <c r="G28" s="54">
        <v>1.3919111E-2</v>
      </c>
      <c r="H28" s="38">
        <f>IF(F28=T28,1,0)</f>
        <v>1</v>
      </c>
      <c r="I28" s="39">
        <f>(T28-F28)/F28</f>
        <v>0</v>
      </c>
      <c r="J28" s="44">
        <v>45</v>
      </c>
      <c r="K28" s="55">
        <v>2.4000000208616257E-2</v>
      </c>
      <c r="L28" s="38">
        <v>45</v>
      </c>
      <c r="M28" s="56">
        <v>1.6E-2</v>
      </c>
      <c r="N28" s="38">
        <f>IF(L28=T28,1,0)</f>
        <v>1</v>
      </c>
      <c r="O28" s="39">
        <f>(T28-L28)/L28</f>
        <v>0</v>
      </c>
      <c r="P28" s="51">
        <v>44</v>
      </c>
      <c r="Q28" s="52">
        <v>1.5988840000000001E-3</v>
      </c>
      <c r="R28" s="53">
        <f>IF(P28=T28,1,0)</f>
        <v>0</v>
      </c>
      <c r="S28" s="46">
        <f>(T28-P28)/P28</f>
        <v>2.2727272727272728E-2</v>
      </c>
      <c r="T28" s="59">
        <f>MAX(J28)</f>
        <v>45</v>
      </c>
    </row>
    <row r="29" spans="1:20" x14ac:dyDescent="0.3">
      <c r="A29" s="32" t="s">
        <v>65</v>
      </c>
      <c r="B29" s="44">
        <v>60</v>
      </c>
      <c r="C29" s="55">
        <v>1.7999999999999999E-2</v>
      </c>
      <c r="D29" s="45">
        <f>IF(B29=T29,1,0)</f>
        <v>1</v>
      </c>
      <c r="E29" s="46">
        <f>(T29-B29)/B29</f>
        <v>0</v>
      </c>
      <c r="F29" s="37">
        <v>60</v>
      </c>
      <c r="G29" s="54">
        <v>7.4422439999999998E-3</v>
      </c>
      <c r="H29" s="38">
        <f>IF(F29=T29,1,0)</f>
        <v>1</v>
      </c>
      <c r="I29" s="39">
        <f>(T29-F29)/F29</f>
        <v>0</v>
      </c>
      <c r="J29" s="44">
        <v>60</v>
      </c>
      <c r="K29" s="55">
        <v>0.24799999594688416</v>
      </c>
      <c r="L29" s="38">
        <v>60</v>
      </c>
      <c r="M29" s="56">
        <v>0.02</v>
      </c>
      <c r="N29" s="38">
        <f>IF(L29=T29,1,0)</f>
        <v>1</v>
      </c>
      <c r="O29" s="39">
        <f>(T29-L29)/L29</f>
        <v>0</v>
      </c>
      <c r="P29" s="51">
        <v>36</v>
      </c>
      <c r="Q29" s="52">
        <v>5.5609500000000005E-4</v>
      </c>
      <c r="R29" s="53">
        <f>IF(P29=T29,1,0)</f>
        <v>0</v>
      </c>
      <c r="S29" s="46">
        <f>(T29-P29)/P29</f>
        <v>0.66666666666666663</v>
      </c>
      <c r="T29" s="59">
        <f>MAX(J29)</f>
        <v>60</v>
      </c>
    </row>
    <row r="30" spans="1:20" x14ac:dyDescent="0.3">
      <c r="A30" s="32" t="s">
        <v>66</v>
      </c>
      <c r="B30" s="44">
        <v>69</v>
      </c>
      <c r="C30" s="55">
        <v>1.6E-2</v>
      </c>
      <c r="D30" s="45">
        <f>IF(B30=T30,1,0)</f>
        <v>1</v>
      </c>
      <c r="E30" s="46">
        <f>(T30-B30)/B30</f>
        <v>0</v>
      </c>
      <c r="F30" s="37">
        <v>69</v>
      </c>
      <c r="G30" s="54">
        <v>7.2919040000000001E-3</v>
      </c>
      <c r="H30" s="38">
        <f>IF(F30=T30,1,0)</f>
        <v>1</v>
      </c>
      <c r="I30" s="39">
        <f>(T30-F30)/F30</f>
        <v>0</v>
      </c>
      <c r="J30" s="44">
        <v>69</v>
      </c>
      <c r="K30" s="55">
        <v>2.500000037252903E-2</v>
      </c>
      <c r="L30" s="38">
        <v>69</v>
      </c>
      <c r="M30" s="56">
        <v>1.6E-2</v>
      </c>
      <c r="N30" s="38">
        <f>IF(L30=T30,1,0)</f>
        <v>1</v>
      </c>
      <c r="O30" s="39">
        <f>(T30-L30)/L30</f>
        <v>0</v>
      </c>
      <c r="P30" s="51">
        <v>69</v>
      </c>
      <c r="Q30" s="52">
        <v>4.2744400000000002E-4</v>
      </c>
      <c r="R30" s="53">
        <f>IF(P30=T30,1,0)</f>
        <v>1</v>
      </c>
      <c r="S30" s="46">
        <f>(T30-P30)/P30</f>
        <v>0</v>
      </c>
      <c r="T30" s="59">
        <f>MAX(J30)</f>
        <v>69</v>
      </c>
    </row>
    <row r="31" spans="1:20" x14ac:dyDescent="0.3">
      <c r="A31" s="32" t="s">
        <v>67</v>
      </c>
      <c r="B31" s="44">
        <v>8</v>
      </c>
      <c r="C31" s="55">
        <v>5.0000000000000001E-3</v>
      </c>
      <c r="D31" s="45">
        <f>IF(B31=T31,1,0)</f>
        <v>1</v>
      </c>
      <c r="E31" s="46">
        <f>(T31-B31)/B31</f>
        <v>0</v>
      </c>
      <c r="F31" s="37">
        <v>8</v>
      </c>
      <c r="G31" s="54">
        <v>4.4593259999999996E-3</v>
      </c>
      <c r="H31" s="38">
        <f>IF(F31=T31,1,0)</f>
        <v>1</v>
      </c>
      <c r="I31" s="39">
        <f>(T31-F31)/F31</f>
        <v>0</v>
      </c>
      <c r="J31" s="44">
        <v>8</v>
      </c>
      <c r="K31" s="55">
        <v>6.0000000521540642E-3</v>
      </c>
      <c r="L31" s="38">
        <v>8</v>
      </c>
      <c r="M31" s="56">
        <v>1.2999999999999999E-2</v>
      </c>
      <c r="N31" s="38">
        <f>IF(L31=T31,1,0)</f>
        <v>1</v>
      </c>
      <c r="O31" s="39">
        <f>(T31-L31)/L31</f>
        <v>0</v>
      </c>
      <c r="P31" s="51">
        <v>8</v>
      </c>
      <c r="Q31" s="52">
        <v>2.3336799999999999E-4</v>
      </c>
      <c r="R31" s="53">
        <f>IF(P31=T31,1,0)</f>
        <v>1</v>
      </c>
      <c r="S31" s="46">
        <f>(T31-P31)/P31</f>
        <v>0</v>
      </c>
      <c r="T31" s="59">
        <f>MAX(J31)</f>
        <v>8</v>
      </c>
    </row>
    <row r="32" spans="1:20" x14ac:dyDescent="0.3">
      <c r="A32" s="32" t="s">
        <v>68</v>
      </c>
      <c r="B32" s="44">
        <v>57</v>
      </c>
      <c r="C32" s="55">
        <v>1.7999999999999999E-2</v>
      </c>
      <c r="D32" s="45">
        <f>IF(B32=T32,1,0)</f>
        <v>1</v>
      </c>
      <c r="E32" s="46">
        <f>(T32-B32)/B32</f>
        <v>0</v>
      </c>
      <c r="F32" s="37">
        <v>57</v>
      </c>
      <c r="G32" s="54">
        <v>5.1804659999999999E-3</v>
      </c>
      <c r="H32" s="38">
        <f>IF(F32=T32,1,0)</f>
        <v>1</v>
      </c>
      <c r="I32" s="39">
        <f>(T32-F32)/F32</f>
        <v>0</v>
      </c>
      <c r="J32" s="44">
        <v>57</v>
      </c>
      <c r="K32" s="55">
        <v>1.1069999933242798</v>
      </c>
      <c r="L32" s="38">
        <v>57</v>
      </c>
      <c r="M32" s="56">
        <v>6.0000000000000001E-3</v>
      </c>
      <c r="N32" s="38">
        <f>IF(L32=T32,1,0)</f>
        <v>1</v>
      </c>
      <c r="O32" s="39">
        <f>(T32-L32)/L32</f>
        <v>0</v>
      </c>
      <c r="P32" s="51">
        <v>18</v>
      </c>
      <c r="Q32" s="52">
        <v>3.2099400000000001E-4</v>
      </c>
      <c r="R32" s="53">
        <f>IF(P32=T32,1,0)</f>
        <v>0</v>
      </c>
      <c r="S32" s="46">
        <f>(T32-P32)/P32</f>
        <v>2.1666666666666665</v>
      </c>
      <c r="T32" s="59">
        <f>MAX(J32)</f>
        <v>57</v>
      </c>
    </row>
    <row r="33" spans="1:20" x14ac:dyDescent="0.3">
      <c r="A33" s="32" t="s">
        <v>69</v>
      </c>
      <c r="B33" s="44">
        <v>12</v>
      </c>
      <c r="C33" s="55">
        <v>2.4E-2</v>
      </c>
      <c r="D33" s="45">
        <f>IF(B33=T33,1,0)</f>
        <v>1</v>
      </c>
      <c r="E33" s="46">
        <f>(T33-B33)/B33</f>
        <v>0</v>
      </c>
      <c r="F33" s="37">
        <v>12</v>
      </c>
      <c r="G33" s="54">
        <v>4.2595999999999997E-3</v>
      </c>
      <c r="H33" s="38">
        <f>IF(F33=T33,1,0)</f>
        <v>1</v>
      </c>
      <c r="I33" s="39">
        <f>(T33-F33)/F33</f>
        <v>0</v>
      </c>
      <c r="J33" s="44">
        <v>12</v>
      </c>
      <c r="K33" s="55">
        <v>2.5209999084472656</v>
      </c>
      <c r="L33" s="38">
        <v>12</v>
      </c>
      <c r="M33" s="56">
        <v>3.0000000000000001E-3</v>
      </c>
      <c r="N33" s="38">
        <f>IF(L33=T33,1,0)</f>
        <v>1</v>
      </c>
      <c r="O33" s="39">
        <f>(T33-L33)/L33</f>
        <v>0</v>
      </c>
      <c r="P33" s="51">
        <v>12</v>
      </c>
      <c r="Q33" s="52">
        <v>1.9239100000000001E-4</v>
      </c>
      <c r="R33" s="53">
        <f>IF(P33=T33,1,0)</f>
        <v>1</v>
      </c>
      <c r="S33" s="46">
        <f>(T33-P33)/P33</f>
        <v>0</v>
      </c>
      <c r="T33" s="59">
        <f>MAX(J33)</f>
        <v>12</v>
      </c>
    </row>
    <row r="34" spans="1:20" x14ac:dyDescent="0.3">
      <c r="A34" s="32" t="s">
        <v>70</v>
      </c>
      <c r="B34" s="44">
        <v>12</v>
      </c>
      <c r="C34" s="55">
        <v>2.4E-2</v>
      </c>
      <c r="D34" s="45">
        <f>IF(B34=T34,1,0)</f>
        <v>1</v>
      </c>
      <c r="E34" s="46">
        <f>(T34-B34)/B34</f>
        <v>0</v>
      </c>
      <c r="F34" s="37">
        <v>12</v>
      </c>
      <c r="G34" s="54">
        <v>4.5822359999999999E-3</v>
      </c>
      <c r="H34" s="38">
        <f>IF(F34=T34,1,0)</f>
        <v>1</v>
      </c>
      <c r="I34" s="39">
        <f>(T34-F34)/F34</f>
        <v>0</v>
      </c>
      <c r="J34" s="44">
        <v>12</v>
      </c>
      <c r="K34" s="55">
        <v>3.1159999370574951</v>
      </c>
      <c r="L34" s="38">
        <v>12</v>
      </c>
      <c r="M34" s="56">
        <v>3.0000000000000001E-3</v>
      </c>
      <c r="N34" s="38">
        <f>IF(L34=T34,1,0)</f>
        <v>1</v>
      </c>
      <c r="O34" s="39">
        <f>(T34-L34)/L34</f>
        <v>0</v>
      </c>
      <c r="P34" s="51">
        <v>12</v>
      </c>
      <c r="Q34" s="52">
        <v>2.4566099999999999E-4</v>
      </c>
      <c r="R34" s="53">
        <f>IF(P34=T34,1,0)</f>
        <v>1</v>
      </c>
      <c r="S34" s="46">
        <f>(T34-P34)/P34</f>
        <v>0</v>
      </c>
      <c r="T34" s="59">
        <f>MAX(J34)</f>
        <v>12</v>
      </c>
    </row>
    <row r="35" spans="1:20" x14ac:dyDescent="0.3">
      <c r="A35" s="32" t="s">
        <v>71</v>
      </c>
      <c r="B35" s="44">
        <v>12</v>
      </c>
      <c r="C35" s="55">
        <v>1.6E-2</v>
      </c>
      <c r="D35" s="45">
        <f>IF(B35=T35,1,0)</f>
        <v>1</v>
      </c>
      <c r="E35" s="46">
        <f>(T35-B35)/B35</f>
        <v>0</v>
      </c>
      <c r="F35" s="37">
        <v>12</v>
      </c>
      <c r="G35" s="54">
        <v>1.0307904E-2</v>
      </c>
      <c r="H35" s="38">
        <f>IF(F35=T35,1,0)</f>
        <v>1</v>
      </c>
      <c r="I35" s="39">
        <f>(T35-F35)/F35</f>
        <v>0</v>
      </c>
      <c r="J35" s="44">
        <v>12</v>
      </c>
      <c r="K35" s="55">
        <v>9.3789997100830078</v>
      </c>
      <c r="L35" s="38">
        <v>12</v>
      </c>
      <c r="M35" s="56">
        <v>3.0000000000000001E-3</v>
      </c>
      <c r="N35" s="38">
        <f>IF(L35=T35,1,0)</f>
        <v>1</v>
      </c>
      <c r="O35" s="39">
        <f>(T35-L35)/L35</f>
        <v>0</v>
      </c>
      <c r="P35" s="51">
        <v>12</v>
      </c>
      <c r="Q35" s="52">
        <v>1.9640900000000001E-4</v>
      </c>
      <c r="R35" s="53">
        <f>IF(P35=T35,1,0)</f>
        <v>1</v>
      </c>
      <c r="S35" s="46">
        <f>(T35-P35)/P35</f>
        <v>0</v>
      </c>
      <c r="T35" s="59">
        <f>MAX(J35)</f>
        <v>12</v>
      </c>
    </row>
    <row r="36" spans="1:20" x14ac:dyDescent="0.3">
      <c r="A36" s="32" t="s">
        <v>72</v>
      </c>
      <c r="B36" s="44">
        <v>12</v>
      </c>
      <c r="C36" s="55">
        <v>5.0000000000000001E-3</v>
      </c>
      <c r="D36" s="45">
        <f>IF(B36=T36,1,0)</f>
        <v>1</v>
      </c>
      <c r="E36" s="46">
        <f>(T36-B36)/B36</f>
        <v>0</v>
      </c>
      <c r="F36" s="37">
        <v>12</v>
      </c>
      <c r="G36" s="54">
        <v>5.8019120000000002E-3</v>
      </c>
      <c r="H36" s="38">
        <f>IF(F36=T36,1,0)</f>
        <v>1</v>
      </c>
      <c r="I36" s="39">
        <f>(T36-F36)/F36</f>
        <v>0</v>
      </c>
      <c r="J36" s="44">
        <v>12</v>
      </c>
      <c r="K36" s="55">
        <v>3.1340000629425049</v>
      </c>
      <c r="L36" s="38">
        <v>12</v>
      </c>
      <c r="M36" s="56">
        <v>3.0000000000000001E-3</v>
      </c>
      <c r="N36" s="38">
        <f>IF(L36=T36,1,0)</f>
        <v>1</v>
      </c>
      <c r="O36" s="39">
        <f>(T36-L36)/L36</f>
        <v>0</v>
      </c>
      <c r="P36" s="51">
        <v>12</v>
      </c>
      <c r="Q36" s="52">
        <v>2.0845999999999999E-4</v>
      </c>
      <c r="R36" s="53">
        <f>IF(P36=T36,1,0)</f>
        <v>1</v>
      </c>
      <c r="S36" s="46">
        <f>(T36-P36)/P36</f>
        <v>0</v>
      </c>
      <c r="T36" s="59">
        <f>MAX(J36)</f>
        <v>12</v>
      </c>
    </row>
    <row r="37" spans="1:20" x14ac:dyDescent="0.3">
      <c r="A37" s="32" t="s">
        <v>73</v>
      </c>
      <c r="B37" s="44">
        <v>12</v>
      </c>
      <c r="C37" s="55">
        <v>6.0000000000000001E-3</v>
      </c>
      <c r="D37" s="45">
        <f>IF(B37=T37,1,0)</f>
        <v>1</v>
      </c>
      <c r="E37" s="46">
        <f>(T37-B37)/B37</f>
        <v>0</v>
      </c>
      <c r="F37" s="37">
        <v>12</v>
      </c>
      <c r="G37" s="54">
        <v>6.0930960000000001E-3</v>
      </c>
      <c r="H37" s="38">
        <f>IF(F37=T37,1,0)</f>
        <v>1</v>
      </c>
      <c r="I37" s="39">
        <f>(T37-F37)/F37</f>
        <v>0</v>
      </c>
      <c r="J37" s="44">
        <v>12</v>
      </c>
      <c r="K37" s="55">
        <v>2.1170001029968262</v>
      </c>
      <c r="L37" s="38">
        <v>12</v>
      </c>
      <c r="M37" s="56">
        <v>4.0000000000000001E-3</v>
      </c>
      <c r="N37" s="38">
        <f>IF(L37=T37,1,0)</f>
        <v>1</v>
      </c>
      <c r="O37" s="39">
        <f>(T37-L37)/L37</f>
        <v>0</v>
      </c>
      <c r="P37" s="51">
        <v>12</v>
      </c>
      <c r="Q37" s="52">
        <v>1.7842499999999999E-4</v>
      </c>
      <c r="R37" s="53">
        <f>IF(P37=T37,1,0)</f>
        <v>1</v>
      </c>
      <c r="S37" s="46">
        <f>(T37-P37)/P37</f>
        <v>0</v>
      </c>
      <c r="T37" s="59">
        <f>MAX(J37)</f>
        <v>12</v>
      </c>
    </row>
    <row r="38" spans="1:20" x14ac:dyDescent="0.3">
      <c r="A38" s="32" t="s">
        <v>74</v>
      </c>
      <c r="B38" s="44">
        <v>13</v>
      </c>
      <c r="C38" s="55">
        <v>5.0000000000000001E-3</v>
      </c>
      <c r="D38" s="45">
        <f>IF(B38=T38,1,0)</f>
        <v>1</v>
      </c>
      <c r="E38" s="46">
        <f>(T38-B38)/B38</f>
        <v>0</v>
      </c>
      <c r="F38" s="37">
        <v>13</v>
      </c>
      <c r="G38" s="54">
        <v>4.9027360000000004E-3</v>
      </c>
      <c r="H38" s="38">
        <f>IF(F38=T38,1,0)</f>
        <v>1</v>
      </c>
      <c r="I38" s="39">
        <f>(T38-F38)/F38</f>
        <v>0</v>
      </c>
      <c r="J38" s="44">
        <v>13</v>
      </c>
      <c r="K38" s="55">
        <v>3.4240000247955322</v>
      </c>
      <c r="L38" s="38">
        <v>13</v>
      </c>
      <c r="M38" s="56">
        <v>3.0000000000000001E-3</v>
      </c>
      <c r="N38" s="38">
        <f>IF(L38=T38,1,0)</f>
        <v>1</v>
      </c>
      <c r="O38" s="39">
        <f>(T38-L38)/L38</f>
        <v>0</v>
      </c>
      <c r="P38" s="51">
        <v>13</v>
      </c>
      <c r="Q38" s="52">
        <v>2.3756600000000001E-4</v>
      </c>
      <c r="R38" s="53">
        <f>IF(P38=T38,1,0)</f>
        <v>1</v>
      </c>
      <c r="S38" s="46">
        <f>(T38-P38)/P38</f>
        <v>0</v>
      </c>
      <c r="T38" s="59">
        <f>MAX(J38)</f>
        <v>13</v>
      </c>
    </row>
    <row r="39" spans="1:20" x14ac:dyDescent="0.3">
      <c r="A39" s="32" t="s">
        <v>75</v>
      </c>
      <c r="B39" s="44">
        <v>12</v>
      </c>
      <c r="C39" s="55">
        <v>6.0000000000000001E-3</v>
      </c>
      <c r="D39" s="45">
        <f>IF(B39=T39,1,0)</f>
        <v>1</v>
      </c>
      <c r="E39" s="46">
        <f>(T39-B39)/B39</f>
        <v>0</v>
      </c>
      <c r="F39" s="37">
        <v>12</v>
      </c>
      <c r="G39" s="54">
        <v>4.4336669999999996E-3</v>
      </c>
      <c r="H39" s="38">
        <f>IF(F39=T39,1,0)</f>
        <v>1</v>
      </c>
      <c r="I39" s="39">
        <f>(T39-F39)/F39</f>
        <v>0</v>
      </c>
      <c r="J39" s="44">
        <v>12</v>
      </c>
      <c r="K39" s="55">
        <v>2.6340000629425049</v>
      </c>
      <c r="L39" s="38">
        <v>12</v>
      </c>
      <c r="M39" s="56">
        <v>4.0000000000000001E-3</v>
      </c>
      <c r="N39" s="38">
        <f>IF(L39=T39,1,0)</f>
        <v>1</v>
      </c>
      <c r="O39" s="39">
        <f>(T39-L39)/L39</f>
        <v>0</v>
      </c>
      <c r="P39" s="51">
        <v>12</v>
      </c>
      <c r="Q39" s="52">
        <v>4.3624550000000003E-3</v>
      </c>
      <c r="R39" s="53">
        <f>IF(P39=T39,1,0)</f>
        <v>1</v>
      </c>
      <c r="S39" s="46">
        <f>(T39-P39)/P39</f>
        <v>0</v>
      </c>
      <c r="T39" s="59">
        <f>MAX(J39)</f>
        <v>12</v>
      </c>
    </row>
    <row r="40" spans="1:20" x14ac:dyDescent="0.3">
      <c r="A40" s="32" t="s">
        <v>76</v>
      </c>
      <c r="B40" s="44">
        <v>12</v>
      </c>
      <c r="C40" s="55">
        <v>8.9999999999999993E-3</v>
      </c>
      <c r="D40" s="45">
        <f>IF(B40=T40,1,0)</f>
        <v>1</v>
      </c>
      <c r="E40" s="46">
        <f>(T40-B40)/B40</f>
        <v>0</v>
      </c>
      <c r="F40" s="37">
        <v>12</v>
      </c>
      <c r="G40" s="54">
        <v>4.145597E-3</v>
      </c>
      <c r="H40" s="38">
        <f>IF(F40=T40,1,0)</f>
        <v>1</v>
      </c>
      <c r="I40" s="39">
        <f>(T40-F40)/F40</f>
        <v>0</v>
      </c>
      <c r="J40" s="44">
        <v>12</v>
      </c>
      <c r="K40" s="55">
        <v>8.6140003204345703</v>
      </c>
      <c r="L40" s="38">
        <v>12</v>
      </c>
      <c r="M40" s="56">
        <v>3.0000000000000001E-3</v>
      </c>
      <c r="N40" s="38">
        <f>IF(L40=T40,1,0)</f>
        <v>1</v>
      </c>
      <c r="O40" s="39">
        <f>(T40-L40)/L40</f>
        <v>0</v>
      </c>
      <c r="P40" s="51">
        <v>12</v>
      </c>
      <c r="Q40" s="52">
        <v>2.0207999999999999E-4</v>
      </c>
      <c r="R40" s="53">
        <f>IF(P40=T40,1,0)</f>
        <v>1</v>
      </c>
      <c r="S40" s="46">
        <f>(T40-P40)/P40</f>
        <v>0</v>
      </c>
      <c r="T40" s="59">
        <f>MAX(J40)</f>
        <v>12</v>
      </c>
    </row>
    <row r="41" spans="1:20" x14ac:dyDescent="0.3">
      <c r="A41" s="32" t="s">
        <v>77</v>
      </c>
      <c r="B41" s="44">
        <v>12</v>
      </c>
      <c r="C41" s="55">
        <v>6.0000000000000001E-3</v>
      </c>
      <c r="D41" s="45">
        <f>IF(B41=T41,1,0)</f>
        <v>1</v>
      </c>
      <c r="E41" s="46">
        <f>(T41-B41)/B41</f>
        <v>0</v>
      </c>
      <c r="F41" s="37">
        <v>12</v>
      </c>
      <c r="G41" s="54">
        <v>4.4909340000000002E-3</v>
      </c>
      <c r="H41" s="38">
        <f>IF(F41=T41,1,0)</f>
        <v>1</v>
      </c>
      <c r="I41" s="39">
        <f>(T41-F41)/F41</f>
        <v>0</v>
      </c>
      <c r="J41" s="44">
        <v>12</v>
      </c>
      <c r="K41" s="55">
        <v>3.9430000782012939</v>
      </c>
      <c r="L41" s="38">
        <v>12</v>
      </c>
      <c r="M41" s="56">
        <v>4.0000000000000001E-3</v>
      </c>
      <c r="N41" s="38">
        <f>IF(L41=T41,1,0)</f>
        <v>1</v>
      </c>
      <c r="O41" s="39">
        <f>(T41-L41)/L41</f>
        <v>0</v>
      </c>
      <c r="P41" s="51">
        <v>12</v>
      </c>
      <c r="Q41" s="52">
        <v>2.20473E-4</v>
      </c>
      <c r="R41" s="53">
        <f>IF(P41=T41,1,0)</f>
        <v>1</v>
      </c>
      <c r="S41" s="46">
        <f>(T41-P41)/P41</f>
        <v>0</v>
      </c>
      <c r="T41" s="59">
        <f>MAX(J41)</f>
        <v>12</v>
      </c>
    </row>
    <row r="42" spans="1:20" x14ac:dyDescent="0.3">
      <c r="A42" s="32" t="s">
        <v>78</v>
      </c>
      <c r="B42" s="44">
        <v>12</v>
      </c>
      <c r="C42" s="55">
        <v>5.0000000000000001E-3</v>
      </c>
      <c r="D42" s="45">
        <f>IF(B42=T42,1,0)</f>
        <v>1</v>
      </c>
      <c r="E42" s="46">
        <f>(T42-B42)/B42</f>
        <v>0</v>
      </c>
      <c r="F42" s="37">
        <v>12</v>
      </c>
      <c r="G42" s="54">
        <v>4.1657550000000002E-3</v>
      </c>
      <c r="H42" s="38">
        <f>IF(F42=T42,1,0)</f>
        <v>1</v>
      </c>
      <c r="I42" s="39">
        <f>(T42-F42)/F42</f>
        <v>0</v>
      </c>
      <c r="J42" s="44">
        <v>12</v>
      </c>
      <c r="K42" s="55">
        <v>5.3090000152587891</v>
      </c>
      <c r="L42" s="38">
        <v>12</v>
      </c>
      <c r="M42" s="56">
        <v>0.01</v>
      </c>
      <c r="N42" s="38">
        <f>IF(L42=T42,1,0)</f>
        <v>1</v>
      </c>
      <c r="O42" s="39">
        <f>(T42-L42)/L42</f>
        <v>0</v>
      </c>
      <c r="P42" s="51">
        <v>12</v>
      </c>
      <c r="Q42" s="52">
        <v>2.6654100000000002E-4</v>
      </c>
      <c r="R42" s="53">
        <f>IF(P42=T42,1,0)</f>
        <v>1</v>
      </c>
      <c r="S42" s="46">
        <f>(T42-P42)/P42</f>
        <v>0</v>
      </c>
      <c r="T42" s="59">
        <f>MAX(J42)</f>
        <v>12</v>
      </c>
    </row>
    <row r="43" spans="1:20" x14ac:dyDescent="0.3">
      <c r="A43" s="32" t="s">
        <v>79</v>
      </c>
      <c r="B43" s="44">
        <v>12</v>
      </c>
      <c r="C43" s="55">
        <v>7.0000000000000001E-3</v>
      </c>
      <c r="D43" s="45">
        <f>IF(B43=T43,1,0)</f>
        <v>1</v>
      </c>
      <c r="E43" s="46">
        <f>(T43-B43)/B43</f>
        <v>0</v>
      </c>
      <c r="F43" s="37">
        <v>12</v>
      </c>
      <c r="G43" s="54">
        <v>4.4193000000000001E-3</v>
      </c>
      <c r="H43" s="38">
        <f>IF(F43=T43,1,0)</f>
        <v>1</v>
      </c>
      <c r="I43" s="39">
        <f>(T43-F43)/F43</f>
        <v>0</v>
      </c>
      <c r="J43" s="44">
        <v>12</v>
      </c>
      <c r="K43" s="55">
        <v>5.8769998550415039</v>
      </c>
      <c r="L43" s="38">
        <v>12</v>
      </c>
      <c r="M43" s="56">
        <v>1.2E-2</v>
      </c>
      <c r="N43" s="38">
        <f>IF(L43=T43,1,0)</f>
        <v>1</v>
      </c>
      <c r="O43" s="39">
        <f>(T43-L43)/L43</f>
        <v>0</v>
      </c>
      <c r="P43" s="51">
        <v>12</v>
      </c>
      <c r="Q43" s="52">
        <v>1.6277500000000001E-4</v>
      </c>
      <c r="R43" s="53">
        <f>IF(P43=T43,1,0)</f>
        <v>1</v>
      </c>
      <c r="S43" s="46">
        <f>(T43-P43)/P43</f>
        <v>0</v>
      </c>
      <c r="T43" s="59">
        <f>MAX(J43)</f>
        <v>12</v>
      </c>
    </row>
    <row r="44" spans="1:20" x14ac:dyDescent="0.3">
      <c r="A44" s="32" t="s">
        <v>80</v>
      </c>
      <c r="B44" s="44">
        <v>12</v>
      </c>
      <c r="C44" s="55">
        <v>2.1999999999999999E-2</v>
      </c>
      <c r="D44" s="45">
        <f>IF(B44=T44,1,0)</f>
        <v>1</v>
      </c>
      <c r="E44" s="46">
        <f>(T44-B44)/B44</f>
        <v>0</v>
      </c>
      <c r="F44" s="37">
        <v>12</v>
      </c>
      <c r="G44" s="54">
        <v>4.4192700000000003E-3</v>
      </c>
      <c r="H44" s="38">
        <f>IF(F44=T44,1,0)</f>
        <v>1</v>
      </c>
      <c r="I44" s="39">
        <f>(T44-F44)/F44</f>
        <v>0</v>
      </c>
      <c r="J44" s="44">
        <v>12</v>
      </c>
      <c r="K44" s="55">
        <v>2.4779999256134033</v>
      </c>
      <c r="L44" s="38">
        <v>12</v>
      </c>
      <c r="M44" s="56">
        <v>1.4999999999999999E-2</v>
      </c>
      <c r="N44" s="38">
        <f>IF(L44=T44,1,0)</f>
        <v>1</v>
      </c>
      <c r="O44" s="39">
        <f>(T44-L44)/L44</f>
        <v>0</v>
      </c>
      <c r="P44" s="51">
        <v>12</v>
      </c>
      <c r="Q44" s="52">
        <v>1.46515E-4</v>
      </c>
      <c r="R44" s="53">
        <f>IF(P44=T44,1,0)</f>
        <v>1</v>
      </c>
      <c r="S44" s="46">
        <f>(T44-P44)/P44</f>
        <v>0</v>
      </c>
      <c r="T44" s="59">
        <f>MAX(J44)</f>
        <v>12</v>
      </c>
    </row>
    <row r="45" spans="1:20" x14ac:dyDescent="0.3">
      <c r="A45" s="32" t="s">
        <v>81</v>
      </c>
      <c r="B45" s="44">
        <v>12</v>
      </c>
      <c r="C45" s="55">
        <v>1.9E-2</v>
      </c>
      <c r="D45" s="45">
        <f>IF(B45=T45,1,0)</f>
        <v>1</v>
      </c>
      <c r="E45" s="46">
        <f>(T45-B45)/B45</f>
        <v>0</v>
      </c>
      <c r="F45" s="37">
        <v>12</v>
      </c>
      <c r="G45" s="54">
        <v>4.2323100000000004E-3</v>
      </c>
      <c r="H45" s="38">
        <f>IF(F45=T45,1,0)</f>
        <v>1</v>
      </c>
      <c r="I45" s="39">
        <f>(T45-F45)/F45</f>
        <v>0</v>
      </c>
      <c r="J45" s="44">
        <v>12</v>
      </c>
      <c r="K45" s="55">
        <v>1.9730000495910645</v>
      </c>
      <c r="L45" s="38">
        <v>12</v>
      </c>
      <c r="M45" s="56">
        <v>1.4E-2</v>
      </c>
      <c r="N45" s="38">
        <f>IF(L45=T45,1,0)</f>
        <v>1</v>
      </c>
      <c r="O45" s="39">
        <f>(T45-L45)/L45</f>
        <v>0</v>
      </c>
      <c r="P45" s="51">
        <v>12</v>
      </c>
      <c r="Q45" s="52">
        <v>1.42237E-4</v>
      </c>
      <c r="R45" s="53">
        <f>IF(P45=T45,1,0)</f>
        <v>1</v>
      </c>
      <c r="S45" s="46">
        <f>(T45-P45)/P45</f>
        <v>0</v>
      </c>
      <c r="T45" s="59">
        <f>MAX(J45)</f>
        <v>12</v>
      </c>
    </row>
    <row r="46" spans="1:20" x14ac:dyDescent="0.3">
      <c r="A46" s="32" t="s">
        <v>82</v>
      </c>
      <c r="B46" s="44">
        <v>12</v>
      </c>
      <c r="C46" s="55">
        <v>1.9E-2</v>
      </c>
      <c r="D46" s="45">
        <f>IF(B46=T46,1,0)</f>
        <v>1</v>
      </c>
      <c r="E46" s="46">
        <f>(T46-B46)/B46</f>
        <v>0</v>
      </c>
      <c r="F46" s="37">
        <v>12</v>
      </c>
      <c r="G46" s="54">
        <v>1.0399965000000001E-2</v>
      </c>
      <c r="H46" s="38">
        <f>IF(F46=T46,1,0)</f>
        <v>1</v>
      </c>
      <c r="I46" s="39">
        <f>(T46-F46)/F46</f>
        <v>0</v>
      </c>
      <c r="J46" s="44">
        <v>12</v>
      </c>
      <c r="K46" s="55">
        <v>2.9909999370574951</v>
      </c>
      <c r="L46" s="38">
        <v>12</v>
      </c>
      <c r="M46" s="56">
        <v>8.0000000000000002E-3</v>
      </c>
      <c r="N46" s="38">
        <f>IF(L46=T46,1,0)</f>
        <v>1</v>
      </c>
      <c r="O46" s="39">
        <f>(T46-L46)/L46</f>
        <v>0</v>
      </c>
      <c r="P46" s="51">
        <v>12</v>
      </c>
      <c r="Q46" s="52">
        <v>1.8362399999999999E-4</v>
      </c>
      <c r="R46" s="53">
        <f>IF(P46=T46,1,0)</f>
        <v>1</v>
      </c>
      <c r="S46" s="46">
        <f>(T46-P46)/P46</f>
        <v>0</v>
      </c>
      <c r="T46" s="59">
        <f>MAX(J46)</f>
        <v>12</v>
      </c>
    </row>
    <row r="47" spans="1:20" x14ac:dyDescent="0.3">
      <c r="A47" s="32" t="s">
        <v>83</v>
      </c>
      <c r="B47" s="44">
        <v>13</v>
      </c>
      <c r="C47" s="55">
        <v>1.9E-2</v>
      </c>
      <c r="D47" s="45">
        <f>IF(B47=T47,1,0)</f>
        <v>1</v>
      </c>
      <c r="E47" s="46">
        <f>(T47-B47)/B47</f>
        <v>0</v>
      </c>
      <c r="F47" s="37">
        <v>13</v>
      </c>
      <c r="G47" s="54">
        <v>4.5322629999999999E-3</v>
      </c>
      <c r="H47" s="38">
        <f>IF(F47=T47,1,0)</f>
        <v>1</v>
      </c>
      <c r="I47" s="39">
        <f>(T47-F47)/F47</f>
        <v>0</v>
      </c>
      <c r="J47" s="44">
        <v>13</v>
      </c>
      <c r="K47" s="55">
        <v>0.53899997472763062</v>
      </c>
      <c r="L47" s="38">
        <v>13</v>
      </c>
      <c r="M47" s="56">
        <v>7.0000000000000001E-3</v>
      </c>
      <c r="N47" s="38">
        <f>IF(L47=T47,1,0)</f>
        <v>1</v>
      </c>
      <c r="O47" s="39">
        <f>(T47-L47)/L47</f>
        <v>0</v>
      </c>
      <c r="P47" s="51">
        <v>13</v>
      </c>
      <c r="Q47" s="52">
        <v>2.4107299999999999E-4</v>
      </c>
      <c r="R47" s="53">
        <f>IF(P47=T47,1,0)</f>
        <v>1</v>
      </c>
      <c r="S47" s="46">
        <f>(T47-P47)/P47</f>
        <v>0</v>
      </c>
      <c r="T47" s="59">
        <f>MAX(J47)</f>
        <v>13</v>
      </c>
    </row>
    <row r="48" spans="1:20" x14ac:dyDescent="0.3">
      <c r="A48" s="32" t="s">
        <v>84</v>
      </c>
      <c r="B48" s="44">
        <v>13</v>
      </c>
      <c r="C48" s="55">
        <v>1.7000000000000001E-2</v>
      </c>
      <c r="D48" s="45">
        <f>IF(B48=T48,1,0)</f>
        <v>1</v>
      </c>
      <c r="E48" s="46">
        <f>(T48-B48)/B48</f>
        <v>0</v>
      </c>
      <c r="F48" s="37">
        <v>12</v>
      </c>
      <c r="G48" s="54">
        <v>3.8459560000000002E-3</v>
      </c>
      <c r="H48" s="38">
        <f>IF(F48=T48,1,0)</f>
        <v>0</v>
      </c>
      <c r="I48" s="39">
        <f>(T48-F48)/F48</f>
        <v>8.3333333333333329E-2</v>
      </c>
      <c r="J48" s="44">
        <v>13</v>
      </c>
      <c r="K48" s="55">
        <v>2.4560000896453857</v>
      </c>
      <c r="L48" s="38">
        <v>13</v>
      </c>
      <c r="M48" s="56">
        <v>7.0000000000000001E-3</v>
      </c>
      <c r="N48" s="38">
        <f>IF(L48=T48,1,0)</f>
        <v>1</v>
      </c>
      <c r="O48" s="39">
        <f>(T48-L48)/L48</f>
        <v>0</v>
      </c>
      <c r="P48" s="51">
        <v>13</v>
      </c>
      <c r="Q48" s="52">
        <v>1.59791E-4</v>
      </c>
      <c r="R48" s="53">
        <f>IF(P48=T48,1,0)</f>
        <v>1</v>
      </c>
      <c r="S48" s="46">
        <f>(T48-P48)/P48</f>
        <v>0</v>
      </c>
      <c r="T48" s="59">
        <f>MAX(J48)</f>
        <v>13</v>
      </c>
    </row>
    <row r="49" spans="1:20" x14ac:dyDescent="0.3">
      <c r="A49" s="32" t="s">
        <v>85</v>
      </c>
      <c r="B49" s="44">
        <v>92</v>
      </c>
      <c r="C49" s="55">
        <v>1.6E-2</v>
      </c>
      <c r="D49" s="45">
        <f>IF(B49=T49,1,0)</f>
        <v>1</v>
      </c>
      <c r="E49" s="46">
        <f>(T49-B49)/B49</f>
        <v>0</v>
      </c>
      <c r="F49" s="37">
        <v>92</v>
      </c>
      <c r="G49" s="54">
        <v>6.3094819999999999E-3</v>
      </c>
      <c r="H49" s="38">
        <f>IF(F49=T49,1,0)</f>
        <v>1</v>
      </c>
      <c r="I49" s="39">
        <f>(T49-F49)/F49</f>
        <v>0</v>
      </c>
      <c r="J49" s="44">
        <v>92</v>
      </c>
      <c r="K49" s="55">
        <v>1.7999999225139618E-2</v>
      </c>
      <c r="L49" s="38">
        <v>92</v>
      </c>
      <c r="M49" s="56">
        <v>6.0000000000000001E-3</v>
      </c>
      <c r="N49" s="38">
        <f>IF(L49=T49,1,0)</f>
        <v>1</v>
      </c>
      <c r="O49" s="39">
        <f>(T49-L49)/L49</f>
        <v>0</v>
      </c>
      <c r="P49" s="51">
        <v>92</v>
      </c>
      <c r="Q49" s="52">
        <v>4.8645399999999999E-4</v>
      </c>
      <c r="R49" s="53">
        <f>IF(P49=T49,1,0)</f>
        <v>1</v>
      </c>
      <c r="S49" s="46">
        <f>(T49-P49)/P49</f>
        <v>0</v>
      </c>
      <c r="T49" s="59">
        <f>MAX(J49)</f>
        <v>92</v>
      </c>
    </row>
    <row r="50" spans="1:20" x14ac:dyDescent="0.3">
      <c r="A50" s="32" t="s">
        <v>86</v>
      </c>
      <c r="B50" s="44">
        <v>89</v>
      </c>
      <c r="C50" s="55">
        <v>1.6E-2</v>
      </c>
      <c r="D50" s="45">
        <f>IF(B50=T50,1,0)</f>
        <v>1</v>
      </c>
      <c r="E50" s="46">
        <f>(T50-B50)/B50</f>
        <v>0</v>
      </c>
      <c r="F50" s="37">
        <v>89</v>
      </c>
      <c r="G50" s="54">
        <v>4.8056540000000003E-3</v>
      </c>
      <c r="H50" s="38">
        <f>IF(F50=T50,1,0)</f>
        <v>1</v>
      </c>
      <c r="I50" s="39">
        <f>(T50-F50)/F50</f>
        <v>0</v>
      </c>
      <c r="J50" s="44">
        <v>89</v>
      </c>
      <c r="K50" s="55">
        <v>0.10400000214576721</v>
      </c>
      <c r="L50" s="38">
        <v>89</v>
      </c>
      <c r="M50" s="56">
        <v>4.0000000000000001E-3</v>
      </c>
      <c r="N50" s="38">
        <f>IF(L50=T50,1,0)</f>
        <v>1</v>
      </c>
      <c r="O50" s="39">
        <f>(T50-L50)/L50</f>
        <v>0</v>
      </c>
      <c r="P50" s="51">
        <v>89</v>
      </c>
      <c r="Q50" s="52">
        <v>3.6293099999999998E-4</v>
      </c>
      <c r="R50" s="53">
        <f>IF(P50=T50,1,0)</f>
        <v>1</v>
      </c>
      <c r="S50" s="46">
        <f>(T50-P50)/P50</f>
        <v>0</v>
      </c>
      <c r="T50" s="59">
        <f>MAX(J50)</f>
        <v>89</v>
      </c>
    </row>
    <row r="51" spans="1:20" x14ac:dyDescent="0.3">
      <c r="A51" s="32" t="s">
        <v>87</v>
      </c>
      <c r="B51" s="44">
        <v>91</v>
      </c>
      <c r="C51" s="55">
        <v>2.8000000000000001E-2</v>
      </c>
      <c r="D51" s="45">
        <f>IF(B51=T51,1,0)</f>
        <v>1</v>
      </c>
      <c r="E51" s="46">
        <f>(T51-B51)/B51</f>
        <v>0</v>
      </c>
      <c r="F51" s="37">
        <v>91</v>
      </c>
      <c r="G51" s="54">
        <v>2.0732066E-2</v>
      </c>
      <c r="H51" s="38">
        <f>IF(F51=T51,1,0)</f>
        <v>1</v>
      </c>
      <c r="I51" s="39">
        <f>(T51-F51)/F51</f>
        <v>0</v>
      </c>
      <c r="J51" s="44">
        <v>91</v>
      </c>
      <c r="K51" s="55">
        <v>5.000000074505806E-2</v>
      </c>
      <c r="L51" s="38">
        <v>91</v>
      </c>
      <c r="M51" s="56">
        <v>7.0000000000000001E-3</v>
      </c>
      <c r="N51" s="38">
        <f>IF(L51=T51,1,0)</f>
        <v>1</v>
      </c>
      <c r="O51" s="39">
        <f>(T51-L51)/L51</f>
        <v>0</v>
      </c>
      <c r="P51" s="51">
        <v>91</v>
      </c>
      <c r="Q51" s="52">
        <v>5.2709000000000002E-4</v>
      </c>
      <c r="R51" s="53">
        <f>IF(P51=T51,1,0)</f>
        <v>1</v>
      </c>
      <c r="S51" s="46">
        <f>(T51-P51)/P51</f>
        <v>0</v>
      </c>
      <c r="T51" s="59">
        <f>MAX(J51)</f>
        <v>91</v>
      </c>
    </row>
    <row r="52" spans="1:20" x14ac:dyDescent="0.3">
      <c r="A52" s="32" t="s">
        <v>88</v>
      </c>
      <c r="B52" s="44">
        <v>86</v>
      </c>
      <c r="C52" s="55">
        <v>3.1E-2</v>
      </c>
      <c r="D52" s="45">
        <f>IF(B52=T52,1,0)</f>
        <v>1</v>
      </c>
      <c r="E52" s="46">
        <f>(T52-B52)/B52</f>
        <v>0</v>
      </c>
      <c r="F52" s="37">
        <v>86</v>
      </c>
      <c r="G52" s="54">
        <v>1.9271819999999999E-2</v>
      </c>
      <c r="H52" s="38">
        <f>IF(F52=T52,1,0)</f>
        <v>1</v>
      </c>
      <c r="I52" s="39">
        <f>(T52-F52)/F52</f>
        <v>0</v>
      </c>
      <c r="J52" s="44">
        <v>86</v>
      </c>
      <c r="K52" s="55">
        <v>3.7000000476837158E-2</v>
      </c>
      <c r="L52" s="38">
        <v>86</v>
      </c>
      <c r="M52" s="56">
        <v>5.0000000000000001E-3</v>
      </c>
      <c r="N52" s="38">
        <f>IF(L52=T52,1,0)</f>
        <v>1</v>
      </c>
      <c r="O52" s="39">
        <f>(T52-L52)/L52</f>
        <v>0</v>
      </c>
      <c r="P52" s="51">
        <v>86</v>
      </c>
      <c r="Q52" s="52">
        <v>6.9189999999999996E-4</v>
      </c>
      <c r="R52" s="53">
        <f>IF(P52=T52,1,0)</f>
        <v>1</v>
      </c>
      <c r="S52" s="46">
        <f>(T52-P52)/P52</f>
        <v>0</v>
      </c>
      <c r="T52" s="59">
        <f>MAX(J52)</f>
        <v>86</v>
      </c>
    </row>
    <row r="53" spans="1:20" x14ac:dyDescent="0.3">
      <c r="A53" s="32" t="s">
        <v>89</v>
      </c>
      <c r="B53" s="44">
        <v>43</v>
      </c>
      <c r="C53" s="55">
        <v>2.5999999999999999E-2</v>
      </c>
      <c r="D53" s="45">
        <f>IF(B53=T53,1,0)</f>
        <v>1</v>
      </c>
      <c r="E53" s="46">
        <f>(T53-B53)/B53</f>
        <v>0</v>
      </c>
      <c r="F53" s="37">
        <v>43</v>
      </c>
      <c r="G53" s="54">
        <v>8.2501689999999999E-3</v>
      </c>
      <c r="H53" s="38">
        <f>IF(F53=T53,1,0)</f>
        <v>1</v>
      </c>
      <c r="I53" s="39">
        <f>(T53-F53)/F53</f>
        <v>0</v>
      </c>
      <c r="J53" s="44">
        <v>43</v>
      </c>
      <c r="K53" s="55">
        <v>0.21799999475479126</v>
      </c>
      <c r="L53" s="38">
        <v>43</v>
      </c>
      <c r="M53" s="56">
        <v>4.0000000000000001E-3</v>
      </c>
      <c r="N53" s="38">
        <f>IF(L53=T53,1,0)</f>
        <v>1</v>
      </c>
      <c r="O53" s="39">
        <f>(T53-L53)/L53</f>
        <v>0</v>
      </c>
      <c r="P53" s="51">
        <v>32</v>
      </c>
      <c r="Q53" s="52">
        <v>5.0868400000000002E-4</v>
      </c>
      <c r="R53" s="53">
        <f>IF(P53=T53,1,0)</f>
        <v>0</v>
      </c>
      <c r="S53" s="46">
        <f>(T53-P53)/P53</f>
        <v>0.34375</v>
      </c>
      <c r="T53" s="59">
        <f>MAX(J53)</f>
        <v>43</v>
      </c>
    </row>
    <row r="54" spans="1:20" x14ac:dyDescent="0.3">
      <c r="A54" s="32" t="s">
        <v>90</v>
      </c>
      <c r="B54" s="44">
        <v>16</v>
      </c>
      <c r="C54" s="55">
        <v>2.3E-2</v>
      </c>
      <c r="D54" s="45">
        <f>IF(B54=T54,1,0)</f>
        <v>1</v>
      </c>
      <c r="E54" s="46">
        <f>(T54-B54)/B54</f>
        <v>0</v>
      </c>
      <c r="F54" s="37">
        <v>16</v>
      </c>
      <c r="G54" s="54">
        <v>8.1124089999999992E-3</v>
      </c>
      <c r="H54" s="38">
        <f>IF(F54=T54,1,0)</f>
        <v>1</v>
      </c>
      <c r="I54" s="39">
        <f>(T54-F54)/F54</f>
        <v>0</v>
      </c>
      <c r="J54" s="44">
        <v>16</v>
      </c>
      <c r="K54" s="55">
        <v>2.6329998970031738</v>
      </c>
      <c r="L54" s="38">
        <v>16</v>
      </c>
      <c r="M54" s="56">
        <v>4.0000000000000001E-3</v>
      </c>
      <c r="N54" s="38">
        <f>IF(L54=T54,1,0)</f>
        <v>1</v>
      </c>
      <c r="O54" s="39">
        <f>(T54-L54)/L54</f>
        <v>0</v>
      </c>
      <c r="P54" s="51">
        <v>16</v>
      </c>
      <c r="Q54" s="52">
        <v>1.7468900000000001E-4</v>
      </c>
      <c r="R54" s="53">
        <f>IF(P54=T54,1,0)</f>
        <v>1</v>
      </c>
      <c r="S54" s="46">
        <f>(T54-P54)/P54</f>
        <v>0</v>
      </c>
      <c r="T54" s="59">
        <f>MAX(J54)</f>
        <v>16</v>
      </c>
    </row>
    <row r="55" spans="1:20" x14ac:dyDescent="0.3">
      <c r="A55" s="32" t="s">
        <v>91</v>
      </c>
      <c r="B55" s="44">
        <v>106</v>
      </c>
      <c r="C55" s="55">
        <v>2.9000000000000001E-2</v>
      </c>
      <c r="D55" s="45">
        <f>IF(B55=T55,1,0)</f>
        <v>1</v>
      </c>
      <c r="E55" s="46">
        <f>(T55-B55)/B55</f>
        <v>0</v>
      </c>
      <c r="F55" s="37">
        <v>106</v>
      </c>
      <c r="G55" s="54">
        <v>6.9229820000000003E-3</v>
      </c>
      <c r="H55" s="38">
        <f>IF(F55=T55,1,0)</f>
        <v>1</v>
      </c>
      <c r="I55" s="39">
        <f>(T55-F55)/F55</f>
        <v>0</v>
      </c>
      <c r="J55" s="44">
        <v>106</v>
      </c>
      <c r="K55" s="55">
        <v>0.17299999296665192</v>
      </c>
      <c r="L55" s="38">
        <v>106</v>
      </c>
      <c r="M55" s="56">
        <v>4.0000000000000001E-3</v>
      </c>
      <c r="N55" s="38">
        <f>IF(L55=T55,1,0)</f>
        <v>1</v>
      </c>
      <c r="O55" s="39">
        <f>(T55-L55)/L55</f>
        <v>0</v>
      </c>
      <c r="P55" s="51">
        <v>106</v>
      </c>
      <c r="Q55" s="52">
        <v>3.6972399999999999E-4</v>
      </c>
      <c r="R55" s="53">
        <f>IF(P55=T55,1,0)</f>
        <v>1</v>
      </c>
      <c r="S55" s="46">
        <f>(T55-P55)/P55</f>
        <v>0</v>
      </c>
      <c r="T55" s="59">
        <f>MAX(J55)</f>
        <v>106</v>
      </c>
    </row>
    <row r="56" spans="1:20" x14ac:dyDescent="0.3">
      <c r="A56" s="32" t="s">
        <v>92</v>
      </c>
      <c r="B56" s="44">
        <v>21</v>
      </c>
      <c r="C56" s="55">
        <v>3.1E-2</v>
      </c>
      <c r="D56" s="45">
        <f>IF(B56=T56,1,0)</f>
        <v>1</v>
      </c>
      <c r="E56" s="46">
        <f>(T56-B56)/B56</f>
        <v>0</v>
      </c>
      <c r="F56" s="37">
        <v>21</v>
      </c>
      <c r="G56" s="54">
        <v>5.9248419999999996E-3</v>
      </c>
      <c r="H56" s="38">
        <f>IF(F56=T56,1,0)</f>
        <v>1</v>
      </c>
      <c r="I56" s="39">
        <f>(T56-F56)/F56</f>
        <v>0</v>
      </c>
      <c r="J56" s="44">
        <v>21</v>
      </c>
      <c r="K56" s="55">
        <v>39.734001159667969</v>
      </c>
      <c r="L56" s="38">
        <v>21</v>
      </c>
      <c r="M56" s="56">
        <v>4.0000000000000001E-3</v>
      </c>
      <c r="N56" s="38">
        <f>IF(L56=T56,1,0)</f>
        <v>1</v>
      </c>
      <c r="O56" s="39">
        <f>(T56-L56)/L56</f>
        <v>0</v>
      </c>
      <c r="P56" s="51">
        <v>21</v>
      </c>
      <c r="Q56" s="52">
        <v>1.7194399999999999E-4</v>
      </c>
      <c r="R56" s="53">
        <f>IF(P56=T56,1,0)</f>
        <v>1</v>
      </c>
      <c r="S56" s="46">
        <f>(T56-P56)/P56</f>
        <v>0</v>
      </c>
      <c r="T56" s="59">
        <f>MAX(J56)</f>
        <v>21</v>
      </c>
    </row>
    <row r="57" spans="1:20" x14ac:dyDescent="0.3">
      <c r="A57" s="32" t="s">
        <v>93</v>
      </c>
      <c r="B57" s="44">
        <v>18</v>
      </c>
      <c r="C57" s="55">
        <v>0.02</v>
      </c>
      <c r="D57" s="45">
        <f>IF(B57=T57,1,0)</f>
        <v>0</v>
      </c>
      <c r="E57" s="46">
        <f>(T57-B57)/B57</f>
        <v>0.1111111111111111</v>
      </c>
      <c r="F57" s="37">
        <v>18</v>
      </c>
      <c r="G57" s="54">
        <v>6.6674830000000001E-3</v>
      </c>
      <c r="H57" s="38">
        <f>IF(F57=T57,1,0)</f>
        <v>0</v>
      </c>
      <c r="I57" s="39">
        <f>(T57-F57)/F57</f>
        <v>0.1111111111111111</v>
      </c>
      <c r="J57" s="44">
        <v>20</v>
      </c>
      <c r="K57" s="55">
        <v>67.288002014160156</v>
      </c>
      <c r="L57" s="38">
        <v>20</v>
      </c>
      <c r="M57" s="56">
        <v>5.0000000000000001E-3</v>
      </c>
      <c r="N57" s="38">
        <f>IF(L57=T57,1,0)</f>
        <v>1</v>
      </c>
      <c r="O57" s="39">
        <f>(T57-L57)/L57</f>
        <v>0</v>
      </c>
      <c r="P57" s="51">
        <v>18</v>
      </c>
      <c r="Q57" s="52">
        <v>2.1283000000000001E-4</v>
      </c>
      <c r="R57" s="53">
        <f>IF(P57=T57,1,0)</f>
        <v>0</v>
      </c>
      <c r="S57" s="46">
        <f>(T57-P57)/P57</f>
        <v>0.1111111111111111</v>
      </c>
      <c r="T57" s="59">
        <f>MAX(J57)</f>
        <v>20</v>
      </c>
    </row>
    <row r="58" spans="1:20" x14ac:dyDescent="0.3">
      <c r="A58" s="32" t="s">
        <v>94</v>
      </c>
      <c r="B58" s="44">
        <v>14</v>
      </c>
      <c r="C58" s="55">
        <v>0.02</v>
      </c>
      <c r="D58" s="45">
        <f>IF(B58=T58,1,0)</f>
        <v>0</v>
      </c>
      <c r="E58" s="46">
        <f>(T58-B58)/B58</f>
        <v>7.1428571428571425E-2</v>
      </c>
      <c r="F58" s="37">
        <v>15</v>
      </c>
      <c r="G58" s="54">
        <v>4.8647040000000001E-3</v>
      </c>
      <c r="H58" s="38">
        <f>IF(F58=T58,1,0)</f>
        <v>1</v>
      </c>
      <c r="I58" s="39">
        <f>(T58-F58)/F58</f>
        <v>0</v>
      </c>
      <c r="J58" s="44">
        <v>15</v>
      </c>
      <c r="K58" s="55">
        <v>1.2000000476837158</v>
      </c>
      <c r="L58" s="38">
        <v>15</v>
      </c>
      <c r="M58" s="56">
        <v>3.0000000000000001E-3</v>
      </c>
      <c r="N58" s="38">
        <f>IF(L58=T58,1,0)</f>
        <v>1</v>
      </c>
      <c r="O58" s="39">
        <f>(T58-L58)/L58</f>
        <v>0</v>
      </c>
      <c r="P58" s="51">
        <v>15</v>
      </c>
      <c r="Q58" s="52">
        <v>2.3286699999999999E-4</v>
      </c>
      <c r="R58" s="53">
        <f>IF(P58=T58,1,0)</f>
        <v>1</v>
      </c>
      <c r="S58" s="46">
        <f>(T58-P58)/P58</f>
        <v>0</v>
      </c>
      <c r="T58" s="59">
        <f>MAX(J58)</f>
        <v>15</v>
      </c>
    </row>
    <row r="59" spans="1:20" x14ac:dyDescent="0.3">
      <c r="A59" s="32" t="s">
        <v>95</v>
      </c>
      <c r="B59" s="44">
        <v>102</v>
      </c>
      <c r="C59" s="55">
        <v>2.1000000000000001E-2</v>
      </c>
      <c r="D59" s="45">
        <f>IF(B59=T59,1,0)</f>
        <v>1</v>
      </c>
      <c r="E59" s="46">
        <f>(T59-B59)/B59</f>
        <v>0</v>
      </c>
      <c r="F59" s="37">
        <v>102</v>
      </c>
      <c r="G59" s="54">
        <v>7.4556190000000001E-3</v>
      </c>
      <c r="H59" s="38">
        <f>IF(F59=T59,1,0)</f>
        <v>1</v>
      </c>
      <c r="I59" s="39">
        <f>(T59-F59)/F59</f>
        <v>0</v>
      </c>
      <c r="J59" s="44">
        <v>102</v>
      </c>
      <c r="K59" s="55">
        <v>5.000000074505806E-2</v>
      </c>
      <c r="L59" s="38">
        <v>102</v>
      </c>
      <c r="M59" s="56">
        <v>2E-3</v>
      </c>
      <c r="N59" s="38">
        <f>IF(L59=T59,1,0)</f>
        <v>1</v>
      </c>
      <c r="O59" s="39">
        <f>(T59-L59)/L59</f>
        <v>0</v>
      </c>
      <c r="P59" s="51">
        <v>102</v>
      </c>
      <c r="Q59" s="52">
        <v>4.5822099999999998E-4</v>
      </c>
      <c r="R59" s="53">
        <f>IF(P59=T59,1,0)</f>
        <v>1</v>
      </c>
      <c r="S59" s="46">
        <f>(T59-P59)/P59</f>
        <v>0</v>
      </c>
      <c r="T59" s="59">
        <f>MAX(J59)</f>
        <v>102</v>
      </c>
    </row>
    <row r="60" spans="1:20" x14ac:dyDescent="0.3">
      <c r="A60" s="32" t="s">
        <v>96</v>
      </c>
      <c r="B60" s="44">
        <v>21</v>
      </c>
      <c r="C60" s="55">
        <v>1.7000000000000001E-2</v>
      </c>
      <c r="D60" s="45">
        <f>IF(B60=T60,1,0)</f>
        <v>1</v>
      </c>
      <c r="E60" s="46">
        <f>(T60-B60)/B60</f>
        <v>0</v>
      </c>
      <c r="F60" s="37">
        <v>21</v>
      </c>
      <c r="G60" s="54">
        <v>4.2351259999999996E-3</v>
      </c>
      <c r="H60" s="38">
        <f>IF(F60=T60,1,0)</f>
        <v>1</v>
      </c>
      <c r="I60" s="39">
        <f>(T60-F60)/F60</f>
        <v>0</v>
      </c>
      <c r="J60" s="44">
        <v>21</v>
      </c>
      <c r="K60" s="55">
        <v>1.9390000104904175</v>
      </c>
      <c r="L60" s="38">
        <v>21</v>
      </c>
      <c r="M60" s="56">
        <v>3.0000000000000001E-3</v>
      </c>
      <c r="N60" s="38">
        <f>IF(L60=T60,1,0)</f>
        <v>1</v>
      </c>
      <c r="O60" s="39">
        <f>(T60-L60)/L60</f>
        <v>0</v>
      </c>
      <c r="P60" s="51">
        <v>13</v>
      </c>
      <c r="Q60" s="52">
        <v>1.5596300000000001E-4</v>
      </c>
      <c r="R60" s="53">
        <f>IF(P60=T60,1,0)</f>
        <v>0</v>
      </c>
      <c r="S60" s="46">
        <f>(T60-P60)/P60</f>
        <v>0.61538461538461542</v>
      </c>
      <c r="T60" s="59">
        <f>MAX(J60)</f>
        <v>21</v>
      </c>
    </row>
    <row r="61" spans="1:20" x14ac:dyDescent="0.3">
      <c r="A61" s="32" t="s">
        <v>97</v>
      </c>
      <c r="B61" s="44">
        <v>15</v>
      </c>
      <c r="C61" s="55">
        <v>1.2999999999999999E-2</v>
      </c>
      <c r="D61" s="45">
        <f>IF(B61=T61,1,0)</f>
        <v>1</v>
      </c>
      <c r="E61" s="46">
        <f>(T61-B61)/B61</f>
        <v>0</v>
      </c>
      <c r="F61" s="37">
        <v>15</v>
      </c>
      <c r="G61" s="54">
        <v>6.8287959999999998E-3</v>
      </c>
      <c r="H61" s="38">
        <f>IF(F61=T61,1,0)</f>
        <v>1</v>
      </c>
      <c r="I61" s="39">
        <f>(T61-F61)/F61</f>
        <v>0</v>
      </c>
      <c r="J61" s="44">
        <v>15</v>
      </c>
      <c r="K61" s="55">
        <v>0.53200000524520874</v>
      </c>
      <c r="L61" s="38">
        <v>15</v>
      </c>
      <c r="M61" s="56">
        <v>4.0000000000000001E-3</v>
      </c>
      <c r="N61" s="38">
        <f>IF(L61=T61,1,0)</f>
        <v>1</v>
      </c>
      <c r="O61" s="39">
        <f>(T61-L61)/L61</f>
        <v>0</v>
      </c>
      <c r="P61" s="51">
        <v>14</v>
      </c>
      <c r="Q61" s="52">
        <v>1.63177E-4</v>
      </c>
      <c r="R61" s="53">
        <f>IF(P61=T61,1,0)</f>
        <v>0</v>
      </c>
      <c r="S61" s="46">
        <f>(T61-P61)/P61</f>
        <v>7.1428571428571425E-2</v>
      </c>
      <c r="T61" s="59">
        <f>MAX(J61)</f>
        <v>15</v>
      </c>
    </row>
    <row r="62" spans="1:20" x14ac:dyDescent="0.3">
      <c r="A62" s="32" t="s">
        <v>98</v>
      </c>
      <c r="B62" s="44">
        <v>35</v>
      </c>
      <c r="C62" s="55">
        <v>1.0999999999999999E-2</v>
      </c>
      <c r="D62" s="45">
        <f>IF(B62=T62,1,0)</f>
        <v>1</v>
      </c>
      <c r="E62" s="46">
        <f>(T62-B62)/B62</f>
        <v>0</v>
      </c>
      <c r="F62" s="37">
        <v>35</v>
      </c>
      <c r="G62" s="54">
        <v>1.1055414E-2</v>
      </c>
      <c r="H62" s="38">
        <f>IF(F62=T62,1,0)</f>
        <v>1</v>
      </c>
      <c r="I62" s="39">
        <f>(T62-F62)/F62</f>
        <v>0</v>
      </c>
      <c r="J62" s="44">
        <v>35</v>
      </c>
      <c r="K62" s="55">
        <v>46.140998840332031</v>
      </c>
      <c r="L62" s="38">
        <v>35</v>
      </c>
      <c r="M62" s="56">
        <v>5.0000000000000001E-3</v>
      </c>
      <c r="N62" s="38">
        <f>IF(L62=T62,1,0)</f>
        <v>1</v>
      </c>
      <c r="O62" s="39">
        <f>(T62-L62)/L62</f>
        <v>0</v>
      </c>
      <c r="P62" s="51">
        <v>35</v>
      </c>
      <c r="Q62" s="52">
        <v>2.39208E-4</v>
      </c>
      <c r="R62" s="53">
        <f>IF(P62=T62,1,0)</f>
        <v>1</v>
      </c>
      <c r="S62" s="46">
        <f>(T62-P62)/P62</f>
        <v>0</v>
      </c>
      <c r="T62" s="59">
        <f>MAX(J62)</f>
        <v>35</v>
      </c>
    </row>
    <row r="63" spans="1:20" x14ac:dyDescent="0.3">
      <c r="A63" s="32" t="s">
        <v>99</v>
      </c>
      <c r="B63" s="44">
        <v>107</v>
      </c>
      <c r="C63" s="55">
        <v>2.9000000000000001E-2</v>
      </c>
      <c r="D63" s="45">
        <f>IF(B63=T63,1,0)</f>
        <v>1</v>
      </c>
      <c r="E63" s="46">
        <f>(T63-B63)/B63</f>
        <v>0</v>
      </c>
      <c r="F63" s="37">
        <v>107</v>
      </c>
      <c r="G63" s="54">
        <v>9.1548640000000004E-3</v>
      </c>
      <c r="H63" s="38">
        <f>IF(F63=T63,1,0)</f>
        <v>1</v>
      </c>
      <c r="I63" s="39">
        <f>(T63-F63)/F63</f>
        <v>0</v>
      </c>
      <c r="J63" s="44">
        <v>107</v>
      </c>
      <c r="K63" s="55">
        <v>0.16300000250339508</v>
      </c>
      <c r="L63" s="38">
        <v>107</v>
      </c>
      <c r="M63" s="56">
        <v>2.1000000000000001E-2</v>
      </c>
      <c r="N63" s="38">
        <f>IF(L63=T63,1,0)</f>
        <v>1</v>
      </c>
      <c r="O63" s="39">
        <f>(T63-L63)/L63</f>
        <v>0</v>
      </c>
      <c r="P63" s="51">
        <v>107</v>
      </c>
      <c r="Q63" s="52">
        <v>4.0937999999999999E-4</v>
      </c>
      <c r="R63" s="53">
        <f>IF(P63=T63,1,0)</f>
        <v>1</v>
      </c>
      <c r="S63" s="46">
        <f>(T63-P63)/P63</f>
        <v>0</v>
      </c>
      <c r="T63" s="59">
        <f>MAX(J63)</f>
        <v>107</v>
      </c>
    </row>
    <row r="64" spans="1:20" x14ac:dyDescent="0.3">
      <c r="A64" s="32" t="s">
        <v>100</v>
      </c>
      <c r="B64" s="44">
        <v>101</v>
      </c>
      <c r="C64" s="55">
        <v>1.6E-2</v>
      </c>
      <c r="D64" s="45">
        <f>IF(B64=T64,1,0)</f>
        <v>1</v>
      </c>
      <c r="E64" s="46">
        <f>(T64-B64)/B64</f>
        <v>0</v>
      </c>
      <c r="F64" s="37">
        <v>101</v>
      </c>
      <c r="G64" s="54">
        <v>7.7047369999999997E-3</v>
      </c>
      <c r="H64" s="38">
        <f>IF(F64=T64,1,0)</f>
        <v>1</v>
      </c>
      <c r="I64" s="39">
        <f>(T64-F64)/F64</f>
        <v>0</v>
      </c>
      <c r="J64" s="44">
        <v>101</v>
      </c>
      <c r="K64" s="55">
        <v>6.7000001668930054E-2</v>
      </c>
      <c r="L64" s="38">
        <v>101</v>
      </c>
      <c r="M64" s="56">
        <v>0.01</v>
      </c>
      <c r="N64" s="38">
        <f>IF(L64=T64,1,0)</f>
        <v>1</v>
      </c>
      <c r="O64" s="39">
        <f>(T64-L64)/L64</f>
        <v>0</v>
      </c>
      <c r="P64" s="51">
        <v>101</v>
      </c>
      <c r="Q64" s="52">
        <v>3.71908E-4</v>
      </c>
      <c r="R64" s="53">
        <f>IF(P64=T64,1,0)</f>
        <v>1</v>
      </c>
      <c r="S64" s="46">
        <f>(T64-P64)/P64</f>
        <v>0</v>
      </c>
      <c r="T64" s="59">
        <f>MAX(J64)</f>
        <v>101</v>
      </c>
    </row>
    <row r="65" spans="1:20" x14ac:dyDescent="0.3">
      <c r="A65" s="32" t="s">
        <v>101</v>
      </c>
      <c r="B65" s="44">
        <v>103</v>
      </c>
      <c r="C65" s="55">
        <v>1.6E-2</v>
      </c>
      <c r="D65" s="45">
        <f>IF(B65=T65,1,0)</f>
        <v>1</v>
      </c>
      <c r="E65" s="46">
        <f>(T65-B65)/B65</f>
        <v>0</v>
      </c>
      <c r="F65" s="37">
        <v>103</v>
      </c>
      <c r="G65" s="54">
        <v>2.4213879000000001E-2</v>
      </c>
      <c r="H65" s="38">
        <f>IF(F65=T65,1,0)</f>
        <v>1</v>
      </c>
      <c r="I65" s="39">
        <f>(T65-F65)/F65</f>
        <v>0</v>
      </c>
      <c r="J65" s="44">
        <v>103</v>
      </c>
      <c r="K65" s="55">
        <v>0.5</v>
      </c>
      <c r="L65" s="38">
        <v>103</v>
      </c>
      <c r="M65" s="56">
        <v>1.4E-2</v>
      </c>
      <c r="N65" s="38">
        <f>IF(L65=T65,1,0)</f>
        <v>1</v>
      </c>
      <c r="O65" s="39">
        <f>(T65-L65)/L65</f>
        <v>0</v>
      </c>
      <c r="P65" s="51">
        <v>103</v>
      </c>
      <c r="Q65" s="52">
        <v>7.5690100000000004E-4</v>
      </c>
      <c r="R65" s="53">
        <f>IF(P65=T65,1,0)</f>
        <v>1</v>
      </c>
      <c r="S65" s="46">
        <f>(T65-P65)/P65</f>
        <v>0</v>
      </c>
      <c r="T65" s="59">
        <f>MAX(J65)</f>
        <v>103</v>
      </c>
    </row>
    <row r="66" spans="1:20" x14ac:dyDescent="0.3">
      <c r="A66" s="32" t="s">
        <v>102</v>
      </c>
      <c r="B66" s="44">
        <v>100</v>
      </c>
      <c r="C66" s="55">
        <v>6.0000000000000001E-3</v>
      </c>
      <c r="D66" s="45">
        <f>IF(B66=T66,1,0)</f>
        <v>1</v>
      </c>
      <c r="E66" s="46">
        <f>(T66-B66)/B66</f>
        <v>0</v>
      </c>
      <c r="F66" s="37">
        <v>100</v>
      </c>
      <c r="G66" s="54">
        <v>1.0612585000000001E-2</v>
      </c>
      <c r="H66" s="38">
        <f>IF(F66=T66,1,0)</f>
        <v>1</v>
      </c>
      <c r="I66" s="39">
        <f>(T66-F66)/F66</f>
        <v>0</v>
      </c>
      <c r="J66" s="44">
        <v>100</v>
      </c>
      <c r="K66" s="55">
        <v>3.7000000476837158E-2</v>
      </c>
      <c r="L66" s="38">
        <v>100</v>
      </c>
      <c r="M66" s="56">
        <v>8.9999999999999993E-3</v>
      </c>
      <c r="N66" s="38">
        <f>IF(L66=T66,1,0)</f>
        <v>1</v>
      </c>
      <c r="O66" s="39">
        <f>(T66-L66)/L66</f>
        <v>0</v>
      </c>
      <c r="P66" s="51">
        <v>100</v>
      </c>
      <c r="Q66" s="52">
        <v>3.9267799999999998E-4</v>
      </c>
      <c r="R66" s="53">
        <f>IF(P66=T66,1,0)</f>
        <v>1</v>
      </c>
      <c r="S66" s="46">
        <f>(T66-P66)/P66</f>
        <v>0</v>
      </c>
      <c r="T66" s="59">
        <f>MAX(J66)</f>
        <v>100</v>
      </c>
    </row>
    <row r="67" spans="1:20" x14ac:dyDescent="0.3">
      <c r="A67" s="32" t="s">
        <v>103</v>
      </c>
      <c r="B67" s="44">
        <v>23</v>
      </c>
      <c r="C67" s="55">
        <v>4.0000000000000001E-3</v>
      </c>
      <c r="D67" s="45">
        <f>IF(B67=T67,1,0)</f>
        <v>1</v>
      </c>
      <c r="E67" s="46">
        <f>(T67-B67)/B67</f>
        <v>0</v>
      </c>
      <c r="F67" s="37">
        <v>23</v>
      </c>
      <c r="G67" s="54">
        <v>5.7984339999999999E-3</v>
      </c>
      <c r="H67" s="38">
        <f>IF(F67=T67,1,0)</f>
        <v>1</v>
      </c>
      <c r="I67" s="39">
        <f>(T67-F67)/F67</f>
        <v>0</v>
      </c>
      <c r="J67" s="44">
        <v>23</v>
      </c>
      <c r="K67" s="55">
        <v>0.35499998927116394</v>
      </c>
      <c r="L67" s="38">
        <v>23</v>
      </c>
      <c r="M67" s="56">
        <v>1.2999999999999999E-2</v>
      </c>
      <c r="N67" s="38">
        <f>IF(L67=T67,1,0)</f>
        <v>1</v>
      </c>
      <c r="O67" s="39">
        <f>(T67-L67)/L67</f>
        <v>0</v>
      </c>
      <c r="P67" s="51">
        <v>23</v>
      </c>
      <c r="Q67" s="52">
        <v>1.9192100000000001E-4</v>
      </c>
      <c r="R67" s="53">
        <f>IF(P67=T67,1,0)</f>
        <v>1</v>
      </c>
      <c r="S67" s="46">
        <f>(T67-P67)/P67</f>
        <v>0</v>
      </c>
      <c r="T67" s="59">
        <f>MAX(J67)</f>
        <v>23</v>
      </c>
    </row>
    <row r="68" spans="1:20" x14ac:dyDescent="0.3">
      <c r="A68" s="32" t="s">
        <v>104</v>
      </c>
      <c r="B68" s="44">
        <v>99</v>
      </c>
      <c r="C68" s="55">
        <v>8.0000000000000002E-3</v>
      </c>
      <c r="D68" s="45">
        <f>IF(B68=T68,1,0)</f>
        <v>1</v>
      </c>
      <c r="E68" s="46">
        <f>(T68-B68)/B68</f>
        <v>0</v>
      </c>
      <c r="F68" s="37">
        <v>99</v>
      </c>
      <c r="G68" s="54">
        <v>9.0828990000000002E-3</v>
      </c>
      <c r="H68" s="38">
        <f>IF(F68=T68,1,0)</f>
        <v>1</v>
      </c>
      <c r="I68" s="39">
        <f>(T68-F68)/F68</f>
        <v>0</v>
      </c>
      <c r="J68" s="44">
        <v>99</v>
      </c>
      <c r="K68" s="55">
        <v>0.15099999308586121</v>
      </c>
      <c r="L68" s="38">
        <v>99</v>
      </c>
      <c r="M68" s="56">
        <v>1.2E-2</v>
      </c>
      <c r="N68" s="38">
        <f>IF(L68=T68,1,0)</f>
        <v>1</v>
      </c>
      <c r="O68" s="39">
        <f>(T68-L68)/L68</f>
        <v>0</v>
      </c>
      <c r="P68" s="51">
        <v>35</v>
      </c>
      <c r="Q68" s="52">
        <v>2.37016E-4</v>
      </c>
      <c r="R68" s="53">
        <f>IF(P68=T68,1,0)</f>
        <v>0</v>
      </c>
      <c r="S68" s="46">
        <f>(T68-P68)/P68</f>
        <v>1.8285714285714285</v>
      </c>
      <c r="T68" s="59">
        <f>MAX(J68)</f>
        <v>99</v>
      </c>
    </row>
    <row r="69" spans="1:20" x14ac:dyDescent="0.3">
      <c r="A69" s="32" t="s">
        <v>105</v>
      </c>
      <c r="B69" s="44">
        <v>99</v>
      </c>
      <c r="C69" s="55">
        <v>5.0000000000000001E-3</v>
      </c>
      <c r="D69" s="45">
        <f>IF(B69=T69,1,0)</f>
        <v>1</v>
      </c>
      <c r="E69" s="46">
        <f>(T69-B69)/B69</f>
        <v>0</v>
      </c>
      <c r="F69" s="37">
        <v>99</v>
      </c>
      <c r="G69" s="54">
        <v>6.9499219999999999E-3</v>
      </c>
      <c r="H69" s="38">
        <f>IF(F69=T69,1,0)</f>
        <v>1</v>
      </c>
      <c r="I69" s="39">
        <f>(T69-F69)/F69</f>
        <v>0</v>
      </c>
      <c r="J69" s="44">
        <v>99</v>
      </c>
      <c r="K69" s="55">
        <v>5.7999998331069946E-2</v>
      </c>
      <c r="L69" s="38">
        <v>99</v>
      </c>
      <c r="M69" s="56">
        <v>7.0000000000000001E-3</v>
      </c>
      <c r="N69" s="38">
        <f>IF(L69=T69,1,0)</f>
        <v>1</v>
      </c>
      <c r="O69" s="39">
        <f>(T69-L69)/L69</f>
        <v>0</v>
      </c>
      <c r="P69" s="51">
        <v>99</v>
      </c>
      <c r="Q69" s="52">
        <v>3.8229699999999998E-4</v>
      </c>
      <c r="R69" s="53">
        <f>IF(P69=T69,1,0)</f>
        <v>1</v>
      </c>
      <c r="S69" s="46">
        <f>(T69-P69)/P69</f>
        <v>0</v>
      </c>
      <c r="T69" s="59">
        <f>MAX(J69)</f>
        <v>99</v>
      </c>
    </row>
    <row r="70" spans="1:20" x14ac:dyDescent="0.3">
      <c r="A70" s="32" t="s">
        <v>106</v>
      </c>
      <c r="B70" s="44">
        <v>87</v>
      </c>
      <c r="C70" s="55">
        <v>6.0000000000000001E-3</v>
      </c>
      <c r="D70" s="45">
        <f>IF(B70=T70,1,0)</f>
        <v>1</v>
      </c>
      <c r="E70" s="46">
        <f>(T70-B70)/B70</f>
        <v>0</v>
      </c>
      <c r="F70" s="37">
        <v>87</v>
      </c>
      <c r="G70" s="54">
        <v>2.2071865E-2</v>
      </c>
      <c r="H70" s="38">
        <f>IF(F70=T70,1,0)</f>
        <v>1</v>
      </c>
      <c r="I70" s="39">
        <f>(T70-F70)/F70</f>
        <v>0</v>
      </c>
      <c r="J70" s="44">
        <v>87</v>
      </c>
      <c r="K70" s="55">
        <v>9.2000000178813934E-2</v>
      </c>
      <c r="L70" s="38">
        <v>87</v>
      </c>
      <c r="M70" s="56">
        <v>8.9999999999999993E-3</v>
      </c>
      <c r="N70" s="38">
        <f>IF(L70=T70,1,0)</f>
        <v>1</v>
      </c>
      <c r="O70" s="39">
        <f>(T70-L70)/L70</f>
        <v>0</v>
      </c>
      <c r="P70" s="51">
        <v>87</v>
      </c>
      <c r="Q70" s="52">
        <v>6.6989800000000004E-4</v>
      </c>
      <c r="R70" s="53">
        <f>IF(P70=T70,1,0)</f>
        <v>1</v>
      </c>
      <c r="S70" s="46">
        <f>(T70-P70)/P70</f>
        <v>0</v>
      </c>
      <c r="T70" s="59">
        <f>MAX(J70)</f>
        <v>87</v>
      </c>
    </row>
    <row r="71" spans="1:20" x14ac:dyDescent="0.3">
      <c r="A71" s="32" t="s">
        <v>107</v>
      </c>
      <c r="B71" s="44">
        <v>103</v>
      </c>
      <c r="C71" s="55">
        <v>1.2E-2</v>
      </c>
      <c r="D71" s="45">
        <f>IF(B71=T71,1,0)</f>
        <v>1</v>
      </c>
      <c r="E71" s="46">
        <f>(T71-B71)/B71</f>
        <v>0</v>
      </c>
      <c r="F71" s="37">
        <v>34</v>
      </c>
      <c r="G71" s="54">
        <v>6.9355049999999998E-3</v>
      </c>
      <c r="H71" s="38">
        <f>IF(F71=T71,1,0)</f>
        <v>0</v>
      </c>
      <c r="I71" s="39">
        <f>(T71-F71)/F71</f>
        <v>2.0294117647058822</v>
      </c>
      <c r="J71" s="44">
        <v>103</v>
      </c>
      <c r="K71" s="55">
        <v>3.5899999141693115</v>
      </c>
      <c r="L71" s="38">
        <v>103</v>
      </c>
      <c r="M71" s="56">
        <v>1.2E-2</v>
      </c>
      <c r="N71" s="38">
        <f>IF(L71=T71,1,0)</f>
        <v>1</v>
      </c>
      <c r="O71" s="39">
        <f>(T71-L71)/L71</f>
        <v>0</v>
      </c>
      <c r="P71" s="51">
        <v>103</v>
      </c>
      <c r="Q71" s="52">
        <v>4.17985E-4</v>
      </c>
      <c r="R71" s="53">
        <f>IF(P71=T71,1,0)</f>
        <v>1</v>
      </c>
      <c r="S71" s="46">
        <f>(T71-P71)/P71</f>
        <v>0</v>
      </c>
      <c r="T71" s="59">
        <f>MAX(J71)</f>
        <v>103</v>
      </c>
    </row>
    <row r="72" spans="1:20" x14ac:dyDescent="0.3">
      <c r="A72" s="32" t="s">
        <v>108</v>
      </c>
      <c r="B72" s="44">
        <v>18</v>
      </c>
      <c r="C72" s="55">
        <v>0.01</v>
      </c>
      <c r="D72" s="45">
        <f>IF(B72=T72,1,0)</f>
        <v>1</v>
      </c>
      <c r="E72" s="46">
        <f>(T72-B72)/B72</f>
        <v>0</v>
      </c>
      <c r="F72" s="37">
        <v>18</v>
      </c>
      <c r="G72" s="54">
        <v>4.4044740000000002E-3</v>
      </c>
      <c r="H72" s="38">
        <f>IF(F72=T72,1,0)</f>
        <v>1</v>
      </c>
      <c r="I72" s="39">
        <f>(T72-F72)/F72</f>
        <v>0</v>
      </c>
      <c r="J72" s="44">
        <v>18</v>
      </c>
      <c r="K72" s="55">
        <v>0.32800000905990601</v>
      </c>
      <c r="L72" s="38">
        <v>18</v>
      </c>
      <c r="M72" s="56">
        <v>0.01</v>
      </c>
      <c r="N72" s="38">
        <f>IF(L72=T72,1,0)</f>
        <v>1</v>
      </c>
      <c r="O72" s="39">
        <f>(T72-L72)/L72</f>
        <v>0</v>
      </c>
      <c r="P72" s="51">
        <v>15</v>
      </c>
      <c r="Q72" s="52">
        <v>1.71292E-4</v>
      </c>
      <c r="R72" s="53">
        <f>IF(P72=T72,1,0)</f>
        <v>0</v>
      </c>
      <c r="S72" s="46">
        <f>(T72-P72)/P72</f>
        <v>0.2</v>
      </c>
      <c r="T72" s="59">
        <f>MAX(J72)</f>
        <v>18</v>
      </c>
    </row>
    <row r="73" spans="1:20" x14ac:dyDescent="0.3">
      <c r="A73" s="32" t="s">
        <v>109</v>
      </c>
      <c r="B73" s="44">
        <v>21</v>
      </c>
      <c r="C73" s="55">
        <v>6.0000000000000001E-3</v>
      </c>
      <c r="D73" s="45">
        <f>IF(B73=T73,1,0)</f>
        <v>1</v>
      </c>
      <c r="E73" s="46">
        <f>(T73-B73)/B73</f>
        <v>0</v>
      </c>
      <c r="F73" s="37">
        <v>21</v>
      </c>
      <c r="G73" s="54">
        <v>6.5547629999999999E-3</v>
      </c>
      <c r="H73" s="38">
        <f>IF(F73=T73,1,0)</f>
        <v>1</v>
      </c>
      <c r="I73" s="39">
        <f>(T73-F73)/F73</f>
        <v>0</v>
      </c>
      <c r="J73" s="44">
        <v>21</v>
      </c>
      <c r="K73" s="55">
        <v>1.3650000095367432</v>
      </c>
      <c r="L73" s="38">
        <v>21</v>
      </c>
      <c r="M73" s="56">
        <v>8.9999999999999993E-3</v>
      </c>
      <c r="N73" s="38">
        <f>IF(L73=T73,1,0)</f>
        <v>1</v>
      </c>
      <c r="O73" s="39">
        <f>(T73-L73)/L73</f>
        <v>0</v>
      </c>
      <c r="P73" s="51">
        <v>20</v>
      </c>
      <c r="Q73" s="52">
        <v>2.05937E-4</v>
      </c>
      <c r="R73" s="53">
        <f>IF(P73=T73,1,0)</f>
        <v>0</v>
      </c>
      <c r="S73" s="46">
        <f>(T73-P73)/P73</f>
        <v>0.05</v>
      </c>
      <c r="T73" s="59">
        <f>MAX(J73)</f>
        <v>21</v>
      </c>
    </row>
    <row r="74" spans="1:20" x14ac:dyDescent="0.3">
      <c r="A74" s="32" t="s">
        <v>110</v>
      </c>
      <c r="B74" s="44">
        <v>16</v>
      </c>
      <c r="C74" s="55">
        <v>6.0000000000000001E-3</v>
      </c>
      <c r="D74" s="45">
        <f>IF(B74=T74,1,0)</f>
        <v>1</v>
      </c>
      <c r="E74" s="46">
        <f>(T74-B74)/B74</f>
        <v>0</v>
      </c>
      <c r="F74" s="37">
        <v>16</v>
      </c>
      <c r="G74" s="54">
        <v>8.8423879999999996E-3</v>
      </c>
      <c r="H74" s="38">
        <f>IF(F74=T74,1,0)</f>
        <v>1</v>
      </c>
      <c r="I74" s="39">
        <f>(T74-F74)/F74</f>
        <v>0</v>
      </c>
      <c r="J74" s="44">
        <v>16</v>
      </c>
      <c r="K74" s="55">
        <v>0.47200000286102295</v>
      </c>
      <c r="L74" s="38">
        <v>16</v>
      </c>
      <c r="M74" s="56">
        <v>8.9999999999999993E-3</v>
      </c>
      <c r="N74" s="38">
        <f>IF(L74=T74,1,0)</f>
        <v>1</v>
      </c>
      <c r="O74" s="39">
        <f>(T74-L74)/L74</f>
        <v>0</v>
      </c>
      <c r="P74" s="51">
        <v>16</v>
      </c>
      <c r="Q74" s="52">
        <v>1.6260499999999999E-4</v>
      </c>
      <c r="R74" s="53">
        <f>IF(P74=T74,1,0)</f>
        <v>1</v>
      </c>
      <c r="S74" s="46">
        <f>(T74-P74)/P74</f>
        <v>0</v>
      </c>
      <c r="T74" s="59">
        <f>MAX(J74)</f>
        <v>16</v>
      </c>
    </row>
    <row r="75" spans="1:20" x14ac:dyDescent="0.3">
      <c r="A75" s="32" t="s">
        <v>111</v>
      </c>
      <c r="B75" s="44">
        <v>83</v>
      </c>
      <c r="C75" s="55">
        <v>0.01</v>
      </c>
      <c r="D75" s="45">
        <f>IF(B75=T75,1,0)</f>
        <v>1</v>
      </c>
      <c r="E75" s="46">
        <f>(T75-B75)/B75</f>
        <v>0</v>
      </c>
      <c r="F75" s="37">
        <v>83</v>
      </c>
      <c r="G75" s="54">
        <v>1.1408867E-2</v>
      </c>
      <c r="H75" s="38">
        <f>IF(F75=T75,1,0)</f>
        <v>1</v>
      </c>
      <c r="I75" s="39">
        <f>(T75-F75)/F75</f>
        <v>0</v>
      </c>
      <c r="J75" s="44">
        <v>83</v>
      </c>
      <c r="K75" s="55">
        <v>0.51800000667572021</v>
      </c>
      <c r="L75" s="38">
        <v>83</v>
      </c>
      <c r="M75" s="56">
        <v>1.4E-2</v>
      </c>
      <c r="N75" s="38">
        <f>IF(L75=T75,1,0)</f>
        <v>1</v>
      </c>
      <c r="O75" s="39">
        <f>(T75-L75)/L75</f>
        <v>0</v>
      </c>
      <c r="P75" s="51">
        <v>55</v>
      </c>
      <c r="Q75" s="52">
        <v>3.58143E-4</v>
      </c>
      <c r="R75" s="53">
        <f>IF(P75=T75,1,0)</f>
        <v>0</v>
      </c>
      <c r="S75" s="46">
        <f>(T75-P75)/P75</f>
        <v>0.50909090909090904</v>
      </c>
      <c r="T75" s="59">
        <f>MAX(J75)</f>
        <v>83</v>
      </c>
    </row>
    <row r="76" spans="1:20" x14ac:dyDescent="0.3">
      <c r="A76" s="32" t="s">
        <v>112</v>
      </c>
      <c r="B76" s="44">
        <v>44</v>
      </c>
      <c r="C76" s="55">
        <v>6.0000000000000001E-3</v>
      </c>
      <c r="D76" s="45">
        <f>IF(B76=T76,1,0)</f>
        <v>1</v>
      </c>
      <c r="E76" s="46">
        <f>(T76-B76)/B76</f>
        <v>0</v>
      </c>
      <c r="F76" s="37">
        <v>44</v>
      </c>
      <c r="G76" s="54">
        <v>9.7993609999999995E-3</v>
      </c>
      <c r="H76" s="38">
        <f>IF(F76=T76,1,0)</f>
        <v>1</v>
      </c>
      <c r="I76" s="39">
        <f>(T76-F76)/F76</f>
        <v>0</v>
      </c>
      <c r="J76" s="44">
        <v>44</v>
      </c>
      <c r="K76" s="55">
        <v>8.6000002920627594E-2</v>
      </c>
      <c r="L76" s="38">
        <v>44</v>
      </c>
      <c r="M76" s="56">
        <v>0.01</v>
      </c>
      <c r="N76" s="38">
        <f>IF(L76=T76,1,0)</f>
        <v>1</v>
      </c>
      <c r="O76" s="39">
        <f>(T76-L76)/L76</f>
        <v>0</v>
      </c>
      <c r="P76" s="51">
        <v>44</v>
      </c>
      <c r="Q76" s="52">
        <v>3.16965E-4</v>
      </c>
      <c r="R76" s="53">
        <f>IF(P76=T76,1,0)</f>
        <v>1</v>
      </c>
      <c r="S76" s="46">
        <f>(T76-P76)/P76</f>
        <v>0</v>
      </c>
      <c r="T76" s="59">
        <f>MAX(J76)</f>
        <v>44</v>
      </c>
    </row>
    <row r="77" spans="1:20" x14ac:dyDescent="0.3">
      <c r="A77" s="32" t="s">
        <v>113</v>
      </c>
      <c r="B77" s="44">
        <v>11</v>
      </c>
      <c r="C77" s="55">
        <v>5.0000000000000001E-3</v>
      </c>
      <c r="D77" s="45">
        <f>IF(B77=T77,1,0)</f>
        <v>1</v>
      </c>
      <c r="E77" s="46">
        <f>(T77-B77)/B77</f>
        <v>0</v>
      </c>
      <c r="F77" s="37">
        <v>11</v>
      </c>
      <c r="G77" s="54">
        <v>5.5708590000000001E-3</v>
      </c>
      <c r="H77" s="38">
        <f>IF(F77=T77,1,0)</f>
        <v>1</v>
      </c>
      <c r="I77" s="39">
        <f>(T77-F77)/F77</f>
        <v>0</v>
      </c>
      <c r="J77" s="44">
        <v>11</v>
      </c>
      <c r="K77" s="55">
        <v>8.0000003799796104E-3</v>
      </c>
      <c r="L77" s="38">
        <v>11</v>
      </c>
      <c r="M77" s="56">
        <v>8.9999999999999993E-3</v>
      </c>
      <c r="N77" s="38">
        <f>IF(L77=T77,1,0)</f>
        <v>1</v>
      </c>
      <c r="O77" s="39">
        <f>(T77-L77)/L77</f>
        <v>0</v>
      </c>
      <c r="P77" s="51">
        <v>9</v>
      </c>
      <c r="Q77" s="52">
        <v>3.9770799999999998E-4</v>
      </c>
      <c r="R77" s="53">
        <f>IF(P77=T77,1,0)</f>
        <v>0</v>
      </c>
      <c r="S77" s="46">
        <f>(T77-P77)/P77</f>
        <v>0.22222222222222221</v>
      </c>
      <c r="T77" s="59">
        <f>MAX(J77)</f>
        <v>11</v>
      </c>
    </row>
    <row r="78" spans="1:20" x14ac:dyDescent="0.3">
      <c r="A78" s="32" t="s">
        <v>114</v>
      </c>
      <c r="B78" s="44">
        <v>33</v>
      </c>
      <c r="C78" s="55">
        <v>6.0000000000000001E-3</v>
      </c>
      <c r="D78" s="45">
        <f>IF(B78=T78,1,0)</f>
        <v>1</v>
      </c>
      <c r="E78" s="46">
        <f>(T78-B78)/B78</f>
        <v>0</v>
      </c>
      <c r="F78" s="37">
        <v>33</v>
      </c>
      <c r="G78" s="54">
        <v>1.0613376000000001E-2</v>
      </c>
      <c r="H78" s="38">
        <f>IF(F78=T78,1,0)</f>
        <v>1</v>
      </c>
      <c r="I78" s="39">
        <f>(T78-F78)/F78</f>
        <v>0</v>
      </c>
      <c r="J78" s="44">
        <v>33</v>
      </c>
      <c r="K78" s="55">
        <v>0.25900000333786011</v>
      </c>
      <c r="L78" s="38">
        <v>33</v>
      </c>
      <c r="M78" s="56">
        <v>8.0000000000000002E-3</v>
      </c>
      <c r="N78" s="38">
        <f>IF(L78=T78,1,0)</f>
        <v>1</v>
      </c>
      <c r="O78" s="39">
        <f>(T78-L78)/L78</f>
        <v>0</v>
      </c>
      <c r="P78" s="51">
        <v>25</v>
      </c>
      <c r="Q78" s="52">
        <v>2.5134199999999999E-4</v>
      </c>
      <c r="R78" s="53">
        <f>IF(P78=T78,1,0)</f>
        <v>0</v>
      </c>
      <c r="S78" s="46">
        <f>(T78-P78)/P78</f>
        <v>0.32</v>
      </c>
      <c r="T78" s="59">
        <f>MAX(J78)</f>
        <v>33</v>
      </c>
    </row>
    <row r="79" spans="1:20" x14ac:dyDescent="0.3">
      <c r="A79" s="32" t="s">
        <v>115</v>
      </c>
      <c r="B79" s="44">
        <v>40</v>
      </c>
      <c r="C79" s="55">
        <v>6.0000000000000001E-3</v>
      </c>
      <c r="D79" s="45">
        <f>IF(B79=T79,1,0)</f>
        <v>0</v>
      </c>
      <c r="E79" s="46">
        <f>(T79-B79)/B79</f>
        <v>0.17499999999999999</v>
      </c>
      <c r="F79" s="37">
        <v>47</v>
      </c>
      <c r="G79" s="54">
        <v>4.5502449999999996E-3</v>
      </c>
      <c r="H79" s="38">
        <f>IF(F79=T79,1,0)</f>
        <v>1</v>
      </c>
      <c r="I79" s="39">
        <f>(T79-F79)/F79</f>
        <v>0</v>
      </c>
      <c r="J79" s="44">
        <v>47</v>
      </c>
      <c r="K79" s="55">
        <v>1.2599999904632568</v>
      </c>
      <c r="L79" s="38">
        <v>47</v>
      </c>
      <c r="M79" s="56">
        <v>0.01</v>
      </c>
      <c r="N79" s="38">
        <f>IF(L79=T79,1,0)</f>
        <v>1</v>
      </c>
      <c r="O79" s="39">
        <f>(T79-L79)/L79</f>
        <v>0</v>
      </c>
      <c r="P79" s="51">
        <v>27</v>
      </c>
      <c r="Q79" s="52">
        <v>2.0240899999999999E-4</v>
      </c>
      <c r="R79" s="53">
        <f>IF(P79=T79,1,0)</f>
        <v>0</v>
      </c>
      <c r="S79" s="46">
        <f>(T79-P79)/P79</f>
        <v>0.7407407407407407</v>
      </c>
      <c r="T79" s="59">
        <f>MAX(J79)</f>
        <v>47</v>
      </c>
    </row>
    <row r="80" spans="1:20" x14ac:dyDescent="0.3">
      <c r="A80" s="32" t="s">
        <v>116</v>
      </c>
      <c r="B80" s="44">
        <v>47</v>
      </c>
      <c r="C80" s="55">
        <v>6.0000000000000001E-3</v>
      </c>
      <c r="D80" s="45">
        <f>IF(B80=T80,1,0)</f>
        <v>1</v>
      </c>
      <c r="E80" s="46">
        <f>(T80-B80)/B80</f>
        <v>0</v>
      </c>
      <c r="F80" s="37">
        <v>47</v>
      </c>
      <c r="G80" s="54">
        <v>4.0767479999999998E-3</v>
      </c>
      <c r="H80" s="38">
        <f>IF(F80=T80,1,0)</f>
        <v>1</v>
      </c>
      <c r="I80" s="39">
        <f>(T80-F80)/F80</f>
        <v>0</v>
      </c>
      <c r="J80" s="44">
        <v>47</v>
      </c>
      <c r="K80" s="55">
        <v>6.7000001668930054E-2</v>
      </c>
      <c r="L80" s="38">
        <v>47</v>
      </c>
      <c r="M80" s="56">
        <v>1.0999999999999999E-2</v>
      </c>
      <c r="N80" s="38">
        <f>IF(L80=T80,1,0)</f>
        <v>1</v>
      </c>
      <c r="O80" s="39">
        <f>(T80-L80)/L80</f>
        <v>0</v>
      </c>
      <c r="P80" s="51">
        <v>47</v>
      </c>
      <c r="Q80" s="52">
        <v>3.5127999999999998E-4</v>
      </c>
      <c r="R80" s="53">
        <f>IF(P80=T80,1,0)</f>
        <v>1</v>
      </c>
      <c r="S80" s="46">
        <f>(T80-P80)/P80</f>
        <v>0</v>
      </c>
      <c r="T80" s="59">
        <f>MAX(J80)</f>
        <v>47</v>
      </c>
    </row>
    <row r="81" spans="1:20" x14ac:dyDescent="0.3">
      <c r="A81" s="32" t="s">
        <v>117</v>
      </c>
      <c r="B81" s="44">
        <v>28</v>
      </c>
      <c r="C81" s="55">
        <v>4.0000000000000001E-3</v>
      </c>
      <c r="D81" s="45">
        <f>IF(B81=T81,1,0)</f>
        <v>1</v>
      </c>
      <c r="E81" s="46">
        <f>(T81-B81)/B81</f>
        <v>0</v>
      </c>
      <c r="F81" s="37">
        <v>28</v>
      </c>
      <c r="G81" s="54">
        <v>3.217339E-3</v>
      </c>
      <c r="H81" s="38">
        <f>IF(F81=T81,1,0)</f>
        <v>1</v>
      </c>
      <c r="I81" s="39">
        <f>(T81-F81)/F81</f>
        <v>0</v>
      </c>
      <c r="J81" s="44">
        <v>28</v>
      </c>
      <c r="K81" s="55">
        <v>0.57099997997283936</v>
      </c>
      <c r="L81" s="38">
        <v>28</v>
      </c>
      <c r="M81" s="56">
        <v>5.0000000000000001E-3</v>
      </c>
      <c r="N81" s="38">
        <f>IF(L81=T81,1,0)</f>
        <v>1</v>
      </c>
      <c r="O81" s="39">
        <f>(T81-L81)/L81</f>
        <v>0</v>
      </c>
      <c r="P81" s="51">
        <v>28</v>
      </c>
      <c r="Q81" s="52">
        <v>2.38108E-4</v>
      </c>
      <c r="R81" s="53">
        <f>IF(P81=T81,1,0)</f>
        <v>1</v>
      </c>
      <c r="S81" s="46">
        <f>(T81-P81)/P81</f>
        <v>0</v>
      </c>
      <c r="T81" s="59">
        <f>MAX(J81)</f>
        <v>28</v>
      </c>
    </row>
    <row r="82" spans="1:20" x14ac:dyDescent="0.3">
      <c r="A82" s="32" t="s">
        <v>118</v>
      </c>
      <c r="B82" s="44">
        <v>13</v>
      </c>
      <c r="C82" s="55">
        <v>4.0000000000000001E-3</v>
      </c>
      <c r="D82" s="45">
        <f>IF(B82=T82,1,0)</f>
        <v>1</v>
      </c>
      <c r="E82" s="46">
        <f>(T82-B82)/B82</f>
        <v>0</v>
      </c>
      <c r="F82" s="37">
        <v>13</v>
      </c>
      <c r="G82" s="54">
        <v>3.4952289999999999E-3</v>
      </c>
      <c r="H82" s="38">
        <f>IF(F82=T82,1,0)</f>
        <v>1</v>
      </c>
      <c r="I82" s="39">
        <f>(T82-F82)/F82</f>
        <v>0</v>
      </c>
      <c r="J82" s="44">
        <v>13</v>
      </c>
      <c r="K82" s="55">
        <v>8.999999612569809E-3</v>
      </c>
      <c r="L82" s="38">
        <v>13</v>
      </c>
      <c r="M82" s="56">
        <v>8.9999999999999993E-3</v>
      </c>
      <c r="N82" s="38">
        <f>IF(L82=T82,1,0)</f>
        <v>1</v>
      </c>
      <c r="O82" s="39">
        <f>(T82-L82)/L82</f>
        <v>0</v>
      </c>
      <c r="P82" s="51">
        <v>13</v>
      </c>
      <c r="Q82" s="52">
        <v>2.11187E-4</v>
      </c>
      <c r="R82" s="53">
        <f>IF(P82=T82,1,0)</f>
        <v>1</v>
      </c>
      <c r="S82" s="46">
        <f>(T82-P82)/P82</f>
        <v>0</v>
      </c>
      <c r="T82" s="59">
        <f>MAX(J82)</f>
        <v>13</v>
      </c>
    </row>
    <row r="83" spans="1:20" x14ac:dyDescent="0.3">
      <c r="A83" s="32" t="s">
        <v>119</v>
      </c>
      <c r="B83" s="44">
        <v>12</v>
      </c>
      <c r="C83" s="55">
        <v>5.0000000000000001E-3</v>
      </c>
      <c r="D83" s="45">
        <f>IF(B83=T83,1,0)</f>
        <v>1</v>
      </c>
      <c r="E83" s="46">
        <f>(T83-B83)/B83</f>
        <v>0</v>
      </c>
      <c r="F83" s="37">
        <v>12</v>
      </c>
      <c r="G83" s="54">
        <v>3.2714189999999998E-3</v>
      </c>
      <c r="H83" s="38">
        <f>IF(F83=T83,1,0)</f>
        <v>1</v>
      </c>
      <c r="I83" s="39">
        <f>(T83-F83)/F83</f>
        <v>0</v>
      </c>
      <c r="J83" s="44">
        <v>12</v>
      </c>
      <c r="K83" s="55">
        <v>6.0000000521540642E-3</v>
      </c>
      <c r="L83" s="38">
        <v>12</v>
      </c>
      <c r="M83" s="56">
        <v>7.0000000000000001E-3</v>
      </c>
      <c r="N83" s="38">
        <f>IF(L83=T83,1,0)</f>
        <v>1</v>
      </c>
      <c r="O83" s="39">
        <f>(T83-L83)/L83</f>
        <v>0</v>
      </c>
      <c r="P83" s="51">
        <v>12</v>
      </c>
      <c r="Q83" s="52">
        <v>2.7315299999999999E-4</v>
      </c>
      <c r="R83" s="53">
        <f>IF(P83=T83,1,0)</f>
        <v>1</v>
      </c>
      <c r="S83" s="46">
        <f>(T83-P83)/P83</f>
        <v>0</v>
      </c>
      <c r="T83" s="59">
        <f>MAX(J83)</f>
        <v>12</v>
      </c>
    </row>
    <row r="84" spans="1:20" x14ac:dyDescent="0.3">
      <c r="A84" s="32" t="s">
        <v>120</v>
      </c>
      <c r="B84" s="44">
        <v>74</v>
      </c>
      <c r="C84" s="55">
        <v>8.9999999999999993E-3</v>
      </c>
      <c r="D84" s="45">
        <f>IF(B84=T84,1,0)</f>
        <v>1</v>
      </c>
      <c r="E84" s="46">
        <f>(T84-B84)/B84</f>
        <v>0</v>
      </c>
      <c r="F84" s="37">
        <v>74</v>
      </c>
      <c r="G84" s="54">
        <v>7.6918630000000002E-3</v>
      </c>
      <c r="H84" s="38">
        <f>IF(F84=T84,1,0)</f>
        <v>1</v>
      </c>
      <c r="I84" s="39">
        <f>(T84-F84)/F84</f>
        <v>0</v>
      </c>
      <c r="J84" s="44">
        <v>74</v>
      </c>
      <c r="K84" s="55">
        <v>0.42300000786781311</v>
      </c>
      <c r="L84" s="38">
        <v>74</v>
      </c>
      <c r="M84" s="56">
        <v>1.4E-2</v>
      </c>
      <c r="N84" s="38">
        <f>IF(L84=T84,1,0)</f>
        <v>1</v>
      </c>
      <c r="O84" s="39">
        <f>(T84-L84)/L84</f>
        <v>0</v>
      </c>
      <c r="P84" s="51">
        <v>74</v>
      </c>
      <c r="Q84" s="52">
        <v>4.1900800000000001E-4</v>
      </c>
      <c r="R84" s="53">
        <f>IF(P84=T84,1,0)</f>
        <v>1</v>
      </c>
      <c r="S84" s="46">
        <f>(T84-P84)/P84</f>
        <v>0</v>
      </c>
      <c r="T84" s="59">
        <f>MAX(J84)</f>
        <v>74</v>
      </c>
    </row>
    <row r="85" spans="1:20" x14ac:dyDescent="0.3">
      <c r="A85" s="32" t="s">
        <v>121</v>
      </c>
      <c r="B85" s="44">
        <v>46</v>
      </c>
      <c r="C85" s="55">
        <v>6.0000000000000001E-3</v>
      </c>
      <c r="D85" s="45">
        <f>IF(B85=T85,1,0)</f>
        <v>1</v>
      </c>
      <c r="E85" s="46">
        <f>(T85-B85)/B85</f>
        <v>0</v>
      </c>
      <c r="F85" s="37">
        <v>46</v>
      </c>
      <c r="G85" s="54">
        <v>3.744636E-3</v>
      </c>
      <c r="H85" s="38">
        <f>IF(F85=T85,1,0)</f>
        <v>1</v>
      </c>
      <c r="I85" s="39">
        <f>(T85-F85)/F85</f>
        <v>0</v>
      </c>
      <c r="J85" s="44">
        <v>46</v>
      </c>
      <c r="K85" s="55">
        <v>0.73900002241134644</v>
      </c>
      <c r="L85" s="38">
        <v>46</v>
      </c>
      <c r="M85" s="56">
        <v>1.4E-2</v>
      </c>
      <c r="N85" s="38">
        <f>IF(L85=T85,1,0)</f>
        <v>1</v>
      </c>
      <c r="O85" s="39">
        <f>(T85-L85)/L85</f>
        <v>0</v>
      </c>
      <c r="P85" s="51">
        <v>30</v>
      </c>
      <c r="Q85" s="52">
        <v>2.99943E-4</v>
      </c>
      <c r="R85" s="53">
        <f>IF(P85=T85,1,0)</f>
        <v>0</v>
      </c>
      <c r="S85" s="46">
        <f>(T85-P85)/P85</f>
        <v>0.53333333333333333</v>
      </c>
      <c r="T85" s="59">
        <f>MAX(J85)</f>
        <v>46</v>
      </c>
    </row>
    <row r="86" spans="1:20" x14ac:dyDescent="0.3">
      <c r="A86" s="32" t="s">
        <v>122</v>
      </c>
      <c r="B86" s="44">
        <v>28</v>
      </c>
      <c r="C86" s="55">
        <v>6.0000000000000001E-3</v>
      </c>
      <c r="D86" s="45">
        <f>IF(B86=T86,1,0)</f>
        <v>1</v>
      </c>
      <c r="E86" s="46">
        <f>(T86-B86)/B86</f>
        <v>0</v>
      </c>
      <c r="F86" s="37">
        <v>26</v>
      </c>
      <c r="G86" s="54">
        <v>3.6389690000000001E-3</v>
      </c>
      <c r="H86" s="38">
        <f>IF(F86=T86,1,0)</f>
        <v>0</v>
      </c>
      <c r="I86" s="39">
        <f>(T86-F86)/F86</f>
        <v>7.6923076923076927E-2</v>
      </c>
      <c r="J86" s="44">
        <v>28</v>
      </c>
      <c r="K86" s="55">
        <v>0.21799999475479126</v>
      </c>
      <c r="L86" s="38">
        <v>28</v>
      </c>
      <c r="M86" s="56">
        <v>7.0000000000000001E-3</v>
      </c>
      <c r="N86" s="38">
        <f>IF(L86=T86,1,0)</f>
        <v>1</v>
      </c>
      <c r="O86" s="39">
        <f>(T86-L86)/L86</f>
        <v>0</v>
      </c>
      <c r="P86" s="51">
        <v>19</v>
      </c>
      <c r="Q86" s="52">
        <v>1.5118390000000001E-3</v>
      </c>
      <c r="R86" s="53">
        <f>IF(P86=T86,1,0)</f>
        <v>0</v>
      </c>
      <c r="S86" s="46">
        <f>(T86-P86)/P86</f>
        <v>0.47368421052631576</v>
      </c>
      <c r="T86" s="59">
        <f>MAX(J86)</f>
        <v>28</v>
      </c>
    </row>
    <row r="87" spans="1:20" x14ac:dyDescent="0.3">
      <c r="A87" s="32" t="s">
        <v>123</v>
      </c>
      <c r="B87" s="44">
        <v>82</v>
      </c>
      <c r="C87" s="55">
        <v>8.0000000000000002E-3</v>
      </c>
      <c r="D87" s="45">
        <f>IF(B87=T87,1,0)</f>
        <v>1</v>
      </c>
      <c r="E87" s="46">
        <f>(T87-B87)/B87</f>
        <v>0</v>
      </c>
      <c r="F87" s="37">
        <v>82</v>
      </c>
      <c r="G87" s="54">
        <v>4.3798459999999997E-3</v>
      </c>
      <c r="H87" s="38">
        <f>IF(F87=T87,1,0)</f>
        <v>1</v>
      </c>
      <c r="I87" s="39">
        <f>(T87-F87)/F87</f>
        <v>0</v>
      </c>
      <c r="J87" s="44">
        <v>82</v>
      </c>
      <c r="K87" s="55">
        <v>3.9999999105930328E-2</v>
      </c>
      <c r="L87" s="38">
        <v>82</v>
      </c>
      <c r="M87" s="56">
        <v>0.01</v>
      </c>
      <c r="N87" s="38">
        <f>IF(L87=T87,1,0)</f>
        <v>1</v>
      </c>
      <c r="O87" s="39">
        <f>(T87-L87)/L87</f>
        <v>0</v>
      </c>
      <c r="P87" s="51">
        <v>82</v>
      </c>
      <c r="Q87" s="52">
        <v>3.9077399999999998E-4</v>
      </c>
      <c r="R87" s="53">
        <f>IF(P87=T87,1,0)</f>
        <v>1</v>
      </c>
      <c r="S87" s="46">
        <f>(T87-P87)/P87</f>
        <v>0</v>
      </c>
      <c r="T87" s="59">
        <f>MAX(J87)</f>
        <v>82</v>
      </c>
    </row>
    <row r="88" spans="1:20" x14ac:dyDescent="0.3">
      <c r="A88" s="32" t="s">
        <v>124</v>
      </c>
      <c r="B88" s="44">
        <v>62</v>
      </c>
      <c r="C88" s="55">
        <v>0.01</v>
      </c>
      <c r="D88" s="45">
        <f>IF(B88=T88,1,0)</f>
        <v>1</v>
      </c>
      <c r="E88" s="46">
        <f>(T88-B88)/B88</f>
        <v>0</v>
      </c>
      <c r="F88" s="37">
        <v>62</v>
      </c>
      <c r="G88" s="54">
        <v>1.321422E-2</v>
      </c>
      <c r="H88" s="38">
        <f>IF(F88=T88,1,0)</f>
        <v>1</v>
      </c>
      <c r="I88" s="39">
        <f>(T88-F88)/F88</f>
        <v>0</v>
      </c>
      <c r="J88" s="44">
        <v>62</v>
      </c>
      <c r="K88" s="55">
        <v>0.14200000464916229</v>
      </c>
      <c r="L88" s="38">
        <v>62</v>
      </c>
      <c r="M88" s="56">
        <v>1.0999999999999999E-2</v>
      </c>
      <c r="N88" s="38">
        <f>IF(L88=T88,1,0)</f>
        <v>1</v>
      </c>
      <c r="O88" s="39">
        <f>(T88-L88)/L88</f>
        <v>0</v>
      </c>
      <c r="P88" s="51">
        <v>62</v>
      </c>
      <c r="Q88" s="52">
        <v>4.1794500000000002E-4</v>
      </c>
      <c r="R88" s="53">
        <f>IF(P88=T88,1,0)</f>
        <v>1</v>
      </c>
      <c r="S88" s="46">
        <f>(T88-P88)/P88</f>
        <v>0</v>
      </c>
      <c r="T88" s="59">
        <f>MAX(J88)</f>
        <v>62</v>
      </c>
    </row>
    <row r="89" spans="1:20" x14ac:dyDescent="0.3">
      <c r="A89" s="32" t="s">
        <v>125</v>
      </c>
      <c r="B89" s="44">
        <v>42</v>
      </c>
      <c r="C89" s="55">
        <v>7.0000000000000001E-3</v>
      </c>
      <c r="D89" s="45">
        <f>IF(B89=T89,1,0)</f>
        <v>1</v>
      </c>
      <c r="E89" s="46">
        <f>(T89-B89)/B89</f>
        <v>0</v>
      </c>
      <c r="F89" s="37">
        <v>42</v>
      </c>
      <c r="G89" s="54">
        <v>5.1076400000000001E-3</v>
      </c>
      <c r="H89" s="38">
        <f>IF(F89=T89,1,0)</f>
        <v>1</v>
      </c>
      <c r="I89" s="39">
        <f>(T89-F89)/F89</f>
        <v>0</v>
      </c>
      <c r="J89" s="44">
        <v>42</v>
      </c>
      <c r="K89" s="55">
        <v>0.33399999141693115</v>
      </c>
      <c r="L89" s="38">
        <v>42</v>
      </c>
      <c r="M89" s="56">
        <v>8.0000000000000002E-3</v>
      </c>
      <c r="N89" s="38">
        <f>IF(L89=T89,1,0)</f>
        <v>1</v>
      </c>
      <c r="O89" s="39">
        <f>(T89-L89)/L89</f>
        <v>0</v>
      </c>
      <c r="P89" s="51">
        <v>42</v>
      </c>
      <c r="Q89" s="52">
        <v>2.1731800000000001E-4</v>
      </c>
      <c r="R89" s="53">
        <f>IF(P89=T89,1,0)</f>
        <v>1</v>
      </c>
      <c r="S89" s="46">
        <f>(T89-P89)/P89</f>
        <v>0</v>
      </c>
      <c r="T89" s="59">
        <f>MAX(J89)</f>
        <v>42</v>
      </c>
    </row>
    <row r="90" spans="1:20" x14ac:dyDescent="0.3">
      <c r="A90" s="32" t="s">
        <v>126</v>
      </c>
      <c r="B90" s="44">
        <v>44</v>
      </c>
      <c r="C90" s="55">
        <v>7.0000000000000001E-3</v>
      </c>
      <c r="D90" s="45">
        <f>IF(B90=T90,1,0)</f>
        <v>1</v>
      </c>
      <c r="E90" s="46">
        <f>(T90-B90)/B90</f>
        <v>0</v>
      </c>
      <c r="F90" s="37">
        <v>44</v>
      </c>
      <c r="G90" s="54">
        <v>6.4414099999999998E-3</v>
      </c>
      <c r="H90" s="38">
        <f>IF(F90=T90,1,0)</f>
        <v>1</v>
      </c>
      <c r="I90" s="39">
        <f>(T90-F90)/F90</f>
        <v>0</v>
      </c>
      <c r="J90" s="44">
        <v>44</v>
      </c>
      <c r="K90" s="55">
        <v>0.1809999942779541</v>
      </c>
      <c r="L90" s="38">
        <v>44</v>
      </c>
      <c r="M90" s="56">
        <v>1.2999999999999999E-2</v>
      </c>
      <c r="N90" s="38">
        <f>IF(L90=T90,1,0)</f>
        <v>1</v>
      </c>
      <c r="O90" s="39">
        <f>(T90-L90)/L90</f>
        <v>0</v>
      </c>
      <c r="P90" s="51">
        <v>37</v>
      </c>
      <c r="Q90" s="52">
        <v>5.61835E-4</v>
      </c>
      <c r="R90" s="53">
        <f>IF(P90=T90,1,0)</f>
        <v>0</v>
      </c>
      <c r="S90" s="46">
        <f>(T90-P90)/P90</f>
        <v>0.1891891891891892</v>
      </c>
      <c r="T90" s="59">
        <f>MAX(J90)</f>
        <v>44</v>
      </c>
    </row>
    <row r="91" spans="1:20" x14ac:dyDescent="0.3">
      <c r="A91" s="32" t="s">
        <v>127</v>
      </c>
      <c r="B91" s="44">
        <v>39</v>
      </c>
      <c r="C91" s="55">
        <v>8.9999999999999993E-3</v>
      </c>
      <c r="D91" s="45">
        <f>IF(B91=T91,1,0)</f>
        <v>1</v>
      </c>
      <c r="E91" s="46">
        <f>(T91-B91)/B91</f>
        <v>0</v>
      </c>
      <c r="F91" s="37">
        <v>39</v>
      </c>
      <c r="G91" s="54">
        <v>4.1405080000000002E-3</v>
      </c>
      <c r="H91" s="38">
        <f>IF(F91=T91,1,0)</f>
        <v>1</v>
      </c>
      <c r="I91" s="39">
        <f>(T91-F91)/F91</f>
        <v>0</v>
      </c>
      <c r="J91" s="44">
        <v>39</v>
      </c>
      <c r="K91" s="55">
        <v>0.27300000190734863</v>
      </c>
      <c r="L91" s="38">
        <v>39</v>
      </c>
      <c r="M91" s="56">
        <v>1.0999999999999999E-2</v>
      </c>
      <c r="N91" s="38">
        <f>IF(L91=T91,1,0)</f>
        <v>1</v>
      </c>
      <c r="O91" s="39">
        <f>(T91-L91)/L91</f>
        <v>0</v>
      </c>
      <c r="P91" s="51">
        <v>39</v>
      </c>
      <c r="Q91" s="52">
        <v>2.3809699999999999E-4</v>
      </c>
      <c r="R91" s="53">
        <f>IF(P91=T91,1,0)</f>
        <v>1</v>
      </c>
      <c r="S91" s="46">
        <f>(T91-P91)/P91</f>
        <v>0</v>
      </c>
      <c r="T91" s="59">
        <f>MAX(J91)</f>
        <v>39</v>
      </c>
    </row>
    <row r="92" spans="1:20" x14ac:dyDescent="0.3">
      <c r="A92" s="32" t="s">
        <v>128</v>
      </c>
      <c r="B92" s="44">
        <v>35</v>
      </c>
      <c r="C92" s="55">
        <v>6.0000000000000001E-3</v>
      </c>
      <c r="D92" s="45">
        <f>IF(B92=T92,1,0)</f>
        <v>1</v>
      </c>
      <c r="E92" s="46">
        <f>(T92-B92)/B92</f>
        <v>0</v>
      </c>
      <c r="F92" s="37">
        <v>35</v>
      </c>
      <c r="G92" s="54">
        <v>4.0417420000000001E-3</v>
      </c>
      <c r="H92" s="38">
        <f>IF(F92=T92,1,0)</f>
        <v>1</v>
      </c>
      <c r="I92" s="39">
        <f>(T92-F92)/F92</f>
        <v>0</v>
      </c>
      <c r="J92" s="44">
        <v>35</v>
      </c>
      <c r="K92" s="55">
        <v>3.5000000149011612E-2</v>
      </c>
      <c r="L92" s="38">
        <v>35</v>
      </c>
      <c r="M92" s="56">
        <v>0.01</v>
      </c>
      <c r="N92" s="38">
        <f>IF(L92=T92,1,0)</f>
        <v>1</v>
      </c>
      <c r="O92" s="39">
        <f>(T92-L92)/L92</f>
        <v>0</v>
      </c>
      <c r="P92" s="51">
        <v>24</v>
      </c>
      <c r="Q92" s="52">
        <v>3.1866799999999998E-4</v>
      </c>
      <c r="R92" s="53">
        <f>IF(P92=T92,1,0)</f>
        <v>0</v>
      </c>
      <c r="S92" s="46">
        <f>(T92-P92)/P92</f>
        <v>0.45833333333333331</v>
      </c>
      <c r="T92" s="59">
        <f>MAX(J92)</f>
        <v>35</v>
      </c>
    </row>
    <row r="93" spans="1:20" x14ac:dyDescent="0.3">
      <c r="A93" s="32" t="s">
        <v>129</v>
      </c>
      <c r="B93" s="44">
        <v>54</v>
      </c>
      <c r="C93" s="55">
        <v>6.0000000000000001E-3</v>
      </c>
      <c r="D93" s="45">
        <f>IF(B93=T93,1,0)</f>
        <v>1</v>
      </c>
      <c r="E93" s="46">
        <f>(T93-B93)/B93</f>
        <v>0</v>
      </c>
      <c r="F93" s="37">
        <v>54</v>
      </c>
      <c r="G93" s="54">
        <v>4.0308130000000003E-3</v>
      </c>
      <c r="H93" s="38">
        <f>IF(F93=T93,1,0)</f>
        <v>1</v>
      </c>
      <c r="I93" s="39">
        <f>(T93-F93)/F93</f>
        <v>0</v>
      </c>
      <c r="J93" s="44">
        <v>54</v>
      </c>
      <c r="K93" s="55">
        <v>1.4989999532699585</v>
      </c>
      <c r="L93" s="38">
        <v>54</v>
      </c>
      <c r="M93" s="56">
        <v>0.01</v>
      </c>
      <c r="N93" s="38">
        <f>IF(L93=T93,1,0)</f>
        <v>1</v>
      </c>
      <c r="O93" s="39">
        <f>(T93-L93)/L93</f>
        <v>0</v>
      </c>
      <c r="P93" s="51">
        <v>41</v>
      </c>
      <c r="Q93" s="52">
        <v>2.5461800000000002E-4</v>
      </c>
      <c r="R93" s="53">
        <f>IF(P93=T93,1,0)</f>
        <v>0</v>
      </c>
      <c r="S93" s="46">
        <f>(T93-P93)/P93</f>
        <v>0.31707317073170732</v>
      </c>
      <c r="T93" s="59">
        <f>MAX(J93)</f>
        <v>54</v>
      </c>
    </row>
    <row r="94" spans="1:20" x14ac:dyDescent="0.3">
      <c r="A94" s="32" t="s">
        <v>130</v>
      </c>
      <c r="B94" s="44">
        <v>20</v>
      </c>
      <c r="C94" s="55">
        <v>6.0000000000000001E-3</v>
      </c>
      <c r="D94" s="45">
        <f>IF(B94=T94,1,0)</f>
        <v>0</v>
      </c>
      <c r="E94" s="46">
        <f>(T94-B94)/B94</f>
        <v>0.4</v>
      </c>
      <c r="F94" s="37">
        <v>20</v>
      </c>
      <c r="G94" s="54">
        <v>4.6561240000000002E-3</v>
      </c>
      <c r="H94" s="38">
        <f>IF(F94=T94,1,0)</f>
        <v>0</v>
      </c>
      <c r="I94" s="39">
        <f>(T94-F94)/F94</f>
        <v>0.4</v>
      </c>
      <c r="J94" s="44">
        <v>28</v>
      </c>
      <c r="K94" s="55">
        <v>1.2000000104308128E-2</v>
      </c>
      <c r="L94" s="38">
        <v>28</v>
      </c>
      <c r="M94" s="56">
        <v>8.9999999999999993E-3</v>
      </c>
      <c r="N94" s="38">
        <f>IF(L94=T94,1,0)</f>
        <v>1</v>
      </c>
      <c r="O94" s="39">
        <f>(T94-L94)/L94</f>
        <v>0</v>
      </c>
      <c r="P94" s="51">
        <v>28</v>
      </c>
      <c r="Q94" s="52">
        <v>2.3922900000000001E-4</v>
      </c>
      <c r="R94" s="53">
        <f>IF(P94=T94,1,0)</f>
        <v>1</v>
      </c>
      <c r="S94" s="46">
        <f>(T94-P94)/P94</f>
        <v>0</v>
      </c>
      <c r="T94" s="59">
        <f>MAX(J94)</f>
        <v>28</v>
      </c>
    </row>
    <row r="95" spans="1:20" x14ac:dyDescent="0.3">
      <c r="A95" s="32" t="s">
        <v>131</v>
      </c>
      <c r="B95" s="44">
        <v>70</v>
      </c>
      <c r="C95" s="55">
        <v>0.01</v>
      </c>
      <c r="D95" s="45">
        <f>IF(B95=T95,1,0)</f>
        <v>1</v>
      </c>
      <c r="E95" s="46">
        <f>(T95-B95)/B95</f>
        <v>0</v>
      </c>
      <c r="F95" s="37">
        <v>70</v>
      </c>
      <c r="G95" s="54">
        <v>5.2402780000000001E-3</v>
      </c>
      <c r="H95" s="38">
        <f>IF(F95=T95,1,0)</f>
        <v>1</v>
      </c>
      <c r="I95" s="39">
        <f>(T95-F95)/F95</f>
        <v>0</v>
      </c>
      <c r="J95" s="44">
        <v>70</v>
      </c>
      <c r="K95" s="55">
        <v>0.13600000739097595</v>
      </c>
      <c r="L95" s="38">
        <v>70</v>
      </c>
      <c r="M95" s="56">
        <v>1.4E-2</v>
      </c>
      <c r="N95" s="38">
        <f>IF(L95=T95,1,0)</f>
        <v>1</v>
      </c>
      <c r="O95" s="39">
        <f>(T95-L95)/L95</f>
        <v>0</v>
      </c>
      <c r="P95" s="51">
        <v>70</v>
      </c>
      <c r="Q95" s="52">
        <v>1.030244E-3</v>
      </c>
      <c r="R95" s="53">
        <f>IF(P95=T95,1,0)</f>
        <v>1</v>
      </c>
      <c r="S95" s="46">
        <f>(T95-P95)/P95</f>
        <v>0</v>
      </c>
      <c r="T95" s="59">
        <f>MAX(J95)</f>
        <v>70</v>
      </c>
    </row>
    <row r="96" spans="1:20" x14ac:dyDescent="0.3">
      <c r="A96" s="32" t="s">
        <v>132</v>
      </c>
      <c r="B96" s="44">
        <v>32</v>
      </c>
      <c r="C96" s="55">
        <v>1.0999999999999999E-2</v>
      </c>
      <c r="D96" s="45">
        <f>IF(B96=T96,1,0)</f>
        <v>0</v>
      </c>
      <c r="E96" s="46">
        <f>(T96-B96)/B96</f>
        <v>1.28125</v>
      </c>
      <c r="F96" s="37">
        <v>32</v>
      </c>
      <c r="G96" s="54">
        <v>7.9545139999999993E-3</v>
      </c>
      <c r="H96" s="38">
        <f>IF(F96=T96,1,0)</f>
        <v>0</v>
      </c>
      <c r="I96" s="39">
        <f>(T96-F96)/F96</f>
        <v>1.28125</v>
      </c>
      <c r="J96" s="44">
        <v>73</v>
      </c>
      <c r="K96" s="55">
        <v>115.89299774169922</v>
      </c>
      <c r="L96" s="38">
        <v>32</v>
      </c>
      <c r="M96" s="56">
        <v>1.7999999999999999E-2</v>
      </c>
      <c r="N96" s="38">
        <f>IF(L96=T96,1,0)</f>
        <v>0</v>
      </c>
      <c r="O96" s="39">
        <f>(T96-L96)/L96</f>
        <v>1.28125</v>
      </c>
      <c r="P96" s="51">
        <v>73</v>
      </c>
      <c r="Q96" s="52">
        <v>7.9101599999999996E-4</v>
      </c>
      <c r="R96" s="53">
        <f>IF(P96=T96,1,0)</f>
        <v>1</v>
      </c>
      <c r="S96" s="46">
        <f>(T96-P96)/P96</f>
        <v>0</v>
      </c>
      <c r="T96" s="59">
        <f>MAX(J96)</f>
        <v>73</v>
      </c>
    </row>
    <row r="97" spans="1:20" x14ac:dyDescent="0.3">
      <c r="A97" s="32" t="s">
        <v>133</v>
      </c>
      <c r="B97" s="44">
        <v>25</v>
      </c>
      <c r="C97" s="55">
        <v>6.0000000000000001E-3</v>
      </c>
      <c r="D97" s="45">
        <f>IF(B97=T97,1,0)</f>
        <v>0</v>
      </c>
      <c r="E97" s="46">
        <f>(T97-B97)/B97</f>
        <v>0.08</v>
      </c>
      <c r="F97" s="37">
        <v>27</v>
      </c>
      <c r="G97" s="54">
        <v>5.5086220000000003E-3</v>
      </c>
      <c r="H97" s="38">
        <f>IF(F97=T97,1,0)</f>
        <v>1</v>
      </c>
      <c r="I97" s="39">
        <f>(T97-F97)/F97</f>
        <v>0</v>
      </c>
      <c r="J97" s="44">
        <v>27</v>
      </c>
      <c r="K97" s="55">
        <v>4.9930000305175781</v>
      </c>
      <c r="L97" s="38">
        <v>27</v>
      </c>
      <c r="M97" s="56">
        <v>1.0999999999999999E-2</v>
      </c>
      <c r="N97" s="38">
        <f>IF(L97=T97,1,0)</f>
        <v>1</v>
      </c>
      <c r="O97" s="39">
        <f>(T97-L97)/L97</f>
        <v>0</v>
      </c>
      <c r="P97" s="51">
        <v>27</v>
      </c>
      <c r="Q97" s="52">
        <v>6.1183899999999998E-4</v>
      </c>
      <c r="R97" s="53">
        <f>IF(P97=T97,1,0)</f>
        <v>1</v>
      </c>
      <c r="S97" s="46">
        <f>(T97-P97)/P97</f>
        <v>0</v>
      </c>
      <c r="T97" s="59">
        <f>MAX(J97)</f>
        <v>27</v>
      </c>
    </row>
    <row r="98" spans="1:20" x14ac:dyDescent="0.3">
      <c r="A98" s="32" t="s">
        <v>134</v>
      </c>
      <c r="B98" s="44">
        <v>11</v>
      </c>
      <c r="C98" s="55">
        <v>6.0000000000000001E-3</v>
      </c>
      <c r="D98" s="45">
        <f>IF(B98=T98,1,0)</f>
        <v>1</v>
      </c>
      <c r="E98" s="46">
        <f>(T98-B98)/B98</f>
        <v>0</v>
      </c>
      <c r="F98" s="37">
        <v>11</v>
      </c>
      <c r="G98" s="54">
        <v>4.7963959999999996E-3</v>
      </c>
      <c r="H98" s="38">
        <f>IF(F98=T98,1,0)</f>
        <v>1</v>
      </c>
      <c r="I98" s="39">
        <f>(T98-F98)/F98</f>
        <v>0</v>
      </c>
      <c r="J98" s="44">
        <v>11</v>
      </c>
      <c r="K98" s="55">
        <v>129.65800476074219</v>
      </c>
      <c r="L98" s="38">
        <v>11</v>
      </c>
      <c r="M98" s="56">
        <v>0.01</v>
      </c>
      <c r="N98" s="38">
        <f>IF(L98=T98,1,0)</f>
        <v>1</v>
      </c>
      <c r="O98" s="39">
        <f>(T98-L98)/L98</f>
        <v>0</v>
      </c>
      <c r="P98" s="51">
        <v>11</v>
      </c>
      <c r="Q98" s="52">
        <v>5.0399699999999995E-4</v>
      </c>
      <c r="R98" s="53">
        <f>IF(P98=T98,1,0)</f>
        <v>1</v>
      </c>
      <c r="S98" s="46">
        <f>(T98-P98)/P98</f>
        <v>0</v>
      </c>
      <c r="T98" s="59">
        <f>MAX(J98)</f>
        <v>11</v>
      </c>
    </row>
    <row r="99" spans="1:20" x14ac:dyDescent="0.3">
      <c r="A99" s="32" t="s">
        <v>135</v>
      </c>
      <c r="B99" s="44">
        <v>155</v>
      </c>
      <c r="C99" s="55">
        <v>2.1000000000000001E-2</v>
      </c>
      <c r="D99" s="45">
        <f>IF(B99=T99,1,0)</f>
        <v>1</v>
      </c>
      <c r="E99" s="46">
        <f>(T99-B99)/B99</f>
        <v>0</v>
      </c>
      <c r="F99" s="37">
        <v>155</v>
      </c>
      <c r="G99" s="54">
        <v>0.12550462700000001</v>
      </c>
      <c r="H99" s="38">
        <f>IF(F99=T99,1,0)</f>
        <v>1</v>
      </c>
      <c r="I99" s="39">
        <f>(T99-F99)/F99</f>
        <v>0</v>
      </c>
      <c r="J99" s="44">
        <v>155</v>
      </c>
      <c r="K99" s="55">
        <v>15.265000343322754</v>
      </c>
      <c r="L99" s="38">
        <v>155</v>
      </c>
      <c r="M99" s="56">
        <v>1.7000000000000001E-2</v>
      </c>
      <c r="N99" s="38">
        <f>IF(L99=T99,1,0)</f>
        <v>1</v>
      </c>
      <c r="O99" s="39">
        <f>(T99-L99)/L99</f>
        <v>0</v>
      </c>
      <c r="P99" s="51">
        <v>155</v>
      </c>
      <c r="Q99" s="52">
        <v>4.2907809999999996E-3</v>
      </c>
      <c r="R99" s="53">
        <f>IF(P99=T99,1,0)</f>
        <v>1</v>
      </c>
      <c r="S99" s="46">
        <f>(T99-P99)/P99</f>
        <v>0</v>
      </c>
      <c r="T99" s="59">
        <f>MAX(J99)</f>
        <v>155</v>
      </c>
    </row>
    <row r="100" spans="1:20" x14ac:dyDescent="0.3">
      <c r="A100" s="32" t="s">
        <v>136</v>
      </c>
      <c r="B100" s="44">
        <v>169</v>
      </c>
      <c r="C100" s="55">
        <v>1.9E-2</v>
      </c>
      <c r="D100" s="45">
        <f>IF(B100=T100,1,0)</f>
        <v>1</v>
      </c>
      <c r="E100" s="46">
        <f>(T100-B100)/B100</f>
        <v>0</v>
      </c>
      <c r="F100" s="37">
        <v>169</v>
      </c>
      <c r="G100" s="54">
        <v>1.384438E-2</v>
      </c>
      <c r="H100" s="38">
        <f>IF(F100=T100,1,0)</f>
        <v>1</v>
      </c>
      <c r="I100" s="39">
        <f>(T100-F100)/F100</f>
        <v>0</v>
      </c>
      <c r="J100" s="44">
        <v>169</v>
      </c>
      <c r="K100" s="55">
        <v>39.812999725341797</v>
      </c>
      <c r="L100" s="38">
        <v>169</v>
      </c>
      <c r="M100" s="56">
        <v>1.6E-2</v>
      </c>
      <c r="N100" s="38">
        <f>IF(L100=T100,1,0)</f>
        <v>1</v>
      </c>
      <c r="O100" s="39">
        <f>(T100-L100)/L100</f>
        <v>0</v>
      </c>
      <c r="P100" s="51">
        <v>169</v>
      </c>
      <c r="Q100" s="52">
        <v>1.865245E-3</v>
      </c>
      <c r="R100" s="53">
        <f>IF(P100=T100,1,0)</f>
        <v>1</v>
      </c>
      <c r="S100" s="46">
        <f>(T100-P100)/P100</f>
        <v>0</v>
      </c>
      <c r="T100" s="59">
        <f>MAX(J100)</f>
        <v>169</v>
      </c>
    </row>
    <row r="101" spans="1:20" x14ac:dyDescent="0.3">
      <c r="A101" s="32" t="s">
        <v>137</v>
      </c>
      <c r="B101" s="44">
        <v>30</v>
      </c>
      <c r="C101" s="55">
        <v>7.0000000000000001E-3</v>
      </c>
      <c r="D101" s="45">
        <f>IF(B101=T101,1,0)</f>
        <v>1</v>
      </c>
      <c r="E101" s="46">
        <f>(T101-B101)/B101</f>
        <v>0</v>
      </c>
      <c r="F101" s="37">
        <v>30</v>
      </c>
      <c r="G101" s="54">
        <v>9.4128969999999999E-3</v>
      </c>
      <c r="H101" s="38">
        <f>IF(F101=T101,1,0)</f>
        <v>1</v>
      </c>
      <c r="I101" s="39">
        <f>(T101-F101)/F101</f>
        <v>0</v>
      </c>
      <c r="J101" s="44">
        <v>30</v>
      </c>
      <c r="K101" s="55">
        <v>1731.489990234375</v>
      </c>
      <c r="L101" s="38">
        <v>29</v>
      </c>
      <c r="M101" s="56">
        <v>3.0000000000000001E-3</v>
      </c>
      <c r="N101" s="38">
        <f>IF(L101=T101,1,0)</f>
        <v>0</v>
      </c>
      <c r="O101" s="39">
        <f>(T101-L101)/L101</f>
        <v>3.4482758620689655E-2</v>
      </c>
      <c r="P101" s="51">
        <v>29</v>
      </c>
      <c r="Q101" s="52">
        <v>7.2739600000000005E-4</v>
      </c>
      <c r="R101" s="53">
        <f>IF(P101=T101,1,0)</f>
        <v>0</v>
      </c>
      <c r="S101" s="46">
        <f>(T101-P101)/P101</f>
        <v>3.4482758620689655E-2</v>
      </c>
      <c r="T101" s="59">
        <f>MAX(J101)</f>
        <v>30</v>
      </c>
    </row>
    <row r="102" spans="1:20" x14ac:dyDescent="0.3">
      <c r="A102" s="32" t="s">
        <v>138</v>
      </c>
      <c r="B102" s="44">
        <v>23</v>
      </c>
      <c r="C102" s="55">
        <v>7.0000000000000001E-3</v>
      </c>
      <c r="D102" s="45">
        <f>IF(B102=T102,1,0)</f>
        <v>1</v>
      </c>
      <c r="E102" s="46">
        <f>(T102-B102)/B102</f>
        <v>0</v>
      </c>
      <c r="F102" s="37">
        <v>23</v>
      </c>
      <c r="G102" s="54">
        <v>7.3369170000000001E-3</v>
      </c>
      <c r="H102" s="38">
        <f>IF(F102=T102,1,0)</f>
        <v>1</v>
      </c>
      <c r="I102" s="39">
        <f>(T102-F102)/F102</f>
        <v>0</v>
      </c>
      <c r="J102" s="44">
        <v>23</v>
      </c>
      <c r="K102" s="55">
        <v>2995.3850000000002</v>
      </c>
      <c r="L102" s="38">
        <v>23</v>
      </c>
      <c r="M102" s="56">
        <v>3.0000000000000001E-3</v>
      </c>
      <c r="N102" s="38">
        <f>IF(L102=T102,1,0)</f>
        <v>1</v>
      </c>
      <c r="O102" s="39">
        <f>(T102-L102)/L102</f>
        <v>0</v>
      </c>
      <c r="P102" s="51">
        <v>23</v>
      </c>
      <c r="Q102" s="52">
        <v>6.7566000000000002E-4</v>
      </c>
      <c r="R102" s="53">
        <f>IF(P102=T102,1,0)</f>
        <v>1</v>
      </c>
      <c r="S102" s="46">
        <f>(T102-P102)/P102</f>
        <v>0</v>
      </c>
      <c r="T102" s="59">
        <f>MAX(J102)</f>
        <v>23</v>
      </c>
    </row>
    <row r="103" spans="1:20" x14ac:dyDescent="0.3">
      <c r="A103" s="32" t="s">
        <v>139</v>
      </c>
      <c r="B103" s="44">
        <v>12</v>
      </c>
      <c r="C103" s="55">
        <v>6.0000000000000001E-3</v>
      </c>
      <c r="D103" s="45">
        <f>IF(B103=T103,1,0)</f>
        <v>1</v>
      </c>
      <c r="E103" s="46">
        <f>(T103-B103)/B103</f>
        <v>0</v>
      </c>
      <c r="F103" s="37">
        <v>12</v>
      </c>
      <c r="G103" s="54">
        <v>6.9623239999999998E-3</v>
      </c>
      <c r="H103" s="38">
        <f>IF(F103=T103,1,0)</f>
        <v>1</v>
      </c>
      <c r="I103" s="39">
        <f>(T103-F103)/F103</f>
        <v>0</v>
      </c>
      <c r="J103" s="44">
        <v>12</v>
      </c>
      <c r="K103" s="55">
        <v>305.02398681640625</v>
      </c>
      <c r="L103" s="38">
        <v>12</v>
      </c>
      <c r="M103" s="56">
        <v>3.0000000000000001E-3</v>
      </c>
      <c r="N103" s="38">
        <f>IF(L103=T103,1,0)</f>
        <v>1</v>
      </c>
      <c r="O103" s="39">
        <f>(T103-L103)/L103</f>
        <v>0</v>
      </c>
      <c r="P103" s="51">
        <v>12</v>
      </c>
      <c r="Q103" s="52">
        <v>5.9482800000000005E-4</v>
      </c>
      <c r="R103" s="53">
        <f>IF(P103=T103,1,0)</f>
        <v>1</v>
      </c>
      <c r="S103" s="46">
        <f>(T103-P103)/P103</f>
        <v>0</v>
      </c>
      <c r="T103" s="59">
        <f>MAX(J103)</f>
        <v>12</v>
      </c>
    </row>
    <row r="104" spans="1:20" x14ac:dyDescent="0.3">
      <c r="A104" s="32" t="s">
        <v>140</v>
      </c>
      <c r="B104" s="44">
        <v>44</v>
      </c>
      <c r="C104" s="55">
        <v>7.0000000000000001E-3</v>
      </c>
      <c r="D104" s="45">
        <f>IF(B104=T104,1,0)</f>
        <v>1</v>
      </c>
      <c r="E104" s="46">
        <f>(T104-B104)/B104</f>
        <v>0</v>
      </c>
      <c r="F104" s="37">
        <v>44</v>
      </c>
      <c r="G104" s="54">
        <v>7.4780009999999997E-3</v>
      </c>
      <c r="H104" s="38">
        <f>IF(F104=T104,1,0)</f>
        <v>1</v>
      </c>
      <c r="I104" s="39">
        <f>(T104-F104)/F104</f>
        <v>0</v>
      </c>
      <c r="J104" s="44">
        <v>44</v>
      </c>
      <c r="K104" s="55">
        <v>314.61300659179688</v>
      </c>
      <c r="L104" s="38">
        <v>44</v>
      </c>
      <c r="M104" s="56">
        <v>3.0000000000000001E-3</v>
      </c>
      <c r="N104" s="38">
        <f>IF(L104=T104,1,0)</f>
        <v>1</v>
      </c>
      <c r="O104" s="39">
        <f>(T104-L104)/L104</f>
        <v>0</v>
      </c>
      <c r="P104" s="51">
        <v>44</v>
      </c>
      <c r="Q104" s="52">
        <v>8.5223099999999995E-4</v>
      </c>
      <c r="R104" s="53">
        <f>IF(P104=T104,1,0)</f>
        <v>1</v>
      </c>
      <c r="S104" s="46">
        <f>(T104-P104)/P104</f>
        <v>0</v>
      </c>
      <c r="T104" s="59">
        <f>MAX(J104)</f>
        <v>44</v>
      </c>
    </row>
    <row r="105" spans="1:20" x14ac:dyDescent="0.3">
      <c r="A105" s="32" t="s">
        <v>141</v>
      </c>
      <c r="B105" s="44">
        <v>20</v>
      </c>
      <c r="C105" s="55">
        <v>1.0999999999999999E-2</v>
      </c>
      <c r="D105" s="45">
        <f>IF(B105=T105,1,0)</f>
        <v>1</v>
      </c>
      <c r="E105" s="46">
        <f>(T105-B105)/B105</f>
        <v>0</v>
      </c>
      <c r="F105" s="37">
        <v>20</v>
      </c>
      <c r="G105" s="54">
        <v>1.0607625000000001E-2</v>
      </c>
      <c r="H105" s="38">
        <f>IF(F105=T105,1,0)</f>
        <v>1</v>
      </c>
      <c r="I105" s="39">
        <f>(T105-F105)/F105</f>
        <v>0</v>
      </c>
      <c r="J105" s="44">
        <v>20</v>
      </c>
      <c r="K105" s="55">
        <v>3600.177001953125</v>
      </c>
      <c r="L105" s="38">
        <v>17</v>
      </c>
      <c r="M105" s="56">
        <v>4.0000000000000001E-3</v>
      </c>
      <c r="N105" s="38">
        <f>IF(L105=T105,1,0)</f>
        <v>0</v>
      </c>
      <c r="O105" s="39">
        <f>(T105-L105)/L105</f>
        <v>0.17647058823529413</v>
      </c>
      <c r="P105" s="51">
        <v>20</v>
      </c>
      <c r="Q105" s="52">
        <v>1.4252679999999999E-3</v>
      </c>
      <c r="R105" s="53">
        <f>IF(P105=T105,1,0)</f>
        <v>1</v>
      </c>
      <c r="S105" s="46">
        <f>(T105-P105)/P105</f>
        <v>0</v>
      </c>
      <c r="T105" s="59">
        <f>MAX(J105)</f>
        <v>20</v>
      </c>
    </row>
    <row r="106" spans="1:20" x14ac:dyDescent="0.3">
      <c r="A106" s="32" t="s">
        <v>142</v>
      </c>
      <c r="B106" s="44">
        <v>270</v>
      </c>
      <c r="C106" s="55">
        <v>0.16400000000000001</v>
      </c>
      <c r="D106" s="45">
        <f>IF(B106=T106,1,0)</f>
        <v>1</v>
      </c>
      <c r="E106" s="46">
        <f>(T106-B106)/B106</f>
        <v>0</v>
      </c>
      <c r="F106" s="37">
        <v>270</v>
      </c>
      <c r="G106" s="54">
        <v>0.34713669800000002</v>
      </c>
      <c r="H106" s="38">
        <f>IF(F106=T106,1,0)</f>
        <v>1</v>
      </c>
      <c r="I106" s="39">
        <f>(T106-F106)/F106</f>
        <v>0</v>
      </c>
      <c r="J106" s="44">
        <v>270</v>
      </c>
      <c r="K106" s="55">
        <v>0.59799999999999998</v>
      </c>
      <c r="L106" s="38">
        <v>270</v>
      </c>
      <c r="M106" s="56">
        <v>6.8000000000000005E-2</v>
      </c>
      <c r="N106" s="38">
        <f>IF(L106=T106,1,0)</f>
        <v>1</v>
      </c>
      <c r="O106" s="39">
        <f>(T106-L106)/L106</f>
        <v>0</v>
      </c>
      <c r="P106" s="51">
        <v>244</v>
      </c>
      <c r="Q106" s="52">
        <v>1.7192849E-2</v>
      </c>
      <c r="R106" s="53">
        <f>IF(P106=T106,1,0)</f>
        <v>0</v>
      </c>
      <c r="S106" s="46">
        <f>(T106-P106)/P106</f>
        <v>0.10655737704918032</v>
      </c>
      <c r="T106" s="59">
        <f>MAX(J106)</f>
        <v>270</v>
      </c>
    </row>
    <row r="107" spans="1:20" x14ac:dyDescent="0.3">
      <c r="A107" s="32" t="s">
        <v>143</v>
      </c>
      <c r="B107" s="44">
        <v>4757</v>
      </c>
      <c r="C107" s="55">
        <v>262.59300000000002</v>
      </c>
      <c r="D107" s="45">
        <f>IF(B107=T107,1,0)</f>
        <v>1</v>
      </c>
      <c r="E107" s="46">
        <f>(T107-B107)/B107</f>
        <v>0</v>
      </c>
      <c r="F107" s="37">
        <v>4757</v>
      </c>
      <c r="G107" s="54">
        <v>267.78426692599999</v>
      </c>
      <c r="H107" s="38">
        <f>IF(F107=T107,1,0)</f>
        <v>1</v>
      </c>
      <c r="I107" s="39">
        <f>(T107-F107)/F107</f>
        <v>0</v>
      </c>
      <c r="J107" s="44">
        <v>4757</v>
      </c>
      <c r="K107" s="55">
        <v>107040.08199999999</v>
      </c>
      <c r="L107" s="38">
        <v>4757</v>
      </c>
      <c r="M107" s="56">
        <v>84.480999999999995</v>
      </c>
      <c r="N107" s="38">
        <f>IF(L107=T107,1,0)</f>
        <v>1</v>
      </c>
      <c r="O107" s="39">
        <f>(T107-L107)/L107</f>
        <v>0</v>
      </c>
      <c r="P107" s="51">
        <v>4672</v>
      </c>
      <c r="Q107" s="52">
        <v>22.711105815</v>
      </c>
      <c r="R107" s="53">
        <f>IF(P107=T107,1,0)</f>
        <v>0</v>
      </c>
      <c r="S107" s="46">
        <f>(T107-P107)/P107</f>
        <v>1.8193493150684931E-2</v>
      </c>
      <c r="T107" s="59">
        <f>MAX(B107,F107,L107,P107)</f>
        <v>4757</v>
      </c>
    </row>
    <row r="108" spans="1:20" x14ac:dyDescent="0.3">
      <c r="A108" s="32" t="s">
        <v>144</v>
      </c>
      <c r="B108" s="44">
        <v>19462</v>
      </c>
      <c r="C108" s="55">
        <v>769.70399999999995</v>
      </c>
      <c r="D108" s="45">
        <f>IF(B108=T108,1,0)</f>
        <v>1</v>
      </c>
      <c r="E108" s="46">
        <f>(T108-B108)/B108</f>
        <v>0</v>
      </c>
      <c r="F108" s="37">
        <v>19462</v>
      </c>
      <c r="G108" s="54">
        <v>1088.3564566</v>
      </c>
      <c r="H108" s="38">
        <f>IF(F108=T108,1,0)</f>
        <v>1</v>
      </c>
      <c r="I108" s="39">
        <f>(T108-F108)/F108</f>
        <v>0</v>
      </c>
      <c r="J108" s="45">
        <v>0</v>
      </c>
      <c r="K108" s="45"/>
      <c r="L108" s="38">
        <v>19462</v>
      </c>
      <c r="M108" s="56">
        <v>279.47300000000001</v>
      </c>
      <c r="N108" s="38">
        <f>IF(L108=T108,1,0)</f>
        <v>1</v>
      </c>
      <c r="O108" s="39">
        <f>(T108-L108)/L108</f>
        <v>0</v>
      </c>
      <c r="P108" s="51">
        <v>19462</v>
      </c>
      <c r="Q108" s="52">
        <v>3609.7495215059998</v>
      </c>
      <c r="R108" s="53">
        <f>IF(P108=T108,1,0)</f>
        <v>1</v>
      </c>
      <c r="S108" s="46">
        <f>(T108-P108)/P108</f>
        <v>0</v>
      </c>
      <c r="T108" s="59">
        <f t="shared" ref="T108:T113" si="11">MAX(B108,F108,L108,P108)</f>
        <v>19462</v>
      </c>
    </row>
    <row r="109" spans="1:20" x14ac:dyDescent="0.3">
      <c r="A109" s="32" t="s">
        <v>145</v>
      </c>
      <c r="B109" s="44">
        <v>23684</v>
      </c>
      <c r="C109" s="55">
        <v>2166.2910000000002</v>
      </c>
      <c r="D109" s="45">
        <f>IF(B109=T109,1,0)</f>
        <v>1</v>
      </c>
      <c r="E109" s="46">
        <f>(T109-B109)/B109</f>
        <v>0</v>
      </c>
      <c r="F109" s="37">
        <v>23684</v>
      </c>
      <c r="G109" s="54">
        <v>5364.1372054789999</v>
      </c>
      <c r="H109" s="38">
        <f>IF(F109=T109,1,0)</f>
        <v>1</v>
      </c>
      <c r="I109" s="39">
        <f>(T109-F109)/F109</f>
        <v>0</v>
      </c>
      <c r="J109" s="45">
        <v>0</v>
      </c>
      <c r="K109" s="45"/>
      <c r="L109" s="38">
        <v>23630</v>
      </c>
      <c r="M109" s="56">
        <v>442.06599999999997</v>
      </c>
      <c r="N109" s="38">
        <f>IF(L109=T109,1,0)</f>
        <v>0</v>
      </c>
      <c r="O109" s="39">
        <f>(T109-L109)/L109</f>
        <v>2.2852306390181974E-3</v>
      </c>
      <c r="P109" s="51">
        <v>22487</v>
      </c>
      <c r="Q109" s="52">
        <v>12441.332245969999</v>
      </c>
      <c r="R109" s="53">
        <f>IF(P109=T109,1,0)</f>
        <v>0</v>
      </c>
      <c r="S109" s="46">
        <f>(T109-P109)/P109</f>
        <v>5.3230755547649757E-2</v>
      </c>
      <c r="T109" s="59">
        <f t="shared" si="11"/>
        <v>23684</v>
      </c>
    </row>
    <row r="110" spans="1:20" x14ac:dyDescent="0.3">
      <c r="A110" s="32" t="s">
        <v>146</v>
      </c>
      <c r="B110" s="44">
        <v>25116</v>
      </c>
      <c r="C110" s="55">
        <v>2230.123</v>
      </c>
      <c r="D110" s="45">
        <f>IF(B110=T110,1,0)</f>
        <v>1</v>
      </c>
      <c r="E110" s="46">
        <f>(T110-B110)/B110</f>
        <v>0</v>
      </c>
      <c r="F110" s="37">
        <v>23853</v>
      </c>
      <c r="G110" s="54">
        <v>5885.8751530569998</v>
      </c>
      <c r="H110" s="38">
        <f>IF(F110=T110,1,0)</f>
        <v>0</v>
      </c>
      <c r="I110" s="39">
        <f>(T110-F110)/F110</f>
        <v>5.2949314551628726E-2</v>
      </c>
      <c r="J110" s="45">
        <v>0</v>
      </c>
      <c r="K110" s="45"/>
      <c r="L110" s="38">
        <v>24853</v>
      </c>
      <c r="M110" s="56">
        <v>680.76800000000003</v>
      </c>
      <c r="N110" s="38">
        <f>IF(L110=T110,1,0)</f>
        <v>0</v>
      </c>
      <c r="O110" s="39">
        <f>(T110-L110)/L110</f>
        <v>1.0582223474027281E-2</v>
      </c>
      <c r="P110" s="51">
        <v>25060</v>
      </c>
      <c r="Q110" s="52">
        <v>16833.325877890999</v>
      </c>
      <c r="R110" s="53">
        <f>IF(P110=T110,1,0)</f>
        <v>0</v>
      </c>
      <c r="S110" s="46">
        <f>(T110-P110)/P110</f>
        <v>2.2346368715083797E-3</v>
      </c>
      <c r="T110" s="59">
        <f t="shared" si="11"/>
        <v>25116</v>
      </c>
    </row>
    <row r="111" spans="1:20" x14ac:dyDescent="0.3">
      <c r="A111" s="32" t="s">
        <v>147</v>
      </c>
      <c r="B111" s="44">
        <v>24780</v>
      </c>
      <c r="C111" s="55">
        <v>2409.549</v>
      </c>
      <c r="D111" s="45">
        <f>IF(B111=T111,1,0)</f>
        <v>0</v>
      </c>
      <c r="E111" s="46">
        <f>(T111-B111)/B111</f>
        <v>9.0799031476997572E-3</v>
      </c>
      <c r="F111" s="37">
        <v>23000</v>
      </c>
      <c r="G111" s="54">
        <v>6160.0977929620003</v>
      </c>
      <c r="H111" s="38">
        <f>IF(F111=T111,1,0)</f>
        <v>0</v>
      </c>
      <c r="I111" s="39">
        <f>(T111-F111)/F111</f>
        <v>8.7173913043478254E-2</v>
      </c>
      <c r="J111" s="45">
        <v>0</v>
      </c>
      <c r="K111" s="45"/>
      <c r="L111" s="38">
        <v>24556</v>
      </c>
      <c r="M111" s="56">
        <v>760.97199999999998</v>
      </c>
      <c r="N111" s="38">
        <f>IF(L111=T111,1,0)</f>
        <v>0</v>
      </c>
      <c r="O111" s="39">
        <f>(T111-L111)/L111</f>
        <v>1.828473692783841E-2</v>
      </c>
      <c r="P111" s="51">
        <v>25005</v>
      </c>
      <c r="Q111" s="52">
        <v>26017.004182908</v>
      </c>
      <c r="R111" s="53">
        <f>IF(P111=T111,1,0)</f>
        <v>1</v>
      </c>
      <c r="S111" s="46">
        <f>(T111-P111)/P111</f>
        <v>0</v>
      </c>
      <c r="T111" s="59">
        <f t="shared" si="11"/>
        <v>25005</v>
      </c>
    </row>
    <row r="112" spans="1:20" x14ac:dyDescent="0.3">
      <c r="A112" s="32" t="s">
        <v>148</v>
      </c>
      <c r="B112" s="44">
        <v>44972</v>
      </c>
      <c r="C112" s="55">
        <v>7743.0640000000003</v>
      </c>
      <c r="D112" s="45">
        <f>IF(B112=T112,1,0)</f>
        <v>1</v>
      </c>
      <c r="E112" s="46">
        <f>(T112-B112)/B112</f>
        <v>0</v>
      </c>
      <c r="F112" s="37">
        <v>44972</v>
      </c>
      <c r="G112" s="54">
        <v>9105.7322351359999</v>
      </c>
      <c r="H112" s="38">
        <f>IF(F112=T112,1,0)</f>
        <v>1</v>
      </c>
      <c r="I112" s="39">
        <f>(T112-F112)/F112</f>
        <v>0</v>
      </c>
      <c r="J112" s="45">
        <v>0</v>
      </c>
      <c r="K112" s="45"/>
      <c r="L112" s="38">
        <v>44909</v>
      </c>
      <c r="M112" s="56">
        <v>2140.924</v>
      </c>
      <c r="N112" s="38">
        <f>IF(L112=T112,1,0)</f>
        <v>0</v>
      </c>
      <c r="O112" s="39">
        <f>(T112-L112)/L112</f>
        <v>1.4028368478478702E-3</v>
      </c>
      <c r="P112" s="51">
        <v>44451</v>
      </c>
      <c r="Q112" s="52">
        <v>165624.790894748</v>
      </c>
      <c r="R112" s="53">
        <f>IF(P112=T112,1,0)</f>
        <v>0</v>
      </c>
      <c r="S112" s="46">
        <f>(T112-P112)/P112</f>
        <v>1.1720771186250029E-2</v>
      </c>
      <c r="T112" s="59">
        <f t="shared" si="11"/>
        <v>44972</v>
      </c>
    </row>
    <row r="113" spans="1:20" x14ac:dyDescent="0.3">
      <c r="A113" s="32" t="s">
        <v>149</v>
      </c>
      <c r="B113" s="44">
        <v>46692</v>
      </c>
      <c r="C113" s="55">
        <v>8705.4390000000003</v>
      </c>
      <c r="D113" s="45">
        <f>IF(B113=T113,1,0)</f>
        <v>0</v>
      </c>
      <c r="E113" s="46">
        <f>(T113-B113)/B113</f>
        <v>8.5667780347811187E-4</v>
      </c>
      <c r="F113" s="37">
        <v>46418</v>
      </c>
      <c r="G113" s="54">
        <v>8407.3965839379998</v>
      </c>
      <c r="H113" s="38">
        <f>IF(F113=T113,1,0)</f>
        <v>0</v>
      </c>
      <c r="I113" s="39">
        <f>(T113-F113)/F113</f>
        <v>6.7646171743720104E-3</v>
      </c>
      <c r="J113" s="45">
        <v>0</v>
      </c>
      <c r="K113" s="45"/>
      <c r="L113" s="38">
        <v>46595</v>
      </c>
      <c r="M113" s="56">
        <v>1336.914</v>
      </c>
      <c r="N113" s="38">
        <f>IF(L113=T113,1,0)</f>
        <v>0</v>
      </c>
      <c r="O113" s="39">
        <f>(T113-L113)/L113</f>
        <v>2.9402296383732162E-3</v>
      </c>
      <c r="P113" s="51">
        <v>46732</v>
      </c>
      <c r="Q113" s="52">
        <v>44674.797924040002</v>
      </c>
      <c r="R113" s="53">
        <f>IF(P113=T113,1,0)</f>
        <v>1</v>
      </c>
      <c r="S113" s="46">
        <f>(T113-P113)/P113</f>
        <v>0</v>
      </c>
      <c r="T113" s="59">
        <f t="shared" si="11"/>
        <v>46732</v>
      </c>
    </row>
    <row r="125" spans="1:20" x14ac:dyDescent="0.3">
      <c r="F125" s="24"/>
    </row>
    <row r="126" spans="1:20" x14ac:dyDescent="0.3">
      <c r="F126" s="25"/>
    </row>
    <row r="127" spans="1:20" x14ac:dyDescent="0.3">
      <c r="F127" s="25"/>
    </row>
    <row r="128" spans="1:20" x14ac:dyDescent="0.3">
      <c r="F128" s="25"/>
    </row>
    <row r="129" spans="6:6" x14ac:dyDescent="0.3">
      <c r="F129" s="25"/>
    </row>
    <row r="130" spans="6:6" x14ac:dyDescent="0.3">
      <c r="F130" s="25"/>
    </row>
    <row r="145" spans="1:7" x14ac:dyDescent="0.3">
      <c r="A145"/>
      <c r="G145" s="1"/>
    </row>
    <row r="146" spans="1:7" x14ac:dyDescent="0.3">
      <c r="A146"/>
      <c r="G146" s="1"/>
    </row>
    <row r="147" spans="1:7" x14ac:dyDescent="0.3">
      <c r="A147"/>
      <c r="G147" s="1"/>
    </row>
    <row r="148" spans="1:7" x14ac:dyDescent="0.3">
      <c r="A148"/>
      <c r="G148" s="1"/>
    </row>
    <row r="149" spans="1:7" x14ac:dyDescent="0.3">
      <c r="A149"/>
      <c r="G149" s="1"/>
    </row>
  </sheetData>
  <mergeCells count="9">
    <mergeCell ref="B22:E22"/>
    <mergeCell ref="J22:K22"/>
    <mergeCell ref="F22:I22"/>
    <mergeCell ref="L22:O22"/>
    <mergeCell ref="B9:E9"/>
    <mergeCell ref="F9:I9"/>
    <mergeCell ref="J9:M9"/>
    <mergeCell ref="N9:Q9"/>
    <mergeCell ref="P22:S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BB03C-5A04-4A00-9CB9-B8D0ACCEAC06}">
  <dimension ref="A1:C92"/>
  <sheetViews>
    <sheetView workbookViewId="0">
      <selection activeCell="A2" sqref="A1:A1048576"/>
    </sheetView>
  </sheetViews>
  <sheetFormatPr baseColWidth="10" defaultRowHeight="15.6" x14ac:dyDescent="0.3"/>
  <cols>
    <col min="1" max="1" width="21.296875" bestFit="1" customWidth="1"/>
  </cols>
  <sheetData>
    <row r="1" spans="1:3" x14ac:dyDescent="0.3">
      <c r="A1" s="21" t="s">
        <v>4</v>
      </c>
      <c r="B1" s="21"/>
      <c r="C1" s="21"/>
    </row>
    <row r="2" spans="1:3" x14ac:dyDescent="0.3">
      <c r="A2" s="14"/>
      <c r="B2" s="14" t="s">
        <v>166</v>
      </c>
      <c r="C2" s="14" t="s">
        <v>3</v>
      </c>
    </row>
    <row r="3" spans="1:3" x14ac:dyDescent="0.3">
      <c r="A3" s="14" t="s">
        <v>60</v>
      </c>
      <c r="B3" s="14">
        <v>21</v>
      </c>
      <c r="C3" s="14">
        <v>3.5999999999999997E-2</v>
      </c>
    </row>
    <row r="4" spans="1:3" x14ac:dyDescent="0.3">
      <c r="A4" s="14" t="s">
        <v>61</v>
      </c>
      <c r="B4" s="14">
        <v>46</v>
      </c>
      <c r="C4" s="14">
        <v>2.1000000000000001E-2</v>
      </c>
    </row>
    <row r="5" spans="1:3" x14ac:dyDescent="0.3">
      <c r="A5" s="14" t="s">
        <v>62</v>
      </c>
      <c r="B5" s="14">
        <v>37</v>
      </c>
      <c r="C5" s="14">
        <v>2.1000000000000001E-2</v>
      </c>
    </row>
    <row r="6" spans="1:3" x14ac:dyDescent="0.3">
      <c r="A6" s="14" t="s">
        <v>63</v>
      </c>
      <c r="B6" s="14">
        <v>44</v>
      </c>
      <c r="C6" s="14">
        <v>0.03</v>
      </c>
    </row>
    <row r="7" spans="1:3" x14ac:dyDescent="0.3">
      <c r="A7" s="14" t="s">
        <v>64</v>
      </c>
      <c r="B7" s="14">
        <v>45</v>
      </c>
      <c r="C7" s="14">
        <v>3.2000000000000001E-2</v>
      </c>
    </row>
    <row r="8" spans="1:3" x14ac:dyDescent="0.3">
      <c r="A8" s="14" t="s">
        <v>65</v>
      </c>
      <c r="B8" s="14">
        <v>60</v>
      </c>
      <c r="C8" s="14">
        <v>1.7999999999999999E-2</v>
      </c>
    </row>
    <row r="9" spans="1:3" x14ac:dyDescent="0.3">
      <c r="A9" s="14" t="s">
        <v>66</v>
      </c>
      <c r="B9" s="14">
        <v>69</v>
      </c>
      <c r="C9" s="14">
        <v>1.6E-2</v>
      </c>
    </row>
    <row r="10" spans="1:3" x14ac:dyDescent="0.3">
      <c r="A10" s="14" t="s">
        <v>67</v>
      </c>
      <c r="B10" s="14">
        <v>8</v>
      </c>
      <c r="C10" s="14">
        <v>5.0000000000000001E-3</v>
      </c>
    </row>
    <row r="11" spans="1:3" x14ac:dyDescent="0.3">
      <c r="A11" s="14" t="s">
        <v>68</v>
      </c>
      <c r="B11" s="14">
        <v>57</v>
      </c>
      <c r="C11" s="14">
        <v>1.7999999999999999E-2</v>
      </c>
    </row>
    <row r="12" spans="1:3" x14ac:dyDescent="0.3">
      <c r="A12" s="14" t="s">
        <v>69</v>
      </c>
      <c r="B12" s="14">
        <v>12</v>
      </c>
      <c r="C12" s="14">
        <v>2.4E-2</v>
      </c>
    </row>
    <row r="13" spans="1:3" x14ac:dyDescent="0.3">
      <c r="A13" s="14" t="s">
        <v>70</v>
      </c>
      <c r="B13" s="14">
        <v>12</v>
      </c>
      <c r="C13" s="14">
        <v>2.4E-2</v>
      </c>
    </row>
    <row r="14" spans="1:3" x14ac:dyDescent="0.3">
      <c r="A14" s="14" t="s">
        <v>71</v>
      </c>
      <c r="B14" s="14">
        <v>12</v>
      </c>
      <c r="C14" s="14">
        <v>1.6E-2</v>
      </c>
    </row>
    <row r="15" spans="1:3" x14ac:dyDescent="0.3">
      <c r="A15" s="14" t="s">
        <v>72</v>
      </c>
      <c r="B15" s="14">
        <v>12</v>
      </c>
      <c r="C15" s="14">
        <v>5.0000000000000001E-3</v>
      </c>
    </row>
    <row r="16" spans="1:3" x14ac:dyDescent="0.3">
      <c r="A16" s="14" t="s">
        <v>73</v>
      </c>
      <c r="B16" s="14">
        <v>12</v>
      </c>
      <c r="C16" s="14">
        <v>6.0000000000000001E-3</v>
      </c>
    </row>
    <row r="17" spans="1:3" x14ac:dyDescent="0.3">
      <c r="A17" s="14" t="s">
        <v>74</v>
      </c>
      <c r="B17" s="14">
        <v>13</v>
      </c>
      <c r="C17" s="14">
        <v>5.0000000000000001E-3</v>
      </c>
    </row>
    <row r="18" spans="1:3" x14ac:dyDescent="0.3">
      <c r="A18" s="14" t="s">
        <v>75</v>
      </c>
      <c r="B18" s="14">
        <v>12</v>
      </c>
      <c r="C18" s="14">
        <v>6.0000000000000001E-3</v>
      </c>
    </row>
    <row r="19" spans="1:3" x14ac:dyDescent="0.3">
      <c r="A19" s="14" t="s">
        <v>76</v>
      </c>
      <c r="B19" s="14">
        <v>12</v>
      </c>
      <c r="C19" s="14">
        <v>8.9999999999999993E-3</v>
      </c>
    </row>
    <row r="20" spans="1:3" x14ac:dyDescent="0.3">
      <c r="A20" s="14" t="s">
        <v>77</v>
      </c>
      <c r="B20" s="14">
        <v>12</v>
      </c>
      <c r="C20" s="14">
        <v>6.0000000000000001E-3</v>
      </c>
    </row>
    <row r="21" spans="1:3" x14ac:dyDescent="0.3">
      <c r="A21" s="14" t="s">
        <v>78</v>
      </c>
      <c r="B21" s="14">
        <v>12</v>
      </c>
      <c r="C21" s="14">
        <v>5.0000000000000001E-3</v>
      </c>
    </row>
    <row r="22" spans="1:3" x14ac:dyDescent="0.3">
      <c r="A22" s="14" t="s">
        <v>79</v>
      </c>
      <c r="B22" s="14">
        <v>12</v>
      </c>
      <c r="C22" s="14">
        <v>7.0000000000000001E-3</v>
      </c>
    </row>
    <row r="23" spans="1:3" x14ac:dyDescent="0.3">
      <c r="A23" s="14" t="s">
        <v>80</v>
      </c>
      <c r="B23" s="14">
        <v>12</v>
      </c>
      <c r="C23" s="14">
        <v>2.1999999999999999E-2</v>
      </c>
    </row>
    <row r="24" spans="1:3" x14ac:dyDescent="0.3">
      <c r="A24" s="14" t="s">
        <v>81</v>
      </c>
      <c r="B24" s="14">
        <v>12</v>
      </c>
      <c r="C24" s="14">
        <v>1.9E-2</v>
      </c>
    </row>
    <row r="25" spans="1:3" x14ac:dyDescent="0.3">
      <c r="A25" s="14" t="s">
        <v>82</v>
      </c>
      <c r="B25" s="14">
        <v>12</v>
      </c>
      <c r="C25" s="14">
        <v>1.9E-2</v>
      </c>
    </row>
    <row r="26" spans="1:3" x14ac:dyDescent="0.3">
      <c r="A26" s="14" t="s">
        <v>83</v>
      </c>
      <c r="B26" s="14">
        <v>13</v>
      </c>
      <c r="C26" s="14">
        <v>1.9E-2</v>
      </c>
    </row>
    <row r="27" spans="1:3" x14ac:dyDescent="0.3">
      <c r="A27" s="14" t="s">
        <v>84</v>
      </c>
      <c r="B27" s="14">
        <v>13</v>
      </c>
      <c r="C27" s="14">
        <v>1.7000000000000001E-2</v>
      </c>
    </row>
    <row r="28" spans="1:3" x14ac:dyDescent="0.3">
      <c r="A28" s="14" t="s">
        <v>85</v>
      </c>
      <c r="B28" s="14">
        <v>92</v>
      </c>
      <c r="C28" s="14">
        <v>1.6E-2</v>
      </c>
    </row>
    <row r="29" spans="1:3" x14ac:dyDescent="0.3">
      <c r="A29" s="14" t="s">
        <v>86</v>
      </c>
      <c r="B29" s="14">
        <v>89</v>
      </c>
      <c r="C29" s="14">
        <v>1.6E-2</v>
      </c>
    </row>
    <row r="30" spans="1:3" x14ac:dyDescent="0.3">
      <c r="A30" s="14" t="s">
        <v>87</v>
      </c>
      <c r="B30" s="14">
        <v>91</v>
      </c>
      <c r="C30" s="14">
        <v>2.8000000000000001E-2</v>
      </c>
    </row>
    <row r="31" spans="1:3" x14ac:dyDescent="0.3">
      <c r="A31" s="14" t="s">
        <v>88</v>
      </c>
      <c r="B31" s="14">
        <v>86</v>
      </c>
      <c r="C31" s="14">
        <v>3.1E-2</v>
      </c>
    </row>
    <row r="32" spans="1:3" x14ac:dyDescent="0.3">
      <c r="A32" s="14" t="s">
        <v>89</v>
      </c>
      <c r="B32" s="14">
        <v>43</v>
      </c>
      <c r="C32" s="14">
        <v>2.5999999999999999E-2</v>
      </c>
    </row>
    <row r="33" spans="1:3" x14ac:dyDescent="0.3">
      <c r="A33" s="14" t="s">
        <v>90</v>
      </c>
      <c r="B33" s="14">
        <v>16</v>
      </c>
      <c r="C33" s="14">
        <v>2.3E-2</v>
      </c>
    </row>
    <row r="34" spans="1:3" x14ac:dyDescent="0.3">
      <c r="A34" s="14" t="s">
        <v>91</v>
      </c>
      <c r="B34" s="14">
        <v>106</v>
      </c>
      <c r="C34" s="14">
        <v>2.9000000000000001E-2</v>
      </c>
    </row>
    <row r="35" spans="1:3" x14ac:dyDescent="0.3">
      <c r="A35" s="14" t="s">
        <v>92</v>
      </c>
      <c r="B35" s="14">
        <v>21</v>
      </c>
      <c r="C35" s="14">
        <v>3.1E-2</v>
      </c>
    </row>
    <row r="36" spans="1:3" x14ac:dyDescent="0.3">
      <c r="A36" s="14" t="s">
        <v>93</v>
      </c>
      <c r="B36" s="14">
        <v>18</v>
      </c>
      <c r="C36" s="14">
        <v>0.02</v>
      </c>
    </row>
    <row r="37" spans="1:3" x14ac:dyDescent="0.3">
      <c r="A37" s="14" t="s">
        <v>94</v>
      </c>
      <c r="B37" s="14">
        <v>14</v>
      </c>
      <c r="C37" s="14">
        <v>0.02</v>
      </c>
    </row>
    <row r="38" spans="1:3" x14ac:dyDescent="0.3">
      <c r="A38" s="14" t="s">
        <v>95</v>
      </c>
      <c r="B38" s="14">
        <v>102</v>
      </c>
      <c r="C38" s="14">
        <v>2.1000000000000001E-2</v>
      </c>
    </row>
    <row r="39" spans="1:3" x14ac:dyDescent="0.3">
      <c r="A39" s="14" t="s">
        <v>96</v>
      </c>
      <c r="B39" s="14">
        <v>21</v>
      </c>
      <c r="C39" s="14">
        <v>1.7000000000000001E-2</v>
      </c>
    </row>
    <row r="40" spans="1:3" x14ac:dyDescent="0.3">
      <c r="A40" s="14" t="s">
        <v>97</v>
      </c>
      <c r="B40" s="14">
        <v>15</v>
      </c>
      <c r="C40" s="14">
        <v>1.2999999999999999E-2</v>
      </c>
    </row>
    <row r="41" spans="1:3" x14ac:dyDescent="0.3">
      <c r="A41" s="14" t="s">
        <v>98</v>
      </c>
      <c r="B41" s="14">
        <v>35</v>
      </c>
      <c r="C41" s="14">
        <v>1.0999999999999999E-2</v>
      </c>
    </row>
    <row r="42" spans="1:3" x14ac:dyDescent="0.3">
      <c r="A42" s="14" t="s">
        <v>99</v>
      </c>
      <c r="B42" s="14">
        <v>107</v>
      </c>
      <c r="C42" s="14">
        <v>2.9000000000000001E-2</v>
      </c>
    </row>
    <row r="43" spans="1:3" x14ac:dyDescent="0.3">
      <c r="A43" s="14" t="s">
        <v>100</v>
      </c>
      <c r="B43" s="14">
        <v>101</v>
      </c>
      <c r="C43" s="14">
        <v>1.6E-2</v>
      </c>
    </row>
    <row r="44" spans="1:3" x14ac:dyDescent="0.3">
      <c r="A44" s="14" t="s">
        <v>101</v>
      </c>
      <c r="B44" s="14">
        <v>103</v>
      </c>
      <c r="C44" s="14">
        <v>1.6E-2</v>
      </c>
    </row>
    <row r="45" spans="1:3" x14ac:dyDescent="0.3">
      <c r="A45" s="14" t="s">
        <v>102</v>
      </c>
      <c r="B45" s="14">
        <v>100</v>
      </c>
      <c r="C45" s="14">
        <v>6.0000000000000001E-3</v>
      </c>
    </row>
    <row r="46" spans="1:3" x14ac:dyDescent="0.3">
      <c r="A46" s="14" t="s">
        <v>103</v>
      </c>
      <c r="B46" s="14">
        <v>23</v>
      </c>
      <c r="C46" s="14">
        <v>4.0000000000000001E-3</v>
      </c>
    </row>
    <row r="47" spans="1:3" x14ac:dyDescent="0.3">
      <c r="A47" s="14" t="s">
        <v>104</v>
      </c>
      <c r="B47" s="14">
        <v>99</v>
      </c>
      <c r="C47" s="14">
        <v>8.0000000000000002E-3</v>
      </c>
    </row>
    <row r="48" spans="1:3" x14ac:dyDescent="0.3">
      <c r="A48" s="14" t="s">
        <v>105</v>
      </c>
      <c r="B48" s="14">
        <v>99</v>
      </c>
      <c r="C48" s="14">
        <v>5.0000000000000001E-3</v>
      </c>
    </row>
    <row r="49" spans="1:3" x14ac:dyDescent="0.3">
      <c r="A49" s="14" t="s">
        <v>106</v>
      </c>
      <c r="B49" s="14">
        <v>87</v>
      </c>
      <c r="C49" s="14">
        <v>6.0000000000000001E-3</v>
      </c>
    </row>
    <row r="50" spans="1:3" x14ac:dyDescent="0.3">
      <c r="A50" s="14" t="s">
        <v>107</v>
      </c>
      <c r="B50" s="14">
        <v>103</v>
      </c>
      <c r="C50" s="14">
        <v>1.2E-2</v>
      </c>
    </row>
    <row r="51" spans="1:3" x14ac:dyDescent="0.3">
      <c r="A51" s="14" t="s">
        <v>108</v>
      </c>
      <c r="B51" s="14">
        <v>18</v>
      </c>
      <c r="C51" s="14">
        <v>0.01</v>
      </c>
    </row>
    <row r="52" spans="1:3" x14ac:dyDescent="0.3">
      <c r="A52" s="14" t="s">
        <v>109</v>
      </c>
      <c r="B52" s="14">
        <v>21</v>
      </c>
      <c r="C52" s="14">
        <v>6.0000000000000001E-3</v>
      </c>
    </row>
    <row r="53" spans="1:3" x14ac:dyDescent="0.3">
      <c r="A53" s="14" t="s">
        <v>110</v>
      </c>
      <c r="B53" s="14">
        <v>16</v>
      </c>
      <c r="C53" s="14">
        <v>6.0000000000000001E-3</v>
      </c>
    </row>
    <row r="54" spans="1:3" x14ac:dyDescent="0.3">
      <c r="A54" s="14" t="s">
        <v>111</v>
      </c>
      <c r="B54" s="14">
        <v>83</v>
      </c>
      <c r="C54" s="14">
        <v>0.01</v>
      </c>
    </row>
    <row r="55" spans="1:3" x14ac:dyDescent="0.3">
      <c r="A55" s="14" t="s">
        <v>112</v>
      </c>
      <c r="B55" s="14">
        <v>44</v>
      </c>
      <c r="C55" s="14">
        <v>6.0000000000000001E-3</v>
      </c>
    </row>
    <row r="56" spans="1:3" x14ac:dyDescent="0.3">
      <c r="A56" s="14" t="s">
        <v>113</v>
      </c>
      <c r="B56" s="14">
        <v>11</v>
      </c>
      <c r="C56" s="14">
        <v>5.0000000000000001E-3</v>
      </c>
    </row>
    <row r="57" spans="1:3" x14ac:dyDescent="0.3">
      <c r="A57" s="14" t="s">
        <v>114</v>
      </c>
      <c r="B57" s="14">
        <v>33</v>
      </c>
      <c r="C57" s="14">
        <v>6.0000000000000001E-3</v>
      </c>
    </row>
    <row r="58" spans="1:3" x14ac:dyDescent="0.3">
      <c r="A58" s="14" t="s">
        <v>115</v>
      </c>
      <c r="B58" s="14">
        <v>40</v>
      </c>
      <c r="C58" s="14">
        <v>6.0000000000000001E-3</v>
      </c>
    </row>
    <row r="59" spans="1:3" x14ac:dyDescent="0.3">
      <c r="A59" s="14" t="s">
        <v>116</v>
      </c>
      <c r="B59" s="14">
        <v>47</v>
      </c>
      <c r="C59" s="14">
        <v>6.0000000000000001E-3</v>
      </c>
    </row>
    <row r="60" spans="1:3" x14ac:dyDescent="0.3">
      <c r="A60" s="14" t="s">
        <v>117</v>
      </c>
      <c r="B60" s="14">
        <v>28</v>
      </c>
      <c r="C60" s="14">
        <v>4.0000000000000001E-3</v>
      </c>
    </row>
    <row r="61" spans="1:3" x14ac:dyDescent="0.3">
      <c r="A61" s="14" t="s">
        <v>118</v>
      </c>
      <c r="B61" s="14">
        <v>13</v>
      </c>
      <c r="C61" s="14">
        <v>4.0000000000000001E-3</v>
      </c>
    </row>
    <row r="62" spans="1:3" x14ac:dyDescent="0.3">
      <c r="A62" s="14" t="s">
        <v>119</v>
      </c>
      <c r="B62" s="14">
        <v>12</v>
      </c>
      <c r="C62" s="14">
        <v>5.0000000000000001E-3</v>
      </c>
    </row>
    <row r="63" spans="1:3" x14ac:dyDescent="0.3">
      <c r="A63" s="14" t="s">
        <v>120</v>
      </c>
      <c r="B63" s="14">
        <v>74</v>
      </c>
      <c r="C63" s="14">
        <v>8.9999999999999993E-3</v>
      </c>
    </row>
    <row r="64" spans="1:3" x14ac:dyDescent="0.3">
      <c r="A64" s="14" t="s">
        <v>121</v>
      </c>
      <c r="B64" s="14">
        <v>46</v>
      </c>
      <c r="C64" s="14">
        <v>6.0000000000000001E-3</v>
      </c>
    </row>
    <row r="65" spans="1:3" x14ac:dyDescent="0.3">
      <c r="A65" s="14" t="s">
        <v>122</v>
      </c>
      <c r="B65" s="14">
        <v>28</v>
      </c>
      <c r="C65" s="14">
        <v>6.0000000000000001E-3</v>
      </c>
    </row>
    <row r="66" spans="1:3" x14ac:dyDescent="0.3">
      <c r="A66" s="14" t="s">
        <v>123</v>
      </c>
      <c r="B66" s="14">
        <v>82</v>
      </c>
      <c r="C66" s="14">
        <v>8.0000000000000002E-3</v>
      </c>
    </row>
    <row r="67" spans="1:3" x14ac:dyDescent="0.3">
      <c r="A67" s="14" t="s">
        <v>124</v>
      </c>
      <c r="B67" s="14">
        <v>62</v>
      </c>
      <c r="C67" s="14">
        <v>0.01</v>
      </c>
    </row>
    <row r="68" spans="1:3" x14ac:dyDescent="0.3">
      <c r="A68" s="14" t="s">
        <v>125</v>
      </c>
      <c r="B68" s="14">
        <v>42</v>
      </c>
      <c r="C68" s="14">
        <v>7.0000000000000001E-3</v>
      </c>
    </row>
    <row r="69" spans="1:3" x14ac:dyDescent="0.3">
      <c r="A69" s="14" t="s">
        <v>126</v>
      </c>
      <c r="B69" s="14">
        <v>44</v>
      </c>
      <c r="C69" s="14">
        <v>7.0000000000000001E-3</v>
      </c>
    </row>
    <row r="70" spans="1:3" x14ac:dyDescent="0.3">
      <c r="A70" s="14" t="s">
        <v>127</v>
      </c>
      <c r="B70" s="14">
        <v>39</v>
      </c>
      <c r="C70" s="14">
        <v>8.9999999999999993E-3</v>
      </c>
    </row>
    <row r="71" spans="1:3" x14ac:dyDescent="0.3">
      <c r="A71" s="14" t="s">
        <v>128</v>
      </c>
      <c r="B71" s="14">
        <v>35</v>
      </c>
      <c r="C71" s="14">
        <v>6.0000000000000001E-3</v>
      </c>
    </row>
    <row r="72" spans="1:3" x14ac:dyDescent="0.3">
      <c r="A72" s="14" t="s">
        <v>129</v>
      </c>
      <c r="B72" s="14">
        <v>54</v>
      </c>
      <c r="C72" s="14">
        <v>6.0000000000000001E-3</v>
      </c>
    </row>
    <row r="73" spans="1:3" x14ac:dyDescent="0.3">
      <c r="A73" s="14" t="s">
        <v>130</v>
      </c>
      <c r="B73" s="14">
        <v>20</v>
      </c>
      <c r="C73" s="14">
        <v>6.0000000000000001E-3</v>
      </c>
    </row>
    <row r="74" spans="1:3" x14ac:dyDescent="0.3">
      <c r="A74" s="14" t="s">
        <v>131</v>
      </c>
      <c r="B74" s="14">
        <v>70</v>
      </c>
      <c r="C74" s="14">
        <v>0.01</v>
      </c>
    </row>
    <row r="75" spans="1:3" x14ac:dyDescent="0.3">
      <c r="A75" s="14" t="s">
        <v>132</v>
      </c>
      <c r="B75" s="14">
        <v>32</v>
      </c>
      <c r="C75" s="14">
        <v>1.0999999999999999E-2</v>
      </c>
    </row>
    <row r="76" spans="1:3" x14ac:dyDescent="0.3">
      <c r="A76" s="14" t="s">
        <v>133</v>
      </c>
      <c r="B76" s="14">
        <v>25</v>
      </c>
      <c r="C76" s="14">
        <v>6.0000000000000001E-3</v>
      </c>
    </row>
    <row r="77" spans="1:3" x14ac:dyDescent="0.3">
      <c r="A77" s="14" t="s">
        <v>134</v>
      </c>
      <c r="B77" s="14">
        <v>11</v>
      </c>
      <c r="C77" s="14">
        <v>6.0000000000000001E-3</v>
      </c>
    </row>
    <row r="78" spans="1:3" x14ac:dyDescent="0.3">
      <c r="A78" s="14" t="s">
        <v>135</v>
      </c>
      <c r="B78" s="14">
        <v>155</v>
      </c>
      <c r="C78" s="14">
        <v>2.1000000000000001E-2</v>
      </c>
    </row>
    <row r="79" spans="1:3" x14ac:dyDescent="0.3">
      <c r="A79" s="14" t="s">
        <v>136</v>
      </c>
      <c r="B79" s="14">
        <v>169</v>
      </c>
      <c r="C79" s="14">
        <v>1.9E-2</v>
      </c>
    </row>
    <row r="80" spans="1:3" x14ac:dyDescent="0.3">
      <c r="A80" s="14" t="s">
        <v>137</v>
      </c>
      <c r="B80" s="14">
        <v>30</v>
      </c>
      <c r="C80" s="14">
        <v>7.0000000000000001E-3</v>
      </c>
    </row>
    <row r="81" spans="1:3" x14ac:dyDescent="0.3">
      <c r="A81" s="14" t="s">
        <v>138</v>
      </c>
      <c r="B81" s="14">
        <v>23</v>
      </c>
      <c r="C81" s="14">
        <v>7.0000000000000001E-3</v>
      </c>
    </row>
    <row r="82" spans="1:3" x14ac:dyDescent="0.3">
      <c r="A82" s="14" t="s">
        <v>139</v>
      </c>
      <c r="B82" s="14">
        <v>12</v>
      </c>
      <c r="C82" s="14">
        <v>6.0000000000000001E-3</v>
      </c>
    </row>
    <row r="83" spans="1:3" x14ac:dyDescent="0.3">
      <c r="A83" s="14" t="s">
        <v>140</v>
      </c>
      <c r="B83" s="14">
        <v>44</v>
      </c>
      <c r="C83" s="14">
        <v>7.0000000000000001E-3</v>
      </c>
    </row>
    <row r="84" spans="1:3" x14ac:dyDescent="0.3">
      <c r="A84" s="14" t="s">
        <v>141</v>
      </c>
      <c r="B84" s="14">
        <v>20</v>
      </c>
      <c r="C84" s="14">
        <v>1.0999999999999999E-2</v>
      </c>
    </row>
    <row r="85" spans="1:3" x14ac:dyDescent="0.3">
      <c r="A85" s="14" t="s">
        <v>142</v>
      </c>
      <c r="B85" s="14">
        <v>270</v>
      </c>
      <c r="C85" s="14">
        <v>0.16400000000000001</v>
      </c>
    </row>
    <row r="86" spans="1:3" x14ac:dyDescent="0.3">
      <c r="A86" s="14" t="s">
        <v>143</v>
      </c>
      <c r="B86" s="14">
        <v>4757</v>
      </c>
      <c r="C86" s="14">
        <v>262.59300000000002</v>
      </c>
    </row>
    <row r="87" spans="1:3" x14ac:dyDescent="0.3">
      <c r="A87" s="14" t="s">
        <v>144</v>
      </c>
      <c r="B87" s="14">
        <v>19462</v>
      </c>
      <c r="C87" s="14">
        <v>769.70399999999995</v>
      </c>
    </row>
    <row r="88" spans="1:3" x14ac:dyDescent="0.3">
      <c r="A88" s="14" t="s">
        <v>145</v>
      </c>
      <c r="B88" s="14">
        <v>23684</v>
      </c>
      <c r="C88" s="14">
        <v>2166.2910000000002</v>
      </c>
    </row>
    <row r="89" spans="1:3" x14ac:dyDescent="0.3">
      <c r="A89" s="14" t="s">
        <v>146</v>
      </c>
      <c r="B89" s="14">
        <v>25116</v>
      </c>
      <c r="C89" s="14">
        <v>2230.123</v>
      </c>
    </row>
    <row r="90" spans="1:3" x14ac:dyDescent="0.3">
      <c r="A90" s="14" t="s">
        <v>147</v>
      </c>
      <c r="B90" s="14">
        <v>24780</v>
      </c>
      <c r="C90" s="14">
        <v>2409.549</v>
      </c>
    </row>
    <row r="91" spans="1:3" x14ac:dyDescent="0.3">
      <c r="A91" s="14" t="s">
        <v>148</v>
      </c>
      <c r="B91" s="14">
        <v>44972</v>
      </c>
      <c r="C91" s="14">
        <v>7743.0640000000003</v>
      </c>
    </row>
    <row r="92" spans="1:3" x14ac:dyDescent="0.3">
      <c r="A92" s="14" t="s">
        <v>149</v>
      </c>
      <c r="B92" s="14">
        <v>46692</v>
      </c>
      <c r="C92" s="14">
        <v>8705.4390000000003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93DE3-EFCB-451B-A851-FC157F6C2693}">
  <dimension ref="A1:C92"/>
  <sheetViews>
    <sheetView workbookViewId="0">
      <selection activeCell="B3" sqref="B3:C92"/>
    </sheetView>
  </sheetViews>
  <sheetFormatPr baseColWidth="10" defaultRowHeight="15.6" x14ac:dyDescent="0.3"/>
  <cols>
    <col min="1" max="1" width="21.296875" bestFit="1" customWidth="1"/>
  </cols>
  <sheetData>
    <row r="1" spans="1:3" x14ac:dyDescent="0.3">
      <c r="A1" s="31" t="s">
        <v>5</v>
      </c>
      <c r="B1" s="31"/>
      <c r="C1" s="31"/>
    </row>
    <row r="2" spans="1:3" x14ac:dyDescent="0.3">
      <c r="A2" s="14"/>
      <c r="B2" s="32" t="s">
        <v>2</v>
      </c>
      <c r="C2" s="32" t="s">
        <v>3</v>
      </c>
    </row>
    <row r="3" spans="1:3" x14ac:dyDescent="0.3">
      <c r="A3" s="14" t="s">
        <v>60</v>
      </c>
      <c r="B3" s="85">
        <v>21</v>
      </c>
      <c r="C3" s="85">
        <v>3.4000000000000002E-2</v>
      </c>
    </row>
    <row r="4" spans="1:3" x14ac:dyDescent="0.3">
      <c r="A4" s="14" t="s">
        <v>61</v>
      </c>
      <c r="B4" s="85">
        <v>46</v>
      </c>
      <c r="C4" s="85">
        <v>1.7999999999999999E-2</v>
      </c>
    </row>
    <row r="5" spans="1:3" x14ac:dyDescent="0.3">
      <c r="A5" s="14" t="s">
        <v>62</v>
      </c>
      <c r="B5" s="85">
        <v>37</v>
      </c>
      <c r="C5" s="85">
        <v>1.4E-2</v>
      </c>
    </row>
    <row r="6" spans="1:3" x14ac:dyDescent="0.3">
      <c r="A6" s="14" t="s">
        <v>63</v>
      </c>
      <c r="B6" s="85">
        <v>44</v>
      </c>
      <c r="C6" s="85">
        <v>1.2E-2</v>
      </c>
    </row>
    <row r="7" spans="1:3" x14ac:dyDescent="0.3">
      <c r="A7" s="14" t="s">
        <v>64</v>
      </c>
      <c r="B7" s="85">
        <v>45</v>
      </c>
      <c r="C7" s="85">
        <v>1.6E-2</v>
      </c>
    </row>
    <row r="8" spans="1:3" x14ac:dyDescent="0.3">
      <c r="A8" s="14" t="s">
        <v>65</v>
      </c>
      <c r="B8" s="85">
        <v>60</v>
      </c>
      <c r="C8" s="85">
        <v>0.02</v>
      </c>
    </row>
    <row r="9" spans="1:3" x14ac:dyDescent="0.3">
      <c r="A9" s="14" t="s">
        <v>66</v>
      </c>
      <c r="B9" s="85">
        <v>69</v>
      </c>
      <c r="C9" s="85">
        <v>1.6E-2</v>
      </c>
    </row>
    <row r="10" spans="1:3" x14ac:dyDescent="0.3">
      <c r="A10" s="14" t="s">
        <v>67</v>
      </c>
      <c r="B10" s="85">
        <v>8</v>
      </c>
      <c r="C10" s="85">
        <v>1.2999999999999999E-2</v>
      </c>
    </row>
    <row r="11" spans="1:3" x14ac:dyDescent="0.3">
      <c r="A11" s="14" t="s">
        <v>68</v>
      </c>
      <c r="B11" s="85">
        <v>57</v>
      </c>
      <c r="C11" s="85">
        <v>6.0000000000000001E-3</v>
      </c>
    </row>
    <row r="12" spans="1:3" x14ac:dyDescent="0.3">
      <c r="A12" s="14" t="s">
        <v>69</v>
      </c>
      <c r="B12" s="85">
        <v>12</v>
      </c>
      <c r="C12" s="85">
        <v>3.0000000000000001E-3</v>
      </c>
    </row>
    <row r="13" spans="1:3" x14ac:dyDescent="0.3">
      <c r="A13" s="14" t="s">
        <v>70</v>
      </c>
      <c r="B13" s="85">
        <v>12</v>
      </c>
      <c r="C13" s="85">
        <v>3.0000000000000001E-3</v>
      </c>
    </row>
    <row r="14" spans="1:3" x14ac:dyDescent="0.3">
      <c r="A14" s="14" t="s">
        <v>71</v>
      </c>
      <c r="B14" s="85">
        <v>12</v>
      </c>
      <c r="C14" s="85">
        <v>3.0000000000000001E-3</v>
      </c>
    </row>
    <row r="15" spans="1:3" x14ac:dyDescent="0.3">
      <c r="A15" s="14" t="s">
        <v>72</v>
      </c>
      <c r="B15" s="85">
        <v>12</v>
      </c>
      <c r="C15" s="85">
        <v>3.0000000000000001E-3</v>
      </c>
    </row>
    <row r="16" spans="1:3" x14ac:dyDescent="0.3">
      <c r="A16" s="14" t="s">
        <v>73</v>
      </c>
      <c r="B16" s="85">
        <v>12</v>
      </c>
      <c r="C16" s="85">
        <v>4.0000000000000001E-3</v>
      </c>
    </row>
    <row r="17" spans="1:3" x14ac:dyDescent="0.3">
      <c r="A17" s="14" t="s">
        <v>74</v>
      </c>
      <c r="B17" s="85">
        <v>13</v>
      </c>
      <c r="C17" s="85">
        <v>3.0000000000000001E-3</v>
      </c>
    </row>
    <row r="18" spans="1:3" x14ac:dyDescent="0.3">
      <c r="A18" s="14" t="s">
        <v>75</v>
      </c>
      <c r="B18" s="85">
        <v>12</v>
      </c>
      <c r="C18" s="85">
        <v>4.0000000000000001E-3</v>
      </c>
    </row>
    <row r="19" spans="1:3" x14ac:dyDescent="0.3">
      <c r="A19" s="14" t="s">
        <v>76</v>
      </c>
      <c r="B19" s="85">
        <v>12</v>
      </c>
      <c r="C19" s="85">
        <v>3.0000000000000001E-3</v>
      </c>
    </row>
    <row r="20" spans="1:3" x14ac:dyDescent="0.3">
      <c r="A20" s="14" t="s">
        <v>77</v>
      </c>
      <c r="B20" s="85">
        <v>12</v>
      </c>
      <c r="C20" s="85">
        <v>4.0000000000000001E-3</v>
      </c>
    </row>
    <row r="21" spans="1:3" x14ac:dyDescent="0.3">
      <c r="A21" s="14" t="s">
        <v>78</v>
      </c>
      <c r="B21" s="85">
        <v>12</v>
      </c>
      <c r="C21" s="85">
        <v>0.01</v>
      </c>
    </row>
    <row r="22" spans="1:3" x14ac:dyDescent="0.3">
      <c r="A22" s="14" t="s">
        <v>79</v>
      </c>
      <c r="B22" s="85">
        <v>12</v>
      </c>
      <c r="C22" s="85">
        <v>1.2E-2</v>
      </c>
    </row>
    <row r="23" spans="1:3" x14ac:dyDescent="0.3">
      <c r="A23" s="14" t="s">
        <v>80</v>
      </c>
      <c r="B23" s="85">
        <v>12</v>
      </c>
      <c r="C23" s="85">
        <v>1.4999999999999999E-2</v>
      </c>
    </row>
    <row r="24" spans="1:3" x14ac:dyDescent="0.3">
      <c r="A24" s="14" t="s">
        <v>81</v>
      </c>
      <c r="B24" s="85">
        <v>12</v>
      </c>
      <c r="C24" s="85">
        <v>1.4E-2</v>
      </c>
    </row>
    <row r="25" spans="1:3" x14ac:dyDescent="0.3">
      <c r="A25" s="14" t="s">
        <v>82</v>
      </c>
      <c r="B25" s="85">
        <v>12</v>
      </c>
      <c r="C25" s="85">
        <v>8.0000000000000002E-3</v>
      </c>
    </row>
    <row r="26" spans="1:3" x14ac:dyDescent="0.3">
      <c r="A26" s="14" t="s">
        <v>83</v>
      </c>
      <c r="B26" s="85">
        <v>13</v>
      </c>
      <c r="C26" s="85">
        <v>7.0000000000000001E-3</v>
      </c>
    </row>
    <row r="27" spans="1:3" x14ac:dyDescent="0.3">
      <c r="A27" s="14" t="s">
        <v>84</v>
      </c>
      <c r="B27" s="85">
        <v>13</v>
      </c>
      <c r="C27" s="85">
        <v>7.0000000000000001E-3</v>
      </c>
    </row>
    <row r="28" spans="1:3" x14ac:dyDescent="0.3">
      <c r="A28" s="14" t="s">
        <v>85</v>
      </c>
      <c r="B28" s="85">
        <v>92</v>
      </c>
      <c r="C28" s="85">
        <v>6.0000000000000001E-3</v>
      </c>
    </row>
    <row r="29" spans="1:3" x14ac:dyDescent="0.3">
      <c r="A29" s="14" t="s">
        <v>86</v>
      </c>
      <c r="B29" s="85">
        <v>89</v>
      </c>
      <c r="C29" s="85">
        <v>4.0000000000000001E-3</v>
      </c>
    </row>
    <row r="30" spans="1:3" x14ac:dyDescent="0.3">
      <c r="A30" s="14" t="s">
        <v>87</v>
      </c>
      <c r="B30" s="85">
        <v>91</v>
      </c>
      <c r="C30" s="85">
        <v>7.0000000000000001E-3</v>
      </c>
    </row>
    <row r="31" spans="1:3" x14ac:dyDescent="0.3">
      <c r="A31" s="14" t="s">
        <v>88</v>
      </c>
      <c r="B31" s="85">
        <v>86</v>
      </c>
      <c r="C31" s="85">
        <v>5.0000000000000001E-3</v>
      </c>
    </row>
    <row r="32" spans="1:3" x14ac:dyDescent="0.3">
      <c r="A32" s="14" t="s">
        <v>89</v>
      </c>
      <c r="B32" s="85">
        <v>43</v>
      </c>
      <c r="C32" s="85">
        <v>4.0000000000000001E-3</v>
      </c>
    </row>
    <row r="33" spans="1:3" x14ac:dyDescent="0.3">
      <c r="A33" s="14" t="s">
        <v>90</v>
      </c>
      <c r="B33" s="85">
        <v>16</v>
      </c>
      <c r="C33" s="85">
        <v>4.0000000000000001E-3</v>
      </c>
    </row>
    <row r="34" spans="1:3" x14ac:dyDescent="0.3">
      <c r="A34" s="14" t="s">
        <v>91</v>
      </c>
      <c r="B34" s="85">
        <v>106</v>
      </c>
      <c r="C34" s="85">
        <v>4.0000000000000001E-3</v>
      </c>
    </row>
    <row r="35" spans="1:3" x14ac:dyDescent="0.3">
      <c r="A35" s="14" t="s">
        <v>92</v>
      </c>
      <c r="B35" s="85">
        <v>21</v>
      </c>
      <c r="C35" s="85">
        <v>4.0000000000000001E-3</v>
      </c>
    </row>
    <row r="36" spans="1:3" x14ac:dyDescent="0.3">
      <c r="A36" s="14" t="s">
        <v>93</v>
      </c>
      <c r="B36" s="85">
        <v>20</v>
      </c>
      <c r="C36" s="85">
        <v>5.0000000000000001E-3</v>
      </c>
    </row>
    <row r="37" spans="1:3" x14ac:dyDescent="0.3">
      <c r="A37" s="14" t="s">
        <v>94</v>
      </c>
      <c r="B37" s="85">
        <v>15</v>
      </c>
      <c r="C37" s="85">
        <v>3.0000000000000001E-3</v>
      </c>
    </row>
    <row r="38" spans="1:3" x14ac:dyDescent="0.3">
      <c r="A38" s="14" t="s">
        <v>95</v>
      </c>
      <c r="B38" s="85">
        <v>102</v>
      </c>
      <c r="C38" s="85">
        <v>2E-3</v>
      </c>
    </row>
    <row r="39" spans="1:3" x14ac:dyDescent="0.3">
      <c r="A39" s="14" t="s">
        <v>96</v>
      </c>
      <c r="B39" s="85">
        <v>21</v>
      </c>
      <c r="C39" s="85">
        <v>3.0000000000000001E-3</v>
      </c>
    </row>
    <row r="40" spans="1:3" x14ac:dyDescent="0.3">
      <c r="A40" s="14" t="s">
        <v>97</v>
      </c>
      <c r="B40" s="85">
        <v>15</v>
      </c>
      <c r="C40" s="85">
        <v>4.0000000000000001E-3</v>
      </c>
    </row>
    <row r="41" spans="1:3" x14ac:dyDescent="0.3">
      <c r="A41" s="14" t="s">
        <v>98</v>
      </c>
      <c r="B41" s="85">
        <v>35</v>
      </c>
      <c r="C41" s="85">
        <v>5.0000000000000001E-3</v>
      </c>
    </row>
    <row r="42" spans="1:3" x14ac:dyDescent="0.3">
      <c r="A42" s="14" t="s">
        <v>99</v>
      </c>
      <c r="B42" s="85">
        <v>107</v>
      </c>
      <c r="C42" s="85">
        <v>2.1000000000000001E-2</v>
      </c>
    </row>
    <row r="43" spans="1:3" x14ac:dyDescent="0.3">
      <c r="A43" s="14" t="s">
        <v>100</v>
      </c>
      <c r="B43" s="85">
        <v>101</v>
      </c>
      <c r="C43" s="85">
        <v>0.01</v>
      </c>
    </row>
    <row r="44" spans="1:3" x14ac:dyDescent="0.3">
      <c r="A44" s="14" t="s">
        <v>101</v>
      </c>
      <c r="B44" s="85">
        <v>103</v>
      </c>
      <c r="C44" s="85">
        <v>1.4E-2</v>
      </c>
    </row>
    <row r="45" spans="1:3" x14ac:dyDescent="0.3">
      <c r="A45" s="14" t="s">
        <v>102</v>
      </c>
      <c r="B45" s="85">
        <v>100</v>
      </c>
      <c r="C45" s="85">
        <v>8.9999999999999993E-3</v>
      </c>
    </row>
    <row r="46" spans="1:3" x14ac:dyDescent="0.3">
      <c r="A46" s="14" t="s">
        <v>103</v>
      </c>
      <c r="B46" s="85">
        <v>23</v>
      </c>
      <c r="C46" s="85">
        <v>1.2999999999999999E-2</v>
      </c>
    </row>
    <row r="47" spans="1:3" x14ac:dyDescent="0.3">
      <c r="A47" s="14" t="s">
        <v>104</v>
      </c>
      <c r="B47" s="85">
        <v>99</v>
      </c>
      <c r="C47" s="85">
        <v>1.2E-2</v>
      </c>
    </row>
    <row r="48" spans="1:3" x14ac:dyDescent="0.3">
      <c r="A48" s="14" t="s">
        <v>105</v>
      </c>
      <c r="B48" s="85">
        <v>99</v>
      </c>
      <c r="C48" s="85">
        <v>7.0000000000000001E-3</v>
      </c>
    </row>
    <row r="49" spans="1:3" x14ac:dyDescent="0.3">
      <c r="A49" s="14" t="s">
        <v>106</v>
      </c>
      <c r="B49" s="85">
        <v>87</v>
      </c>
      <c r="C49" s="85">
        <v>8.9999999999999993E-3</v>
      </c>
    </row>
    <row r="50" spans="1:3" x14ac:dyDescent="0.3">
      <c r="A50" s="14" t="s">
        <v>107</v>
      </c>
      <c r="B50" s="85">
        <v>103</v>
      </c>
      <c r="C50" s="85">
        <v>1.2E-2</v>
      </c>
    </row>
    <row r="51" spans="1:3" x14ac:dyDescent="0.3">
      <c r="A51" s="14" t="s">
        <v>108</v>
      </c>
      <c r="B51" s="85">
        <v>18</v>
      </c>
      <c r="C51" s="85">
        <v>0.01</v>
      </c>
    </row>
    <row r="52" spans="1:3" x14ac:dyDescent="0.3">
      <c r="A52" s="14" t="s">
        <v>109</v>
      </c>
      <c r="B52" s="85">
        <v>21</v>
      </c>
      <c r="C52" s="85">
        <v>8.9999999999999993E-3</v>
      </c>
    </row>
    <row r="53" spans="1:3" x14ac:dyDescent="0.3">
      <c r="A53" s="14" t="s">
        <v>110</v>
      </c>
      <c r="B53" s="85">
        <v>16</v>
      </c>
      <c r="C53" s="85">
        <v>8.9999999999999993E-3</v>
      </c>
    </row>
    <row r="54" spans="1:3" x14ac:dyDescent="0.3">
      <c r="A54" s="14" t="s">
        <v>111</v>
      </c>
      <c r="B54" s="85">
        <v>83</v>
      </c>
      <c r="C54" s="85">
        <v>1.4E-2</v>
      </c>
    </row>
    <row r="55" spans="1:3" x14ac:dyDescent="0.3">
      <c r="A55" s="14" t="s">
        <v>112</v>
      </c>
      <c r="B55" s="85">
        <v>44</v>
      </c>
      <c r="C55" s="85">
        <v>0.01</v>
      </c>
    </row>
    <row r="56" spans="1:3" x14ac:dyDescent="0.3">
      <c r="A56" s="14" t="s">
        <v>113</v>
      </c>
      <c r="B56" s="85">
        <v>11</v>
      </c>
      <c r="C56" s="85">
        <v>8.9999999999999993E-3</v>
      </c>
    </row>
    <row r="57" spans="1:3" x14ac:dyDescent="0.3">
      <c r="A57" s="14" t="s">
        <v>114</v>
      </c>
      <c r="B57" s="85">
        <v>33</v>
      </c>
      <c r="C57" s="85">
        <v>8.0000000000000002E-3</v>
      </c>
    </row>
    <row r="58" spans="1:3" x14ac:dyDescent="0.3">
      <c r="A58" s="14" t="s">
        <v>115</v>
      </c>
      <c r="B58" s="85">
        <v>47</v>
      </c>
      <c r="C58" s="85">
        <v>0.01</v>
      </c>
    </row>
    <row r="59" spans="1:3" x14ac:dyDescent="0.3">
      <c r="A59" s="14" t="s">
        <v>116</v>
      </c>
      <c r="B59" s="85">
        <v>47</v>
      </c>
      <c r="C59" s="85">
        <v>1.0999999999999999E-2</v>
      </c>
    </row>
    <row r="60" spans="1:3" x14ac:dyDescent="0.3">
      <c r="A60" s="14" t="s">
        <v>117</v>
      </c>
      <c r="B60" s="85">
        <v>28</v>
      </c>
      <c r="C60" s="85">
        <v>5.0000000000000001E-3</v>
      </c>
    </row>
    <row r="61" spans="1:3" x14ac:dyDescent="0.3">
      <c r="A61" s="14" t="s">
        <v>118</v>
      </c>
      <c r="B61" s="85">
        <v>13</v>
      </c>
      <c r="C61" s="85">
        <v>8.9999999999999993E-3</v>
      </c>
    </row>
    <row r="62" spans="1:3" x14ac:dyDescent="0.3">
      <c r="A62" s="14" t="s">
        <v>119</v>
      </c>
      <c r="B62" s="85">
        <v>12</v>
      </c>
      <c r="C62" s="85">
        <v>7.0000000000000001E-3</v>
      </c>
    </row>
    <row r="63" spans="1:3" x14ac:dyDescent="0.3">
      <c r="A63" s="14" t="s">
        <v>120</v>
      </c>
      <c r="B63" s="85">
        <v>74</v>
      </c>
      <c r="C63" s="85">
        <v>1.4E-2</v>
      </c>
    </row>
    <row r="64" spans="1:3" x14ac:dyDescent="0.3">
      <c r="A64" s="14" t="s">
        <v>121</v>
      </c>
      <c r="B64" s="85">
        <v>46</v>
      </c>
      <c r="C64" s="85">
        <v>1.4E-2</v>
      </c>
    </row>
    <row r="65" spans="1:3" x14ac:dyDescent="0.3">
      <c r="A65" s="14" t="s">
        <v>122</v>
      </c>
      <c r="B65" s="85">
        <v>28</v>
      </c>
      <c r="C65" s="85">
        <v>7.0000000000000001E-3</v>
      </c>
    </row>
    <row r="66" spans="1:3" x14ac:dyDescent="0.3">
      <c r="A66" s="14" t="s">
        <v>123</v>
      </c>
      <c r="B66" s="85">
        <v>82</v>
      </c>
      <c r="C66" s="85">
        <v>0.01</v>
      </c>
    </row>
    <row r="67" spans="1:3" x14ac:dyDescent="0.3">
      <c r="A67" s="14" t="s">
        <v>124</v>
      </c>
      <c r="B67" s="85">
        <v>62</v>
      </c>
      <c r="C67" s="85">
        <v>1.0999999999999999E-2</v>
      </c>
    </row>
    <row r="68" spans="1:3" x14ac:dyDescent="0.3">
      <c r="A68" s="14" t="s">
        <v>125</v>
      </c>
      <c r="B68" s="85">
        <v>42</v>
      </c>
      <c r="C68" s="85">
        <v>8.0000000000000002E-3</v>
      </c>
    </row>
    <row r="69" spans="1:3" x14ac:dyDescent="0.3">
      <c r="A69" s="14" t="s">
        <v>126</v>
      </c>
      <c r="B69" s="85">
        <v>44</v>
      </c>
      <c r="C69" s="85">
        <v>1.2999999999999999E-2</v>
      </c>
    </row>
    <row r="70" spans="1:3" x14ac:dyDescent="0.3">
      <c r="A70" s="14" t="s">
        <v>127</v>
      </c>
      <c r="B70" s="85">
        <v>39</v>
      </c>
      <c r="C70" s="85">
        <v>1.0999999999999999E-2</v>
      </c>
    </row>
    <row r="71" spans="1:3" x14ac:dyDescent="0.3">
      <c r="A71" s="14" t="s">
        <v>128</v>
      </c>
      <c r="B71" s="85">
        <v>35</v>
      </c>
      <c r="C71" s="85">
        <v>0.01</v>
      </c>
    </row>
    <row r="72" spans="1:3" x14ac:dyDescent="0.3">
      <c r="A72" s="14" t="s">
        <v>129</v>
      </c>
      <c r="B72" s="85">
        <v>54</v>
      </c>
      <c r="C72" s="85">
        <v>0.01</v>
      </c>
    </row>
    <row r="73" spans="1:3" x14ac:dyDescent="0.3">
      <c r="A73" s="14" t="s">
        <v>130</v>
      </c>
      <c r="B73" s="85">
        <v>28</v>
      </c>
      <c r="C73" s="85">
        <v>8.9999999999999993E-3</v>
      </c>
    </row>
    <row r="74" spans="1:3" x14ac:dyDescent="0.3">
      <c r="A74" s="14" t="s">
        <v>131</v>
      </c>
      <c r="B74" s="85">
        <v>70</v>
      </c>
      <c r="C74" s="85">
        <v>1.4E-2</v>
      </c>
    </row>
    <row r="75" spans="1:3" x14ac:dyDescent="0.3">
      <c r="A75" s="14" t="s">
        <v>132</v>
      </c>
      <c r="B75" s="85">
        <v>32</v>
      </c>
      <c r="C75" s="85">
        <v>1.7999999999999999E-2</v>
      </c>
    </row>
    <row r="76" spans="1:3" x14ac:dyDescent="0.3">
      <c r="A76" s="14" t="s">
        <v>133</v>
      </c>
      <c r="B76" s="85">
        <v>27</v>
      </c>
      <c r="C76" s="85">
        <v>1.0999999999999999E-2</v>
      </c>
    </row>
    <row r="77" spans="1:3" x14ac:dyDescent="0.3">
      <c r="A77" s="14" t="s">
        <v>134</v>
      </c>
      <c r="B77" s="85">
        <v>11</v>
      </c>
      <c r="C77" s="85">
        <v>0.01</v>
      </c>
    </row>
    <row r="78" spans="1:3" x14ac:dyDescent="0.3">
      <c r="A78" s="14" t="s">
        <v>135</v>
      </c>
      <c r="B78" s="85">
        <v>155</v>
      </c>
      <c r="C78" s="85">
        <v>1.7000000000000001E-2</v>
      </c>
    </row>
    <row r="79" spans="1:3" x14ac:dyDescent="0.3">
      <c r="A79" s="14" t="s">
        <v>136</v>
      </c>
      <c r="B79" s="85">
        <v>169</v>
      </c>
      <c r="C79" s="85">
        <v>1.6E-2</v>
      </c>
    </row>
    <row r="80" spans="1:3" x14ac:dyDescent="0.3">
      <c r="A80" s="14" t="s">
        <v>137</v>
      </c>
      <c r="B80" s="85">
        <v>29</v>
      </c>
      <c r="C80" s="85">
        <v>3.0000000000000001E-3</v>
      </c>
    </row>
    <row r="81" spans="1:3" x14ac:dyDescent="0.3">
      <c r="A81" s="14" t="s">
        <v>138</v>
      </c>
      <c r="B81" s="85">
        <v>23</v>
      </c>
      <c r="C81" s="85">
        <v>3.0000000000000001E-3</v>
      </c>
    </row>
    <row r="82" spans="1:3" x14ac:dyDescent="0.3">
      <c r="A82" s="14" t="s">
        <v>139</v>
      </c>
      <c r="B82" s="85">
        <v>12</v>
      </c>
      <c r="C82" s="85">
        <v>3.0000000000000001E-3</v>
      </c>
    </row>
    <row r="83" spans="1:3" x14ac:dyDescent="0.3">
      <c r="A83" s="14" t="s">
        <v>140</v>
      </c>
      <c r="B83" s="85">
        <v>44</v>
      </c>
      <c r="C83" s="85">
        <v>3.0000000000000001E-3</v>
      </c>
    </row>
    <row r="84" spans="1:3" x14ac:dyDescent="0.3">
      <c r="A84" s="14" t="s">
        <v>141</v>
      </c>
      <c r="B84" s="85">
        <v>17</v>
      </c>
      <c r="C84" s="85">
        <v>4.0000000000000001E-3</v>
      </c>
    </row>
    <row r="85" spans="1:3" x14ac:dyDescent="0.3">
      <c r="A85" s="14" t="s">
        <v>142</v>
      </c>
      <c r="B85" s="85">
        <v>270</v>
      </c>
      <c r="C85" s="85">
        <v>6.8000000000000005E-2</v>
      </c>
    </row>
    <row r="86" spans="1:3" x14ac:dyDescent="0.3">
      <c r="A86" s="14" t="s">
        <v>143</v>
      </c>
      <c r="B86" s="85">
        <v>4757</v>
      </c>
      <c r="C86" s="85">
        <v>84.480999999999995</v>
      </c>
    </row>
    <row r="87" spans="1:3" x14ac:dyDescent="0.3">
      <c r="A87" s="14" t="s">
        <v>144</v>
      </c>
      <c r="B87" s="85">
        <v>19462</v>
      </c>
      <c r="C87" s="85">
        <v>279.47300000000001</v>
      </c>
    </row>
    <row r="88" spans="1:3" x14ac:dyDescent="0.3">
      <c r="A88" s="14" t="s">
        <v>145</v>
      </c>
      <c r="B88" s="85">
        <v>23630</v>
      </c>
      <c r="C88" s="85">
        <v>442.06599999999997</v>
      </c>
    </row>
    <row r="89" spans="1:3" x14ac:dyDescent="0.3">
      <c r="A89" s="14" t="s">
        <v>146</v>
      </c>
      <c r="B89" s="85">
        <v>24853</v>
      </c>
      <c r="C89" s="85">
        <v>680.76800000000003</v>
      </c>
    </row>
    <row r="90" spans="1:3" x14ac:dyDescent="0.3">
      <c r="A90" s="14" t="s">
        <v>147</v>
      </c>
      <c r="B90" s="85">
        <v>24556</v>
      </c>
      <c r="C90" s="85">
        <v>760.97199999999998</v>
      </c>
    </row>
    <row r="91" spans="1:3" x14ac:dyDescent="0.3">
      <c r="A91" s="14" t="s">
        <v>148</v>
      </c>
      <c r="B91" s="85">
        <v>44909</v>
      </c>
      <c r="C91" s="85">
        <v>2140.924</v>
      </c>
    </row>
    <row r="92" spans="1:3" x14ac:dyDescent="0.3">
      <c r="A92" s="14" t="s">
        <v>149</v>
      </c>
      <c r="B92" s="85">
        <v>46595</v>
      </c>
      <c r="C92" s="85">
        <v>1336.914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48071-D88E-4B0A-82C2-06C955CEB610}">
  <dimension ref="A1:C92"/>
  <sheetViews>
    <sheetView workbookViewId="0">
      <selection sqref="A1:C92"/>
    </sheetView>
  </sheetViews>
  <sheetFormatPr baseColWidth="10" defaultRowHeight="15.6" x14ac:dyDescent="0.3"/>
  <cols>
    <col min="1" max="1" width="21.296875" bestFit="1" customWidth="1"/>
  </cols>
  <sheetData>
    <row r="1" spans="1:3" x14ac:dyDescent="0.3">
      <c r="A1" s="21" t="s">
        <v>153</v>
      </c>
      <c r="B1" s="21"/>
      <c r="C1" s="21"/>
    </row>
    <row r="2" spans="1:3" x14ac:dyDescent="0.3">
      <c r="A2" s="14"/>
      <c r="B2" s="14" t="s">
        <v>166</v>
      </c>
      <c r="C2" s="14" t="s">
        <v>3</v>
      </c>
    </row>
    <row r="3" spans="1:3" x14ac:dyDescent="0.3">
      <c r="A3" s="14" t="s">
        <v>60</v>
      </c>
      <c r="B3" s="14">
        <v>21</v>
      </c>
      <c r="C3" s="14">
        <v>2.0797698E-2</v>
      </c>
    </row>
    <row r="4" spans="1:3" x14ac:dyDescent="0.3">
      <c r="A4" s="14" t="s">
        <v>61</v>
      </c>
      <c r="B4" s="14">
        <v>46</v>
      </c>
      <c r="C4" s="14">
        <v>8.3824859999999998E-3</v>
      </c>
    </row>
    <row r="5" spans="1:3" x14ac:dyDescent="0.3">
      <c r="A5" s="14" t="s">
        <v>62</v>
      </c>
      <c r="B5" s="14">
        <v>37</v>
      </c>
      <c r="C5" s="14">
        <v>5.9877690000000004E-3</v>
      </c>
    </row>
    <row r="6" spans="1:3" x14ac:dyDescent="0.3">
      <c r="A6" s="14" t="s">
        <v>63</v>
      </c>
      <c r="B6" s="14">
        <v>44</v>
      </c>
      <c r="C6" s="14">
        <v>1.0973952E-2</v>
      </c>
    </row>
    <row r="7" spans="1:3" x14ac:dyDescent="0.3">
      <c r="A7" s="14" t="s">
        <v>64</v>
      </c>
      <c r="B7" s="14">
        <v>45</v>
      </c>
      <c r="C7" s="14">
        <v>1.3919111E-2</v>
      </c>
    </row>
    <row r="8" spans="1:3" x14ac:dyDescent="0.3">
      <c r="A8" s="14" t="s">
        <v>65</v>
      </c>
      <c r="B8" s="14">
        <v>60</v>
      </c>
      <c r="C8" s="14">
        <v>7.4422439999999998E-3</v>
      </c>
    </row>
    <row r="9" spans="1:3" x14ac:dyDescent="0.3">
      <c r="A9" s="14" t="s">
        <v>66</v>
      </c>
      <c r="B9" s="14">
        <v>69</v>
      </c>
      <c r="C9" s="14">
        <v>7.2919040000000001E-3</v>
      </c>
    </row>
    <row r="10" spans="1:3" x14ac:dyDescent="0.3">
      <c r="A10" s="14" t="s">
        <v>67</v>
      </c>
      <c r="B10" s="14">
        <v>8</v>
      </c>
      <c r="C10" s="14">
        <v>4.4593259999999996E-3</v>
      </c>
    </row>
    <row r="11" spans="1:3" x14ac:dyDescent="0.3">
      <c r="A11" s="14" t="s">
        <v>68</v>
      </c>
      <c r="B11" s="14">
        <v>57</v>
      </c>
      <c r="C11" s="14">
        <v>5.1804659999999999E-3</v>
      </c>
    </row>
    <row r="12" spans="1:3" x14ac:dyDescent="0.3">
      <c r="A12" s="14" t="s">
        <v>69</v>
      </c>
      <c r="B12" s="14">
        <v>12</v>
      </c>
      <c r="C12" s="14">
        <v>4.2595999999999997E-3</v>
      </c>
    </row>
    <row r="13" spans="1:3" x14ac:dyDescent="0.3">
      <c r="A13" s="14" t="s">
        <v>70</v>
      </c>
      <c r="B13" s="14">
        <v>12</v>
      </c>
      <c r="C13" s="14">
        <v>4.5822359999999999E-3</v>
      </c>
    </row>
    <row r="14" spans="1:3" x14ac:dyDescent="0.3">
      <c r="A14" s="14" t="s">
        <v>71</v>
      </c>
      <c r="B14" s="14">
        <v>12</v>
      </c>
      <c r="C14" s="14">
        <v>1.0307904E-2</v>
      </c>
    </row>
    <row r="15" spans="1:3" x14ac:dyDescent="0.3">
      <c r="A15" s="14" t="s">
        <v>72</v>
      </c>
      <c r="B15" s="14">
        <v>12</v>
      </c>
      <c r="C15" s="14">
        <v>5.8019120000000002E-3</v>
      </c>
    </row>
    <row r="16" spans="1:3" x14ac:dyDescent="0.3">
      <c r="A16" s="14" t="s">
        <v>73</v>
      </c>
      <c r="B16" s="14">
        <v>12</v>
      </c>
      <c r="C16" s="14">
        <v>6.0930960000000001E-3</v>
      </c>
    </row>
    <row r="17" spans="1:3" x14ac:dyDescent="0.3">
      <c r="A17" s="14" t="s">
        <v>74</v>
      </c>
      <c r="B17" s="14">
        <v>13</v>
      </c>
      <c r="C17" s="14">
        <v>4.9027360000000004E-3</v>
      </c>
    </row>
    <row r="18" spans="1:3" x14ac:dyDescent="0.3">
      <c r="A18" s="14" t="s">
        <v>75</v>
      </c>
      <c r="B18" s="14">
        <v>12</v>
      </c>
      <c r="C18" s="14">
        <v>4.4336669999999996E-3</v>
      </c>
    </row>
    <row r="19" spans="1:3" x14ac:dyDescent="0.3">
      <c r="A19" s="14" t="s">
        <v>76</v>
      </c>
      <c r="B19" s="14">
        <v>12</v>
      </c>
      <c r="C19" s="14">
        <v>4.145597E-3</v>
      </c>
    </row>
    <row r="20" spans="1:3" x14ac:dyDescent="0.3">
      <c r="A20" s="14" t="s">
        <v>77</v>
      </c>
      <c r="B20" s="14">
        <v>12</v>
      </c>
      <c r="C20" s="14">
        <v>4.4909340000000002E-3</v>
      </c>
    </row>
    <row r="21" spans="1:3" x14ac:dyDescent="0.3">
      <c r="A21" s="14" t="s">
        <v>78</v>
      </c>
      <c r="B21" s="14">
        <v>12</v>
      </c>
      <c r="C21" s="14">
        <v>4.1657550000000002E-3</v>
      </c>
    </row>
    <row r="22" spans="1:3" x14ac:dyDescent="0.3">
      <c r="A22" s="14" t="s">
        <v>79</v>
      </c>
      <c r="B22" s="14">
        <v>12</v>
      </c>
      <c r="C22" s="14">
        <v>4.4193000000000001E-3</v>
      </c>
    </row>
    <row r="23" spans="1:3" x14ac:dyDescent="0.3">
      <c r="A23" s="14" t="s">
        <v>80</v>
      </c>
      <c r="B23" s="14">
        <v>12</v>
      </c>
      <c r="C23" s="14">
        <v>4.4192700000000003E-3</v>
      </c>
    </row>
    <row r="24" spans="1:3" x14ac:dyDescent="0.3">
      <c r="A24" s="14" t="s">
        <v>81</v>
      </c>
      <c r="B24" s="14">
        <v>12</v>
      </c>
      <c r="C24" s="14">
        <v>4.2323100000000004E-3</v>
      </c>
    </row>
    <row r="25" spans="1:3" x14ac:dyDescent="0.3">
      <c r="A25" s="14" t="s">
        <v>82</v>
      </c>
      <c r="B25" s="14">
        <v>12</v>
      </c>
      <c r="C25" s="14">
        <v>1.0399965000000001E-2</v>
      </c>
    </row>
    <row r="26" spans="1:3" x14ac:dyDescent="0.3">
      <c r="A26" s="14" t="s">
        <v>83</v>
      </c>
      <c r="B26" s="14">
        <v>13</v>
      </c>
      <c r="C26" s="14">
        <v>4.5322629999999999E-3</v>
      </c>
    </row>
    <row r="27" spans="1:3" x14ac:dyDescent="0.3">
      <c r="A27" s="14" t="s">
        <v>84</v>
      </c>
      <c r="B27" s="14">
        <v>12</v>
      </c>
      <c r="C27" s="14">
        <v>3.8459560000000002E-3</v>
      </c>
    </row>
    <row r="28" spans="1:3" x14ac:dyDescent="0.3">
      <c r="A28" s="14" t="s">
        <v>85</v>
      </c>
      <c r="B28" s="14">
        <v>92</v>
      </c>
      <c r="C28" s="14">
        <v>6.3094819999999999E-3</v>
      </c>
    </row>
    <row r="29" spans="1:3" x14ac:dyDescent="0.3">
      <c r="A29" s="14" t="s">
        <v>86</v>
      </c>
      <c r="B29" s="14">
        <v>89</v>
      </c>
      <c r="C29" s="14">
        <v>4.8056540000000003E-3</v>
      </c>
    </row>
    <row r="30" spans="1:3" x14ac:dyDescent="0.3">
      <c r="A30" s="14" t="s">
        <v>87</v>
      </c>
      <c r="B30" s="14">
        <v>91</v>
      </c>
      <c r="C30" s="14">
        <v>2.0732066E-2</v>
      </c>
    </row>
    <row r="31" spans="1:3" x14ac:dyDescent="0.3">
      <c r="A31" s="14" t="s">
        <v>88</v>
      </c>
      <c r="B31" s="14">
        <v>86</v>
      </c>
      <c r="C31" s="14">
        <v>1.9271819999999999E-2</v>
      </c>
    </row>
    <row r="32" spans="1:3" x14ac:dyDescent="0.3">
      <c r="A32" s="14" t="s">
        <v>89</v>
      </c>
      <c r="B32" s="14">
        <v>43</v>
      </c>
      <c r="C32" s="14">
        <v>8.2501689999999999E-3</v>
      </c>
    </row>
    <row r="33" spans="1:3" x14ac:dyDescent="0.3">
      <c r="A33" s="14" t="s">
        <v>90</v>
      </c>
      <c r="B33" s="14">
        <v>16</v>
      </c>
      <c r="C33" s="14">
        <v>8.1124089999999992E-3</v>
      </c>
    </row>
    <row r="34" spans="1:3" x14ac:dyDescent="0.3">
      <c r="A34" s="14" t="s">
        <v>91</v>
      </c>
      <c r="B34" s="14">
        <v>106</v>
      </c>
      <c r="C34" s="14">
        <v>6.9229820000000003E-3</v>
      </c>
    </row>
    <row r="35" spans="1:3" x14ac:dyDescent="0.3">
      <c r="A35" s="14" t="s">
        <v>92</v>
      </c>
      <c r="B35" s="14">
        <v>21</v>
      </c>
      <c r="C35" s="14">
        <v>5.9248419999999996E-3</v>
      </c>
    </row>
    <row r="36" spans="1:3" x14ac:dyDescent="0.3">
      <c r="A36" s="14" t="s">
        <v>93</v>
      </c>
      <c r="B36" s="14">
        <v>18</v>
      </c>
      <c r="C36" s="14">
        <v>6.6674830000000001E-3</v>
      </c>
    </row>
    <row r="37" spans="1:3" x14ac:dyDescent="0.3">
      <c r="A37" s="14" t="s">
        <v>94</v>
      </c>
      <c r="B37" s="14">
        <v>15</v>
      </c>
      <c r="C37" s="14">
        <v>4.8647040000000001E-3</v>
      </c>
    </row>
    <row r="38" spans="1:3" x14ac:dyDescent="0.3">
      <c r="A38" s="14" t="s">
        <v>95</v>
      </c>
      <c r="B38" s="14">
        <v>102</v>
      </c>
      <c r="C38" s="14">
        <v>7.4556190000000001E-3</v>
      </c>
    </row>
    <row r="39" spans="1:3" x14ac:dyDescent="0.3">
      <c r="A39" s="14" t="s">
        <v>96</v>
      </c>
      <c r="B39" s="14">
        <v>21</v>
      </c>
      <c r="C39" s="14">
        <v>4.2351259999999996E-3</v>
      </c>
    </row>
    <row r="40" spans="1:3" x14ac:dyDescent="0.3">
      <c r="A40" s="14" t="s">
        <v>97</v>
      </c>
      <c r="B40" s="14">
        <v>15</v>
      </c>
      <c r="C40" s="14">
        <v>6.8287959999999998E-3</v>
      </c>
    </row>
    <row r="41" spans="1:3" x14ac:dyDescent="0.3">
      <c r="A41" s="14" t="s">
        <v>98</v>
      </c>
      <c r="B41" s="14">
        <v>35</v>
      </c>
      <c r="C41" s="14">
        <v>1.1055414E-2</v>
      </c>
    </row>
    <row r="42" spans="1:3" x14ac:dyDescent="0.3">
      <c r="A42" s="14" t="s">
        <v>99</v>
      </c>
      <c r="B42" s="14">
        <v>107</v>
      </c>
      <c r="C42" s="14">
        <v>9.1548640000000004E-3</v>
      </c>
    </row>
    <row r="43" spans="1:3" x14ac:dyDescent="0.3">
      <c r="A43" s="14" t="s">
        <v>100</v>
      </c>
      <c r="B43" s="14">
        <v>101</v>
      </c>
      <c r="C43" s="14">
        <v>7.7047369999999997E-3</v>
      </c>
    </row>
    <row r="44" spans="1:3" x14ac:dyDescent="0.3">
      <c r="A44" s="14" t="s">
        <v>101</v>
      </c>
      <c r="B44" s="14">
        <v>103</v>
      </c>
      <c r="C44" s="14">
        <v>2.4213879000000001E-2</v>
      </c>
    </row>
    <row r="45" spans="1:3" x14ac:dyDescent="0.3">
      <c r="A45" s="14" t="s">
        <v>102</v>
      </c>
      <c r="B45" s="14">
        <v>100</v>
      </c>
      <c r="C45" s="14">
        <v>1.0612585000000001E-2</v>
      </c>
    </row>
    <row r="46" spans="1:3" x14ac:dyDescent="0.3">
      <c r="A46" s="14" t="s">
        <v>103</v>
      </c>
      <c r="B46" s="14">
        <v>23</v>
      </c>
      <c r="C46" s="14">
        <v>5.7984339999999999E-3</v>
      </c>
    </row>
    <row r="47" spans="1:3" x14ac:dyDescent="0.3">
      <c r="A47" s="14" t="s">
        <v>104</v>
      </c>
      <c r="B47" s="14">
        <v>99</v>
      </c>
      <c r="C47" s="14">
        <v>9.0828990000000002E-3</v>
      </c>
    </row>
    <row r="48" spans="1:3" x14ac:dyDescent="0.3">
      <c r="A48" s="14" t="s">
        <v>105</v>
      </c>
      <c r="B48" s="14">
        <v>99</v>
      </c>
      <c r="C48" s="14">
        <v>6.9499219999999999E-3</v>
      </c>
    </row>
    <row r="49" spans="1:3" x14ac:dyDescent="0.3">
      <c r="A49" s="14" t="s">
        <v>106</v>
      </c>
      <c r="B49" s="14">
        <v>87</v>
      </c>
      <c r="C49" s="14">
        <v>2.2071865E-2</v>
      </c>
    </row>
    <row r="50" spans="1:3" x14ac:dyDescent="0.3">
      <c r="A50" s="14" t="s">
        <v>107</v>
      </c>
      <c r="B50" s="14">
        <v>34</v>
      </c>
      <c r="C50" s="14">
        <v>6.9355049999999998E-3</v>
      </c>
    </row>
    <row r="51" spans="1:3" x14ac:dyDescent="0.3">
      <c r="A51" s="14" t="s">
        <v>108</v>
      </c>
      <c r="B51" s="14">
        <v>18</v>
      </c>
      <c r="C51" s="14">
        <v>4.4044740000000002E-3</v>
      </c>
    </row>
    <row r="52" spans="1:3" x14ac:dyDescent="0.3">
      <c r="A52" s="14" t="s">
        <v>109</v>
      </c>
      <c r="B52" s="14">
        <v>21</v>
      </c>
      <c r="C52" s="14">
        <v>6.5547629999999999E-3</v>
      </c>
    </row>
    <row r="53" spans="1:3" x14ac:dyDescent="0.3">
      <c r="A53" s="14" t="s">
        <v>110</v>
      </c>
      <c r="B53" s="14">
        <v>16</v>
      </c>
      <c r="C53" s="14">
        <v>8.8423879999999996E-3</v>
      </c>
    </row>
    <row r="54" spans="1:3" x14ac:dyDescent="0.3">
      <c r="A54" s="14" t="s">
        <v>111</v>
      </c>
      <c r="B54" s="14">
        <v>83</v>
      </c>
      <c r="C54" s="14">
        <v>1.1408867E-2</v>
      </c>
    </row>
    <row r="55" spans="1:3" x14ac:dyDescent="0.3">
      <c r="A55" s="14" t="s">
        <v>112</v>
      </c>
      <c r="B55" s="14">
        <v>44</v>
      </c>
      <c r="C55" s="14">
        <v>9.7993609999999995E-3</v>
      </c>
    </row>
    <row r="56" spans="1:3" x14ac:dyDescent="0.3">
      <c r="A56" s="14" t="s">
        <v>113</v>
      </c>
      <c r="B56" s="14">
        <v>11</v>
      </c>
      <c r="C56" s="14">
        <v>5.5708590000000001E-3</v>
      </c>
    </row>
    <row r="57" spans="1:3" x14ac:dyDescent="0.3">
      <c r="A57" s="14" t="s">
        <v>114</v>
      </c>
      <c r="B57" s="14">
        <v>33</v>
      </c>
      <c r="C57" s="14">
        <v>1.0613376000000001E-2</v>
      </c>
    </row>
    <row r="58" spans="1:3" x14ac:dyDescent="0.3">
      <c r="A58" s="14" t="s">
        <v>115</v>
      </c>
      <c r="B58" s="14">
        <v>47</v>
      </c>
      <c r="C58" s="14">
        <v>4.5502449999999996E-3</v>
      </c>
    </row>
    <row r="59" spans="1:3" x14ac:dyDescent="0.3">
      <c r="A59" s="14" t="s">
        <v>116</v>
      </c>
      <c r="B59" s="14">
        <v>47</v>
      </c>
      <c r="C59" s="14">
        <v>4.0767479999999998E-3</v>
      </c>
    </row>
    <row r="60" spans="1:3" x14ac:dyDescent="0.3">
      <c r="A60" s="14" t="s">
        <v>117</v>
      </c>
      <c r="B60" s="14">
        <v>28</v>
      </c>
      <c r="C60" s="14">
        <v>3.217339E-3</v>
      </c>
    </row>
    <row r="61" spans="1:3" x14ac:dyDescent="0.3">
      <c r="A61" s="14" t="s">
        <v>118</v>
      </c>
      <c r="B61" s="14">
        <v>13</v>
      </c>
      <c r="C61" s="14">
        <v>3.4952289999999999E-3</v>
      </c>
    </row>
    <row r="62" spans="1:3" x14ac:dyDescent="0.3">
      <c r="A62" s="14" t="s">
        <v>119</v>
      </c>
      <c r="B62" s="14">
        <v>12</v>
      </c>
      <c r="C62" s="14">
        <v>3.2714189999999998E-3</v>
      </c>
    </row>
    <row r="63" spans="1:3" x14ac:dyDescent="0.3">
      <c r="A63" s="14" t="s">
        <v>120</v>
      </c>
      <c r="B63" s="14">
        <v>74</v>
      </c>
      <c r="C63" s="14">
        <v>7.6918630000000002E-3</v>
      </c>
    </row>
    <row r="64" spans="1:3" x14ac:dyDescent="0.3">
      <c r="A64" s="14" t="s">
        <v>121</v>
      </c>
      <c r="B64" s="14">
        <v>46</v>
      </c>
      <c r="C64" s="14">
        <v>3.744636E-3</v>
      </c>
    </row>
    <row r="65" spans="1:3" x14ac:dyDescent="0.3">
      <c r="A65" s="14" t="s">
        <v>122</v>
      </c>
      <c r="B65" s="14">
        <v>26</v>
      </c>
      <c r="C65" s="14">
        <v>3.6389690000000001E-3</v>
      </c>
    </row>
    <row r="66" spans="1:3" x14ac:dyDescent="0.3">
      <c r="A66" s="14" t="s">
        <v>123</v>
      </c>
      <c r="B66" s="14">
        <v>82</v>
      </c>
      <c r="C66" s="14">
        <v>4.3798459999999997E-3</v>
      </c>
    </row>
    <row r="67" spans="1:3" x14ac:dyDescent="0.3">
      <c r="A67" s="14" t="s">
        <v>124</v>
      </c>
      <c r="B67" s="14">
        <v>62</v>
      </c>
      <c r="C67" s="14">
        <v>1.321422E-2</v>
      </c>
    </row>
    <row r="68" spans="1:3" x14ac:dyDescent="0.3">
      <c r="A68" s="14" t="s">
        <v>125</v>
      </c>
      <c r="B68" s="14">
        <v>42</v>
      </c>
      <c r="C68" s="14">
        <v>5.1076400000000001E-3</v>
      </c>
    </row>
    <row r="69" spans="1:3" x14ac:dyDescent="0.3">
      <c r="A69" s="14" t="s">
        <v>126</v>
      </c>
      <c r="B69" s="14">
        <v>44</v>
      </c>
      <c r="C69" s="14">
        <v>6.4414099999999998E-3</v>
      </c>
    </row>
    <row r="70" spans="1:3" x14ac:dyDescent="0.3">
      <c r="A70" s="14" t="s">
        <v>127</v>
      </c>
      <c r="B70" s="14">
        <v>39</v>
      </c>
      <c r="C70" s="14">
        <v>4.1405080000000002E-3</v>
      </c>
    </row>
    <row r="71" spans="1:3" x14ac:dyDescent="0.3">
      <c r="A71" s="14" t="s">
        <v>128</v>
      </c>
      <c r="B71" s="14">
        <v>35</v>
      </c>
      <c r="C71" s="14">
        <v>4.0417420000000001E-3</v>
      </c>
    </row>
    <row r="72" spans="1:3" x14ac:dyDescent="0.3">
      <c r="A72" s="14" t="s">
        <v>129</v>
      </c>
      <c r="B72" s="14">
        <v>54</v>
      </c>
      <c r="C72" s="14">
        <v>4.0308130000000003E-3</v>
      </c>
    </row>
    <row r="73" spans="1:3" x14ac:dyDescent="0.3">
      <c r="A73" s="14" t="s">
        <v>130</v>
      </c>
      <c r="B73" s="14">
        <v>20</v>
      </c>
      <c r="C73" s="14">
        <v>4.6561240000000002E-3</v>
      </c>
    </row>
    <row r="74" spans="1:3" x14ac:dyDescent="0.3">
      <c r="A74" s="14" t="s">
        <v>131</v>
      </c>
      <c r="B74" s="14">
        <v>70</v>
      </c>
      <c r="C74" s="14">
        <v>5.2402780000000001E-3</v>
      </c>
    </row>
    <row r="75" spans="1:3" x14ac:dyDescent="0.3">
      <c r="A75" s="14" t="s">
        <v>132</v>
      </c>
      <c r="B75" s="14">
        <v>32</v>
      </c>
      <c r="C75" s="14">
        <v>7.9545139999999993E-3</v>
      </c>
    </row>
    <row r="76" spans="1:3" x14ac:dyDescent="0.3">
      <c r="A76" s="14" t="s">
        <v>133</v>
      </c>
      <c r="B76" s="14">
        <v>27</v>
      </c>
      <c r="C76" s="14">
        <v>5.5086220000000003E-3</v>
      </c>
    </row>
    <row r="77" spans="1:3" x14ac:dyDescent="0.3">
      <c r="A77" s="14" t="s">
        <v>134</v>
      </c>
      <c r="B77" s="14">
        <v>11</v>
      </c>
      <c r="C77" s="14">
        <v>4.7963959999999996E-3</v>
      </c>
    </row>
    <row r="78" spans="1:3" x14ac:dyDescent="0.3">
      <c r="A78" s="14" t="s">
        <v>135</v>
      </c>
      <c r="B78" s="14">
        <v>155</v>
      </c>
      <c r="C78" s="14">
        <v>0.12550462700000001</v>
      </c>
    </row>
    <row r="79" spans="1:3" x14ac:dyDescent="0.3">
      <c r="A79" s="14" t="s">
        <v>136</v>
      </c>
      <c r="B79" s="14">
        <v>169</v>
      </c>
      <c r="C79" s="14">
        <v>1.384438E-2</v>
      </c>
    </row>
    <row r="80" spans="1:3" x14ac:dyDescent="0.3">
      <c r="A80" s="14" t="s">
        <v>137</v>
      </c>
      <c r="B80" s="14">
        <v>30</v>
      </c>
      <c r="C80" s="14">
        <v>9.4128969999999999E-3</v>
      </c>
    </row>
    <row r="81" spans="1:3" x14ac:dyDescent="0.3">
      <c r="A81" s="14" t="s">
        <v>138</v>
      </c>
      <c r="B81" s="14">
        <v>23</v>
      </c>
      <c r="C81" s="14">
        <v>7.3369170000000001E-3</v>
      </c>
    </row>
    <row r="82" spans="1:3" x14ac:dyDescent="0.3">
      <c r="A82" s="14" t="s">
        <v>139</v>
      </c>
      <c r="B82" s="14">
        <v>12</v>
      </c>
      <c r="C82" s="14">
        <v>6.9623239999999998E-3</v>
      </c>
    </row>
    <row r="83" spans="1:3" x14ac:dyDescent="0.3">
      <c r="A83" s="14" t="s">
        <v>140</v>
      </c>
      <c r="B83" s="14">
        <v>44</v>
      </c>
      <c r="C83" s="14">
        <v>7.4780009999999997E-3</v>
      </c>
    </row>
    <row r="84" spans="1:3" x14ac:dyDescent="0.3">
      <c r="A84" s="14" t="s">
        <v>141</v>
      </c>
      <c r="B84" s="14">
        <v>20</v>
      </c>
      <c r="C84" s="14">
        <v>1.0607625000000001E-2</v>
      </c>
    </row>
    <row r="85" spans="1:3" x14ac:dyDescent="0.3">
      <c r="A85" s="14" t="s">
        <v>142</v>
      </c>
      <c r="B85" s="14">
        <v>270</v>
      </c>
      <c r="C85" s="14">
        <v>0.34713669800000002</v>
      </c>
    </row>
    <row r="86" spans="1:3" x14ac:dyDescent="0.3">
      <c r="A86" s="14" t="s">
        <v>143</v>
      </c>
      <c r="B86" s="14">
        <v>4757</v>
      </c>
      <c r="C86" s="14">
        <v>267.78426692599999</v>
      </c>
    </row>
    <row r="87" spans="1:3" x14ac:dyDescent="0.3">
      <c r="A87" s="14" t="s">
        <v>144</v>
      </c>
      <c r="B87" s="14">
        <v>19462</v>
      </c>
      <c r="C87" s="14">
        <v>1088.3564566</v>
      </c>
    </row>
    <row r="88" spans="1:3" x14ac:dyDescent="0.3">
      <c r="A88" s="14" t="s">
        <v>145</v>
      </c>
      <c r="B88" s="14">
        <v>23684</v>
      </c>
      <c r="C88" s="14">
        <v>5364.1372054789999</v>
      </c>
    </row>
    <row r="89" spans="1:3" x14ac:dyDescent="0.3">
      <c r="A89" s="14" t="s">
        <v>146</v>
      </c>
      <c r="B89" s="14">
        <v>23853</v>
      </c>
      <c r="C89" s="14">
        <v>5885.8751530569998</v>
      </c>
    </row>
    <row r="90" spans="1:3" x14ac:dyDescent="0.3">
      <c r="A90" s="14" t="s">
        <v>147</v>
      </c>
      <c r="B90" s="14">
        <v>23000</v>
      </c>
      <c r="C90" s="14">
        <v>6160.0977929620003</v>
      </c>
    </row>
    <row r="91" spans="1:3" x14ac:dyDescent="0.3">
      <c r="A91" s="14" t="s">
        <v>148</v>
      </c>
      <c r="B91" s="14">
        <v>44972</v>
      </c>
      <c r="C91" s="14">
        <v>9105.7322351359999</v>
      </c>
    </row>
    <row r="92" spans="1:3" x14ac:dyDescent="0.3">
      <c r="A92" s="14" t="s">
        <v>149</v>
      </c>
      <c r="B92" s="14">
        <v>46418</v>
      </c>
      <c r="C92" s="14">
        <v>8407.3965839379998</v>
      </c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FB0B3-816B-4F0E-A459-A8B27201EC79}">
  <dimension ref="A1:C92"/>
  <sheetViews>
    <sheetView workbookViewId="0">
      <selection activeCell="B3" sqref="B3:C92"/>
    </sheetView>
  </sheetViews>
  <sheetFormatPr baseColWidth="10" defaultRowHeight="15.6" x14ac:dyDescent="0.3"/>
  <cols>
    <col min="1" max="1" width="21.296875" bestFit="1" customWidth="1"/>
  </cols>
  <sheetData>
    <row r="1" spans="1:3" x14ac:dyDescent="0.3">
      <c r="A1" s="31" t="s">
        <v>162</v>
      </c>
      <c r="B1" s="31"/>
      <c r="C1" s="31"/>
    </row>
    <row r="2" spans="1:3" x14ac:dyDescent="0.3">
      <c r="A2" s="14"/>
      <c r="B2" s="14" t="s">
        <v>166</v>
      </c>
      <c r="C2" s="14" t="s">
        <v>3</v>
      </c>
    </row>
    <row r="3" spans="1:3" x14ac:dyDescent="0.3">
      <c r="A3" s="14" t="s">
        <v>60</v>
      </c>
      <c r="B3" s="86">
        <v>21</v>
      </c>
      <c r="C3" s="87">
        <v>1.7000000923871994E-2</v>
      </c>
    </row>
    <row r="4" spans="1:3" x14ac:dyDescent="0.3">
      <c r="A4" s="14" t="s">
        <v>61</v>
      </c>
      <c r="B4" s="86">
        <v>46</v>
      </c>
      <c r="C4" s="87">
        <v>1.2000000104308128E-2</v>
      </c>
    </row>
    <row r="5" spans="1:3" x14ac:dyDescent="0.3">
      <c r="A5" s="14" t="s">
        <v>62</v>
      </c>
      <c r="B5" s="86">
        <v>37</v>
      </c>
      <c r="C5" s="87">
        <v>0.31999999284744263</v>
      </c>
    </row>
    <row r="6" spans="1:3" x14ac:dyDescent="0.3">
      <c r="A6" s="14" t="s">
        <v>63</v>
      </c>
      <c r="B6" s="86">
        <v>44</v>
      </c>
      <c r="C6" s="87">
        <v>2.3000000044703484E-2</v>
      </c>
    </row>
    <row r="7" spans="1:3" x14ac:dyDescent="0.3">
      <c r="A7" s="14" t="s">
        <v>64</v>
      </c>
      <c r="B7" s="86">
        <v>45</v>
      </c>
      <c r="C7" s="87">
        <v>2.4000000208616257E-2</v>
      </c>
    </row>
    <row r="8" spans="1:3" x14ac:dyDescent="0.3">
      <c r="A8" s="14" t="s">
        <v>65</v>
      </c>
      <c r="B8" s="86">
        <v>60</v>
      </c>
      <c r="C8" s="87">
        <v>0.24799999594688416</v>
      </c>
    </row>
    <row r="9" spans="1:3" x14ac:dyDescent="0.3">
      <c r="A9" s="14" t="s">
        <v>66</v>
      </c>
      <c r="B9" s="86">
        <v>69</v>
      </c>
      <c r="C9" s="87">
        <v>2.500000037252903E-2</v>
      </c>
    </row>
    <row r="10" spans="1:3" x14ac:dyDescent="0.3">
      <c r="A10" s="14" t="s">
        <v>67</v>
      </c>
      <c r="B10" s="86">
        <v>8</v>
      </c>
      <c r="C10" s="87">
        <v>6.0000000521540642E-3</v>
      </c>
    </row>
    <row r="11" spans="1:3" x14ac:dyDescent="0.3">
      <c r="A11" s="14" t="s">
        <v>68</v>
      </c>
      <c r="B11" s="86">
        <v>57</v>
      </c>
      <c r="C11" s="87">
        <v>1.1069999933242798</v>
      </c>
    </row>
    <row r="12" spans="1:3" x14ac:dyDescent="0.3">
      <c r="A12" s="14" t="s">
        <v>69</v>
      </c>
      <c r="B12" s="86">
        <v>12</v>
      </c>
      <c r="C12" s="87">
        <v>2.5209999084472656</v>
      </c>
    </row>
    <row r="13" spans="1:3" x14ac:dyDescent="0.3">
      <c r="A13" s="14" t="s">
        <v>70</v>
      </c>
      <c r="B13" s="86">
        <v>12</v>
      </c>
      <c r="C13" s="87">
        <v>3.1159999370574951</v>
      </c>
    </row>
    <row r="14" spans="1:3" x14ac:dyDescent="0.3">
      <c r="A14" s="14" t="s">
        <v>71</v>
      </c>
      <c r="B14" s="86">
        <v>12</v>
      </c>
      <c r="C14" s="87">
        <v>9.3789997100830078</v>
      </c>
    </row>
    <row r="15" spans="1:3" x14ac:dyDescent="0.3">
      <c r="A15" s="14" t="s">
        <v>72</v>
      </c>
      <c r="B15" s="86">
        <v>12</v>
      </c>
      <c r="C15" s="87">
        <v>3.1340000629425049</v>
      </c>
    </row>
    <row r="16" spans="1:3" x14ac:dyDescent="0.3">
      <c r="A16" s="14" t="s">
        <v>73</v>
      </c>
      <c r="B16" s="86">
        <v>12</v>
      </c>
      <c r="C16" s="87">
        <v>2.1170001029968262</v>
      </c>
    </row>
    <row r="17" spans="1:3" x14ac:dyDescent="0.3">
      <c r="A17" s="14" t="s">
        <v>74</v>
      </c>
      <c r="B17" s="86">
        <v>13</v>
      </c>
      <c r="C17" s="87">
        <v>3.4240000247955322</v>
      </c>
    </row>
    <row r="18" spans="1:3" x14ac:dyDescent="0.3">
      <c r="A18" s="14" t="s">
        <v>75</v>
      </c>
      <c r="B18" s="86">
        <v>12</v>
      </c>
      <c r="C18" s="87">
        <v>2.6340000629425049</v>
      </c>
    </row>
    <row r="19" spans="1:3" x14ac:dyDescent="0.3">
      <c r="A19" s="14" t="s">
        <v>76</v>
      </c>
      <c r="B19" s="86">
        <v>12</v>
      </c>
      <c r="C19" s="87">
        <v>8.6140003204345703</v>
      </c>
    </row>
    <row r="20" spans="1:3" x14ac:dyDescent="0.3">
      <c r="A20" s="14" t="s">
        <v>77</v>
      </c>
      <c r="B20" s="86">
        <v>12</v>
      </c>
      <c r="C20" s="87">
        <v>3.9430000782012939</v>
      </c>
    </row>
    <row r="21" spans="1:3" x14ac:dyDescent="0.3">
      <c r="A21" s="14" t="s">
        <v>78</v>
      </c>
      <c r="B21" s="86">
        <v>12</v>
      </c>
      <c r="C21" s="87">
        <v>5.3090000152587891</v>
      </c>
    </row>
    <row r="22" spans="1:3" x14ac:dyDescent="0.3">
      <c r="A22" s="14" t="s">
        <v>79</v>
      </c>
      <c r="B22" s="86">
        <v>12</v>
      </c>
      <c r="C22" s="87">
        <v>5.8769998550415039</v>
      </c>
    </row>
    <row r="23" spans="1:3" x14ac:dyDescent="0.3">
      <c r="A23" s="14" t="s">
        <v>80</v>
      </c>
      <c r="B23" s="86">
        <v>12</v>
      </c>
      <c r="C23" s="87">
        <v>2.4779999256134033</v>
      </c>
    </row>
    <row r="24" spans="1:3" x14ac:dyDescent="0.3">
      <c r="A24" s="14" t="s">
        <v>81</v>
      </c>
      <c r="B24" s="86">
        <v>12</v>
      </c>
      <c r="C24" s="87">
        <v>1.9730000495910645</v>
      </c>
    </row>
    <row r="25" spans="1:3" x14ac:dyDescent="0.3">
      <c r="A25" s="14" t="s">
        <v>82</v>
      </c>
      <c r="B25" s="86">
        <v>12</v>
      </c>
      <c r="C25" s="87">
        <v>2.9909999370574951</v>
      </c>
    </row>
    <row r="26" spans="1:3" x14ac:dyDescent="0.3">
      <c r="A26" s="14" t="s">
        <v>83</v>
      </c>
      <c r="B26" s="86">
        <v>13</v>
      </c>
      <c r="C26" s="87">
        <v>0.53899997472763062</v>
      </c>
    </row>
    <row r="27" spans="1:3" x14ac:dyDescent="0.3">
      <c r="A27" s="14" t="s">
        <v>84</v>
      </c>
      <c r="B27" s="86">
        <v>13</v>
      </c>
      <c r="C27" s="87">
        <v>2.4560000896453857</v>
      </c>
    </row>
    <row r="28" spans="1:3" x14ac:dyDescent="0.3">
      <c r="A28" s="14" t="s">
        <v>85</v>
      </c>
      <c r="B28" s="86">
        <v>92</v>
      </c>
      <c r="C28" s="87">
        <v>1.7999999225139618E-2</v>
      </c>
    </row>
    <row r="29" spans="1:3" x14ac:dyDescent="0.3">
      <c r="A29" s="14" t="s">
        <v>86</v>
      </c>
      <c r="B29" s="86">
        <v>89</v>
      </c>
      <c r="C29" s="87">
        <v>0.10400000214576721</v>
      </c>
    </row>
    <row r="30" spans="1:3" x14ac:dyDescent="0.3">
      <c r="A30" s="14" t="s">
        <v>87</v>
      </c>
      <c r="B30" s="86">
        <v>91</v>
      </c>
      <c r="C30" s="87">
        <v>5.000000074505806E-2</v>
      </c>
    </row>
    <row r="31" spans="1:3" x14ac:dyDescent="0.3">
      <c r="A31" s="14" t="s">
        <v>88</v>
      </c>
      <c r="B31" s="86">
        <v>86</v>
      </c>
      <c r="C31" s="87">
        <v>3.7000000476837158E-2</v>
      </c>
    </row>
    <row r="32" spans="1:3" x14ac:dyDescent="0.3">
      <c r="A32" s="14" t="s">
        <v>89</v>
      </c>
      <c r="B32" s="86">
        <v>43</v>
      </c>
      <c r="C32" s="87">
        <v>0.21799999475479126</v>
      </c>
    </row>
    <row r="33" spans="1:3" x14ac:dyDescent="0.3">
      <c r="A33" s="14" t="s">
        <v>90</v>
      </c>
      <c r="B33" s="86">
        <v>16</v>
      </c>
      <c r="C33" s="87">
        <v>2.6329998970031738</v>
      </c>
    </row>
    <row r="34" spans="1:3" x14ac:dyDescent="0.3">
      <c r="A34" s="14" t="s">
        <v>91</v>
      </c>
      <c r="B34" s="86">
        <v>106</v>
      </c>
      <c r="C34" s="87">
        <v>0.17299999296665192</v>
      </c>
    </row>
    <row r="35" spans="1:3" x14ac:dyDescent="0.3">
      <c r="A35" s="14" t="s">
        <v>92</v>
      </c>
      <c r="B35" s="86">
        <v>21</v>
      </c>
      <c r="C35" s="87">
        <v>39.734001159667969</v>
      </c>
    </row>
    <row r="36" spans="1:3" x14ac:dyDescent="0.3">
      <c r="A36" s="14" t="s">
        <v>93</v>
      </c>
      <c r="B36" s="86">
        <v>20</v>
      </c>
      <c r="C36" s="87">
        <v>67.288002014160156</v>
      </c>
    </row>
    <row r="37" spans="1:3" x14ac:dyDescent="0.3">
      <c r="A37" s="14" t="s">
        <v>94</v>
      </c>
      <c r="B37" s="86">
        <v>15</v>
      </c>
      <c r="C37" s="87">
        <v>1.2000000476837158</v>
      </c>
    </row>
    <row r="38" spans="1:3" x14ac:dyDescent="0.3">
      <c r="A38" s="14" t="s">
        <v>95</v>
      </c>
      <c r="B38" s="86">
        <v>102</v>
      </c>
      <c r="C38" s="87">
        <v>5.000000074505806E-2</v>
      </c>
    </row>
    <row r="39" spans="1:3" x14ac:dyDescent="0.3">
      <c r="A39" s="14" t="s">
        <v>96</v>
      </c>
      <c r="B39" s="86">
        <v>21</v>
      </c>
      <c r="C39" s="87">
        <v>1.9390000104904175</v>
      </c>
    </row>
    <row r="40" spans="1:3" x14ac:dyDescent="0.3">
      <c r="A40" s="14" t="s">
        <v>97</v>
      </c>
      <c r="B40" s="86">
        <v>15</v>
      </c>
      <c r="C40" s="87">
        <v>0.53200000524520874</v>
      </c>
    </row>
    <row r="41" spans="1:3" x14ac:dyDescent="0.3">
      <c r="A41" s="14" t="s">
        <v>98</v>
      </c>
      <c r="B41" s="86">
        <v>35</v>
      </c>
      <c r="C41" s="87">
        <v>46.140998840332031</v>
      </c>
    </row>
    <row r="42" spans="1:3" x14ac:dyDescent="0.3">
      <c r="A42" s="14" t="s">
        <v>99</v>
      </c>
      <c r="B42" s="86">
        <v>107</v>
      </c>
      <c r="C42" s="87">
        <v>0.16300000250339508</v>
      </c>
    </row>
    <row r="43" spans="1:3" x14ac:dyDescent="0.3">
      <c r="A43" s="14" t="s">
        <v>100</v>
      </c>
      <c r="B43" s="86">
        <v>101</v>
      </c>
      <c r="C43" s="87">
        <v>6.7000001668930054E-2</v>
      </c>
    </row>
    <row r="44" spans="1:3" x14ac:dyDescent="0.3">
      <c r="A44" s="14" t="s">
        <v>101</v>
      </c>
      <c r="B44" s="86">
        <v>103</v>
      </c>
      <c r="C44" s="87">
        <v>0.5</v>
      </c>
    </row>
    <row r="45" spans="1:3" x14ac:dyDescent="0.3">
      <c r="A45" s="14" t="s">
        <v>102</v>
      </c>
      <c r="B45" s="86">
        <v>100</v>
      </c>
      <c r="C45" s="87">
        <v>3.7000000476837158E-2</v>
      </c>
    </row>
    <row r="46" spans="1:3" x14ac:dyDescent="0.3">
      <c r="A46" s="14" t="s">
        <v>103</v>
      </c>
      <c r="B46" s="86">
        <v>23</v>
      </c>
      <c r="C46" s="87">
        <v>0.35499998927116394</v>
      </c>
    </row>
    <row r="47" spans="1:3" x14ac:dyDescent="0.3">
      <c r="A47" s="14" t="s">
        <v>104</v>
      </c>
      <c r="B47" s="86">
        <v>99</v>
      </c>
      <c r="C47" s="87">
        <v>0.15099999308586121</v>
      </c>
    </row>
    <row r="48" spans="1:3" x14ac:dyDescent="0.3">
      <c r="A48" s="14" t="s">
        <v>105</v>
      </c>
      <c r="B48" s="86">
        <v>99</v>
      </c>
      <c r="C48" s="87">
        <v>5.7999998331069946E-2</v>
      </c>
    </row>
    <row r="49" spans="1:3" x14ac:dyDescent="0.3">
      <c r="A49" s="14" t="s">
        <v>106</v>
      </c>
      <c r="B49" s="86">
        <v>87</v>
      </c>
      <c r="C49" s="87">
        <v>9.2000000178813934E-2</v>
      </c>
    </row>
    <row r="50" spans="1:3" x14ac:dyDescent="0.3">
      <c r="A50" s="14" t="s">
        <v>107</v>
      </c>
      <c r="B50" s="86">
        <v>103</v>
      </c>
      <c r="C50" s="87">
        <v>3.5899999141693115</v>
      </c>
    </row>
    <row r="51" spans="1:3" x14ac:dyDescent="0.3">
      <c r="A51" s="14" t="s">
        <v>108</v>
      </c>
      <c r="B51" s="86">
        <v>18</v>
      </c>
      <c r="C51" s="87">
        <v>0.32800000905990601</v>
      </c>
    </row>
    <row r="52" spans="1:3" x14ac:dyDescent="0.3">
      <c r="A52" s="14" t="s">
        <v>109</v>
      </c>
      <c r="B52" s="86">
        <v>21</v>
      </c>
      <c r="C52" s="87">
        <v>1.3650000095367432</v>
      </c>
    </row>
    <row r="53" spans="1:3" x14ac:dyDescent="0.3">
      <c r="A53" s="14" t="s">
        <v>110</v>
      </c>
      <c r="B53" s="86">
        <v>16</v>
      </c>
      <c r="C53" s="87">
        <v>0.47200000286102295</v>
      </c>
    </row>
    <row r="54" spans="1:3" x14ac:dyDescent="0.3">
      <c r="A54" s="14" t="s">
        <v>111</v>
      </c>
      <c r="B54" s="86">
        <v>83</v>
      </c>
      <c r="C54" s="87">
        <v>0.51800000667572021</v>
      </c>
    </row>
    <row r="55" spans="1:3" x14ac:dyDescent="0.3">
      <c r="A55" s="14" t="s">
        <v>112</v>
      </c>
      <c r="B55" s="86">
        <v>44</v>
      </c>
      <c r="C55" s="87">
        <v>8.6000002920627594E-2</v>
      </c>
    </row>
    <row r="56" spans="1:3" x14ac:dyDescent="0.3">
      <c r="A56" s="14" t="s">
        <v>113</v>
      </c>
      <c r="B56" s="86">
        <v>11</v>
      </c>
      <c r="C56" s="87">
        <v>8.0000003799796104E-3</v>
      </c>
    </row>
    <row r="57" spans="1:3" x14ac:dyDescent="0.3">
      <c r="A57" s="14" t="s">
        <v>114</v>
      </c>
      <c r="B57" s="86">
        <v>33</v>
      </c>
      <c r="C57" s="87">
        <v>0.25900000333786011</v>
      </c>
    </row>
    <row r="58" spans="1:3" x14ac:dyDescent="0.3">
      <c r="A58" s="14" t="s">
        <v>115</v>
      </c>
      <c r="B58" s="86">
        <v>47</v>
      </c>
      <c r="C58" s="87">
        <v>1.2599999904632568</v>
      </c>
    </row>
    <row r="59" spans="1:3" x14ac:dyDescent="0.3">
      <c r="A59" s="14" t="s">
        <v>116</v>
      </c>
      <c r="B59" s="86">
        <v>47</v>
      </c>
      <c r="C59" s="87">
        <v>6.7000001668930054E-2</v>
      </c>
    </row>
    <row r="60" spans="1:3" x14ac:dyDescent="0.3">
      <c r="A60" s="14" t="s">
        <v>117</v>
      </c>
      <c r="B60" s="86">
        <v>28</v>
      </c>
      <c r="C60" s="87">
        <v>0.57099997997283936</v>
      </c>
    </row>
    <row r="61" spans="1:3" x14ac:dyDescent="0.3">
      <c r="A61" s="14" t="s">
        <v>118</v>
      </c>
      <c r="B61" s="86">
        <v>13</v>
      </c>
      <c r="C61" s="87">
        <v>8.999999612569809E-3</v>
      </c>
    </row>
    <row r="62" spans="1:3" x14ac:dyDescent="0.3">
      <c r="A62" s="14" t="s">
        <v>119</v>
      </c>
      <c r="B62" s="86">
        <v>12</v>
      </c>
      <c r="C62" s="87">
        <v>6.0000000521540642E-3</v>
      </c>
    </row>
    <row r="63" spans="1:3" x14ac:dyDescent="0.3">
      <c r="A63" s="14" t="s">
        <v>120</v>
      </c>
      <c r="B63" s="86">
        <v>74</v>
      </c>
      <c r="C63" s="87">
        <v>0.42300000786781311</v>
      </c>
    </row>
    <row r="64" spans="1:3" x14ac:dyDescent="0.3">
      <c r="A64" s="14" t="s">
        <v>121</v>
      </c>
      <c r="B64" s="86">
        <v>46</v>
      </c>
      <c r="C64" s="87">
        <v>0.73900002241134644</v>
      </c>
    </row>
    <row r="65" spans="1:3" x14ac:dyDescent="0.3">
      <c r="A65" s="14" t="s">
        <v>122</v>
      </c>
      <c r="B65" s="86">
        <v>28</v>
      </c>
      <c r="C65" s="87">
        <v>0.21799999475479126</v>
      </c>
    </row>
    <row r="66" spans="1:3" x14ac:dyDescent="0.3">
      <c r="A66" s="14" t="s">
        <v>123</v>
      </c>
      <c r="B66" s="86">
        <v>82</v>
      </c>
      <c r="C66" s="87">
        <v>3.9999999105930328E-2</v>
      </c>
    </row>
    <row r="67" spans="1:3" x14ac:dyDescent="0.3">
      <c r="A67" s="14" t="s">
        <v>124</v>
      </c>
      <c r="B67" s="86">
        <v>62</v>
      </c>
      <c r="C67" s="87">
        <v>0.14200000464916229</v>
      </c>
    </row>
    <row r="68" spans="1:3" x14ac:dyDescent="0.3">
      <c r="A68" s="14" t="s">
        <v>125</v>
      </c>
      <c r="B68" s="86">
        <v>42</v>
      </c>
      <c r="C68" s="87">
        <v>0.33399999141693115</v>
      </c>
    </row>
    <row r="69" spans="1:3" x14ac:dyDescent="0.3">
      <c r="A69" s="14" t="s">
        <v>126</v>
      </c>
      <c r="B69" s="86">
        <v>44</v>
      </c>
      <c r="C69" s="87">
        <v>0.1809999942779541</v>
      </c>
    </row>
    <row r="70" spans="1:3" x14ac:dyDescent="0.3">
      <c r="A70" s="14" t="s">
        <v>127</v>
      </c>
      <c r="B70" s="86">
        <v>39</v>
      </c>
      <c r="C70" s="87">
        <v>0.27300000190734863</v>
      </c>
    </row>
    <row r="71" spans="1:3" x14ac:dyDescent="0.3">
      <c r="A71" s="14" t="s">
        <v>128</v>
      </c>
      <c r="B71" s="86">
        <v>35</v>
      </c>
      <c r="C71" s="87">
        <v>3.5000000149011612E-2</v>
      </c>
    </row>
    <row r="72" spans="1:3" x14ac:dyDescent="0.3">
      <c r="A72" s="14" t="s">
        <v>129</v>
      </c>
      <c r="B72" s="86">
        <v>54</v>
      </c>
      <c r="C72" s="87">
        <v>1.4989999532699585</v>
      </c>
    </row>
    <row r="73" spans="1:3" x14ac:dyDescent="0.3">
      <c r="A73" s="14" t="s">
        <v>130</v>
      </c>
      <c r="B73" s="86">
        <v>28</v>
      </c>
      <c r="C73" s="87">
        <v>1.2000000104308128E-2</v>
      </c>
    </row>
    <row r="74" spans="1:3" x14ac:dyDescent="0.3">
      <c r="A74" s="14" t="s">
        <v>131</v>
      </c>
      <c r="B74" s="86">
        <v>70</v>
      </c>
      <c r="C74" s="87">
        <v>0.13600000739097595</v>
      </c>
    </row>
    <row r="75" spans="1:3" x14ac:dyDescent="0.3">
      <c r="A75" s="14" t="s">
        <v>132</v>
      </c>
      <c r="B75" s="86">
        <v>73</v>
      </c>
      <c r="C75" s="87">
        <v>115.89299774169922</v>
      </c>
    </row>
    <row r="76" spans="1:3" x14ac:dyDescent="0.3">
      <c r="A76" s="14" t="s">
        <v>133</v>
      </c>
      <c r="B76" s="86">
        <v>27</v>
      </c>
      <c r="C76" s="87">
        <v>4.9930000305175781</v>
      </c>
    </row>
    <row r="77" spans="1:3" x14ac:dyDescent="0.3">
      <c r="A77" s="14" t="s">
        <v>134</v>
      </c>
      <c r="B77" s="86">
        <v>11</v>
      </c>
      <c r="C77" s="87">
        <v>129.65800476074219</v>
      </c>
    </row>
    <row r="78" spans="1:3" x14ac:dyDescent="0.3">
      <c r="A78" s="14" t="s">
        <v>135</v>
      </c>
      <c r="B78" s="86">
        <v>155</v>
      </c>
      <c r="C78" s="87">
        <v>15.265000343322754</v>
      </c>
    </row>
    <row r="79" spans="1:3" x14ac:dyDescent="0.3">
      <c r="A79" s="14" t="s">
        <v>136</v>
      </c>
      <c r="B79" s="86">
        <v>169</v>
      </c>
      <c r="C79" s="87">
        <v>39.812999725341797</v>
      </c>
    </row>
    <row r="80" spans="1:3" x14ac:dyDescent="0.3">
      <c r="A80" s="14" t="s">
        <v>137</v>
      </c>
      <c r="B80" s="86">
        <v>30</v>
      </c>
      <c r="C80" s="87">
        <v>1731.489990234375</v>
      </c>
    </row>
    <row r="81" spans="1:3" x14ac:dyDescent="0.3">
      <c r="A81" s="14" t="s">
        <v>138</v>
      </c>
      <c r="B81" s="86">
        <v>23</v>
      </c>
      <c r="C81" s="87">
        <v>2995.3850000000002</v>
      </c>
    </row>
    <row r="82" spans="1:3" x14ac:dyDescent="0.3">
      <c r="A82" s="14" t="s">
        <v>139</v>
      </c>
      <c r="B82" s="86">
        <v>12</v>
      </c>
      <c r="C82" s="87">
        <v>305.02398681640625</v>
      </c>
    </row>
    <row r="83" spans="1:3" x14ac:dyDescent="0.3">
      <c r="A83" s="14" t="s">
        <v>140</v>
      </c>
      <c r="B83" s="86">
        <v>44</v>
      </c>
      <c r="C83" s="87">
        <v>314.61300659179688</v>
      </c>
    </row>
    <row r="84" spans="1:3" x14ac:dyDescent="0.3">
      <c r="A84" s="14" t="s">
        <v>141</v>
      </c>
      <c r="B84" s="86">
        <v>20</v>
      </c>
      <c r="C84" s="87">
        <v>3600.177001953125</v>
      </c>
    </row>
    <row r="85" spans="1:3" x14ac:dyDescent="0.3">
      <c r="A85" s="14" t="s">
        <v>142</v>
      </c>
      <c r="B85" s="86">
        <v>270</v>
      </c>
      <c r="C85" s="86">
        <v>0.59799999999999998</v>
      </c>
    </row>
    <row r="86" spans="1:3" x14ac:dyDescent="0.3">
      <c r="A86" s="14" t="s">
        <v>143</v>
      </c>
      <c r="B86" s="86">
        <v>0</v>
      </c>
      <c r="C86" s="86">
        <v>107040.08199999999</v>
      </c>
    </row>
    <row r="87" spans="1:3" x14ac:dyDescent="0.3">
      <c r="A87" s="14" t="s">
        <v>144</v>
      </c>
      <c r="B87" s="85">
        <v>0</v>
      </c>
      <c r="C87" s="85"/>
    </row>
    <row r="88" spans="1:3" x14ac:dyDescent="0.3">
      <c r="A88" s="14" t="s">
        <v>145</v>
      </c>
      <c r="B88" s="85">
        <v>0</v>
      </c>
      <c r="C88" s="85"/>
    </row>
    <row r="89" spans="1:3" x14ac:dyDescent="0.3">
      <c r="A89" s="14" t="s">
        <v>146</v>
      </c>
      <c r="B89" s="85">
        <v>0</v>
      </c>
      <c r="C89" s="85"/>
    </row>
    <row r="90" spans="1:3" x14ac:dyDescent="0.3">
      <c r="A90" s="14" t="s">
        <v>147</v>
      </c>
      <c r="B90" s="85">
        <v>0</v>
      </c>
      <c r="C90" s="85"/>
    </row>
    <row r="91" spans="1:3" x14ac:dyDescent="0.3">
      <c r="A91" s="14" t="s">
        <v>148</v>
      </c>
      <c r="B91" s="85">
        <v>0</v>
      </c>
      <c r="C91" s="85"/>
    </row>
    <row r="92" spans="1:3" x14ac:dyDescent="0.3">
      <c r="A92" s="14" t="s">
        <v>149</v>
      </c>
      <c r="B92" s="85">
        <v>0</v>
      </c>
      <c r="C92" s="85"/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973F7-4841-46DA-9A4E-D7386EFA1743}">
  <dimension ref="A1:C92"/>
  <sheetViews>
    <sheetView workbookViewId="0">
      <selection activeCell="B3" sqref="B3"/>
    </sheetView>
  </sheetViews>
  <sheetFormatPr baseColWidth="10" defaultRowHeight="15.6" x14ac:dyDescent="0.3"/>
  <cols>
    <col min="1" max="1" width="21.296875" bestFit="1" customWidth="1"/>
  </cols>
  <sheetData>
    <row r="1" spans="1:3" x14ac:dyDescent="0.3">
      <c r="A1" s="21" t="s">
        <v>163</v>
      </c>
      <c r="B1" s="21"/>
      <c r="C1" s="21"/>
    </row>
    <row r="2" spans="1:3" x14ac:dyDescent="0.3">
      <c r="A2" s="14"/>
      <c r="B2" s="14" t="s">
        <v>166</v>
      </c>
      <c r="C2" s="14" t="s">
        <v>3</v>
      </c>
    </row>
    <row r="3" spans="1:3" x14ac:dyDescent="0.3">
      <c r="A3" s="14" t="s">
        <v>60</v>
      </c>
      <c r="B3" s="14">
        <v>21</v>
      </c>
      <c r="C3" s="14">
        <v>3.1340669999999999E-3</v>
      </c>
    </row>
    <row r="4" spans="1:3" x14ac:dyDescent="0.3">
      <c r="A4" s="14" t="s">
        <v>61</v>
      </c>
      <c r="B4" s="14">
        <v>46</v>
      </c>
      <c r="C4" s="14">
        <v>7.5222400000000001E-4</v>
      </c>
    </row>
    <row r="5" spans="1:3" x14ac:dyDescent="0.3">
      <c r="A5" s="14" t="s">
        <v>62</v>
      </c>
      <c r="B5" s="14">
        <v>37</v>
      </c>
      <c r="C5" s="14">
        <v>6.6248399999999997E-4</v>
      </c>
    </row>
    <row r="6" spans="1:3" x14ac:dyDescent="0.3">
      <c r="A6" s="14" t="s">
        <v>63</v>
      </c>
      <c r="B6" s="14">
        <v>44</v>
      </c>
      <c r="C6" s="14">
        <v>7.6478699999999995E-4</v>
      </c>
    </row>
    <row r="7" spans="1:3" x14ac:dyDescent="0.3">
      <c r="A7" s="14" t="s">
        <v>64</v>
      </c>
      <c r="B7" s="14">
        <v>44</v>
      </c>
      <c r="C7" s="14">
        <v>1.5988840000000001E-3</v>
      </c>
    </row>
    <row r="8" spans="1:3" x14ac:dyDescent="0.3">
      <c r="A8" s="14" t="s">
        <v>65</v>
      </c>
      <c r="B8" s="14">
        <v>36</v>
      </c>
      <c r="C8" s="14">
        <v>5.5609500000000005E-4</v>
      </c>
    </row>
    <row r="9" spans="1:3" x14ac:dyDescent="0.3">
      <c r="A9" s="14" t="s">
        <v>66</v>
      </c>
      <c r="B9" s="14">
        <v>69</v>
      </c>
      <c r="C9" s="14">
        <v>4.2744400000000002E-4</v>
      </c>
    </row>
    <row r="10" spans="1:3" x14ac:dyDescent="0.3">
      <c r="A10" s="14" t="s">
        <v>67</v>
      </c>
      <c r="B10" s="14">
        <v>8</v>
      </c>
      <c r="C10" s="14">
        <v>2.3336799999999999E-4</v>
      </c>
    </row>
    <row r="11" spans="1:3" x14ac:dyDescent="0.3">
      <c r="A11" s="14" t="s">
        <v>68</v>
      </c>
      <c r="B11" s="14">
        <v>18</v>
      </c>
      <c r="C11" s="14">
        <v>3.2099400000000001E-4</v>
      </c>
    </row>
    <row r="12" spans="1:3" x14ac:dyDescent="0.3">
      <c r="A12" s="14" t="s">
        <v>69</v>
      </c>
      <c r="B12" s="14">
        <v>12</v>
      </c>
      <c r="C12" s="14">
        <v>1.9239100000000001E-4</v>
      </c>
    </row>
    <row r="13" spans="1:3" x14ac:dyDescent="0.3">
      <c r="A13" s="14" t="s">
        <v>70</v>
      </c>
      <c r="B13" s="14">
        <v>12</v>
      </c>
      <c r="C13" s="14">
        <v>2.4566099999999999E-4</v>
      </c>
    </row>
    <row r="14" spans="1:3" x14ac:dyDescent="0.3">
      <c r="A14" s="14" t="s">
        <v>71</v>
      </c>
      <c r="B14" s="14">
        <v>12</v>
      </c>
      <c r="C14" s="14">
        <v>1.9640900000000001E-4</v>
      </c>
    </row>
    <row r="15" spans="1:3" x14ac:dyDescent="0.3">
      <c r="A15" s="14" t="s">
        <v>72</v>
      </c>
      <c r="B15" s="14">
        <v>12</v>
      </c>
      <c r="C15" s="14">
        <v>2.0845999999999999E-4</v>
      </c>
    </row>
    <row r="16" spans="1:3" x14ac:dyDescent="0.3">
      <c r="A16" s="14" t="s">
        <v>73</v>
      </c>
      <c r="B16" s="14">
        <v>12</v>
      </c>
      <c r="C16" s="14">
        <v>1.7842499999999999E-4</v>
      </c>
    </row>
    <row r="17" spans="1:3" x14ac:dyDescent="0.3">
      <c r="A17" s="14" t="s">
        <v>74</v>
      </c>
      <c r="B17" s="14">
        <v>13</v>
      </c>
      <c r="C17" s="14">
        <v>2.3756600000000001E-4</v>
      </c>
    </row>
    <row r="18" spans="1:3" x14ac:dyDescent="0.3">
      <c r="A18" s="14" t="s">
        <v>75</v>
      </c>
      <c r="B18" s="14">
        <v>12</v>
      </c>
      <c r="C18" s="14">
        <v>4.3624550000000003E-3</v>
      </c>
    </row>
    <row r="19" spans="1:3" x14ac:dyDescent="0.3">
      <c r="A19" s="14" t="s">
        <v>76</v>
      </c>
      <c r="B19" s="14">
        <v>12</v>
      </c>
      <c r="C19" s="14">
        <v>2.0207999999999999E-4</v>
      </c>
    </row>
    <row r="20" spans="1:3" x14ac:dyDescent="0.3">
      <c r="A20" s="14" t="s">
        <v>77</v>
      </c>
      <c r="B20" s="14">
        <v>12</v>
      </c>
      <c r="C20" s="14">
        <v>2.20473E-4</v>
      </c>
    </row>
    <row r="21" spans="1:3" x14ac:dyDescent="0.3">
      <c r="A21" s="14" t="s">
        <v>78</v>
      </c>
      <c r="B21" s="14">
        <v>12</v>
      </c>
      <c r="C21" s="14">
        <v>2.6654100000000002E-4</v>
      </c>
    </row>
    <row r="22" spans="1:3" x14ac:dyDescent="0.3">
      <c r="A22" s="14" t="s">
        <v>79</v>
      </c>
      <c r="B22" s="14">
        <v>12</v>
      </c>
      <c r="C22" s="14">
        <v>1.6277500000000001E-4</v>
      </c>
    </row>
    <row r="23" spans="1:3" x14ac:dyDescent="0.3">
      <c r="A23" s="14" t="s">
        <v>80</v>
      </c>
      <c r="B23" s="14">
        <v>12</v>
      </c>
      <c r="C23" s="14">
        <v>1.46515E-4</v>
      </c>
    </row>
    <row r="24" spans="1:3" x14ac:dyDescent="0.3">
      <c r="A24" s="14" t="s">
        <v>81</v>
      </c>
      <c r="B24" s="14">
        <v>12</v>
      </c>
      <c r="C24" s="14">
        <v>1.42237E-4</v>
      </c>
    </row>
    <row r="25" spans="1:3" x14ac:dyDescent="0.3">
      <c r="A25" s="14" t="s">
        <v>82</v>
      </c>
      <c r="B25" s="14">
        <v>12</v>
      </c>
      <c r="C25" s="14">
        <v>1.8362399999999999E-4</v>
      </c>
    </row>
    <row r="26" spans="1:3" x14ac:dyDescent="0.3">
      <c r="A26" s="14" t="s">
        <v>83</v>
      </c>
      <c r="B26" s="14">
        <v>13</v>
      </c>
      <c r="C26" s="14">
        <v>2.4107299999999999E-4</v>
      </c>
    </row>
    <row r="27" spans="1:3" x14ac:dyDescent="0.3">
      <c r="A27" s="14" t="s">
        <v>84</v>
      </c>
      <c r="B27" s="14">
        <v>13</v>
      </c>
      <c r="C27" s="14">
        <v>1.59791E-4</v>
      </c>
    </row>
    <row r="28" spans="1:3" x14ac:dyDescent="0.3">
      <c r="A28" s="14" t="s">
        <v>85</v>
      </c>
      <c r="B28" s="14">
        <v>92</v>
      </c>
      <c r="C28" s="14">
        <v>4.8645399999999999E-4</v>
      </c>
    </row>
    <row r="29" spans="1:3" x14ac:dyDescent="0.3">
      <c r="A29" s="14" t="s">
        <v>86</v>
      </c>
      <c r="B29" s="14">
        <v>89</v>
      </c>
      <c r="C29" s="14">
        <v>3.6293099999999998E-4</v>
      </c>
    </row>
    <row r="30" spans="1:3" x14ac:dyDescent="0.3">
      <c r="A30" s="14" t="s">
        <v>87</v>
      </c>
      <c r="B30" s="14">
        <v>91</v>
      </c>
      <c r="C30" s="14">
        <v>5.2709000000000002E-4</v>
      </c>
    </row>
    <row r="31" spans="1:3" x14ac:dyDescent="0.3">
      <c r="A31" s="14" t="s">
        <v>88</v>
      </c>
      <c r="B31" s="14">
        <v>86</v>
      </c>
      <c r="C31" s="14">
        <v>6.9189999999999996E-4</v>
      </c>
    </row>
    <row r="32" spans="1:3" x14ac:dyDescent="0.3">
      <c r="A32" s="14" t="s">
        <v>89</v>
      </c>
      <c r="B32" s="14">
        <v>32</v>
      </c>
      <c r="C32" s="14">
        <v>5.0868400000000002E-4</v>
      </c>
    </row>
    <row r="33" spans="1:3" x14ac:dyDescent="0.3">
      <c r="A33" s="14" t="s">
        <v>90</v>
      </c>
      <c r="B33" s="14">
        <v>16</v>
      </c>
      <c r="C33" s="14">
        <v>1.7468900000000001E-4</v>
      </c>
    </row>
    <row r="34" spans="1:3" x14ac:dyDescent="0.3">
      <c r="A34" s="14" t="s">
        <v>91</v>
      </c>
      <c r="B34" s="14">
        <v>106</v>
      </c>
      <c r="C34" s="14">
        <v>3.6972399999999999E-4</v>
      </c>
    </row>
    <row r="35" spans="1:3" x14ac:dyDescent="0.3">
      <c r="A35" s="14" t="s">
        <v>92</v>
      </c>
      <c r="B35" s="14">
        <v>21</v>
      </c>
      <c r="C35" s="14">
        <v>1.7194399999999999E-4</v>
      </c>
    </row>
    <row r="36" spans="1:3" x14ac:dyDescent="0.3">
      <c r="A36" s="14" t="s">
        <v>93</v>
      </c>
      <c r="B36" s="14">
        <v>18</v>
      </c>
      <c r="C36" s="14">
        <v>2.1283000000000001E-4</v>
      </c>
    </row>
    <row r="37" spans="1:3" x14ac:dyDescent="0.3">
      <c r="A37" s="14" t="s">
        <v>94</v>
      </c>
      <c r="B37" s="14">
        <v>15</v>
      </c>
      <c r="C37" s="14">
        <v>2.3286699999999999E-4</v>
      </c>
    </row>
    <row r="38" spans="1:3" x14ac:dyDescent="0.3">
      <c r="A38" s="14" t="s">
        <v>95</v>
      </c>
      <c r="B38" s="14">
        <v>102</v>
      </c>
      <c r="C38" s="14">
        <v>4.5822099999999998E-4</v>
      </c>
    </row>
    <row r="39" spans="1:3" x14ac:dyDescent="0.3">
      <c r="A39" s="14" t="s">
        <v>96</v>
      </c>
      <c r="B39" s="14">
        <v>13</v>
      </c>
      <c r="C39" s="14">
        <v>1.5596300000000001E-4</v>
      </c>
    </row>
    <row r="40" spans="1:3" x14ac:dyDescent="0.3">
      <c r="A40" s="14" t="s">
        <v>97</v>
      </c>
      <c r="B40" s="14">
        <v>14</v>
      </c>
      <c r="C40" s="14">
        <v>1.63177E-4</v>
      </c>
    </row>
    <row r="41" spans="1:3" x14ac:dyDescent="0.3">
      <c r="A41" s="14" t="s">
        <v>98</v>
      </c>
      <c r="B41" s="14">
        <v>35</v>
      </c>
      <c r="C41" s="14">
        <v>2.39208E-4</v>
      </c>
    </row>
    <row r="42" spans="1:3" x14ac:dyDescent="0.3">
      <c r="A42" s="14" t="s">
        <v>99</v>
      </c>
      <c r="B42" s="14">
        <v>107</v>
      </c>
      <c r="C42" s="14">
        <v>4.0937999999999999E-4</v>
      </c>
    </row>
    <row r="43" spans="1:3" x14ac:dyDescent="0.3">
      <c r="A43" s="14" t="s">
        <v>100</v>
      </c>
      <c r="B43" s="14">
        <v>101</v>
      </c>
      <c r="C43" s="14">
        <v>3.71908E-4</v>
      </c>
    </row>
    <row r="44" spans="1:3" x14ac:dyDescent="0.3">
      <c r="A44" s="14" t="s">
        <v>101</v>
      </c>
      <c r="B44" s="14">
        <v>103</v>
      </c>
      <c r="C44" s="14">
        <v>7.5690100000000004E-4</v>
      </c>
    </row>
    <row r="45" spans="1:3" x14ac:dyDescent="0.3">
      <c r="A45" s="14" t="s">
        <v>102</v>
      </c>
      <c r="B45" s="14">
        <v>100</v>
      </c>
      <c r="C45" s="14">
        <v>3.9267799999999998E-4</v>
      </c>
    </row>
    <row r="46" spans="1:3" x14ac:dyDescent="0.3">
      <c r="A46" s="14" t="s">
        <v>103</v>
      </c>
      <c r="B46" s="14">
        <v>23</v>
      </c>
      <c r="C46" s="14">
        <v>1.9192100000000001E-4</v>
      </c>
    </row>
    <row r="47" spans="1:3" x14ac:dyDescent="0.3">
      <c r="A47" s="14" t="s">
        <v>104</v>
      </c>
      <c r="B47" s="14">
        <v>35</v>
      </c>
      <c r="C47" s="14">
        <v>2.37016E-4</v>
      </c>
    </row>
    <row r="48" spans="1:3" x14ac:dyDescent="0.3">
      <c r="A48" s="14" t="s">
        <v>105</v>
      </c>
      <c r="B48" s="14">
        <v>99</v>
      </c>
      <c r="C48" s="14">
        <v>3.8229699999999998E-4</v>
      </c>
    </row>
    <row r="49" spans="1:3" x14ac:dyDescent="0.3">
      <c r="A49" s="14" t="s">
        <v>106</v>
      </c>
      <c r="B49" s="14">
        <v>87</v>
      </c>
      <c r="C49" s="14">
        <v>6.6989800000000004E-4</v>
      </c>
    </row>
    <row r="50" spans="1:3" x14ac:dyDescent="0.3">
      <c r="A50" s="14" t="s">
        <v>107</v>
      </c>
      <c r="B50" s="14">
        <v>103</v>
      </c>
      <c r="C50" s="14">
        <v>4.17985E-4</v>
      </c>
    </row>
    <row r="51" spans="1:3" x14ac:dyDescent="0.3">
      <c r="A51" s="14" t="s">
        <v>108</v>
      </c>
      <c r="B51" s="14">
        <v>15</v>
      </c>
      <c r="C51" s="14">
        <v>1.71292E-4</v>
      </c>
    </row>
    <row r="52" spans="1:3" x14ac:dyDescent="0.3">
      <c r="A52" s="14" t="s">
        <v>109</v>
      </c>
      <c r="B52" s="14">
        <v>20</v>
      </c>
      <c r="C52" s="14">
        <v>2.05937E-4</v>
      </c>
    </row>
    <row r="53" spans="1:3" x14ac:dyDescent="0.3">
      <c r="A53" s="14" t="s">
        <v>110</v>
      </c>
      <c r="B53" s="14">
        <v>16</v>
      </c>
      <c r="C53" s="14">
        <v>1.6260499999999999E-4</v>
      </c>
    </row>
    <row r="54" spans="1:3" x14ac:dyDescent="0.3">
      <c r="A54" s="14" t="s">
        <v>111</v>
      </c>
      <c r="B54" s="14">
        <v>55</v>
      </c>
      <c r="C54" s="14">
        <v>3.58143E-4</v>
      </c>
    </row>
    <row r="55" spans="1:3" x14ac:dyDescent="0.3">
      <c r="A55" s="14" t="s">
        <v>112</v>
      </c>
      <c r="B55" s="14">
        <v>44</v>
      </c>
      <c r="C55" s="14">
        <v>3.16965E-4</v>
      </c>
    </row>
    <row r="56" spans="1:3" x14ac:dyDescent="0.3">
      <c r="A56" s="14" t="s">
        <v>113</v>
      </c>
      <c r="B56" s="14">
        <v>9</v>
      </c>
      <c r="C56" s="14">
        <v>3.9770799999999998E-4</v>
      </c>
    </row>
    <row r="57" spans="1:3" x14ac:dyDescent="0.3">
      <c r="A57" s="14" t="s">
        <v>114</v>
      </c>
      <c r="B57" s="14">
        <v>25</v>
      </c>
      <c r="C57" s="14">
        <v>2.5134199999999999E-4</v>
      </c>
    </row>
    <row r="58" spans="1:3" x14ac:dyDescent="0.3">
      <c r="A58" s="14" t="s">
        <v>115</v>
      </c>
      <c r="B58" s="14">
        <v>27</v>
      </c>
      <c r="C58" s="14">
        <v>2.0240899999999999E-4</v>
      </c>
    </row>
    <row r="59" spans="1:3" x14ac:dyDescent="0.3">
      <c r="A59" s="14" t="s">
        <v>116</v>
      </c>
      <c r="B59" s="14">
        <v>47</v>
      </c>
      <c r="C59" s="14">
        <v>3.5127999999999998E-4</v>
      </c>
    </row>
    <row r="60" spans="1:3" x14ac:dyDescent="0.3">
      <c r="A60" s="14" t="s">
        <v>117</v>
      </c>
      <c r="B60" s="14">
        <v>28</v>
      </c>
      <c r="C60" s="14">
        <v>2.38108E-4</v>
      </c>
    </row>
    <row r="61" spans="1:3" x14ac:dyDescent="0.3">
      <c r="A61" s="14" t="s">
        <v>118</v>
      </c>
      <c r="B61" s="14">
        <v>13</v>
      </c>
      <c r="C61" s="14">
        <v>2.11187E-4</v>
      </c>
    </row>
    <row r="62" spans="1:3" x14ac:dyDescent="0.3">
      <c r="A62" s="14" t="s">
        <v>119</v>
      </c>
      <c r="B62" s="14">
        <v>12</v>
      </c>
      <c r="C62" s="14">
        <v>2.7315299999999999E-4</v>
      </c>
    </row>
    <row r="63" spans="1:3" x14ac:dyDescent="0.3">
      <c r="A63" s="14" t="s">
        <v>120</v>
      </c>
      <c r="B63" s="14">
        <v>74</v>
      </c>
      <c r="C63" s="14">
        <v>4.1900800000000001E-4</v>
      </c>
    </row>
    <row r="64" spans="1:3" x14ac:dyDescent="0.3">
      <c r="A64" s="14" t="s">
        <v>121</v>
      </c>
      <c r="B64" s="14">
        <v>30</v>
      </c>
      <c r="C64" s="14">
        <v>2.99943E-4</v>
      </c>
    </row>
    <row r="65" spans="1:3" x14ac:dyDescent="0.3">
      <c r="A65" s="14" t="s">
        <v>122</v>
      </c>
      <c r="B65" s="14">
        <v>19</v>
      </c>
      <c r="C65" s="14">
        <v>1.5118390000000001E-3</v>
      </c>
    </row>
    <row r="66" spans="1:3" x14ac:dyDescent="0.3">
      <c r="A66" s="14" t="s">
        <v>123</v>
      </c>
      <c r="B66" s="14">
        <v>82</v>
      </c>
      <c r="C66" s="14">
        <v>3.9077399999999998E-4</v>
      </c>
    </row>
    <row r="67" spans="1:3" x14ac:dyDescent="0.3">
      <c r="A67" s="14" t="s">
        <v>124</v>
      </c>
      <c r="B67" s="14">
        <v>62</v>
      </c>
      <c r="C67" s="14">
        <v>4.1794500000000002E-4</v>
      </c>
    </row>
    <row r="68" spans="1:3" x14ac:dyDescent="0.3">
      <c r="A68" s="14" t="s">
        <v>125</v>
      </c>
      <c r="B68" s="14">
        <v>42</v>
      </c>
      <c r="C68" s="14">
        <v>2.1731800000000001E-4</v>
      </c>
    </row>
    <row r="69" spans="1:3" x14ac:dyDescent="0.3">
      <c r="A69" s="14" t="s">
        <v>126</v>
      </c>
      <c r="B69" s="14">
        <v>37</v>
      </c>
      <c r="C69" s="14">
        <v>5.61835E-4</v>
      </c>
    </row>
    <row r="70" spans="1:3" x14ac:dyDescent="0.3">
      <c r="A70" s="14" t="s">
        <v>127</v>
      </c>
      <c r="B70" s="14">
        <v>39</v>
      </c>
      <c r="C70" s="14">
        <v>2.3809699999999999E-4</v>
      </c>
    </row>
    <row r="71" spans="1:3" x14ac:dyDescent="0.3">
      <c r="A71" s="14" t="s">
        <v>128</v>
      </c>
      <c r="B71" s="14">
        <v>24</v>
      </c>
      <c r="C71" s="14">
        <v>3.1866799999999998E-4</v>
      </c>
    </row>
    <row r="72" spans="1:3" x14ac:dyDescent="0.3">
      <c r="A72" s="14" t="s">
        <v>129</v>
      </c>
      <c r="B72" s="14">
        <v>41</v>
      </c>
      <c r="C72" s="14">
        <v>2.5461800000000002E-4</v>
      </c>
    </row>
    <row r="73" spans="1:3" x14ac:dyDescent="0.3">
      <c r="A73" s="14" t="s">
        <v>130</v>
      </c>
      <c r="B73" s="14">
        <v>28</v>
      </c>
      <c r="C73" s="14">
        <v>2.3922900000000001E-4</v>
      </c>
    </row>
    <row r="74" spans="1:3" x14ac:dyDescent="0.3">
      <c r="A74" s="14" t="s">
        <v>131</v>
      </c>
      <c r="B74" s="14">
        <v>70</v>
      </c>
      <c r="C74" s="14">
        <v>1.030244E-3</v>
      </c>
    </row>
    <row r="75" spans="1:3" x14ac:dyDescent="0.3">
      <c r="A75" s="14" t="s">
        <v>132</v>
      </c>
      <c r="B75" s="14">
        <v>73</v>
      </c>
      <c r="C75" s="14">
        <v>7.9101599999999996E-4</v>
      </c>
    </row>
    <row r="76" spans="1:3" x14ac:dyDescent="0.3">
      <c r="A76" s="14" t="s">
        <v>133</v>
      </c>
      <c r="B76" s="14">
        <v>27</v>
      </c>
      <c r="C76" s="14">
        <v>6.1183899999999998E-4</v>
      </c>
    </row>
    <row r="77" spans="1:3" x14ac:dyDescent="0.3">
      <c r="A77" s="14" t="s">
        <v>134</v>
      </c>
      <c r="B77" s="14">
        <v>11</v>
      </c>
      <c r="C77" s="14">
        <v>5.0399699999999995E-4</v>
      </c>
    </row>
    <row r="78" spans="1:3" x14ac:dyDescent="0.3">
      <c r="A78" s="14" t="s">
        <v>135</v>
      </c>
      <c r="B78" s="14">
        <v>155</v>
      </c>
      <c r="C78" s="14">
        <v>4.2907809999999996E-3</v>
      </c>
    </row>
    <row r="79" spans="1:3" x14ac:dyDescent="0.3">
      <c r="A79" s="14" t="s">
        <v>136</v>
      </c>
      <c r="B79" s="14">
        <v>169</v>
      </c>
      <c r="C79" s="14">
        <v>1.865245E-3</v>
      </c>
    </row>
    <row r="80" spans="1:3" x14ac:dyDescent="0.3">
      <c r="A80" s="14" t="s">
        <v>137</v>
      </c>
      <c r="B80" s="14">
        <v>29</v>
      </c>
      <c r="C80" s="14">
        <v>7.2739600000000005E-4</v>
      </c>
    </row>
    <row r="81" spans="1:3" x14ac:dyDescent="0.3">
      <c r="A81" s="14" t="s">
        <v>138</v>
      </c>
      <c r="B81" s="14">
        <v>23</v>
      </c>
      <c r="C81" s="14">
        <v>6.7566000000000002E-4</v>
      </c>
    </row>
    <row r="82" spans="1:3" x14ac:dyDescent="0.3">
      <c r="A82" s="14" t="s">
        <v>139</v>
      </c>
      <c r="B82" s="14">
        <v>12</v>
      </c>
      <c r="C82" s="14">
        <v>5.9482800000000005E-4</v>
      </c>
    </row>
    <row r="83" spans="1:3" x14ac:dyDescent="0.3">
      <c r="A83" s="14" t="s">
        <v>140</v>
      </c>
      <c r="B83" s="14">
        <v>44</v>
      </c>
      <c r="C83" s="14">
        <v>8.5223099999999995E-4</v>
      </c>
    </row>
    <row r="84" spans="1:3" x14ac:dyDescent="0.3">
      <c r="A84" s="14" t="s">
        <v>141</v>
      </c>
      <c r="B84" s="14">
        <v>20</v>
      </c>
      <c r="C84" s="14">
        <v>1.4252679999999999E-3</v>
      </c>
    </row>
    <row r="85" spans="1:3" x14ac:dyDescent="0.3">
      <c r="A85" s="14" t="s">
        <v>142</v>
      </c>
      <c r="B85" s="14">
        <v>244</v>
      </c>
      <c r="C85" s="14">
        <v>1.7192849E-2</v>
      </c>
    </row>
    <row r="86" spans="1:3" x14ac:dyDescent="0.3">
      <c r="A86" s="14" t="s">
        <v>143</v>
      </c>
      <c r="B86" s="14">
        <v>4672</v>
      </c>
      <c r="C86" s="14">
        <v>22.711105815</v>
      </c>
    </row>
    <row r="87" spans="1:3" x14ac:dyDescent="0.3">
      <c r="A87" s="14" t="s">
        <v>144</v>
      </c>
      <c r="B87" s="14">
        <v>19462</v>
      </c>
      <c r="C87" s="14">
        <v>3609.7495215059998</v>
      </c>
    </row>
    <row r="88" spans="1:3" x14ac:dyDescent="0.3">
      <c r="A88" s="14" t="s">
        <v>145</v>
      </c>
      <c r="B88" s="14">
        <v>22487</v>
      </c>
      <c r="C88" s="14">
        <v>12441.332245969999</v>
      </c>
    </row>
    <row r="89" spans="1:3" x14ac:dyDescent="0.3">
      <c r="A89" s="14" t="s">
        <v>146</v>
      </c>
      <c r="B89" s="14">
        <v>25060</v>
      </c>
      <c r="C89" s="14">
        <v>16833.325877890999</v>
      </c>
    </row>
    <row r="90" spans="1:3" x14ac:dyDescent="0.3">
      <c r="A90" s="14" t="s">
        <v>147</v>
      </c>
      <c r="B90" s="14">
        <v>25005</v>
      </c>
      <c r="C90" s="14">
        <v>26017.004182908</v>
      </c>
    </row>
    <row r="91" spans="1:3" x14ac:dyDescent="0.3">
      <c r="A91" s="14" t="s">
        <v>148</v>
      </c>
      <c r="B91" s="14">
        <v>44451</v>
      </c>
      <c r="C91" s="14">
        <v>165624.790894748</v>
      </c>
    </row>
    <row r="92" spans="1:3" x14ac:dyDescent="0.3">
      <c r="A92" s="14" t="s">
        <v>149</v>
      </c>
      <c r="B92" s="14">
        <v>46732</v>
      </c>
      <c r="C92" s="14">
        <v>44674.797924040002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Nodos por instancia</vt:lpstr>
      <vt:lpstr>Results</vt:lpstr>
      <vt:lpstr>DPR 20-10</vt:lpstr>
      <vt:lpstr>SPR 40</vt:lpstr>
      <vt:lpstr>SA</vt:lpstr>
      <vt:lpstr>GUROBI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Isaac Lozano</cp:lastModifiedBy>
  <dcterms:created xsi:type="dcterms:W3CDTF">2022-02-28T13:33:47Z</dcterms:created>
  <dcterms:modified xsi:type="dcterms:W3CDTF">2023-07-24T15:04:57Z</dcterms:modified>
</cp:coreProperties>
</file>