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teractive" sheetId="1" state="visible" r:id="rId1"/>
    <sheet xmlns:r="http://schemas.openxmlformats.org/officeDocument/2006/relationships" name="Control" sheetId="2" state="visible" r:id="rId2"/>
    <sheet xmlns:r="http://schemas.openxmlformats.org/officeDocument/2006/relationships" name="BaseSeries" sheetId="3" state="visible" r:id="rId3"/>
    <sheet xmlns:r="http://schemas.openxmlformats.org/officeDocument/2006/relationships" name="GTM_Monthly" sheetId="4" state="visible" r:id="rId4"/>
    <sheet xmlns:r="http://schemas.openxmlformats.org/officeDocument/2006/relationships" name="Annual" sheetId="5" state="visible" r:id="rId5"/>
    <sheet xmlns:r="http://schemas.openxmlformats.org/officeDocument/2006/relationships" name="CashFlow" sheetId="6" state="visible" r:id="rId6"/>
    <sheet xmlns:r="http://schemas.openxmlformats.org/officeDocument/2006/relationships" name="Sensitivity_Cases" sheetId="7" state="visible" r:id="rId7"/>
    <sheet xmlns:r="http://schemas.openxmlformats.org/officeDocument/2006/relationships" name="Tornado" sheetId="8" state="visible" r:id="rId8"/>
    <sheet xmlns:r="http://schemas.openxmlformats.org/officeDocument/2006/relationships" name="TwoWay" sheetId="9" state="visible" r:id="rId9"/>
  </sheets>
  <definedNames>
    <definedName name="ARPA">Control!$B$9</definedName>
    <definedName name="CapexShare">Control!$B$11</definedName>
    <definedName name="ChurnAnn">Control!$B$13</definedName>
    <definedName name="D2P">Control!$B$6</definedName>
    <definedName name="DevicePrice">Control!$B$12</definedName>
    <definedName name="DevicesPerDeal">Control!$B$8</definedName>
    <definedName name="GMrec">Control!$B$10</definedName>
    <definedName name="L2D">Control!$B$5</definedName>
    <definedName name="LeadMult">Control!$B$4</definedName>
    <definedName name="LeadsQoQGrowth">Control!$B$14</definedName>
    <definedName name="P2Deal">Control!$B$7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rgb="FF555555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"/>
  <sheetViews>
    <sheetView tabSelected="1" workbookViewId="0">
      <selection activeCell="A1" sqref="A1"/>
    </sheetView>
  </sheetViews>
  <sheetFormatPr baseColWidth="8" defaultRowHeight="15"/>
  <cols>
    <col width="26.7109375" customWidth="1" min="1" max="5"/>
  </cols>
  <sheetData>
    <row r="1">
      <c r="A1" s="1" t="inlineStr">
        <is>
          <t>Eco 3D — Scenario &amp; Parametri</t>
        </is>
      </c>
    </row>
    <row r="3">
      <c r="A3" s="2" t="inlineStr">
        <is>
          <t>Scenario</t>
        </is>
      </c>
      <c r="B3" t="inlineStr">
        <is>
          <t>Base</t>
        </is>
      </c>
      <c r="D3" s="2" t="inlineStr">
        <is>
          <t>Indice scenario</t>
        </is>
      </c>
      <c r="E3">
        <f>IF(B3="Prudente",1,IF(B3="Base",2,3))</f>
        <v/>
      </c>
    </row>
    <row r="5">
      <c r="A5" s="2" t="inlineStr">
        <is>
          <t>Parametro</t>
        </is>
      </c>
      <c r="B5" s="2" t="inlineStr">
        <is>
          <t>Prudente</t>
        </is>
      </c>
      <c r="C5" s="2" t="inlineStr">
        <is>
          <t>Base</t>
        </is>
      </c>
      <c r="D5" s="2" t="inlineStr">
        <is>
          <t>Ambizioso</t>
        </is>
      </c>
    </row>
    <row r="7">
      <c r="A7" t="inlineStr">
        <is>
          <t>Lead multiplier</t>
        </is>
      </c>
      <c r="B7" t="n">
        <v>0.85</v>
      </c>
      <c r="C7" t="n">
        <v>1</v>
      </c>
      <c r="D7" t="n">
        <v>1.15</v>
      </c>
    </row>
    <row r="8">
      <c r="A8" t="inlineStr">
        <is>
          <t>L2D (Lead→Demo)</t>
        </is>
      </c>
      <c r="B8" t="n">
        <v>0.18</v>
      </c>
      <c r="C8" t="n">
        <v>0.2</v>
      </c>
      <c r="D8" t="n">
        <v>0.22</v>
      </c>
    </row>
    <row r="9">
      <c r="A9" t="inlineStr">
        <is>
          <t>D2P (Demo→Pilot)</t>
        </is>
      </c>
      <c r="B9" t="n">
        <v>0.45</v>
      </c>
      <c r="C9" t="n">
        <v>0.5</v>
      </c>
      <c r="D9" t="n">
        <v>0.55</v>
      </c>
    </row>
    <row r="10">
      <c r="A10" t="inlineStr">
        <is>
          <t>P2Deal (Pilot→Deal)</t>
        </is>
      </c>
      <c r="B10" t="n">
        <v>0.55</v>
      </c>
      <c r="C10" t="n">
        <v>0.6</v>
      </c>
      <c r="D10" t="n">
        <v>0.65</v>
      </c>
    </row>
    <row r="11">
      <c r="A11" t="inlineStr">
        <is>
          <t>Devices per deal</t>
        </is>
      </c>
      <c r="B11" t="n">
        <v>1.1</v>
      </c>
      <c r="C11" t="n">
        <v>1.2</v>
      </c>
      <c r="D11" t="n">
        <v>1.3</v>
      </c>
    </row>
    <row r="12">
      <c r="A12" t="inlineStr">
        <is>
          <t>ARPA (€/account/anno)</t>
        </is>
      </c>
      <c r="B12" t="n">
        <v>13200</v>
      </c>
      <c r="C12" t="n">
        <v>14600</v>
      </c>
      <c r="D12" t="n">
        <v>16060</v>
      </c>
    </row>
    <row r="13">
      <c r="A13" t="inlineStr">
        <is>
          <t>GM% ricorrente</t>
        </is>
      </c>
      <c r="B13" t="n">
        <v>0.78</v>
      </c>
      <c r="C13" t="n">
        <v>0.8</v>
      </c>
      <c r="D13" t="n">
        <v>0.82</v>
      </c>
    </row>
    <row r="14">
      <c r="A14" t="inlineStr">
        <is>
          <t>CapEx share</t>
        </is>
      </c>
      <c r="B14" t="n">
        <v>0.25</v>
      </c>
      <c r="C14" t="n">
        <v>0.3</v>
      </c>
      <c r="D14" t="n">
        <v>0.35</v>
      </c>
    </row>
    <row r="15">
      <c r="A15" t="inlineStr">
        <is>
          <t>Prezzo device (€/unità)</t>
        </is>
      </c>
      <c r="B15" t="n">
        <v>25000</v>
      </c>
      <c r="C15" t="n">
        <v>26000</v>
      </c>
      <c r="D15" t="n">
        <v>27000</v>
      </c>
    </row>
    <row r="16">
      <c r="A16" t="inlineStr">
        <is>
          <t>Churn annuo</t>
        </is>
      </c>
      <c r="B16" t="n">
        <v>0.1</v>
      </c>
      <c r="C16" t="n">
        <v>0.08</v>
      </c>
      <c r="D16" t="n">
        <v>0.06</v>
      </c>
    </row>
    <row r="17">
      <c r="A17" t="inlineStr">
        <is>
          <t>Growth QoQ leads post-Q8</t>
        </is>
      </c>
      <c r="B17" t="n">
        <v>0.08</v>
      </c>
      <c r="C17" t="n">
        <v>0.12</v>
      </c>
      <c r="D17" t="n">
        <v>0.16</v>
      </c>
    </row>
    <row r="19">
      <c r="A19" s="2" t="inlineStr">
        <is>
          <t>OPEX (M€) Y1..Y5</t>
        </is>
      </c>
    </row>
    <row r="20">
      <c r="A20" s="2" t="inlineStr">
        <is>
          <t>Anno</t>
        </is>
      </c>
      <c r="B20" s="2" t="inlineStr">
        <is>
          <t>Prudente</t>
        </is>
      </c>
      <c r="C20" s="2" t="inlineStr">
        <is>
          <t>Base</t>
        </is>
      </c>
      <c r="D20" s="2" t="inlineStr">
        <is>
          <t>Ambizioso</t>
        </is>
      </c>
    </row>
    <row r="21">
      <c r="A21" t="inlineStr">
        <is>
          <t>Y1</t>
        </is>
      </c>
      <c r="B21" t="n">
        <v>1.7</v>
      </c>
      <c r="C21" t="n">
        <v>1.8</v>
      </c>
      <c r="D21" t="n">
        <v>2</v>
      </c>
    </row>
    <row r="22">
      <c r="A22" t="inlineStr">
        <is>
          <t>Y2</t>
        </is>
      </c>
      <c r="B22" t="n">
        <v>2.3</v>
      </c>
      <c r="C22" t="n">
        <v>2.5</v>
      </c>
      <c r="D22" t="n">
        <v>2.9</v>
      </c>
    </row>
    <row r="23">
      <c r="A23" t="inlineStr">
        <is>
          <t>Y3</t>
        </is>
      </c>
      <c r="B23" t="n">
        <v>3.2</v>
      </c>
      <c r="C23" t="n">
        <v>3.5</v>
      </c>
      <c r="D23" t="n">
        <v>4.1</v>
      </c>
    </row>
    <row r="24">
      <c r="A24" t="inlineStr">
        <is>
          <t>Y4</t>
        </is>
      </c>
      <c r="B24" t="n">
        <v>4.2</v>
      </c>
      <c r="C24" t="n">
        <v>4.5</v>
      </c>
      <c r="D24" t="n">
        <v>5.2</v>
      </c>
    </row>
    <row r="25">
      <c r="A25" t="inlineStr">
        <is>
          <t>Y5</t>
        </is>
      </c>
      <c r="B25" t="n">
        <v>5.2</v>
      </c>
      <c r="C25" t="n">
        <v>5.5</v>
      </c>
      <c r="D25" t="n">
        <v>6.3</v>
      </c>
    </row>
    <row r="27">
      <c r="A27" s="2" t="inlineStr">
        <is>
          <t>COGS device (€/u) Y1..Y5</t>
        </is>
      </c>
    </row>
    <row r="28">
      <c r="A28" s="2" t="inlineStr">
        <is>
          <t>Anno</t>
        </is>
      </c>
      <c r="B28" s="2" t="inlineStr">
        <is>
          <t>Prudente</t>
        </is>
      </c>
      <c r="C28" s="2" t="inlineStr">
        <is>
          <t>Base</t>
        </is>
      </c>
      <c r="D28" s="2" t="inlineStr">
        <is>
          <t>Ambizioso</t>
        </is>
      </c>
    </row>
    <row r="29">
      <c r="A29" t="inlineStr">
        <is>
          <t>Y1</t>
        </is>
      </c>
      <c r="B29" t="n">
        <v>13000</v>
      </c>
      <c r="C29" t="n">
        <v>12000</v>
      </c>
      <c r="D29" t="n">
        <v>11500</v>
      </c>
    </row>
    <row r="30">
      <c r="A30" t="inlineStr">
        <is>
          <t>Y2</t>
        </is>
      </c>
      <c r="B30" t="n">
        <v>12800</v>
      </c>
      <c r="C30" t="n">
        <v>11800</v>
      </c>
      <c r="D30" t="n">
        <v>11200</v>
      </c>
    </row>
    <row r="31">
      <c r="A31" t="inlineStr">
        <is>
          <t>Y3</t>
        </is>
      </c>
      <c r="B31" t="n">
        <v>12200</v>
      </c>
      <c r="C31" t="n">
        <v>11200</v>
      </c>
      <c r="D31" t="n">
        <v>10600</v>
      </c>
    </row>
    <row r="32">
      <c r="A32" t="inlineStr">
        <is>
          <t>Y4</t>
        </is>
      </c>
      <c r="B32" t="n">
        <v>11000</v>
      </c>
      <c r="C32" t="n">
        <v>10500</v>
      </c>
      <c r="D32" t="n">
        <v>10000</v>
      </c>
    </row>
    <row r="33">
      <c r="A33" t="inlineStr">
        <is>
          <t>Y5</t>
        </is>
      </c>
      <c r="B33" t="n">
        <v>10500</v>
      </c>
      <c r="C33" t="n">
        <v>10000</v>
      </c>
      <c r="D33" t="n">
        <v>9500</v>
      </c>
    </row>
    <row r="35">
      <c r="A35" s="2" t="inlineStr">
        <is>
          <t>Note</t>
        </is>
      </c>
    </row>
    <row r="36">
      <c r="A36" s="3" t="inlineStr">
        <is>
          <t>Modifica B3 per scegliere lo scenario. Tutte le celle del foglio Control leggono da qui (CHOOSE con indice scenario).</t>
        </is>
      </c>
    </row>
  </sheetData>
  <dataValidations count="1">
    <dataValidation sqref="B3" showErrorMessage="1" showInputMessage="1" allowBlank="1" type="list">
      <formula1>"Prudente,Base,Ambizioso"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Eco 3D – Control Panel (SAFE, scenario‑driven)</t>
        </is>
      </c>
    </row>
    <row r="3">
      <c r="A3" s="2" t="inlineStr">
        <is>
          <t>Parametro</t>
        </is>
      </c>
      <c r="B3" s="2" t="inlineStr">
        <is>
          <t>Valore</t>
        </is>
      </c>
      <c r="C3" s="2" t="inlineStr">
        <is>
          <t>Note</t>
        </is>
      </c>
    </row>
    <row r="5">
      <c r="A5" t="inlineStr">
        <is>
          <t>Lead multiplier</t>
        </is>
      </c>
      <c r="B5">
        <f>CHOOSE(Interactive!$E$3, Interactive!$B$7, Interactive!$C$7, Interactive!$D$7)</f>
        <v/>
      </c>
    </row>
    <row r="6">
      <c r="A6" t="inlineStr">
        <is>
          <t>L2D (Lead→Demo)</t>
        </is>
      </c>
      <c r="B6">
        <f>CHOOSE(Interactive!$E$3, Interactive!$B$8, Interactive!$C$8, Interactive!$D$8)</f>
        <v/>
      </c>
    </row>
    <row r="7">
      <c r="A7" t="inlineStr">
        <is>
          <t>D2P (Demo→Pilot)</t>
        </is>
      </c>
      <c r="B7">
        <f>CHOOSE(Interactive!$E$3, Interactive!$B$9, Interactive!$C$9, Interactive!$D$9)</f>
        <v/>
      </c>
    </row>
    <row r="8">
      <c r="A8" t="inlineStr">
        <is>
          <t>P2Deal (Pilot→Deal)</t>
        </is>
      </c>
      <c r="B8">
        <f>CHOOSE(Interactive!$E$3, Interactive!$B$10, Interactive!$C$10, Interactive!$D$10)</f>
        <v/>
      </c>
    </row>
    <row r="9">
      <c r="A9" t="inlineStr">
        <is>
          <t>Devices per deal</t>
        </is>
      </c>
      <c r="B9">
        <f>CHOOSE(Interactive!$E$3, Interactive!$B$11, Interactive!$C$11, Interactive!$D$11)</f>
        <v/>
      </c>
    </row>
    <row r="10">
      <c r="A10" t="inlineStr">
        <is>
          <t>ARPA (€/account/anno)</t>
        </is>
      </c>
      <c r="B10">
        <f>CHOOSE(Interactive!$E$3, Interactive!$B$12, Interactive!$C$12, Interactive!$D$12)</f>
        <v/>
      </c>
    </row>
    <row r="11">
      <c r="A11" t="inlineStr">
        <is>
          <t>GM% ricorrente</t>
        </is>
      </c>
      <c r="B11">
        <f>CHOOSE(Interactive!$E$3, Interactive!$B$13, Interactive!$C$13, Interactive!$D$13)</f>
        <v/>
      </c>
    </row>
    <row r="12">
      <c r="A12" t="inlineStr">
        <is>
          <t>CapEx share</t>
        </is>
      </c>
      <c r="B12">
        <f>CHOOSE(Interactive!$E$3, Interactive!$B$14, Interactive!$C$14, Interactive!$D$14)</f>
        <v/>
      </c>
    </row>
    <row r="13">
      <c r="A13" t="inlineStr">
        <is>
          <t>Prezzo device (€/unità)</t>
        </is>
      </c>
      <c r="B13">
        <f>CHOOSE(Interactive!$E$3, Interactive!$B$15, Interactive!$C$15, Interactive!$D$15)</f>
        <v/>
      </c>
    </row>
    <row r="14">
      <c r="A14" t="inlineStr">
        <is>
          <t>Churn annuo</t>
        </is>
      </c>
      <c r="B14">
        <f>CHOOSE(Interactive!$E$3, Interactive!$B$16, Interactive!$C$16, Interactive!$D$16)</f>
        <v/>
      </c>
    </row>
    <row r="15">
      <c r="A15" t="inlineStr">
        <is>
          <t>Growth QoQ leads post-Q8</t>
        </is>
      </c>
      <c r="B15">
        <f>CHOOSE(Interactive!$E$3, Interactive!$B$16, Interactive!$C$16, Interactive!$D$16)</f>
        <v/>
      </c>
    </row>
    <row r="17">
      <c r="A17" s="2" t="inlineStr">
        <is>
          <t>Leads per trimestre (Q1..Q8)</t>
        </is>
      </c>
    </row>
    <row r="18">
      <c r="A18" s="2" t="inlineStr">
        <is>
          <t>Q1</t>
        </is>
      </c>
      <c r="B18" s="2" t="inlineStr">
        <is>
          <t>Q2</t>
        </is>
      </c>
      <c r="C18" s="2" t="inlineStr">
        <is>
          <t>Q3</t>
        </is>
      </c>
      <c r="D18" s="2" t="inlineStr">
        <is>
          <t>Q4</t>
        </is>
      </c>
      <c r="E18" s="2" t="inlineStr">
        <is>
          <t>Q5</t>
        </is>
      </c>
      <c r="F18" s="2" t="inlineStr">
        <is>
          <t>Q6</t>
        </is>
      </c>
      <c r="G18" s="2" t="inlineStr">
        <is>
          <t>Q7</t>
        </is>
      </c>
      <c r="H18" s="2" t="inlineStr">
        <is>
          <t>Q8</t>
        </is>
      </c>
    </row>
    <row r="19">
      <c r="A19" t="n">
        <v>120</v>
      </c>
      <c r="B19" t="n">
        <v>150</v>
      </c>
      <c r="C19" t="n">
        <v>180</v>
      </c>
      <c r="D19" t="n">
        <v>220</v>
      </c>
      <c r="E19" t="n">
        <v>260</v>
      </c>
      <c r="F19" t="n">
        <v>300</v>
      </c>
      <c r="G19" t="n">
        <v>350</v>
      </c>
      <c r="H19" t="n">
        <v>400</v>
      </c>
    </row>
    <row r="22">
      <c r="A22" s="2" t="inlineStr">
        <is>
          <t>OPEX (M€) Y1..Y5</t>
        </is>
      </c>
      <c r="B22" s="2" t="inlineStr">
        <is>
          <t>Y1</t>
        </is>
      </c>
      <c r="C22" s="2" t="inlineStr">
        <is>
          <t>Y2</t>
        </is>
      </c>
      <c r="D22" s="2" t="inlineStr">
        <is>
          <t>Y3</t>
        </is>
      </c>
      <c r="E22" s="2" t="inlineStr">
        <is>
          <t>Y4</t>
        </is>
      </c>
      <c r="F22" s="2" t="inlineStr">
        <is>
          <t>Y5</t>
        </is>
      </c>
    </row>
    <row r="23">
      <c r="B23">
        <f>CHOOSE(Interactive!$E$3, Interactive!$B$20, Interactive!$C$20, Interactive!$D$20)</f>
        <v/>
      </c>
      <c r="C23">
        <f>CHOOSE(Interactive!$E$3, Interactive!$B$21, Interactive!$C$21, Interactive!$D$21)</f>
        <v/>
      </c>
      <c r="D23">
        <f>CHOOSE(Interactive!$E$3, Interactive!$B$22, Interactive!$C$22, Interactive!$D$22)</f>
        <v/>
      </c>
      <c r="E23">
        <f>CHOOSE(Interactive!$E$3, Interactive!$B$23, Interactive!$C$23, Interactive!$D$23)</f>
        <v/>
      </c>
      <c r="F23">
        <f>CHOOSE(Interactive!$E$3, Interactive!$B$24, Interactive!$C$24, Interactive!$D$24)</f>
        <v/>
      </c>
    </row>
    <row r="25">
      <c r="A25" s="2" t="inlineStr">
        <is>
          <t>CapEx (M€) Y1..Y5</t>
        </is>
      </c>
      <c r="B25" s="2" t="inlineStr">
        <is>
          <t>Y1</t>
        </is>
      </c>
      <c r="C25" s="2" t="inlineStr">
        <is>
          <t>Y2</t>
        </is>
      </c>
      <c r="D25" s="2" t="inlineStr">
        <is>
          <t>Y3</t>
        </is>
      </c>
      <c r="E25" s="2" t="inlineStr">
        <is>
          <t>Y4</t>
        </is>
      </c>
      <c r="F25" s="2" t="inlineStr">
        <is>
          <t>Y5</t>
        </is>
      </c>
    </row>
    <row r="26">
      <c r="B26" t="n">
        <v>0.3</v>
      </c>
      <c r="C26" t="n">
        <v>0.5</v>
      </c>
      <c r="D26" t="n">
        <v>0.6</v>
      </c>
      <c r="E26" t="n">
        <v>0.7</v>
      </c>
      <c r="F26" t="n">
        <v>0.8</v>
      </c>
    </row>
    <row r="28">
      <c r="A28" s="2" t="inlineStr">
        <is>
          <t>Equity-in (M€) Y1..Y5</t>
        </is>
      </c>
      <c r="B28" s="2" t="inlineStr">
        <is>
          <t>Y1</t>
        </is>
      </c>
      <c r="C28" s="2" t="inlineStr">
        <is>
          <t>Y2</t>
        </is>
      </c>
      <c r="D28" s="2" t="inlineStr">
        <is>
          <t>Y3</t>
        </is>
      </c>
      <c r="E28" s="2" t="inlineStr">
        <is>
          <t>Y4</t>
        </is>
      </c>
      <c r="F28" s="2" t="inlineStr">
        <is>
          <t>Y5</t>
        </is>
      </c>
    </row>
    <row r="29">
      <c r="B29" t="n">
        <v>0.4</v>
      </c>
      <c r="C29" t="n">
        <v>1.3</v>
      </c>
      <c r="D29" t="n">
        <v>0</v>
      </c>
      <c r="E29" t="n">
        <v>4</v>
      </c>
      <c r="F29" t="n">
        <v>0</v>
      </c>
    </row>
    <row r="31">
      <c r="A31" s="2" t="inlineStr">
        <is>
          <t>COGS device (€/u) Y1..Y5</t>
        </is>
      </c>
      <c r="B31" s="2" t="inlineStr">
        <is>
          <t>Y1</t>
        </is>
      </c>
      <c r="C31" s="2" t="inlineStr">
        <is>
          <t>Y2</t>
        </is>
      </c>
      <c r="D31" s="2" t="inlineStr">
        <is>
          <t>Y3</t>
        </is>
      </c>
      <c r="E31" s="2" t="inlineStr">
        <is>
          <t>Y4</t>
        </is>
      </c>
      <c r="F31" s="2" t="inlineStr">
        <is>
          <t>Y5</t>
        </is>
      </c>
    </row>
    <row r="32">
      <c r="B32">
        <f>CHOOSE(Interactive!$E$3, Interactive!$B$28, Interactive!$C$28, Interactive!$D$28)</f>
        <v/>
      </c>
      <c r="C32">
        <f>CHOOSE(Interactive!$E$3, Interactive!$B$29, Interactive!$C$29, Interactive!$D$29)</f>
        <v/>
      </c>
      <c r="D32">
        <f>CHOOSE(Interactive!$E$3, Interactive!$B$30, Interactive!$C$30, Interactive!$D$30)</f>
        <v/>
      </c>
      <c r="E32">
        <f>CHOOSE(Interactive!$E$3, Interactive!$B$31, Interactive!$C$31, Interactive!$D$31)</f>
        <v/>
      </c>
      <c r="F32">
        <f>CHOOSE(Interactive!$E$3, Interactive!$B$32, Interactive!$C$32, Interactive!$D$32)</f>
        <v/>
      </c>
    </row>
    <row r="34">
      <c r="A34" s="2" t="inlineStr">
        <is>
          <t>DSO/DIO/DPO (giorni)</t>
        </is>
      </c>
      <c r="B34" s="2" t="inlineStr">
        <is>
          <t>DSO</t>
        </is>
      </c>
      <c r="C34" s="2" t="inlineStr">
        <is>
          <t>DIO</t>
        </is>
      </c>
      <c r="D34" s="2" t="inlineStr">
        <is>
          <t>DPO</t>
        </is>
      </c>
    </row>
    <row r="35">
      <c r="B35" t="n">
        <v>60</v>
      </c>
      <c r="C35" t="n">
        <v>60</v>
      </c>
      <c r="D35" t="n">
        <v>45</v>
      </c>
    </row>
    <row r="37">
      <c r="A37" s="2" t="inlineStr">
        <is>
          <t>Note:</t>
        </is>
      </c>
    </row>
    <row r="38">
      <c r="A38" s="3" t="inlineStr">
        <is>
          <t>Tutte le celle colonna B leggono dalla tabella scenario in 'Interactive'.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cols>
    <col width="18.7109375" customWidth="1" min="1" max="3"/>
    <col width="14.7109375" customWidth="1" min="5" max="12"/>
  </cols>
  <sheetData>
    <row r="1">
      <c r="A1" s="2" t="inlineStr">
        <is>
          <t>Mese</t>
        </is>
      </c>
      <c r="B1" s="2" t="inlineStr">
        <is>
          <t>Quarter</t>
        </is>
      </c>
      <c r="C1" s="2" t="inlineStr">
        <is>
          <t>Leads base/mese</t>
        </is>
      </c>
      <c r="E1" s="2" t="inlineStr">
        <is>
          <t>Mappa Q→Leads/trim (da Control)</t>
        </is>
      </c>
    </row>
    <row r="2">
      <c r="A2" t="n">
        <v>1</v>
      </c>
      <c r="B2">
        <f>INT((A2-1)/3)+1</f>
        <v/>
      </c>
      <c r="C2">
        <f>IF(B2&lt;=8, INDEX($E$2:$L$2, 1, B2)/3, ($L$2*(1+LeadsQoQGrowth)^(B2-8))/3)</f>
        <v/>
      </c>
      <c r="E2">
        <f>Control!A19</f>
        <v/>
      </c>
      <c r="F2">
        <f>Control!B19</f>
        <v/>
      </c>
      <c r="G2">
        <f>Control!C19</f>
        <v/>
      </c>
      <c r="H2">
        <f>Control!D19</f>
        <v/>
      </c>
      <c r="I2">
        <f>Control!E19</f>
        <v/>
      </c>
      <c r="J2">
        <f>Control!F19</f>
        <v/>
      </c>
      <c r="K2">
        <f>Control!G19</f>
        <v/>
      </c>
      <c r="L2">
        <f>Control!H19</f>
        <v/>
      </c>
    </row>
    <row r="3">
      <c r="A3" t="n">
        <v>2</v>
      </c>
      <c r="B3">
        <f>INT((A3-1)/3)+1</f>
        <v/>
      </c>
      <c r="C3">
        <f>IF(B3&lt;=8, INDEX($E$2:$L$2, 1, B3)/3, ($L$2*(1+LeadsQoQGrowth)^(B3-8))/3)</f>
        <v/>
      </c>
    </row>
    <row r="4">
      <c r="A4" t="n">
        <v>3</v>
      </c>
      <c r="B4">
        <f>INT((A4-1)/3)+1</f>
        <v/>
      </c>
      <c r="C4">
        <f>IF(B4&lt;=8, INDEX($E$2:$L$2, 1, B4)/3, ($L$2*(1+LeadsQoQGrowth)^(B4-8))/3)</f>
        <v/>
      </c>
    </row>
    <row r="5">
      <c r="A5" t="n">
        <v>4</v>
      </c>
      <c r="B5">
        <f>INT((A5-1)/3)+1</f>
        <v/>
      </c>
      <c r="C5">
        <f>IF(B5&lt;=8, INDEX($E$2:$L$2, 1, B5)/3, ($L$2*(1+LeadsQoQGrowth)^(B5-8))/3)</f>
        <v/>
      </c>
    </row>
    <row r="6">
      <c r="A6" t="n">
        <v>5</v>
      </c>
      <c r="B6">
        <f>INT((A6-1)/3)+1</f>
        <v/>
      </c>
      <c r="C6">
        <f>IF(B6&lt;=8, INDEX($E$2:$L$2, 1, B6)/3, ($L$2*(1+LeadsQoQGrowth)^(B6-8))/3)</f>
        <v/>
      </c>
    </row>
    <row r="7">
      <c r="A7" t="n">
        <v>6</v>
      </c>
      <c r="B7">
        <f>INT((A7-1)/3)+1</f>
        <v/>
      </c>
      <c r="C7">
        <f>IF(B7&lt;=8, INDEX($E$2:$L$2, 1, B7)/3, ($L$2*(1+LeadsQoQGrowth)^(B7-8))/3)</f>
        <v/>
      </c>
    </row>
    <row r="8">
      <c r="A8" t="n">
        <v>7</v>
      </c>
      <c r="B8">
        <f>INT((A8-1)/3)+1</f>
        <v/>
      </c>
      <c r="C8">
        <f>IF(B8&lt;=8, INDEX($E$2:$L$2, 1, B8)/3, ($L$2*(1+LeadsQoQGrowth)^(B8-8))/3)</f>
        <v/>
      </c>
    </row>
    <row r="9">
      <c r="A9" t="n">
        <v>8</v>
      </c>
      <c r="B9">
        <f>INT((A9-1)/3)+1</f>
        <v/>
      </c>
      <c r="C9">
        <f>IF(B9&lt;=8, INDEX($E$2:$L$2, 1, B9)/3, ($L$2*(1+LeadsQoQGrowth)^(B9-8))/3)</f>
        <v/>
      </c>
    </row>
    <row r="10">
      <c r="A10" t="n">
        <v>9</v>
      </c>
      <c r="B10">
        <f>INT((A10-1)/3)+1</f>
        <v/>
      </c>
      <c r="C10">
        <f>IF(B10&lt;=8, INDEX($E$2:$L$2, 1, B10)/3, ($L$2*(1+LeadsQoQGrowth)^(B10-8))/3)</f>
        <v/>
      </c>
    </row>
    <row r="11">
      <c r="A11" t="n">
        <v>10</v>
      </c>
      <c r="B11">
        <f>INT((A11-1)/3)+1</f>
        <v/>
      </c>
      <c r="C11">
        <f>IF(B11&lt;=8, INDEX($E$2:$L$2, 1, B11)/3, ($L$2*(1+LeadsQoQGrowth)^(B11-8))/3)</f>
        <v/>
      </c>
    </row>
    <row r="12">
      <c r="A12" t="n">
        <v>11</v>
      </c>
      <c r="B12">
        <f>INT((A12-1)/3)+1</f>
        <v/>
      </c>
      <c r="C12">
        <f>IF(B12&lt;=8, INDEX($E$2:$L$2, 1, B12)/3, ($L$2*(1+LeadsQoQGrowth)^(B12-8))/3)</f>
        <v/>
      </c>
    </row>
    <row r="13">
      <c r="A13" t="n">
        <v>12</v>
      </c>
      <c r="B13">
        <f>INT((A13-1)/3)+1</f>
        <v/>
      </c>
      <c r="C13">
        <f>IF(B13&lt;=8, INDEX($E$2:$L$2, 1, B13)/3, ($L$2*(1+LeadsQoQGrowth)^(B13-8))/3)</f>
        <v/>
      </c>
    </row>
    <row r="14">
      <c r="A14" t="n">
        <v>13</v>
      </c>
      <c r="B14">
        <f>INT((A14-1)/3)+1</f>
        <v/>
      </c>
      <c r="C14">
        <f>IF(B14&lt;=8, INDEX($E$2:$L$2, 1, B14)/3, ($L$2*(1+LeadsQoQGrowth)^(B14-8))/3)</f>
        <v/>
      </c>
    </row>
    <row r="15">
      <c r="A15" t="n">
        <v>14</v>
      </c>
      <c r="B15">
        <f>INT((A15-1)/3)+1</f>
        <v/>
      </c>
      <c r="C15">
        <f>IF(B15&lt;=8, INDEX($E$2:$L$2, 1, B15)/3, ($L$2*(1+LeadsQoQGrowth)^(B15-8))/3)</f>
        <v/>
      </c>
    </row>
    <row r="16">
      <c r="A16" t="n">
        <v>15</v>
      </c>
      <c r="B16">
        <f>INT((A16-1)/3)+1</f>
        <v/>
      </c>
      <c r="C16">
        <f>IF(B16&lt;=8, INDEX($E$2:$L$2, 1, B16)/3, ($L$2*(1+LeadsQoQGrowth)^(B16-8))/3)</f>
        <v/>
      </c>
    </row>
    <row r="17">
      <c r="A17" t="n">
        <v>16</v>
      </c>
      <c r="B17">
        <f>INT((A17-1)/3)+1</f>
        <v/>
      </c>
      <c r="C17">
        <f>IF(B17&lt;=8, INDEX($E$2:$L$2, 1, B17)/3, ($L$2*(1+LeadsQoQGrowth)^(B17-8))/3)</f>
        <v/>
      </c>
    </row>
    <row r="18">
      <c r="A18" t="n">
        <v>17</v>
      </c>
      <c r="B18">
        <f>INT((A18-1)/3)+1</f>
        <v/>
      </c>
      <c r="C18">
        <f>IF(B18&lt;=8, INDEX($E$2:$L$2, 1, B18)/3, ($L$2*(1+LeadsQoQGrowth)^(B18-8))/3)</f>
        <v/>
      </c>
    </row>
    <row r="19">
      <c r="A19" t="n">
        <v>18</v>
      </c>
      <c r="B19">
        <f>INT((A19-1)/3)+1</f>
        <v/>
      </c>
      <c r="C19">
        <f>IF(B19&lt;=8, INDEX($E$2:$L$2, 1, B19)/3, ($L$2*(1+LeadsQoQGrowth)^(B19-8))/3)</f>
        <v/>
      </c>
    </row>
    <row r="20">
      <c r="A20" t="n">
        <v>19</v>
      </c>
      <c r="B20">
        <f>INT((A20-1)/3)+1</f>
        <v/>
      </c>
      <c r="C20">
        <f>IF(B20&lt;=8, INDEX($E$2:$L$2, 1, B20)/3, ($L$2*(1+LeadsQoQGrowth)^(B20-8))/3)</f>
        <v/>
      </c>
    </row>
    <row r="21">
      <c r="A21" t="n">
        <v>20</v>
      </c>
      <c r="B21">
        <f>INT((A21-1)/3)+1</f>
        <v/>
      </c>
      <c r="C21">
        <f>IF(B21&lt;=8, INDEX($E$2:$L$2, 1, B21)/3, ($L$2*(1+LeadsQoQGrowth)^(B21-8))/3)</f>
        <v/>
      </c>
    </row>
    <row r="22">
      <c r="A22" t="n">
        <v>21</v>
      </c>
      <c r="B22">
        <f>INT((A22-1)/3)+1</f>
        <v/>
      </c>
      <c r="C22">
        <f>IF(B22&lt;=8, INDEX($E$2:$L$2, 1, B22)/3, ($L$2*(1+LeadsQoQGrowth)^(B22-8))/3)</f>
        <v/>
      </c>
    </row>
    <row r="23">
      <c r="A23" t="n">
        <v>22</v>
      </c>
      <c r="B23">
        <f>INT((A23-1)/3)+1</f>
        <v/>
      </c>
      <c r="C23">
        <f>IF(B23&lt;=8, INDEX($E$2:$L$2, 1, B23)/3, ($L$2*(1+LeadsQoQGrowth)^(B23-8))/3)</f>
        <v/>
      </c>
    </row>
    <row r="24">
      <c r="A24" t="n">
        <v>23</v>
      </c>
      <c r="B24">
        <f>INT((A24-1)/3)+1</f>
        <v/>
      </c>
      <c r="C24">
        <f>IF(B24&lt;=8, INDEX($E$2:$L$2, 1, B24)/3, ($L$2*(1+LeadsQoQGrowth)^(B24-8))/3)</f>
        <v/>
      </c>
    </row>
    <row r="25">
      <c r="A25" t="n">
        <v>24</v>
      </c>
      <c r="B25">
        <f>INT((A25-1)/3)+1</f>
        <v/>
      </c>
      <c r="C25">
        <f>IF(B25&lt;=8, INDEX($E$2:$L$2, 1, B25)/3, ($L$2*(1+LeadsQoQGrowth)^(B25-8))/3)</f>
        <v/>
      </c>
    </row>
    <row r="26">
      <c r="A26" t="n">
        <v>25</v>
      </c>
      <c r="B26">
        <f>INT((A26-1)/3)+1</f>
        <v/>
      </c>
      <c r="C26">
        <f>IF(B26&lt;=8, INDEX($E$2:$L$2, 1, B26)/3, ($L$2*(1+LeadsQoQGrowth)^(B26-8))/3)</f>
        <v/>
      </c>
    </row>
    <row r="27">
      <c r="A27" t="n">
        <v>26</v>
      </c>
      <c r="B27">
        <f>INT((A27-1)/3)+1</f>
        <v/>
      </c>
      <c r="C27">
        <f>IF(B27&lt;=8, INDEX($E$2:$L$2, 1, B27)/3, ($L$2*(1+LeadsQoQGrowth)^(B27-8))/3)</f>
        <v/>
      </c>
    </row>
    <row r="28">
      <c r="A28" t="n">
        <v>27</v>
      </c>
      <c r="B28">
        <f>INT((A28-1)/3)+1</f>
        <v/>
      </c>
      <c r="C28">
        <f>IF(B28&lt;=8, INDEX($E$2:$L$2, 1, B28)/3, ($L$2*(1+LeadsQoQGrowth)^(B28-8))/3)</f>
        <v/>
      </c>
    </row>
    <row r="29">
      <c r="A29" t="n">
        <v>28</v>
      </c>
      <c r="B29">
        <f>INT((A29-1)/3)+1</f>
        <v/>
      </c>
      <c r="C29">
        <f>IF(B29&lt;=8, INDEX($E$2:$L$2, 1, B29)/3, ($L$2*(1+LeadsQoQGrowth)^(B29-8))/3)</f>
        <v/>
      </c>
    </row>
    <row r="30">
      <c r="A30" t="n">
        <v>29</v>
      </c>
      <c r="B30">
        <f>INT((A30-1)/3)+1</f>
        <v/>
      </c>
      <c r="C30">
        <f>IF(B30&lt;=8, INDEX($E$2:$L$2, 1, B30)/3, ($L$2*(1+LeadsQoQGrowth)^(B30-8))/3)</f>
        <v/>
      </c>
    </row>
    <row r="31">
      <c r="A31" t="n">
        <v>30</v>
      </c>
      <c r="B31">
        <f>INT((A31-1)/3)+1</f>
        <v/>
      </c>
      <c r="C31">
        <f>IF(B31&lt;=8, INDEX($E$2:$L$2, 1, B31)/3, ($L$2*(1+LeadsQoQGrowth)^(B31-8))/3)</f>
        <v/>
      </c>
    </row>
    <row r="32">
      <c r="A32" t="n">
        <v>31</v>
      </c>
      <c r="B32">
        <f>INT((A32-1)/3)+1</f>
        <v/>
      </c>
      <c r="C32">
        <f>IF(B32&lt;=8, INDEX($E$2:$L$2, 1, B32)/3, ($L$2*(1+LeadsQoQGrowth)^(B32-8))/3)</f>
        <v/>
      </c>
    </row>
    <row r="33">
      <c r="A33" t="n">
        <v>32</v>
      </c>
      <c r="B33">
        <f>INT((A33-1)/3)+1</f>
        <v/>
      </c>
      <c r="C33">
        <f>IF(B33&lt;=8, INDEX($E$2:$L$2, 1, B33)/3, ($L$2*(1+LeadsQoQGrowth)^(B33-8))/3)</f>
        <v/>
      </c>
    </row>
    <row r="34">
      <c r="A34" t="n">
        <v>33</v>
      </c>
      <c r="B34">
        <f>INT((A34-1)/3)+1</f>
        <v/>
      </c>
      <c r="C34">
        <f>IF(B34&lt;=8, INDEX($E$2:$L$2, 1, B34)/3, ($L$2*(1+LeadsQoQGrowth)^(B34-8))/3)</f>
        <v/>
      </c>
    </row>
    <row r="35">
      <c r="A35" t="n">
        <v>34</v>
      </c>
      <c r="B35">
        <f>INT((A35-1)/3)+1</f>
        <v/>
      </c>
      <c r="C35">
        <f>IF(B35&lt;=8, INDEX($E$2:$L$2, 1, B35)/3, ($L$2*(1+LeadsQoQGrowth)^(B35-8))/3)</f>
        <v/>
      </c>
    </row>
    <row r="36">
      <c r="A36" t="n">
        <v>35</v>
      </c>
      <c r="B36">
        <f>INT((A36-1)/3)+1</f>
        <v/>
      </c>
      <c r="C36">
        <f>IF(B36&lt;=8, INDEX($E$2:$L$2, 1, B36)/3, ($L$2*(1+LeadsQoQGrowth)^(B36-8))/3)</f>
        <v/>
      </c>
    </row>
    <row r="37">
      <c r="A37" t="n">
        <v>36</v>
      </c>
      <c r="B37">
        <f>INT((A37-1)/3)+1</f>
        <v/>
      </c>
      <c r="C37">
        <f>IF(B37&lt;=8, INDEX($E$2:$L$2, 1, B37)/3, ($L$2*(1+LeadsQoQGrowth)^(B37-8))/3)</f>
        <v/>
      </c>
    </row>
    <row r="38">
      <c r="A38" t="n">
        <v>37</v>
      </c>
      <c r="B38">
        <f>INT((A38-1)/3)+1</f>
        <v/>
      </c>
      <c r="C38">
        <f>IF(B38&lt;=8, INDEX($E$2:$L$2, 1, B38)/3, ($L$2*(1+LeadsQoQGrowth)^(B38-8))/3)</f>
        <v/>
      </c>
    </row>
    <row r="39">
      <c r="A39" t="n">
        <v>38</v>
      </c>
      <c r="B39">
        <f>INT((A39-1)/3)+1</f>
        <v/>
      </c>
      <c r="C39">
        <f>IF(B39&lt;=8, INDEX($E$2:$L$2, 1, B39)/3, ($L$2*(1+LeadsQoQGrowth)^(B39-8))/3)</f>
        <v/>
      </c>
    </row>
    <row r="40">
      <c r="A40" t="n">
        <v>39</v>
      </c>
      <c r="B40">
        <f>INT((A40-1)/3)+1</f>
        <v/>
      </c>
      <c r="C40">
        <f>IF(B40&lt;=8, INDEX($E$2:$L$2, 1, B40)/3, ($L$2*(1+LeadsQoQGrowth)^(B40-8))/3)</f>
        <v/>
      </c>
    </row>
    <row r="41">
      <c r="A41" t="n">
        <v>40</v>
      </c>
      <c r="B41">
        <f>INT((A41-1)/3)+1</f>
        <v/>
      </c>
      <c r="C41">
        <f>IF(B41&lt;=8, INDEX($E$2:$L$2, 1, B41)/3, ($L$2*(1+LeadsQoQGrowth)^(B41-8))/3)</f>
        <v/>
      </c>
    </row>
    <row r="42">
      <c r="A42" t="n">
        <v>41</v>
      </c>
      <c r="B42">
        <f>INT((A42-1)/3)+1</f>
        <v/>
      </c>
      <c r="C42">
        <f>IF(B42&lt;=8, INDEX($E$2:$L$2, 1, B42)/3, ($L$2*(1+LeadsQoQGrowth)^(B42-8))/3)</f>
        <v/>
      </c>
    </row>
    <row r="43">
      <c r="A43" t="n">
        <v>42</v>
      </c>
      <c r="B43">
        <f>INT((A43-1)/3)+1</f>
        <v/>
      </c>
      <c r="C43">
        <f>IF(B43&lt;=8, INDEX($E$2:$L$2, 1, B43)/3, ($L$2*(1+LeadsQoQGrowth)^(B43-8))/3)</f>
        <v/>
      </c>
    </row>
    <row r="44">
      <c r="A44" t="n">
        <v>43</v>
      </c>
      <c r="B44">
        <f>INT((A44-1)/3)+1</f>
        <v/>
      </c>
      <c r="C44">
        <f>IF(B44&lt;=8, INDEX($E$2:$L$2, 1, B44)/3, ($L$2*(1+LeadsQoQGrowth)^(B44-8))/3)</f>
        <v/>
      </c>
    </row>
    <row r="45">
      <c r="A45" t="n">
        <v>44</v>
      </c>
      <c r="B45">
        <f>INT((A45-1)/3)+1</f>
        <v/>
      </c>
      <c r="C45">
        <f>IF(B45&lt;=8, INDEX($E$2:$L$2, 1, B45)/3, ($L$2*(1+LeadsQoQGrowth)^(B45-8))/3)</f>
        <v/>
      </c>
    </row>
    <row r="46">
      <c r="A46" t="n">
        <v>45</v>
      </c>
      <c r="B46">
        <f>INT((A46-1)/3)+1</f>
        <v/>
      </c>
      <c r="C46">
        <f>IF(B46&lt;=8, INDEX($E$2:$L$2, 1, B46)/3, ($L$2*(1+LeadsQoQGrowth)^(B46-8))/3)</f>
        <v/>
      </c>
    </row>
    <row r="47">
      <c r="A47" t="n">
        <v>46</v>
      </c>
      <c r="B47">
        <f>INT((A47-1)/3)+1</f>
        <v/>
      </c>
      <c r="C47">
        <f>IF(B47&lt;=8, INDEX($E$2:$L$2, 1, B47)/3, ($L$2*(1+LeadsQoQGrowth)^(B47-8))/3)</f>
        <v/>
      </c>
    </row>
    <row r="48">
      <c r="A48" t="n">
        <v>47</v>
      </c>
      <c r="B48">
        <f>INT((A48-1)/3)+1</f>
        <v/>
      </c>
      <c r="C48">
        <f>IF(B48&lt;=8, INDEX($E$2:$L$2, 1, B48)/3, ($L$2*(1+LeadsQoQGrowth)^(B48-8))/3)</f>
        <v/>
      </c>
    </row>
    <row r="49">
      <c r="A49" t="n">
        <v>48</v>
      </c>
      <c r="B49">
        <f>INT((A49-1)/3)+1</f>
        <v/>
      </c>
      <c r="C49">
        <f>IF(B49&lt;=8, INDEX($E$2:$L$2, 1, B49)/3, ($L$2*(1+LeadsQoQGrowth)^(B49-8))/3)</f>
        <v/>
      </c>
    </row>
    <row r="50">
      <c r="A50" t="n">
        <v>49</v>
      </c>
      <c r="B50">
        <f>INT((A50-1)/3)+1</f>
        <v/>
      </c>
      <c r="C50">
        <f>IF(B50&lt;=8, INDEX($E$2:$L$2, 1, B50)/3, ($L$2*(1+LeadsQoQGrowth)^(B50-8))/3)</f>
        <v/>
      </c>
    </row>
    <row r="51">
      <c r="A51" t="n">
        <v>50</v>
      </c>
      <c r="B51">
        <f>INT((A51-1)/3)+1</f>
        <v/>
      </c>
      <c r="C51">
        <f>IF(B51&lt;=8, INDEX($E$2:$L$2, 1, B51)/3, ($L$2*(1+LeadsQoQGrowth)^(B51-8))/3)</f>
        <v/>
      </c>
    </row>
    <row r="52">
      <c r="A52" t="n">
        <v>51</v>
      </c>
      <c r="B52">
        <f>INT((A52-1)/3)+1</f>
        <v/>
      </c>
      <c r="C52">
        <f>IF(B52&lt;=8, INDEX($E$2:$L$2, 1, B52)/3, ($L$2*(1+LeadsQoQGrowth)^(B52-8))/3)</f>
        <v/>
      </c>
    </row>
    <row r="53">
      <c r="A53" t="n">
        <v>52</v>
      </c>
      <c r="B53">
        <f>INT((A53-1)/3)+1</f>
        <v/>
      </c>
      <c r="C53">
        <f>IF(B53&lt;=8, INDEX($E$2:$L$2, 1, B53)/3, ($L$2*(1+LeadsQoQGrowth)^(B53-8))/3)</f>
        <v/>
      </c>
    </row>
    <row r="54">
      <c r="A54" t="n">
        <v>53</v>
      </c>
      <c r="B54">
        <f>INT((A54-1)/3)+1</f>
        <v/>
      </c>
      <c r="C54">
        <f>IF(B54&lt;=8, INDEX($E$2:$L$2, 1, B54)/3, ($L$2*(1+LeadsQoQGrowth)^(B54-8))/3)</f>
        <v/>
      </c>
    </row>
    <row r="55">
      <c r="A55" t="n">
        <v>54</v>
      </c>
      <c r="B55">
        <f>INT((A55-1)/3)+1</f>
        <v/>
      </c>
      <c r="C55">
        <f>IF(B55&lt;=8, INDEX($E$2:$L$2, 1, B55)/3, ($L$2*(1+LeadsQoQGrowth)^(B55-8))/3)</f>
        <v/>
      </c>
    </row>
    <row r="56">
      <c r="A56" t="n">
        <v>55</v>
      </c>
      <c r="B56">
        <f>INT((A56-1)/3)+1</f>
        <v/>
      </c>
      <c r="C56">
        <f>IF(B56&lt;=8, INDEX($E$2:$L$2, 1, B56)/3, ($L$2*(1+LeadsQoQGrowth)^(B56-8))/3)</f>
        <v/>
      </c>
    </row>
    <row r="57">
      <c r="A57" t="n">
        <v>56</v>
      </c>
      <c r="B57">
        <f>INT((A57-1)/3)+1</f>
        <v/>
      </c>
      <c r="C57">
        <f>IF(B57&lt;=8, INDEX($E$2:$L$2, 1, B57)/3, ($L$2*(1+LeadsQoQGrowth)^(B57-8))/3)</f>
        <v/>
      </c>
    </row>
    <row r="58">
      <c r="A58" t="n">
        <v>57</v>
      </c>
      <c r="B58">
        <f>INT((A58-1)/3)+1</f>
        <v/>
      </c>
      <c r="C58">
        <f>IF(B58&lt;=8, INDEX($E$2:$L$2, 1, B58)/3, ($L$2*(1+LeadsQoQGrowth)^(B58-8))/3)</f>
        <v/>
      </c>
    </row>
    <row r="59">
      <c r="A59" t="n">
        <v>58</v>
      </c>
      <c r="B59">
        <f>INT((A59-1)/3)+1</f>
        <v/>
      </c>
      <c r="C59">
        <f>IF(B59&lt;=8, INDEX($E$2:$L$2, 1, B59)/3, ($L$2*(1+LeadsQoQGrowth)^(B59-8))/3)</f>
        <v/>
      </c>
    </row>
    <row r="60">
      <c r="A60" t="n">
        <v>59</v>
      </c>
      <c r="B60">
        <f>INT((A60-1)/3)+1</f>
        <v/>
      </c>
      <c r="C60">
        <f>IF(B60&lt;=8, INDEX($E$2:$L$2, 1, B60)/3, ($L$2*(1+LeadsQoQGrowth)^(B60-8))/3)</f>
        <v/>
      </c>
    </row>
    <row r="61">
      <c r="A61" t="n">
        <v>60</v>
      </c>
      <c r="B61">
        <f>INT((A61-1)/3)+1</f>
        <v/>
      </c>
      <c r="C61">
        <f>IF(B61&lt;=8, INDEX($E$2:$L$2, 1, B61)/3, ($L$2*(1+LeadsQoQGrowth)^(B61-8))/3)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cols>
    <col width="20.7109375" customWidth="1" min="1" max="12"/>
  </cols>
  <sheetData>
    <row r="1">
      <c r="A1" s="2" t="inlineStr">
        <is>
          <t>Mese</t>
        </is>
      </c>
      <c r="B1" s="2" t="inlineStr">
        <is>
          <t>Anno</t>
        </is>
      </c>
      <c r="C1" s="2" t="inlineStr">
        <is>
          <t>Leads/m</t>
        </is>
      </c>
      <c r="D1" s="2" t="inlineStr">
        <is>
          <t>Deals/m</t>
        </is>
      </c>
      <c r="E1" s="2" t="inlineStr">
        <is>
          <t>Accounts attivi</t>
        </is>
      </c>
      <c r="F1" s="2" t="inlineStr">
        <is>
          <t>Devices venduti/m</t>
        </is>
      </c>
      <c r="G1" s="2" t="inlineStr">
        <is>
          <t>Devices attivi</t>
        </is>
      </c>
      <c r="H1" s="2" t="inlineStr">
        <is>
          <t>Ricavi ricorrenti (M€/m)</t>
        </is>
      </c>
      <c r="I1" s="2" t="inlineStr">
        <is>
          <t>Ricavi CapEx (M€/m)</t>
        </is>
      </c>
      <c r="J1" s="2" t="inlineStr">
        <is>
          <t>Ricavi totali (M€/m)</t>
        </is>
      </c>
      <c r="K1" s="2" t="inlineStr">
        <is>
          <t>COGS (M€/m)</t>
        </is>
      </c>
      <c r="L1" s="2" t="inlineStr">
        <is>
          <t>Margine lordo (M€/m)</t>
        </is>
      </c>
    </row>
    <row r="2">
      <c r="A2" t="n">
        <v>1</v>
      </c>
      <c r="B2">
        <f>INT((A2-1)/12)+1</f>
        <v/>
      </c>
      <c r="C2">
        <f>INDEX(BaseSeries!$C$2:$C$61, A2)*Control!$B$5</f>
        <v/>
      </c>
      <c r="D2">
        <f>C2*(Control!$B$6*Control!$B$7*Control!$B$8)</f>
        <v/>
      </c>
      <c r="E2">
        <f>D2</f>
        <v/>
      </c>
      <c r="F2">
        <f>D2*Control!$B$9</f>
        <v/>
      </c>
      <c r="G2">
        <f>F2</f>
        <v/>
      </c>
      <c r="H2">
        <f>E2*(Control!$B$10/12)/1e6</f>
        <v/>
      </c>
      <c r="I2">
        <f>F2*Control!$B$12*Control!$B$13/1e6</f>
        <v/>
      </c>
      <c r="J2">
        <f>H2+I2</f>
        <v/>
      </c>
      <c r="K2">
        <f>(1-Control!$B$11)*H2 + F2*INDEX(Control!$B$32:$F$32, B2)/1e6 * Control!$B$12</f>
        <v/>
      </c>
      <c r="L2">
        <f>J2-K2</f>
        <v/>
      </c>
    </row>
    <row r="3">
      <c r="A3" t="n">
        <v>2</v>
      </c>
      <c r="B3">
        <f>INT((A3-1)/12)+1</f>
        <v/>
      </c>
      <c r="C3">
        <f>INDEX(BaseSeries!$C$2:$C$61, A3)*Control!$B$5</f>
        <v/>
      </c>
      <c r="D3">
        <f>C3*(Control!$B$6*Control!$B$7*Control!$B$8)</f>
        <v/>
      </c>
      <c r="E3">
        <f>E2*(1-(1-Control!$B$14)^(1/12))+D3</f>
        <v/>
      </c>
      <c r="F3">
        <f>D3*Control!$B$9</f>
        <v/>
      </c>
      <c r="G3">
        <f>G2+F3</f>
        <v/>
      </c>
      <c r="H3">
        <f>E3*(Control!$B$10/12)/1e6</f>
        <v/>
      </c>
      <c r="I3">
        <f>F3*Control!$B$12*Control!$B$13/1e6</f>
        <v/>
      </c>
      <c r="J3">
        <f>H3+I3</f>
        <v/>
      </c>
      <c r="K3">
        <f>(1-Control!$B$11)*H3 + F3*INDEX(Control!$B$32:$F$32, B3)/1e6 * Control!$B$12</f>
        <v/>
      </c>
      <c r="L3">
        <f>J3-K3</f>
        <v/>
      </c>
    </row>
    <row r="4">
      <c r="A4" t="n">
        <v>3</v>
      </c>
      <c r="B4">
        <f>INT((A4-1)/12)+1</f>
        <v/>
      </c>
      <c r="C4">
        <f>INDEX(BaseSeries!$C$2:$C$61, A4)*Control!$B$5</f>
        <v/>
      </c>
      <c r="D4">
        <f>C4*(Control!$B$6*Control!$B$7*Control!$B$8)</f>
        <v/>
      </c>
      <c r="E4">
        <f>E3*(1-(1-Control!$B$14)^(1/12))+D4</f>
        <v/>
      </c>
      <c r="F4">
        <f>D4*Control!$B$9</f>
        <v/>
      </c>
      <c r="G4">
        <f>G3+F4</f>
        <v/>
      </c>
      <c r="H4">
        <f>E4*(Control!$B$10/12)/1e6</f>
        <v/>
      </c>
      <c r="I4">
        <f>F4*Control!$B$12*Control!$B$13/1e6</f>
        <v/>
      </c>
      <c r="J4">
        <f>H4+I4</f>
        <v/>
      </c>
      <c r="K4">
        <f>(1-Control!$B$11)*H4 + F4*INDEX(Control!$B$32:$F$32, B4)/1e6 * Control!$B$12</f>
        <v/>
      </c>
      <c r="L4">
        <f>J4-K4</f>
        <v/>
      </c>
    </row>
    <row r="5">
      <c r="A5" t="n">
        <v>4</v>
      </c>
      <c r="B5">
        <f>INT((A5-1)/12)+1</f>
        <v/>
      </c>
      <c r="C5">
        <f>INDEX(BaseSeries!$C$2:$C$61, A5)*Control!$B$5</f>
        <v/>
      </c>
      <c r="D5">
        <f>C5*(Control!$B$6*Control!$B$7*Control!$B$8)</f>
        <v/>
      </c>
      <c r="E5">
        <f>E4*(1-(1-Control!$B$14)^(1/12))+D5</f>
        <v/>
      </c>
      <c r="F5">
        <f>D5*Control!$B$9</f>
        <v/>
      </c>
      <c r="G5">
        <f>G4+F5</f>
        <v/>
      </c>
      <c r="H5">
        <f>E5*(Control!$B$10/12)/1e6</f>
        <v/>
      </c>
      <c r="I5">
        <f>F5*Control!$B$12*Control!$B$13/1e6</f>
        <v/>
      </c>
      <c r="J5">
        <f>H5+I5</f>
        <v/>
      </c>
      <c r="K5">
        <f>(1-Control!$B$11)*H5 + F5*INDEX(Control!$B$32:$F$32, B5)/1e6 * Control!$B$12</f>
        <v/>
      </c>
      <c r="L5">
        <f>J5-K5</f>
        <v/>
      </c>
    </row>
    <row r="6">
      <c r="A6" t="n">
        <v>5</v>
      </c>
      <c r="B6">
        <f>INT((A6-1)/12)+1</f>
        <v/>
      </c>
      <c r="C6">
        <f>INDEX(BaseSeries!$C$2:$C$61, A6)*Control!$B$5</f>
        <v/>
      </c>
      <c r="D6">
        <f>C6*(Control!$B$6*Control!$B$7*Control!$B$8)</f>
        <v/>
      </c>
      <c r="E6">
        <f>E5*(1-(1-Control!$B$14)^(1/12))+D6</f>
        <v/>
      </c>
      <c r="F6">
        <f>D6*Control!$B$9</f>
        <v/>
      </c>
      <c r="G6">
        <f>G5+F6</f>
        <v/>
      </c>
      <c r="H6">
        <f>E6*(Control!$B$10/12)/1e6</f>
        <v/>
      </c>
      <c r="I6">
        <f>F6*Control!$B$12*Control!$B$13/1e6</f>
        <v/>
      </c>
      <c r="J6">
        <f>H6+I6</f>
        <v/>
      </c>
      <c r="K6">
        <f>(1-Control!$B$11)*H6 + F6*INDEX(Control!$B$32:$F$32, B6)/1e6 * Control!$B$12</f>
        <v/>
      </c>
      <c r="L6">
        <f>J6-K6</f>
        <v/>
      </c>
    </row>
    <row r="7">
      <c r="A7" t="n">
        <v>6</v>
      </c>
      <c r="B7">
        <f>INT((A7-1)/12)+1</f>
        <v/>
      </c>
      <c r="C7">
        <f>INDEX(BaseSeries!$C$2:$C$61, A7)*Control!$B$5</f>
        <v/>
      </c>
      <c r="D7">
        <f>C7*(Control!$B$6*Control!$B$7*Control!$B$8)</f>
        <v/>
      </c>
      <c r="E7">
        <f>E6*(1-(1-Control!$B$14)^(1/12))+D7</f>
        <v/>
      </c>
      <c r="F7">
        <f>D7*Control!$B$9</f>
        <v/>
      </c>
      <c r="G7">
        <f>G6+F7</f>
        <v/>
      </c>
      <c r="H7">
        <f>E7*(Control!$B$10/12)/1e6</f>
        <v/>
      </c>
      <c r="I7">
        <f>F7*Control!$B$12*Control!$B$13/1e6</f>
        <v/>
      </c>
      <c r="J7">
        <f>H7+I7</f>
        <v/>
      </c>
      <c r="K7">
        <f>(1-Control!$B$11)*H7 + F7*INDEX(Control!$B$32:$F$32, B7)/1e6 * Control!$B$12</f>
        <v/>
      </c>
      <c r="L7">
        <f>J7-K7</f>
        <v/>
      </c>
    </row>
    <row r="8">
      <c r="A8" t="n">
        <v>7</v>
      </c>
      <c r="B8">
        <f>INT((A8-1)/12)+1</f>
        <v/>
      </c>
      <c r="C8">
        <f>INDEX(BaseSeries!$C$2:$C$61, A8)*Control!$B$5</f>
        <v/>
      </c>
      <c r="D8">
        <f>C8*(Control!$B$6*Control!$B$7*Control!$B$8)</f>
        <v/>
      </c>
      <c r="E8">
        <f>E7*(1-(1-Control!$B$14)^(1/12))+D8</f>
        <v/>
      </c>
      <c r="F8">
        <f>D8*Control!$B$9</f>
        <v/>
      </c>
      <c r="G8">
        <f>G7+F8</f>
        <v/>
      </c>
      <c r="H8">
        <f>E8*(Control!$B$10/12)/1e6</f>
        <v/>
      </c>
      <c r="I8">
        <f>F8*Control!$B$12*Control!$B$13/1e6</f>
        <v/>
      </c>
      <c r="J8">
        <f>H8+I8</f>
        <v/>
      </c>
      <c r="K8">
        <f>(1-Control!$B$11)*H8 + F8*INDEX(Control!$B$32:$F$32, B8)/1e6 * Control!$B$12</f>
        <v/>
      </c>
      <c r="L8">
        <f>J8-K8</f>
        <v/>
      </c>
    </row>
    <row r="9">
      <c r="A9" t="n">
        <v>8</v>
      </c>
      <c r="B9">
        <f>INT((A9-1)/12)+1</f>
        <v/>
      </c>
      <c r="C9">
        <f>INDEX(BaseSeries!$C$2:$C$61, A9)*Control!$B$5</f>
        <v/>
      </c>
      <c r="D9">
        <f>C9*(Control!$B$6*Control!$B$7*Control!$B$8)</f>
        <v/>
      </c>
      <c r="E9">
        <f>E8*(1-(1-Control!$B$14)^(1/12))+D9</f>
        <v/>
      </c>
      <c r="F9">
        <f>D9*Control!$B$9</f>
        <v/>
      </c>
      <c r="G9">
        <f>G8+F9</f>
        <v/>
      </c>
      <c r="H9">
        <f>E9*(Control!$B$10/12)/1e6</f>
        <v/>
      </c>
      <c r="I9">
        <f>F9*Control!$B$12*Control!$B$13/1e6</f>
        <v/>
      </c>
      <c r="J9">
        <f>H9+I9</f>
        <v/>
      </c>
      <c r="K9">
        <f>(1-Control!$B$11)*H9 + F9*INDEX(Control!$B$32:$F$32, B9)/1e6 * Control!$B$12</f>
        <v/>
      </c>
      <c r="L9">
        <f>J9-K9</f>
        <v/>
      </c>
    </row>
    <row r="10">
      <c r="A10" t="n">
        <v>9</v>
      </c>
      <c r="B10">
        <f>INT((A10-1)/12)+1</f>
        <v/>
      </c>
      <c r="C10">
        <f>INDEX(BaseSeries!$C$2:$C$61, A10)*Control!$B$5</f>
        <v/>
      </c>
      <c r="D10">
        <f>C10*(Control!$B$6*Control!$B$7*Control!$B$8)</f>
        <v/>
      </c>
      <c r="E10">
        <f>E9*(1-(1-Control!$B$14)^(1/12))+D10</f>
        <v/>
      </c>
      <c r="F10">
        <f>D10*Control!$B$9</f>
        <v/>
      </c>
      <c r="G10">
        <f>G9+F10</f>
        <v/>
      </c>
      <c r="H10">
        <f>E10*(Control!$B$10/12)/1e6</f>
        <v/>
      </c>
      <c r="I10">
        <f>F10*Control!$B$12*Control!$B$13/1e6</f>
        <v/>
      </c>
      <c r="J10">
        <f>H10+I10</f>
        <v/>
      </c>
      <c r="K10">
        <f>(1-Control!$B$11)*H10 + F10*INDEX(Control!$B$32:$F$32, B10)/1e6 * Control!$B$12</f>
        <v/>
      </c>
      <c r="L10">
        <f>J10-K10</f>
        <v/>
      </c>
    </row>
    <row r="11">
      <c r="A11" t="n">
        <v>10</v>
      </c>
      <c r="B11">
        <f>INT((A11-1)/12)+1</f>
        <v/>
      </c>
      <c r="C11">
        <f>INDEX(BaseSeries!$C$2:$C$61, A11)*Control!$B$5</f>
        <v/>
      </c>
      <c r="D11">
        <f>C11*(Control!$B$6*Control!$B$7*Control!$B$8)</f>
        <v/>
      </c>
      <c r="E11">
        <f>E10*(1-(1-Control!$B$14)^(1/12))+D11</f>
        <v/>
      </c>
      <c r="F11">
        <f>D11*Control!$B$9</f>
        <v/>
      </c>
      <c r="G11">
        <f>G10+F11</f>
        <v/>
      </c>
      <c r="H11">
        <f>E11*(Control!$B$10/12)/1e6</f>
        <v/>
      </c>
      <c r="I11">
        <f>F11*Control!$B$12*Control!$B$13/1e6</f>
        <v/>
      </c>
      <c r="J11">
        <f>H11+I11</f>
        <v/>
      </c>
      <c r="K11">
        <f>(1-Control!$B$11)*H11 + F11*INDEX(Control!$B$32:$F$32, B11)/1e6 * Control!$B$12</f>
        <v/>
      </c>
      <c r="L11">
        <f>J11-K11</f>
        <v/>
      </c>
    </row>
    <row r="12">
      <c r="A12" t="n">
        <v>11</v>
      </c>
      <c r="B12">
        <f>INT((A12-1)/12)+1</f>
        <v/>
      </c>
      <c r="C12">
        <f>INDEX(BaseSeries!$C$2:$C$61, A12)*Control!$B$5</f>
        <v/>
      </c>
      <c r="D12">
        <f>C12*(Control!$B$6*Control!$B$7*Control!$B$8)</f>
        <v/>
      </c>
      <c r="E12">
        <f>E11*(1-(1-Control!$B$14)^(1/12))+D12</f>
        <v/>
      </c>
      <c r="F12">
        <f>D12*Control!$B$9</f>
        <v/>
      </c>
      <c r="G12">
        <f>G11+F12</f>
        <v/>
      </c>
      <c r="H12">
        <f>E12*(Control!$B$10/12)/1e6</f>
        <v/>
      </c>
      <c r="I12">
        <f>F12*Control!$B$12*Control!$B$13/1e6</f>
        <v/>
      </c>
      <c r="J12">
        <f>H12+I12</f>
        <v/>
      </c>
      <c r="K12">
        <f>(1-Control!$B$11)*H12 + F12*INDEX(Control!$B$32:$F$32, B12)/1e6 * Control!$B$12</f>
        <v/>
      </c>
      <c r="L12">
        <f>J12-K12</f>
        <v/>
      </c>
    </row>
    <row r="13">
      <c r="A13" t="n">
        <v>12</v>
      </c>
      <c r="B13">
        <f>INT((A13-1)/12)+1</f>
        <v/>
      </c>
      <c r="C13">
        <f>INDEX(BaseSeries!$C$2:$C$61, A13)*Control!$B$5</f>
        <v/>
      </c>
      <c r="D13">
        <f>C13*(Control!$B$6*Control!$B$7*Control!$B$8)</f>
        <v/>
      </c>
      <c r="E13">
        <f>E12*(1-(1-Control!$B$14)^(1/12))+D13</f>
        <v/>
      </c>
      <c r="F13">
        <f>D13*Control!$B$9</f>
        <v/>
      </c>
      <c r="G13">
        <f>G12+F13</f>
        <v/>
      </c>
      <c r="H13">
        <f>E13*(Control!$B$10/12)/1e6</f>
        <v/>
      </c>
      <c r="I13">
        <f>F13*Control!$B$12*Control!$B$13/1e6</f>
        <v/>
      </c>
      <c r="J13">
        <f>H13+I13</f>
        <v/>
      </c>
      <c r="K13">
        <f>(1-Control!$B$11)*H13 + F13*INDEX(Control!$B$32:$F$32, B13)/1e6 * Control!$B$12</f>
        <v/>
      </c>
      <c r="L13">
        <f>J13-K13</f>
        <v/>
      </c>
    </row>
    <row r="14">
      <c r="A14" t="n">
        <v>13</v>
      </c>
      <c r="B14">
        <f>INT((A14-1)/12)+1</f>
        <v/>
      </c>
      <c r="C14">
        <f>INDEX(BaseSeries!$C$2:$C$61, A14)*Control!$B$5</f>
        <v/>
      </c>
      <c r="D14">
        <f>C14*(Control!$B$6*Control!$B$7*Control!$B$8)</f>
        <v/>
      </c>
      <c r="E14">
        <f>E13*(1-(1-Control!$B$14)^(1/12))+D14</f>
        <v/>
      </c>
      <c r="F14">
        <f>D14*Control!$B$9</f>
        <v/>
      </c>
      <c r="G14">
        <f>G13+F14</f>
        <v/>
      </c>
      <c r="H14">
        <f>E14*(Control!$B$10/12)/1e6</f>
        <v/>
      </c>
      <c r="I14">
        <f>F14*Control!$B$12*Control!$B$13/1e6</f>
        <v/>
      </c>
      <c r="J14">
        <f>H14+I14</f>
        <v/>
      </c>
      <c r="K14">
        <f>(1-Control!$B$11)*H14 + F14*INDEX(Control!$B$32:$F$32, B14)/1e6 * Control!$B$12</f>
        <v/>
      </c>
      <c r="L14">
        <f>J14-K14</f>
        <v/>
      </c>
    </row>
    <row r="15">
      <c r="A15" t="n">
        <v>14</v>
      </c>
      <c r="B15">
        <f>INT((A15-1)/12)+1</f>
        <v/>
      </c>
      <c r="C15">
        <f>INDEX(BaseSeries!$C$2:$C$61, A15)*Control!$B$5</f>
        <v/>
      </c>
      <c r="D15">
        <f>C15*(Control!$B$6*Control!$B$7*Control!$B$8)</f>
        <v/>
      </c>
      <c r="E15">
        <f>E14*(1-(1-Control!$B$14)^(1/12))+D15</f>
        <v/>
      </c>
      <c r="F15">
        <f>D15*Control!$B$9</f>
        <v/>
      </c>
      <c r="G15">
        <f>G14+F15</f>
        <v/>
      </c>
      <c r="H15">
        <f>E15*(Control!$B$10/12)/1e6</f>
        <v/>
      </c>
      <c r="I15">
        <f>F15*Control!$B$12*Control!$B$13/1e6</f>
        <v/>
      </c>
      <c r="J15">
        <f>H15+I15</f>
        <v/>
      </c>
      <c r="K15">
        <f>(1-Control!$B$11)*H15 + F15*INDEX(Control!$B$32:$F$32, B15)/1e6 * Control!$B$12</f>
        <v/>
      </c>
      <c r="L15">
        <f>J15-K15</f>
        <v/>
      </c>
    </row>
    <row r="16">
      <c r="A16" t="n">
        <v>15</v>
      </c>
      <c r="B16">
        <f>INT((A16-1)/12)+1</f>
        <v/>
      </c>
      <c r="C16">
        <f>INDEX(BaseSeries!$C$2:$C$61, A16)*Control!$B$5</f>
        <v/>
      </c>
      <c r="D16">
        <f>C16*(Control!$B$6*Control!$B$7*Control!$B$8)</f>
        <v/>
      </c>
      <c r="E16">
        <f>E15*(1-(1-Control!$B$14)^(1/12))+D16</f>
        <v/>
      </c>
      <c r="F16">
        <f>D16*Control!$B$9</f>
        <v/>
      </c>
      <c r="G16">
        <f>G15+F16</f>
        <v/>
      </c>
      <c r="H16">
        <f>E16*(Control!$B$10/12)/1e6</f>
        <v/>
      </c>
      <c r="I16">
        <f>F16*Control!$B$12*Control!$B$13/1e6</f>
        <v/>
      </c>
      <c r="J16">
        <f>H16+I16</f>
        <v/>
      </c>
      <c r="K16">
        <f>(1-Control!$B$11)*H16 + F16*INDEX(Control!$B$32:$F$32, B16)/1e6 * Control!$B$12</f>
        <v/>
      </c>
      <c r="L16">
        <f>J16-K16</f>
        <v/>
      </c>
    </row>
    <row r="17">
      <c r="A17" t="n">
        <v>16</v>
      </c>
      <c r="B17">
        <f>INT((A17-1)/12)+1</f>
        <v/>
      </c>
      <c r="C17">
        <f>INDEX(BaseSeries!$C$2:$C$61, A17)*Control!$B$5</f>
        <v/>
      </c>
      <c r="D17">
        <f>C17*(Control!$B$6*Control!$B$7*Control!$B$8)</f>
        <v/>
      </c>
      <c r="E17">
        <f>E16*(1-(1-Control!$B$14)^(1/12))+D17</f>
        <v/>
      </c>
      <c r="F17">
        <f>D17*Control!$B$9</f>
        <v/>
      </c>
      <c r="G17">
        <f>G16+F17</f>
        <v/>
      </c>
      <c r="H17">
        <f>E17*(Control!$B$10/12)/1e6</f>
        <v/>
      </c>
      <c r="I17">
        <f>F17*Control!$B$12*Control!$B$13/1e6</f>
        <v/>
      </c>
      <c r="J17">
        <f>H17+I17</f>
        <v/>
      </c>
      <c r="K17">
        <f>(1-Control!$B$11)*H17 + F17*INDEX(Control!$B$32:$F$32, B17)/1e6 * Control!$B$12</f>
        <v/>
      </c>
      <c r="L17">
        <f>J17-K17</f>
        <v/>
      </c>
    </row>
    <row r="18">
      <c r="A18" t="n">
        <v>17</v>
      </c>
      <c r="B18">
        <f>INT((A18-1)/12)+1</f>
        <v/>
      </c>
      <c r="C18">
        <f>INDEX(BaseSeries!$C$2:$C$61, A18)*Control!$B$5</f>
        <v/>
      </c>
      <c r="D18">
        <f>C18*(Control!$B$6*Control!$B$7*Control!$B$8)</f>
        <v/>
      </c>
      <c r="E18">
        <f>E17*(1-(1-Control!$B$14)^(1/12))+D18</f>
        <v/>
      </c>
      <c r="F18">
        <f>D18*Control!$B$9</f>
        <v/>
      </c>
      <c r="G18">
        <f>G17+F18</f>
        <v/>
      </c>
      <c r="H18">
        <f>E18*(Control!$B$10/12)/1e6</f>
        <v/>
      </c>
      <c r="I18">
        <f>F18*Control!$B$12*Control!$B$13/1e6</f>
        <v/>
      </c>
      <c r="J18">
        <f>H18+I18</f>
        <v/>
      </c>
      <c r="K18">
        <f>(1-Control!$B$11)*H18 + F18*INDEX(Control!$B$32:$F$32, B18)/1e6 * Control!$B$12</f>
        <v/>
      </c>
      <c r="L18">
        <f>J18-K18</f>
        <v/>
      </c>
    </row>
    <row r="19">
      <c r="A19" t="n">
        <v>18</v>
      </c>
      <c r="B19">
        <f>INT((A19-1)/12)+1</f>
        <v/>
      </c>
      <c r="C19">
        <f>INDEX(BaseSeries!$C$2:$C$61, A19)*Control!$B$5</f>
        <v/>
      </c>
      <c r="D19">
        <f>C19*(Control!$B$6*Control!$B$7*Control!$B$8)</f>
        <v/>
      </c>
      <c r="E19">
        <f>E18*(1-(1-Control!$B$14)^(1/12))+D19</f>
        <v/>
      </c>
      <c r="F19">
        <f>D19*Control!$B$9</f>
        <v/>
      </c>
      <c r="G19">
        <f>G18+F19</f>
        <v/>
      </c>
      <c r="H19">
        <f>E19*(Control!$B$10/12)/1e6</f>
        <v/>
      </c>
      <c r="I19">
        <f>F19*Control!$B$12*Control!$B$13/1e6</f>
        <v/>
      </c>
      <c r="J19">
        <f>H19+I19</f>
        <v/>
      </c>
      <c r="K19">
        <f>(1-Control!$B$11)*H19 + F19*INDEX(Control!$B$32:$F$32, B19)/1e6 * Control!$B$12</f>
        <v/>
      </c>
      <c r="L19">
        <f>J19-K19</f>
        <v/>
      </c>
    </row>
    <row r="20">
      <c r="A20" t="n">
        <v>19</v>
      </c>
      <c r="B20">
        <f>INT((A20-1)/12)+1</f>
        <v/>
      </c>
      <c r="C20">
        <f>INDEX(BaseSeries!$C$2:$C$61, A20)*Control!$B$5</f>
        <v/>
      </c>
      <c r="D20">
        <f>C20*(Control!$B$6*Control!$B$7*Control!$B$8)</f>
        <v/>
      </c>
      <c r="E20">
        <f>E19*(1-(1-Control!$B$14)^(1/12))+D20</f>
        <v/>
      </c>
      <c r="F20">
        <f>D20*Control!$B$9</f>
        <v/>
      </c>
      <c r="G20">
        <f>G19+F20</f>
        <v/>
      </c>
      <c r="H20">
        <f>E20*(Control!$B$10/12)/1e6</f>
        <v/>
      </c>
      <c r="I20">
        <f>F20*Control!$B$12*Control!$B$13/1e6</f>
        <v/>
      </c>
      <c r="J20">
        <f>H20+I20</f>
        <v/>
      </c>
      <c r="K20">
        <f>(1-Control!$B$11)*H20 + F20*INDEX(Control!$B$32:$F$32, B20)/1e6 * Control!$B$12</f>
        <v/>
      </c>
      <c r="L20">
        <f>J20-K20</f>
        <v/>
      </c>
    </row>
    <row r="21">
      <c r="A21" t="n">
        <v>20</v>
      </c>
      <c r="B21">
        <f>INT((A21-1)/12)+1</f>
        <v/>
      </c>
      <c r="C21">
        <f>INDEX(BaseSeries!$C$2:$C$61, A21)*Control!$B$5</f>
        <v/>
      </c>
      <c r="D21">
        <f>C21*(Control!$B$6*Control!$B$7*Control!$B$8)</f>
        <v/>
      </c>
      <c r="E21">
        <f>E20*(1-(1-Control!$B$14)^(1/12))+D21</f>
        <v/>
      </c>
      <c r="F21">
        <f>D21*Control!$B$9</f>
        <v/>
      </c>
      <c r="G21">
        <f>G20+F21</f>
        <v/>
      </c>
      <c r="H21">
        <f>E21*(Control!$B$10/12)/1e6</f>
        <v/>
      </c>
      <c r="I21">
        <f>F21*Control!$B$12*Control!$B$13/1e6</f>
        <v/>
      </c>
      <c r="J21">
        <f>H21+I21</f>
        <v/>
      </c>
      <c r="K21">
        <f>(1-Control!$B$11)*H21 + F21*INDEX(Control!$B$32:$F$32, B21)/1e6 * Control!$B$12</f>
        <v/>
      </c>
      <c r="L21">
        <f>J21-K21</f>
        <v/>
      </c>
    </row>
    <row r="22">
      <c r="A22" t="n">
        <v>21</v>
      </c>
      <c r="B22">
        <f>INT((A22-1)/12)+1</f>
        <v/>
      </c>
      <c r="C22">
        <f>INDEX(BaseSeries!$C$2:$C$61, A22)*Control!$B$5</f>
        <v/>
      </c>
      <c r="D22">
        <f>C22*(Control!$B$6*Control!$B$7*Control!$B$8)</f>
        <v/>
      </c>
      <c r="E22">
        <f>E21*(1-(1-Control!$B$14)^(1/12))+D22</f>
        <v/>
      </c>
      <c r="F22">
        <f>D22*Control!$B$9</f>
        <v/>
      </c>
      <c r="G22">
        <f>G21+F22</f>
        <v/>
      </c>
      <c r="H22">
        <f>E22*(Control!$B$10/12)/1e6</f>
        <v/>
      </c>
      <c r="I22">
        <f>F22*Control!$B$12*Control!$B$13/1e6</f>
        <v/>
      </c>
      <c r="J22">
        <f>H22+I22</f>
        <v/>
      </c>
      <c r="K22">
        <f>(1-Control!$B$11)*H22 + F22*INDEX(Control!$B$32:$F$32, B22)/1e6 * Control!$B$12</f>
        <v/>
      </c>
      <c r="L22">
        <f>J22-K22</f>
        <v/>
      </c>
    </row>
    <row r="23">
      <c r="A23" t="n">
        <v>22</v>
      </c>
      <c r="B23">
        <f>INT((A23-1)/12)+1</f>
        <v/>
      </c>
      <c r="C23">
        <f>INDEX(BaseSeries!$C$2:$C$61, A23)*Control!$B$5</f>
        <v/>
      </c>
      <c r="D23">
        <f>C23*(Control!$B$6*Control!$B$7*Control!$B$8)</f>
        <v/>
      </c>
      <c r="E23">
        <f>E22*(1-(1-Control!$B$14)^(1/12))+D23</f>
        <v/>
      </c>
      <c r="F23">
        <f>D23*Control!$B$9</f>
        <v/>
      </c>
      <c r="G23">
        <f>G22+F23</f>
        <v/>
      </c>
      <c r="H23">
        <f>E23*(Control!$B$10/12)/1e6</f>
        <v/>
      </c>
      <c r="I23">
        <f>F23*Control!$B$12*Control!$B$13/1e6</f>
        <v/>
      </c>
      <c r="J23">
        <f>H23+I23</f>
        <v/>
      </c>
      <c r="K23">
        <f>(1-Control!$B$11)*H23 + F23*INDEX(Control!$B$32:$F$32, B23)/1e6 * Control!$B$12</f>
        <v/>
      </c>
      <c r="L23">
        <f>J23-K23</f>
        <v/>
      </c>
    </row>
    <row r="24">
      <c r="A24" t="n">
        <v>23</v>
      </c>
      <c r="B24">
        <f>INT((A24-1)/12)+1</f>
        <v/>
      </c>
      <c r="C24">
        <f>INDEX(BaseSeries!$C$2:$C$61, A24)*Control!$B$5</f>
        <v/>
      </c>
      <c r="D24">
        <f>C24*(Control!$B$6*Control!$B$7*Control!$B$8)</f>
        <v/>
      </c>
      <c r="E24">
        <f>E23*(1-(1-Control!$B$14)^(1/12))+D24</f>
        <v/>
      </c>
      <c r="F24">
        <f>D24*Control!$B$9</f>
        <v/>
      </c>
      <c r="G24">
        <f>G23+F24</f>
        <v/>
      </c>
      <c r="H24">
        <f>E24*(Control!$B$10/12)/1e6</f>
        <v/>
      </c>
      <c r="I24">
        <f>F24*Control!$B$12*Control!$B$13/1e6</f>
        <v/>
      </c>
      <c r="J24">
        <f>H24+I24</f>
        <v/>
      </c>
      <c r="K24">
        <f>(1-Control!$B$11)*H24 + F24*INDEX(Control!$B$32:$F$32, B24)/1e6 * Control!$B$12</f>
        <v/>
      </c>
      <c r="L24">
        <f>J24-K24</f>
        <v/>
      </c>
    </row>
    <row r="25">
      <c r="A25" t="n">
        <v>24</v>
      </c>
      <c r="B25">
        <f>INT((A25-1)/12)+1</f>
        <v/>
      </c>
      <c r="C25">
        <f>INDEX(BaseSeries!$C$2:$C$61, A25)*Control!$B$5</f>
        <v/>
      </c>
      <c r="D25">
        <f>C25*(Control!$B$6*Control!$B$7*Control!$B$8)</f>
        <v/>
      </c>
      <c r="E25">
        <f>E24*(1-(1-Control!$B$14)^(1/12))+D25</f>
        <v/>
      </c>
      <c r="F25">
        <f>D25*Control!$B$9</f>
        <v/>
      </c>
      <c r="G25">
        <f>G24+F25</f>
        <v/>
      </c>
      <c r="H25">
        <f>E25*(Control!$B$10/12)/1e6</f>
        <v/>
      </c>
      <c r="I25">
        <f>F25*Control!$B$12*Control!$B$13/1e6</f>
        <v/>
      </c>
      <c r="J25">
        <f>H25+I25</f>
        <v/>
      </c>
      <c r="K25">
        <f>(1-Control!$B$11)*H25 + F25*INDEX(Control!$B$32:$F$32, B25)/1e6 * Control!$B$12</f>
        <v/>
      </c>
      <c r="L25">
        <f>J25-K25</f>
        <v/>
      </c>
    </row>
    <row r="26">
      <c r="A26" t="n">
        <v>25</v>
      </c>
      <c r="B26">
        <f>INT((A26-1)/12)+1</f>
        <v/>
      </c>
      <c r="C26">
        <f>INDEX(BaseSeries!$C$2:$C$61, A26)*Control!$B$5</f>
        <v/>
      </c>
      <c r="D26">
        <f>C26*(Control!$B$6*Control!$B$7*Control!$B$8)</f>
        <v/>
      </c>
      <c r="E26">
        <f>E25*(1-(1-Control!$B$14)^(1/12))+D26</f>
        <v/>
      </c>
      <c r="F26">
        <f>D26*Control!$B$9</f>
        <v/>
      </c>
      <c r="G26">
        <f>G25+F26</f>
        <v/>
      </c>
      <c r="H26">
        <f>E26*(Control!$B$10/12)/1e6</f>
        <v/>
      </c>
      <c r="I26">
        <f>F26*Control!$B$12*Control!$B$13/1e6</f>
        <v/>
      </c>
      <c r="J26">
        <f>H26+I26</f>
        <v/>
      </c>
      <c r="K26">
        <f>(1-Control!$B$11)*H26 + F26*INDEX(Control!$B$32:$F$32, B26)/1e6 * Control!$B$12</f>
        <v/>
      </c>
      <c r="L26">
        <f>J26-K26</f>
        <v/>
      </c>
    </row>
    <row r="27">
      <c r="A27" t="n">
        <v>26</v>
      </c>
      <c r="B27">
        <f>INT((A27-1)/12)+1</f>
        <v/>
      </c>
      <c r="C27">
        <f>INDEX(BaseSeries!$C$2:$C$61, A27)*Control!$B$5</f>
        <v/>
      </c>
      <c r="D27">
        <f>C27*(Control!$B$6*Control!$B$7*Control!$B$8)</f>
        <v/>
      </c>
      <c r="E27">
        <f>E26*(1-(1-Control!$B$14)^(1/12))+D27</f>
        <v/>
      </c>
      <c r="F27">
        <f>D27*Control!$B$9</f>
        <v/>
      </c>
      <c r="G27">
        <f>G26+F27</f>
        <v/>
      </c>
      <c r="H27">
        <f>E27*(Control!$B$10/12)/1e6</f>
        <v/>
      </c>
      <c r="I27">
        <f>F27*Control!$B$12*Control!$B$13/1e6</f>
        <v/>
      </c>
      <c r="J27">
        <f>H27+I27</f>
        <v/>
      </c>
      <c r="K27">
        <f>(1-Control!$B$11)*H27 + F27*INDEX(Control!$B$32:$F$32, B27)/1e6 * Control!$B$12</f>
        <v/>
      </c>
      <c r="L27">
        <f>J27-K27</f>
        <v/>
      </c>
    </row>
    <row r="28">
      <c r="A28" t="n">
        <v>27</v>
      </c>
      <c r="B28">
        <f>INT((A28-1)/12)+1</f>
        <v/>
      </c>
      <c r="C28">
        <f>INDEX(BaseSeries!$C$2:$C$61, A28)*Control!$B$5</f>
        <v/>
      </c>
      <c r="D28">
        <f>C28*(Control!$B$6*Control!$B$7*Control!$B$8)</f>
        <v/>
      </c>
      <c r="E28">
        <f>E27*(1-(1-Control!$B$14)^(1/12))+D28</f>
        <v/>
      </c>
      <c r="F28">
        <f>D28*Control!$B$9</f>
        <v/>
      </c>
      <c r="G28">
        <f>G27+F28</f>
        <v/>
      </c>
      <c r="H28">
        <f>E28*(Control!$B$10/12)/1e6</f>
        <v/>
      </c>
      <c r="I28">
        <f>F28*Control!$B$12*Control!$B$13/1e6</f>
        <v/>
      </c>
      <c r="J28">
        <f>H28+I28</f>
        <v/>
      </c>
      <c r="K28">
        <f>(1-Control!$B$11)*H28 + F28*INDEX(Control!$B$32:$F$32, B28)/1e6 * Control!$B$12</f>
        <v/>
      </c>
      <c r="L28">
        <f>J28-K28</f>
        <v/>
      </c>
    </row>
    <row r="29">
      <c r="A29" t="n">
        <v>28</v>
      </c>
      <c r="B29">
        <f>INT((A29-1)/12)+1</f>
        <v/>
      </c>
      <c r="C29">
        <f>INDEX(BaseSeries!$C$2:$C$61, A29)*Control!$B$5</f>
        <v/>
      </c>
      <c r="D29">
        <f>C29*(Control!$B$6*Control!$B$7*Control!$B$8)</f>
        <v/>
      </c>
      <c r="E29">
        <f>E28*(1-(1-Control!$B$14)^(1/12))+D29</f>
        <v/>
      </c>
      <c r="F29">
        <f>D29*Control!$B$9</f>
        <v/>
      </c>
      <c r="G29">
        <f>G28+F29</f>
        <v/>
      </c>
      <c r="H29">
        <f>E29*(Control!$B$10/12)/1e6</f>
        <v/>
      </c>
      <c r="I29">
        <f>F29*Control!$B$12*Control!$B$13/1e6</f>
        <v/>
      </c>
      <c r="J29">
        <f>H29+I29</f>
        <v/>
      </c>
      <c r="K29">
        <f>(1-Control!$B$11)*H29 + F29*INDEX(Control!$B$32:$F$32, B29)/1e6 * Control!$B$12</f>
        <v/>
      </c>
      <c r="L29">
        <f>J29-K29</f>
        <v/>
      </c>
    </row>
    <row r="30">
      <c r="A30" t="n">
        <v>29</v>
      </c>
      <c r="B30">
        <f>INT((A30-1)/12)+1</f>
        <v/>
      </c>
      <c r="C30">
        <f>INDEX(BaseSeries!$C$2:$C$61, A30)*Control!$B$5</f>
        <v/>
      </c>
      <c r="D30">
        <f>C30*(Control!$B$6*Control!$B$7*Control!$B$8)</f>
        <v/>
      </c>
      <c r="E30">
        <f>E29*(1-(1-Control!$B$14)^(1/12))+D30</f>
        <v/>
      </c>
      <c r="F30">
        <f>D30*Control!$B$9</f>
        <v/>
      </c>
      <c r="G30">
        <f>G29+F30</f>
        <v/>
      </c>
      <c r="H30">
        <f>E30*(Control!$B$10/12)/1e6</f>
        <v/>
      </c>
      <c r="I30">
        <f>F30*Control!$B$12*Control!$B$13/1e6</f>
        <v/>
      </c>
      <c r="J30">
        <f>H30+I30</f>
        <v/>
      </c>
      <c r="K30">
        <f>(1-Control!$B$11)*H30 + F30*INDEX(Control!$B$32:$F$32, B30)/1e6 * Control!$B$12</f>
        <v/>
      </c>
      <c r="L30">
        <f>J30-K30</f>
        <v/>
      </c>
    </row>
    <row r="31">
      <c r="A31" t="n">
        <v>30</v>
      </c>
      <c r="B31">
        <f>INT((A31-1)/12)+1</f>
        <v/>
      </c>
      <c r="C31">
        <f>INDEX(BaseSeries!$C$2:$C$61, A31)*Control!$B$5</f>
        <v/>
      </c>
      <c r="D31">
        <f>C31*(Control!$B$6*Control!$B$7*Control!$B$8)</f>
        <v/>
      </c>
      <c r="E31">
        <f>E30*(1-(1-Control!$B$14)^(1/12))+D31</f>
        <v/>
      </c>
      <c r="F31">
        <f>D31*Control!$B$9</f>
        <v/>
      </c>
      <c r="G31">
        <f>G30+F31</f>
        <v/>
      </c>
      <c r="H31">
        <f>E31*(Control!$B$10/12)/1e6</f>
        <v/>
      </c>
      <c r="I31">
        <f>F31*Control!$B$12*Control!$B$13/1e6</f>
        <v/>
      </c>
      <c r="J31">
        <f>H31+I31</f>
        <v/>
      </c>
      <c r="K31">
        <f>(1-Control!$B$11)*H31 + F31*INDEX(Control!$B$32:$F$32, B31)/1e6 * Control!$B$12</f>
        <v/>
      </c>
      <c r="L31">
        <f>J31-K31</f>
        <v/>
      </c>
    </row>
    <row r="32">
      <c r="A32" t="n">
        <v>31</v>
      </c>
      <c r="B32">
        <f>INT((A32-1)/12)+1</f>
        <v/>
      </c>
      <c r="C32">
        <f>INDEX(BaseSeries!$C$2:$C$61, A32)*Control!$B$5</f>
        <v/>
      </c>
      <c r="D32">
        <f>C32*(Control!$B$6*Control!$B$7*Control!$B$8)</f>
        <v/>
      </c>
      <c r="E32">
        <f>E31*(1-(1-Control!$B$14)^(1/12))+D32</f>
        <v/>
      </c>
      <c r="F32">
        <f>D32*Control!$B$9</f>
        <v/>
      </c>
      <c r="G32">
        <f>G31+F32</f>
        <v/>
      </c>
      <c r="H32">
        <f>E32*(Control!$B$10/12)/1e6</f>
        <v/>
      </c>
      <c r="I32">
        <f>F32*Control!$B$12*Control!$B$13/1e6</f>
        <v/>
      </c>
      <c r="J32">
        <f>H32+I32</f>
        <v/>
      </c>
      <c r="K32">
        <f>(1-Control!$B$11)*H32 + F32*INDEX(Control!$B$32:$F$32, B32)/1e6 * Control!$B$12</f>
        <v/>
      </c>
      <c r="L32">
        <f>J32-K32</f>
        <v/>
      </c>
    </row>
    <row r="33">
      <c r="A33" t="n">
        <v>32</v>
      </c>
      <c r="B33">
        <f>INT((A33-1)/12)+1</f>
        <v/>
      </c>
      <c r="C33">
        <f>INDEX(BaseSeries!$C$2:$C$61, A33)*Control!$B$5</f>
        <v/>
      </c>
      <c r="D33">
        <f>C33*(Control!$B$6*Control!$B$7*Control!$B$8)</f>
        <v/>
      </c>
      <c r="E33">
        <f>E32*(1-(1-Control!$B$14)^(1/12))+D33</f>
        <v/>
      </c>
      <c r="F33">
        <f>D33*Control!$B$9</f>
        <v/>
      </c>
      <c r="G33">
        <f>G32+F33</f>
        <v/>
      </c>
      <c r="H33">
        <f>E33*(Control!$B$10/12)/1e6</f>
        <v/>
      </c>
      <c r="I33">
        <f>F33*Control!$B$12*Control!$B$13/1e6</f>
        <v/>
      </c>
      <c r="J33">
        <f>H33+I33</f>
        <v/>
      </c>
      <c r="K33">
        <f>(1-Control!$B$11)*H33 + F33*INDEX(Control!$B$32:$F$32, B33)/1e6 * Control!$B$12</f>
        <v/>
      </c>
      <c r="L33">
        <f>J33-K33</f>
        <v/>
      </c>
    </row>
    <row r="34">
      <c r="A34" t="n">
        <v>33</v>
      </c>
      <c r="B34">
        <f>INT((A34-1)/12)+1</f>
        <v/>
      </c>
      <c r="C34">
        <f>INDEX(BaseSeries!$C$2:$C$61, A34)*Control!$B$5</f>
        <v/>
      </c>
      <c r="D34">
        <f>C34*(Control!$B$6*Control!$B$7*Control!$B$8)</f>
        <v/>
      </c>
      <c r="E34">
        <f>E33*(1-(1-Control!$B$14)^(1/12))+D34</f>
        <v/>
      </c>
      <c r="F34">
        <f>D34*Control!$B$9</f>
        <v/>
      </c>
      <c r="G34">
        <f>G33+F34</f>
        <v/>
      </c>
      <c r="H34">
        <f>E34*(Control!$B$10/12)/1e6</f>
        <v/>
      </c>
      <c r="I34">
        <f>F34*Control!$B$12*Control!$B$13/1e6</f>
        <v/>
      </c>
      <c r="J34">
        <f>H34+I34</f>
        <v/>
      </c>
      <c r="K34">
        <f>(1-Control!$B$11)*H34 + F34*INDEX(Control!$B$32:$F$32, B34)/1e6 * Control!$B$12</f>
        <v/>
      </c>
      <c r="L34">
        <f>J34-K34</f>
        <v/>
      </c>
    </row>
    <row r="35">
      <c r="A35" t="n">
        <v>34</v>
      </c>
      <c r="B35">
        <f>INT((A35-1)/12)+1</f>
        <v/>
      </c>
      <c r="C35">
        <f>INDEX(BaseSeries!$C$2:$C$61, A35)*Control!$B$5</f>
        <v/>
      </c>
      <c r="D35">
        <f>C35*(Control!$B$6*Control!$B$7*Control!$B$8)</f>
        <v/>
      </c>
      <c r="E35">
        <f>E34*(1-(1-Control!$B$14)^(1/12))+D35</f>
        <v/>
      </c>
      <c r="F35">
        <f>D35*Control!$B$9</f>
        <v/>
      </c>
      <c r="G35">
        <f>G34+F35</f>
        <v/>
      </c>
      <c r="H35">
        <f>E35*(Control!$B$10/12)/1e6</f>
        <v/>
      </c>
      <c r="I35">
        <f>F35*Control!$B$12*Control!$B$13/1e6</f>
        <v/>
      </c>
      <c r="J35">
        <f>H35+I35</f>
        <v/>
      </c>
      <c r="K35">
        <f>(1-Control!$B$11)*H35 + F35*INDEX(Control!$B$32:$F$32, B35)/1e6 * Control!$B$12</f>
        <v/>
      </c>
      <c r="L35">
        <f>J35-K35</f>
        <v/>
      </c>
    </row>
    <row r="36">
      <c r="A36" t="n">
        <v>35</v>
      </c>
      <c r="B36">
        <f>INT((A36-1)/12)+1</f>
        <v/>
      </c>
      <c r="C36">
        <f>INDEX(BaseSeries!$C$2:$C$61, A36)*Control!$B$5</f>
        <v/>
      </c>
      <c r="D36">
        <f>C36*(Control!$B$6*Control!$B$7*Control!$B$8)</f>
        <v/>
      </c>
      <c r="E36">
        <f>E35*(1-(1-Control!$B$14)^(1/12))+D36</f>
        <v/>
      </c>
      <c r="F36">
        <f>D36*Control!$B$9</f>
        <v/>
      </c>
      <c r="G36">
        <f>G35+F36</f>
        <v/>
      </c>
      <c r="H36">
        <f>E36*(Control!$B$10/12)/1e6</f>
        <v/>
      </c>
      <c r="I36">
        <f>F36*Control!$B$12*Control!$B$13/1e6</f>
        <v/>
      </c>
      <c r="J36">
        <f>H36+I36</f>
        <v/>
      </c>
      <c r="K36">
        <f>(1-Control!$B$11)*H36 + F36*INDEX(Control!$B$32:$F$32, B36)/1e6 * Control!$B$12</f>
        <v/>
      </c>
      <c r="L36">
        <f>J36-K36</f>
        <v/>
      </c>
    </row>
    <row r="37">
      <c r="A37" t="n">
        <v>36</v>
      </c>
      <c r="B37">
        <f>INT((A37-1)/12)+1</f>
        <v/>
      </c>
      <c r="C37">
        <f>INDEX(BaseSeries!$C$2:$C$61, A37)*Control!$B$5</f>
        <v/>
      </c>
      <c r="D37">
        <f>C37*(Control!$B$6*Control!$B$7*Control!$B$8)</f>
        <v/>
      </c>
      <c r="E37">
        <f>E36*(1-(1-Control!$B$14)^(1/12))+D37</f>
        <v/>
      </c>
      <c r="F37">
        <f>D37*Control!$B$9</f>
        <v/>
      </c>
      <c r="G37">
        <f>G36+F37</f>
        <v/>
      </c>
      <c r="H37">
        <f>E37*(Control!$B$10/12)/1e6</f>
        <v/>
      </c>
      <c r="I37">
        <f>F37*Control!$B$12*Control!$B$13/1e6</f>
        <v/>
      </c>
      <c r="J37">
        <f>H37+I37</f>
        <v/>
      </c>
      <c r="K37">
        <f>(1-Control!$B$11)*H37 + F37*INDEX(Control!$B$32:$F$32, B37)/1e6 * Control!$B$12</f>
        <v/>
      </c>
      <c r="L37">
        <f>J37-K37</f>
        <v/>
      </c>
    </row>
    <row r="38">
      <c r="A38" t="n">
        <v>37</v>
      </c>
      <c r="B38">
        <f>INT((A38-1)/12)+1</f>
        <v/>
      </c>
      <c r="C38">
        <f>INDEX(BaseSeries!$C$2:$C$61, A38)*Control!$B$5</f>
        <v/>
      </c>
      <c r="D38">
        <f>C38*(Control!$B$6*Control!$B$7*Control!$B$8)</f>
        <v/>
      </c>
      <c r="E38">
        <f>E37*(1-(1-Control!$B$14)^(1/12))+D38</f>
        <v/>
      </c>
      <c r="F38">
        <f>D38*Control!$B$9</f>
        <v/>
      </c>
      <c r="G38">
        <f>G37+F38</f>
        <v/>
      </c>
      <c r="H38">
        <f>E38*(Control!$B$10/12)/1e6</f>
        <v/>
      </c>
      <c r="I38">
        <f>F38*Control!$B$12*Control!$B$13/1e6</f>
        <v/>
      </c>
      <c r="J38">
        <f>H38+I38</f>
        <v/>
      </c>
      <c r="K38">
        <f>(1-Control!$B$11)*H38 + F38*INDEX(Control!$B$32:$F$32, B38)/1e6 * Control!$B$12</f>
        <v/>
      </c>
      <c r="L38">
        <f>J38-K38</f>
        <v/>
      </c>
    </row>
    <row r="39">
      <c r="A39" t="n">
        <v>38</v>
      </c>
      <c r="B39">
        <f>INT((A39-1)/12)+1</f>
        <v/>
      </c>
      <c r="C39">
        <f>INDEX(BaseSeries!$C$2:$C$61, A39)*Control!$B$5</f>
        <v/>
      </c>
      <c r="D39">
        <f>C39*(Control!$B$6*Control!$B$7*Control!$B$8)</f>
        <v/>
      </c>
      <c r="E39">
        <f>E38*(1-(1-Control!$B$14)^(1/12))+D39</f>
        <v/>
      </c>
      <c r="F39">
        <f>D39*Control!$B$9</f>
        <v/>
      </c>
      <c r="G39">
        <f>G38+F39</f>
        <v/>
      </c>
      <c r="H39">
        <f>E39*(Control!$B$10/12)/1e6</f>
        <v/>
      </c>
      <c r="I39">
        <f>F39*Control!$B$12*Control!$B$13/1e6</f>
        <v/>
      </c>
      <c r="J39">
        <f>H39+I39</f>
        <v/>
      </c>
      <c r="K39">
        <f>(1-Control!$B$11)*H39 + F39*INDEX(Control!$B$32:$F$32, B39)/1e6 * Control!$B$12</f>
        <v/>
      </c>
      <c r="L39">
        <f>J39-K39</f>
        <v/>
      </c>
    </row>
    <row r="40">
      <c r="A40" t="n">
        <v>39</v>
      </c>
      <c r="B40">
        <f>INT((A40-1)/12)+1</f>
        <v/>
      </c>
      <c r="C40">
        <f>INDEX(BaseSeries!$C$2:$C$61, A40)*Control!$B$5</f>
        <v/>
      </c>
      <c r="D40">
        <f>C40*(Control!$B$6*Control!$B$7*Control!$B$8)</f>
        <v/>
      </c>
      <c r="E40">
        <f>E39*(1-(1-Control!$B$14)^(1/12))+D40</f>
        <v/>
      </c>
      <c r="F40">
        <f>D40*Control!$B$9</f>
        <v/>
      </c>
      <c r="G40">
        <f>G39+F40</f>
        <v/>
      </c>
      <c r="H40">
        <f>E40*(Control!$B$10/12)/1e6</f>
        <v/>
      </c>
      <c r="I40">
        <f>F40*Control!$B$12*Control!$B$13/1e6</f>
        <v/>
      </c>
      <c r="J40">
        <f>H40+I40</f>
        <v/>
      </c>
      <c r="K40">
        <f>(1-Control!$B$11)*H40 + F40*INDEX(Control!$B$32:$F$32, B40)/1e6 * Control!$B$12</f>
        <v/>
      </c>
      <c r="L40">
        <f>J40-K40</f>
        <v/>
      </c>
    </row>
    <row r="41">
      <c r="A41" t="n">
        <v>40</v>
      </c>
      <c r="B41">
        <f>INT((A41-1)/12)+1</f>
        <v/>
      </c>
      <c r="C41">
        <f>INDEX(BaseSeries!$C$2:$C$61, A41)*Control!$B$5</f>
        <v/>
      </c>
      <c r="D41">
        <f>C41*(Control!$B$6*Control!$B$7*Control!$B$8)</f>
        <v/>
      </c>
      <c r="E41">
        <f>E40*(1-(1-Control!$B$14)^(1/12))+D41</f>
        <v/>
      </c>
      <c r="F41">
        <f>D41*Control!$B$9</f>
        <v/>
      </c>
      <c r="G41">
        <f>G40+F41</f>
        <v/>
      </c>
      <c r="H41">
        <f>E41*(Control!$B$10/12)/1e6</f>
        <v/>
      </c>
      <c r="I41">
        <f>F41*Control!$B$12*Control!$B$13/1e6</f>
        <v/>
      </c>
      <c r="J41">
        <f>H41+I41</f>
        <v/>
      </c>
      <c r="K41">
        <f>(1-Control!$B$11)*H41 + F41*INDEX(Control!$B$32:$F$32, B41)/1e6 * Control!$B$12</f>
        <v/>
      </c>
      <c r="L41">
        <f>J41-K41</f>
        <v/>
      </c>
    </row>
    <row r="42">
      <c r="A42" t="n">
        <v>41</v>
      </c>
      <c r="B42">
        <f>INT((A42-1)/12)+1</f>
        <v/>
      </c>
      <c r="C42">
        <f>INDEX(BaseSeries!$C$2:$C$61, A42)*Control!$B$5</f>
        <v/>
      </c>
      <c r="D42">
        <f>C42*(Control!$B$6*Control!$B$7*Control!$B$8)</f>
        <v/>
      </c>
      <c r="E42">
        <f>E41*(1-(1-Control!$B$14)^(1/12))+D42</f>
        <v/>
      </c>
      <c r="F42">
        <f>D42*Control!$B$9</f>
        <v/>
      </c>
      <c r="G42">
        <f>G41+F42</f>
        <v/>
      </c>
      <c r="H42">
        <f>E42*(Control!$B$10/12)/1e6</f>
        <v/>
      </c>
      <c r="I42">
        <f>F42*Control!$B$12*Control!$B$13/1e6</f>
        <v/>
      </c>
      <c r="J42">
        <f>H42+I42</f>
        <v/>
      </c>
      <c r="K42">
        <f>(1-Control!$B$11)*H42 + F42*INDEX(Control!$B$32:$F$32, B42)/1e6 * Control!$B$12</f>
        <v/>
      </c>
      <c r="L42">
        <f>J42-K42</f>
        <v/>
      </c>
    </row>
    <row r="43">
      <c r="A43" t="n">
        <v>42</v>
      </c>
      <c r="B43">
        <f>INT((A43-1)/12)+1</f>
        <v/>
      </c>
      <c r="C43">
        <f>INDEX(BaseSeries!$C$2:$C$61, A43)*Control!$B$5</f>
        <v/>
      </c>
      <c r="D43">
        <f>C43*(Control!$B$6*Control!$B$7*Control!$B$8)</f>
        <v/>
      </c>
      <c r="E43">
        <f>E42*(1-(1-Control!$B$14)^(1/12))+D43</f>
        <v/>
      </c>
      <c r="F43">
        <f>D43*Control!$B$9</f>
        <v/>
      </c>
      <c r="G43">
        <f>G42+F43</f>
        <v/>
      </c>
      <c r="H43">
        <f>E43*(Control!$B$10/12)/1e6</f>
        <v/>
      </c>
      <c r="I43">
        <f>F43*Control!$B$12*Control!$B$13/1e6</f>
        <v/>
      </c>
      <c r="J43">
        <f>H43+I43</f>
        <v/>
      </c>
      <c r="K43">
        <f>(1-Control!$B$11)*H43 + F43*INDEX(Control!$B$32:$F$32, B43)/1e6 * Control!$B$12</f>
        <v/>
      </c>
      <c r="L43">
        <f>J43-K43</f>
        <v/>
      </c>
    </row>
    <row r="44">
      <c r="A44" t="n">
        <v>43</v>
      </c>
      <c r="B44">
        <f>INT((A44-1)/12)+1</f>
        <v/>
      </c>
      <c r="C44">
        <f>INDEX(BaseSeries!$C$2:$C$61, A44)*Control!$B$5</f>
        <v/>
      </c>
      <c r="D44">
        <f>C44*(Control!$B$6*Control!$B$7*Control!$B$8)</f>
        <v/>
      </c>
      <c r="E44">
        <f>E43*(1-(1-Control!$B$14)^(1/12))+D44</f>
        <v/>
      </c>
      <c r="F44">
        <f>D44*Control!$B$9</f>
        <v/>
      </c>
      <c r="G44">
        <f>G43+F44</f>
        <v/>
      </c>
      <c r="H44">
        <f>E44*(Control!$B$10/12)/1e6</f>
        <v/>
      </c>
      <c r="I44">
        <f>F44*Control!$B$12*Control!$B$13/1e6</f>
        <v/>
      </c>
      <c r="J44">
        <f>H44+I44</f>
        <v/>
      </c>
      <c r="K44">
        <f>(1-Control!$B$11)*H44 + F44*INDEX(Control!$B$32:$F$32, B44)/1e6 * Control!$B$12</f>
        <v/>
      </c>
      <c r="L44">
        <f>J44-K44</f>
        <v/>
      </c>
    </row>
    <row r="45">
      <c r="A45" t="n">
        <v>44</v>
      </c>
      <c r="B45">
        <f>INT((A45-1)/12)+1</f>
        <v/>
      </c>
      <c r="C45">
        <f>INDEX(BaseSeries!$C$2:$C$61, A45)*Control!$B$5</f>
        <v/>
      </c>
      <c r="D45">
        <f>C45*(Control!$B$6*Control!$B$7*Control!$B$8)</f>
        <v/>
      </c>
      <c r="E45">
        <f>E44*(1-(1-Control!$B$14)^(1/12))+D45</f>
        <v/>
      </c>
      <c r="F45">
        <f>D45*Control!$B$9</f>
        <v/>
      </c>
      <c r="G45">
        <f>G44+F45</f>
        <v/>
      </c>
      <c r="H45">
        <f>E45*(Control!$B$10/12)/1e6</f>
        <v/>
      </c>
      <c r="I45">
        <f>F45*Control!$B$12*Control!$B$13/1e6</f>
        <v/>
      </c>
      <c r="J45">
        <f>H45+I45</f>
        <v/>
      </c>
      <c r="K45">
        <f>(1-Control!$B$11)*H45 + F45*INDEX(Control!$B$32:$F$32, B45)/1e6 * Control!$B$12</f>
        <v/>
      </c>
      <c r="L45">
        <f>J45-K45</f>
        <v/>
      </c>
    </row>
    <row r="46">
      <c r="A46" t="n">
        <v>45</v>
      </c>
      <c r="B46">
        <f>INT((A46-1)/12)+1</f>
        <v/>
      </c>
      <c r="C46">
        <f>INDEX(BaseSeries!$C$2:$C$61, A46)*Control!$B$5</f>
        <v/>
      </c>
      <c r="D46">
        <f>C46*(Control!$B$6*Control!$B$7*Control!$B$8)</f>
        <v/>
      </c>
      <c r="E46">
        <f>E45*(1-(1-Control!$B$14)^(1/12))+D46</f>
        <v/>
      </c>
      <c r="F46">
        <f>D46*Control!$B$9</f>
        <v/>
      </c>
      <c r="G46">
        <f>G45+F46</f>
        <v/>
      </c>
      <c r="H46">
        <f>E46*(Control!$B$10/12)/1e6</f>
        <v/>
      </c>
      <c r="I46">
        <f>F46*Control!$B$12*Control!$B$13/1e6</f>
        <v/>
      </c>
      <c r="J46">
        <f>H46+I46</f>
        <v/>
      </c>
      <c r="K46">
        <f>(1-Control!$B$11)*H46 + F46*INDEX(Control!$B$32:$F$32, B46)/1e6 * Control!$B$12</f>
        <v/>
      </c>
      <c r="L46">
        <f>J46-K46</f>
        <v/>
      </c>
    </row>
    <row r="47">
      <c r="A47" t="n">
        <v>46</v>
      </c>
      <c r="B47">
        <f>INT((A47-1)/12)+1</f>
        <v/>
      </c>
      <c r="C47">
        <f>INDEX(BaseSeries!$C$2:$C$61, A47)*Control!$B$5</f>
        <v/>
      </c>
      <c r="D47">
        <f>C47*(Control!$B$6*Control!$B$7*Control!$B$8)</f>
        <v/>
      </c>
      <c r="E47">
        <f>E46*(1-(1-Control!$B$14)^(1/12))+D47</f>
        <v/>
      </c>
      <c r="F47">
        <f>D47*Control!$B$9</f>
        <v/>
      </c>
      <c r="G47">
        <f>G46+F47</f>
        <v/>
      </c>
      <c r="H47">
        <f>E47*(Control!$B$10/12)/1e6</f>
        <v/>
      </c>
      <c r="I47">
        <f>F47*Control!$B$12*Control!$B$13/1e6</f>
        <v/>
      </c>
      <c r="J47">
        <f>H47+I47</f>
        <v/>
      </c>
      <c r="K47">
        <f>(1-Control!$B$11)*H47 + F47*INDEX(Control!$B$32:$F$32, B47)/1e6 * Control!$B$12</f>
        <v/>
      </c>
      <c r="L47">
        <f>J47-K47</f>
        <v/>
      </c>
    </row>
    <row r="48">
      <c r="A48" t="n">
        <v>47</v>
      </c>
      <c r="B48">
        <f>INT((A48-1)/12)+1</f>
        <v/>
      </c>
      <c r="C48">
        <f>INDEX(BaseSeries!$C$2:$C$61, A48)*Control!$B$5</f>
        <v/>
      </c>
      <c r="D48">
        <f>C48*(Control!$B$6*Control!$B$7*Control!$B$8)</f>
        <v/>
      </c>
      <c r="E48">
        <f>E47*(1-(1-Control!$B$14)^(1/12))+D48</f>
        <v/>
      </c>
      <c r="F48">
        <f>D48*Control!$B$9</f>
        <v/>
      </c>
      <c r="G48">
        <f>G47+F48</f>
        <v/>
      </c>
      <c r="H48">
        <f>E48*(Control!$B$10/12)/1e6</f>
        <v/>
      </c>
      <c r="I48">
        <f>F48*Control!$B$12*Control!$B$13/1e6</f>
        <v/>
      </c>
      <c r="J48">
        <f>H48+I48</f>
        <v/>
      </c>
      <c r="K48">
        <f>(1-Control!$B$11)*H48 + F48*INDEX(Control!$B$32:$F$32, B48)/1e6 * Control!$B$12</f>
        <v/>
      </c>
      <c r="L48">
        <f>J48-K48</f>
        <v/>
      </c>
    </row>
    <row r="49">
      <c r="A49" t="n">
        <v>48</v>
      </c>
      <c r="B49">
        <f>INT((A49-1)/12)+1</f>
        <v/>
      </c>
      <c r="C49">
        <f>INDEX(BaseSeries!$C$2:$C$61, A49)*Control!$B$5</f>
        <v/>
      </c>
      <c r="D49">
        <f>C49*(Control!$B$6*Control!$B$7*Control!$B$8)</f>
        <v/>
      </c>
      <c r="E49">
        <f>E48*(1-(1-Control!$B$14)^(1/12))+D49</f>
        <v/>
      </c>
      <c r="F49">
        <f>D49*Control!$B$9</f>
        <v/>
      </c>
      <c r="G49">
        <f>G48+F49</f>
        <v/>
      </c>
      <c r="H49">
        <f>E49*(Control!$B$10/12)/1e6</f>
        <v/>
      </c>
      <c r="I49">
        <f>F49*Control!$B$12*Control!$B$13/1e6</f>
        <v/>
      </c>
      <c r="J49">
        <f>H49+I49</f>
        <v/>
      </c>
      <c r="K49">
        <f>(1-Control!$B$11)*H49 + F49*INDEX(Control!$B$32:$F$32, B49)/1e6 * Control!$B$12</f>
        <v/>
      </c>
      <c r="L49">
        <f>J49-K49</f>
        <v/>
      </c>
    </row>
    <row r="50">
      <c r="A50" t="n">
        <v>49</v>
      </c>
      <c r="B50">
        <f>INT((A50-1)/12)+1</f>
        <v/>
      </c>
      <c r="C50">
        <f>INDEX(BaseSeries!$C$2:$C$61, A50)*Control!$B$5</f>
        <v/>
      </c>
      <c r="D50">
        <f>C50*(Control!$B$6*Control!$B$7*Control!$B$8)</f>
        <v/>
      </c>
      <c r="E50">
        <f>E49*(1-(1-Control!$B$14)^(1/12))+D50</f>
        <v/>
      </c>
      <c r="F50">
        <f>D50*Control!$B$9</f>
        <v/>
      </c>
      <c r="G50">
        <f>G49+F50</f>
        <v/>
      </c>
      <c r="H50">
        <f>E50*(Control!$B$10/12)/1e6</f>
        <v/>
      </c>
      <c r="I50">
        <f>F50*Control!$B$12*Control!$B$13/1e6</f>
        <v/>
      </c>
      <c r="J50">
        <f>H50+I50</f>
        <v/>
      </c>
      <c r="K50">
        <f>(1-Control!$B$11)*H50 + F50*INDEX(Control!$B$32:$F$32, B50)/1e6 * Control!$B$12</f>
        <v/>
      </c>
      <c r="L50">
        <f>J50-K50</f>
        <v/>
      </c>
    </row>
    <row r="51">
      <c r="A51" t="n">
        <v>50</v>
      </c>
      <c r="B51">
        <f>INT((A51-1)/12)+1</f>
        <v/>
      </c>
      <c r="C51">
        <f>INDEX(BaseSeries!$C$2:$C$61, A51)*Control!$B$5</f>
        <v/>
      </c>
      <c r="D51">
        <f>C51*(Control!$B$6*Control!$B$7*Control!$B$8)</f>
        <v/>
      </c>
      <c r="E51">
        <f>E50*(1-(1-Control!$B$14)^(1/12))+D51</f>
        <v/>
      </c>
      <c r="F51">
        <f>D51*Control!$B$9</f>
        <v/>
      </c>
      <c r="G51">
        <f>G50+F51</f>
        <v/>
      </c>
      <c r="H51">
        <f>E51*(Control!$B$10/12)/1e6</f>
        <v/>
      </c>
      <c r="I51">
        <f>F51*Control!$B$12*Control!$B$13/1e6</f>
        <v/>
      </c>
      <c r="J51">
        <f>H51+I51</f>
        <v/>
      </c>
      <c r="K51">
        <f>(1-Control!$B$11)*H51 + F51*INDEX(Control!$B$32:$F$32, B51)/1e6 * Control!$B$12</f>
        <v/>
      </c>
      <c r="L51">
        <f>J51-K51</f>
        <v/>
      </c>
    </row>
    <row r="52">
      <c r="A52" t="n">
        <v>51</v>
      </c>
      <c r="B52">
        <f>INT((A52-1)/12)+1</f>
        <v/>
      </c>
      <c r="C52">
        <f>INDEX(BaseSeries!$C$2:$C$61, A52)*Control!$B$5</f>
        <v/>
      </c>
      <c r="D52">
        <f>C52*(Control!$B$6*Control!$B$7*Control!$B$8)</f>
        <v/>
      </c>
      <c r="E52">
        <f>E51*(1-(1-Control!$B$14)^(1/12))+D52</f>
        <v/>
      </c>
      <c r="F52">
        <f>D52*Control!$B$9</f>
        <v/>
      </c>
      <c r="G52">
        <f>G51+F52</f>
        <v/>
      </c>
      <c r="H52">
        <f>E52*(Control!$B$10/12)/1e6</f>
        <v/>
      </c>
      <c r="I52">
        <f>F52*Control!$B$12*Control!$B$13/1e6</f>
        <v/>
      </c>
      <c r="J52">
        <f>H52+I52</f>
        <v/>
      </c>
      <c r="K52">
        <f>(1-Control!$B$11)*H52 + F52*INDEX(Control!$B$32:$F$32, B52)/1e6 * Control!$B$12</f>
        <v/>
      </c>
      <c r="L52">
        <f>J52-K52</f>
        <v/>
      </c>
    </row>
    <row r="53">
      <c r="A53" t="n">
        <v>52</v>
      </c>
      <c r="B53">
        <f>INT((A53-1)/12)+1</f>
        <v/>
      </c>
      <c r="C53">
        <f>INDEX(BaseSeries!$C$2:$C$61, A53)*Control!$B$5</f>
        <v/>
      </c>
      <c r="D53">
        <f>C53*(Control!$B$6*Control!$B$7*Control!$B$8)</f>
        <v/>
      </c>
      <c r="E53">
        <f>E52*(1-(1-Control!$B$14)^(1/12))+D53</f>
        <v/>
      </c>
      <c r="F53">
        <f>D53*Control!$B$9</f>
        <v/>
      </c>
      <c r="G53">
        <f>G52+F53</f>
        <v/>
      </c>
      <c r="H53">
        <f>E53*(Control!$B$10/12)/1e6</f>
        <v/>
      </c>
      <c r="I53">
        <f>F53*Control!$B$12*Control!$B$13/1e6</f>
        <v/>
      </c>
      <c r="J53">
        <f>H53+I53</f>
        <v/>
      </c>
      <c r="K53">
        <f>(1-Control!$B$11)*H53 + F53*INDEX(Control!$B$32:$F$32, B53)/1e6 * Control!$B$12</f>
        <v/>
      </c>
      <c r="L53">
        <f>J53-K53</f>
        <v/>
      </c>
    </row>
    <row r="54">
      <c r="A54" t="n">
        <v>53</v>
      </c>
      <c r="B54">
        <f>INT((A54-1)/12)+1</f>
        <v/>
      </c>
      <c r="C54">
        <f>INDEX(BaseSeries!$C$2:$C$61, A54)*Control!$B$5</f>
        <v/>
      </c>
      <c r="D54">
        <f>C54*(Control!$B$6*Control!$B$7*Control!$B$8)</f>
        <v/>
      </c>
      <c r="E54">
        <f>E53*(1-(1-Control!$B$14)^(1/12))+D54</f>
        <v/>
      </c>
      <c r="F54">
        <f>D54*Control!$B$9</f>
        <v/>
      </c>
      <c r="G54">
        <f>G53+F54</f>
        <v/>
      </c>
      <c r="H54">
        <f>E54*(Control!$B$10/12)/1e6</f>
        <v/>
      </c>
      <c r="I54">
        <f>F54*Control!$B$12*Control!$B$13/1e6</f>
        <v/>
      </c>
      <c r="J54">
        <f>H54+I54</f>
        <v/>
      </c>
      <c r="K54">
        <f>(1-Control!$B$11)*H54 + F54*INDEX(Control!$B$32:$F$32, B54)/1e6 * Control!$B$12</f>
        <v/>
      </c>
      <c r="L54">
        <f>J54-K54</f>
        <v/>
      </c>
    </row>
    <row r="55">
      <c r="A55" t="n">
        <v>54</v>
      </c>
      <c r="B55">
        <f>INT((A55-1)/12)+1</f>
        <v/>
      </c>
      <c r="C55">
        <f>INDEX(BaseSeries!$C$2:$C$61, A55)*Control!$B$5</f>
        <v/>
      </c>
      <c r="D55">
        <f>C55*(Control!$B$6*Control!$B$7*Control!$B$8)</f>
        <v/>
      </c>
      <c r="E55">
        <f>E54*(1-(1-Control!$B$14)^(1/12))+D55</f>
        <v/>
      </c>
      <c r="F55">
        <f>D55*Control!$B$9</f>
        <v/>
      </c>
      <c r="G55">
        <f>G54+F55</f>
        <v/>
      </c>
      <c r="H55">
        <f>E55*(Control!$B$10/12)/1e6</f>
        <v/>
      </c>
      <c r="I55">
        <f>F55*Control!$B$12*Control!$B$13/1e6</f>
        <v/>
      </c>
      <c r="J55">
        <f>H55+I55</f>
        <v/>
      </c>
      <c r="K55">
        <f>(1-Control!$B$11)*H55 + F55*INDEX(Control!$B$32:$F$32, B55)/1e6 * Control!$B$12</f>
        <v/>
      </c>
      <c r="L55">
        <f>J55-K55</f>
        <v/>
      </c>
    </row>
    <row r="56">
      <c r="A56" t="n">
        <v>55</v>
      </c>
      <c r="B56">
        <f>INT((A56-1)/12)+1</f>
        <v/>
      </c>
      <c r="C56">
        <f>INDEX(BaseSeries!$C$2:$C$61, A56)*Control!$B$5</f>
        <v/>
      </c>
      <c r="D56">
        <f>C56*(Control!$B$6*Control!$B$7*Control!$B$8)</f>
        <v/>
      </c>
      <c r="E56">
        <f>E55*(1-(1-Control!$B$14)^(1/12))+D56</f>
        <v/>
      </c>
      <c r="F56">
        <f>D56*Control!$B$9</f>
        <v/>
      </c>
      <c r="G56">
        <f>G55+F56</f>
        <v/>
      </c>
      <c r="H56">
        <f>E56*(Control!$B$10/12)/1e6</f>
        <v/>
      </c>
      <c r="I56">
        <f>F56*Control!$B$12*Control!$B$13/1e6</f>
        <v/>
      </c>
      <c r="J56">
        <f>H56+I56</f>
        <v/>
      </c>
      <c r="K56">
        <f>(1-Control!$B$11)*H56 + F56*INDEX(Control!$B$32:$F$32, B56)/1e6 * Control!$B$12</f>
        <v/>
      </c>
      <c r="L56">
        <f>J56-K56</f>
        <v/>
      </c>
    </row>
    <row r="57">
      <c r="A57" t="n">
        <v>56</v>
      </c>
      <c r="B57">
        <f>INT((A57-1)/12)+1</f>
        <v/>
      </c>
      <c r="C57">
        <f>INDEX(BaseSeries!$C$2:$C$61, A57)*Control!$B$5</f>
        <v/>
      </c>
      <c r="D57">
        <f>C57*(Control!$B$6*Control!$B$7*Control!$B$8)</f>
        <v/>
      </c>
      <c r="E57">
        <f>E56*(1-(1-Control!$B$14)^(1/12))+D57</f>
        <v/>
      </c>
      <c r="F57">
        <f>D57*Control!$B$9</f>
        <v/>
      </c>
      <c r="G57">
        <f>G56+F57</f>
        <v/>
      </c>
      <c r="H57">
        <f>E57*(Control!$B$10/12)/1e6</f>
        <v/>
      </c>
      <c r="I57">
        <f>F57*Control!$B$12*Control!$B$13/1e6</f>
        <v/>
      </c>
      <c r="J57">
        <f>H57+I57</f>
        <v/>
      </c>
      <c r="K57">
        <f>(1-Control!$B$11)*H57 + F57*INDEX(Control!$B$32:$F$32, B57)/1e6 * Control!$B$12</f>
        <v/>
      </c>
      <c r="L57">
        <f>J57-K57</f>
        <v/>
      </c>
    </row>
    <row r="58">
      <c r="A58" t="n">
        <v>57</v>
      </c>
      <c r="B58">
        <f>INT((A58-1)/12)+1</f>
        <v/>
      </c>
      <c r="C58">
        <f>INDEX(BaseSeries!$C$2:$C$61, A58)*Control!$B$5</f>
        <v/>
      </c>
      <c r="D58">
        <f>C58*(Control!$B$6*Control!$B$7*Control!$B$8)</f>
        <v/>
      </c>
      <c r="E58">
        <f>E57*(1-(1-Control!$B$14)^(1/12))+D58</f>
        <v/>
      </c>
      <c r="F58">
        <f>D58*Control!$B$9</f>
        <v/>
      </c>
      <c r="G58">
        <f>G57+F58</f>
        <v/>
      </c>
      <c r="H58">
        <f>E58*(Control!$B$10/12)/1e6</f>
        <v/>
      </c>
      <c r="I58">
        <f>F58*Control!$B$12*Control!$B$13/1e6</f>
        <v/>
      </c>
      <c r="J58">
        <f>H58+I58</f>
        <v/>
      </c>
      <c r="K58">
        <f>(1-Control!$B$11)*H58 + F58*INDEX(Control!$B$32:$F$32, B58)/1e6 * Control!$B$12</f>
        <v/>
      </c>
      <c r="L58">
        <f>J58-K58</f>
        <v/>
      </c>
    </row>
    <row r="59">
      <c r="A59" t="n">
        <v>58</v>
      </c>
      <c r="B59">
        <f>INT((A59-1)/12)+1</f>
        <v/>
      </c>
      <c r="C59">
        <f>INDEX(BaseSeries!$C$2:$C$61, A59)*Control!$B$5</f>
        <v/>
      </c>
      <c r="D59">
        <f>C59*(Control!$B$6*Control!$B$7*Control!$B$8)</f>
        <v/>
      </c>
      <c r="E59">
        <f>E58*(1-(1-Control!$B$14)^(1/12))+D59</f>
        <v/>
      </c>
      <c r="F59">
        <f>D59*Control!$B$9</f>
        <v/>
      </c>
      <c r="G59">
        <f>G58+F59</f>
        <v/>
      </c>
      <c r="H59">
        <f>E59*(Control!$B$10/12)/1e6</f>
        <v/>
      </c>
      <c r="I59">
        <f>F59*Control!$B$12*Control!$B$13/1e6</f>
        <v/>
      </c>
      <c r="J59">
        <f>H59+I59</f>
        <v/>
      </c>
      <c r="K59">
        <f>(1-Control!$B$11)*H59 + F59*INDEX(Control!$B$32:$F$32, B59)/1e6 * Control!$B$12</f>
        <v/>
      </c>
      <c r="L59">
        <f>J59-K59</f>
        <v/>
      </c>
    </row>
    <row r="60">
      <c r="A60" t="n">
        <v>59</v>
      </c>
      <c r="B60">
        <f>INT((A60-1)/12)+1</f>
        <v/>
      </c>
      <c r="C60">
        <f>INDEX(BaseSeries!$C$2:$C$61, A60)*Control!$B$5</f>
        <v/>
      </c>
      <c r="D60">
        <f>C60*(Control!$B$6*Control!$B$7*Control!$B$8)</f>
        <v/>
      </c>
      <c r="E60">
        <f>E59*(1-(1-Control!$B$14)^(1/12))+D60</f>
        <v/>
      </c>
      <c r="F60">
        <f>D60*Control!$B$9</f>
        <v/>
      </c>
      <c r="G60">
        <f>G59+F60</f>
        <v/>
      </c>
      <c r="H60">
        <f>E60*(Control!$B$10/12)/1e6</f>
        <v/>
      </c>
      <c r="I60">
        <f>F60*Control!$B$12*Control!$B$13/1e6</f>
        <v/>
      </c>
      <c r="J60">
        <f>H60+I60</f>
        <v/>
      </c>
      <c r="K60">
        <f>(1-Control!$B$11)*H60 + F60*INDEX(Control!$B$32:$F$32, B60)/1e6 * Control!$B$12</f>
        <v/>
      </c>
      <c r="L60">
        <f>J60-K60</f>
        <v/>
      </c>
    </row>
    <row r="61">
      <c r="A61" t="n">
        <v>60</v>
      </c>
      <c r="B61">
        <f>INT((A61-1)/12)+1</f>
        <v/>
      </c>
      <c r="C61">
        <f>INDEX(BaseSeries!$C$2:$C$61, A61)*Control!$B$5</f>
        <v/>
      </c>
      <c r="D61">
        <f>C61*(Control!$B$6*Control!$B$7*Control!$B$8)</f>
        <v/>
      </c>
      <c r="E61">
        <f>E60*(1-(1-Control!$B$14)^(1/12))+D61</f>
        <v/>
      </c>
      <c r="F61">
        <f>D61*Control!$B$9</f>
        <v/>
      </c>
      <c r="G61">
        <f>G60+F61</f>
        <v/>
      </c>
      <c r="H61">
        <f>E61*(Control!$B$10/12)/1e6</f>
        <v/>
      </c>
      <c r="I61">
        <f>F61*Control!$B$12*Control!$B$13/1e6</f>
        <v/>
      </c>
      <c r="J61">
        <f>H61+I61</f>
        <v/>
      </c>
      <c r="K61">
        <f>(1-Control!$B$11)*H61 + F61*INDEX(Control!$B$32:$F$32, B61)/1e6 * Control!$B$12</f>
        <v/>
      </c>
      <c r="L61">
        <f>J61-K61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22.7109375" customWidth="1" min="1" max="10"/>
  </cols>
  <sheetData>
    <row r="1">
      <c r="A1" s="2" t="inlineStr">
        <is>
          <t>Anno</t>
        </is>
      </c>
      <c r="B1" s="2" t="inlineStr">
        <is>
          <t>Ricavi ricorrenti (M€)</t>
        </is>
      </c>
      <c r="C1" s="2" t="inlineStr">
        <is>
          <t>Ricavi CapEx (M€)</t>
        </is>
      </c>
      <c r="D1" s="2" t="inlineStr">
        <is>
          <t>Ricavi totali (M€)</t>
        </is>
      </c>
      <c r="E1" s="2" t="inlineStr">
        <is>
          <t>COGS (M€)</t>
        </is>
      </c>
      <c r="F1" s="2" t="inlineStr">
        <is>
          <t>Margine lordo (M€)</t>
        </is>
      </c>
      <c r="G1" s="2" t="inlineStr">
        <is>
          <t>GM%</t>
        </is>
      </c>
      <c r="H1" s="2" t="inlineStr">
        <is>
          <t>OPEX (M€)</t>
        </is>
      </c>
      <c r="I1" s="2" t="inlineStr">
        <is>
          <t>EBITDA (M€)</t>
        </is>
      </c>
      <c r="J1" s="2" t="inlineStr">
        <is>
          <t>ARR (M€)</t>
        </is>
      </c>
    </row>
    <row r="2">
      <c r="A2" t="inlineStr">
        <is>
          <t>Y1</t>
        </is>
      </c>
      <c r="B2">
        <f>SUMIF(GTM_Monthly!$B$2:$B$61, 1, GTM_Monthly!$H$2:$H$61)</f>
        <v/>
      </c>
      <c r="C2">
        <f>SUMIF(GTM_Monthly!$B$2:$B$61, 1, GTM_Monthly!$I$2:$I$61)</f>
        <v/>
      </c>
      <c r="D2">
        <f>SUMIF(GTM_Monthly!$B$2:$B$61, 1, GTM_Monthly!$J$2:$J$61)</f>
        <v/>
      </c>
      <c r="E2">
        <f>SUMIF(GTM_Monthly!$B$2:$B$61, 1, GTM_Monthly!$K$2:$K$61)</f>
        <v/>
      </c>
      <c r="F2">
        <f>SUMIF(GTM_Monthly!$B$2:$B$61, 1, GTM_Monthly!$L$2:$L$61)</f>
        <v/>
      </c>
      <c r="G2">
        <f>IFERROR(F2/D2,0)</f>
        <v/>
      </c>
      <c r="H2">
        <f>Control!B23</f>
        <v/>
      </c>
      <c r="I2">
        <f>F2-H2</f>
        <v/>
      </c>
      <c r="J2">
        <f>INDEX(GTM_Monthly!$E$2:$E$61, 1*12)*Control!$B$10/1e6</f>
        <v/>
      </c>
    </row>
    <row r="3">
      <c r="A3" t="inlineStr">
        <is>
          <t>Y2</t>
        </is>
      </c>
      <c r="B3">
        <f>SUMIF(GTM_Monthly!$B$2:$B$61, 2, GTM_Monthly!$H$2:$H$61)</f>
        <v/>
      </c>
      <c r="C3">
        <f>SUMIF(GTM_Monthly!$B$2:$B$61, 2, GTM_Monthly!$I$2:$I$61)</f>
        <v/>
      </c>
      <c r="D3">
        <f>SUMIF(GTM_Monthly!$B$2:$B$61, 2, GTM_Monthly!$J$2:$J$61)</f>
        <v/>
      </c>
      <c r="E3">
        <f>SUMIF(GTM_Monthly!$B$2:$B$61, 2, GTM_Monthly!$K$2:$K$61)</f>
        <v/>
      </c>
      <c r="F3">
        <f>SUMIF(GTM_Monthly!$B$2:$B$61, 2, GTM_Monthly!$L$2:$L$61)</f>
        <v/>
      </c>
      <c r="G3">
        <f>IFERROR(F3/D3,0)</f>
        <v/>
      </c>
      <c r="H3">
        <f>Control!C23</f>
        <v/>
      </c>
      <c r="I3">
        <f>F3-H3</f>
        <v/>
      </c>
      <c r="J3">
        <f>INDEX(GTM_Monthly!$E$2:$E$61, 2*12)*Control!$B$10/1e6</f>
        <v/>
      </c>
    </row>
    <row r="4">
      <c r="A4" t="inlineStr">
        <is>
          <t>Y3</t>
        </is>
      </c>
      <c r="B4">
        <f>SUMIF(GTM_Monthly!$B$2:$B$61, 3, GTM_Monthly!$H$2:$H$61)</f>
        <v/>
      </c>
      <c r="C4">
        <f>SUMIF(GTM_Monthly!$B$2:$B$61, 3, GTM_Monthly!$I$2:$I$61)</f>
        <v/>
      </c>
      <c r="D4">
        <f>SUMIF(GTM_Monthly!$B$2:$B$61, 3, GTM_Monthly!$J$2:$J$61)</f>
        <v/>
      </c>
      <c r="E4">
        <f>SUMIF(GTM_Monthly!$B$2:$B$61, 3, GTM_Monthly!$K$2:$K$61)</f>
        <v/>
      </c>
      <c r="F4">
        <f>SUMIF(GTM_Monthly!$B$2:$B$61, 3, GTM_Monthly!$L$2:$L$61)</f>
        <v/>
      </c>
      <c r="G4">
        <f>IFERROR(F4/D4,0)</f>
        <v/>
      </c>
      <c r="H4">
        <f>Control!D23</f>
        <v/>
      </c>
      <c r="I4">
        <f>F4-H4</f>
        <v/>
      </c>
      <c r="J4">
        <f>INDEX(GTM_Monthly!$E$2:$E$61, 3*12)*Control!$B$10/1e6</f>
        <v/>
      </c>
    </row>
    <row r="5">
      <c r="A5" t="inlineStr">
        <is>
          <t>Y4</t>
        </is>
      </c>
      <c r="B5">
        <f>SUMIF(GTM_Monthly!$B$2:$B$61, 4, GTM_Monthly!$H$2:$H$61)</f>
        <v/>
      </c>
      <c r="C5">
        <f>SUMIF(GTM_Monthly!$B$2:$B$61, 4, GTM_Monthly!$I$2:$I$61)</f>
        <v/>
      </c>
      <c r="D5">
        <f>SUMIF(GTM_Monthly!$B$2:$B$61, 4, GTM_Monthly!$J$2:$J$61)</f>
        <v/>
      </c>
      <c r="E5">
        <f>SUMIF(GTM_Monthly!$B$2:$B$61, 4, GTM_Monthly!$K$2:$K$61)</f>
        <v/>
      </c>
      <c r="F5">
        <f>SUMIF(GTM_Monthly!$B$2:$B$61, 4, GTM_Monthly!$L$2:$L$61)</f>
        <v/>
      </c>
      <c r="G5">
        <f>IFERROR(F5/D5,0)</f>
        <v/>
      </c>
      <c r="H5">
        <f>Control!E23</f>
        <v/>
      </c>
      <c r="I5">
        <f>F5-H5</f>
        <v/>
      </c>
      <c r="J5">
        <f>INDEX(GTM_Monthly!$E$2:$E$61, 4*12)*Control!$B$10/1e6</f>
        <v/>
      </c>
    </row>
    <row r="6">
      <c r="A6" t="inlineStr">
        <is>
          <t>Y5</t>
        </is>
      </c>
      <c r="B6">
        <f>SUMIF(GTM_Monthly!$B$2:$B$61, 5, GTM_Monthly!$H$2:$H$61)</f>
        <v/>
      </c>
      <c r="C6">
        <f>SUMIF(GTM_Monthly!$B$2:$B$61, 5, GTM_Monthly!$I$2:$I$61)</f>
        <v/>
      </c>
      <c r="D6">
        <f>SUMIF(GTM_Monthly!$B$2:$B$61, 5, GTM_Monthly!$J$2:$J$61)</f>
        <v/>
      </c>
      <c r="E6">
        <f>SUMIF(GTM_Monthly!$B$2:$B$61, 5, GTM_Monthly!$K$2:$K$61)</f>
        <v/>
      </c>
      <c r="F6">
        <f>SUMIF(GTM_Monthly!$B$2:$B$61, 5, GTM_Monthly!$L$2:$L$61)</f>
        <v/>
      </c>
      <c r="G6">
        <f>IFERROR(F6/D6,0)</f>
        <v/>
      </c>
      <c r="H6">
        <f>Control!F23</f>
        <v/>
      </c>
      <c r="I6">
        <f>F6-H6</f>
        <v/>
      </c>
      <c r="J6">
        <f>INDEX(GTM_Monthly!$E$2:$E$61, 5*12)*Control!$B$10/1e6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cols>
    <col width="20.7109375" customWidth="1" min="1" max="15"/>
  </cols>
  <sheetData>
    <row r="1">
      <c r="A1" s="2" t="inlineStr">
        <is>
          <t>Anno</t>
        </is>
      </c>
      <c r="B1" s="2" t="inlineStr">
        <is>
          <t>EBITDA (M€)</t>
        </is>
      </c>
      <c r="C1" s="2" t="inlineStr">
        <is>
          <t>Depr (M€)</t>
        </is>
      </c>
      <c r="D1" s="2" t="inlineStr">
        <is>
          <t>EBIT (M€)</t>
        </is>
      </c>
      <c r="E1" s="2" t="inlineStr">
        <is>
          <t>Imposte (M€)</t>
        </is>
      </c>
      <c r="F1" s="2" t="inlineStr">
        <is>
          <t>AR (M€)</t>
        </is>
      </c>
      <c r="G1" s="2" t="inlineStr">
        <is>
          <t>Inventario (M€)</t>
        </is>
      </c>
      <c r="H1" s="2" t="inlineStr">
        <is>
          <t>AP (M€)</t>
        </is>
      </c>
      <c r="I1" s="2" t="inlineStr">
        <is>
          <t>ΔNWC (M€)</t>
        </is>
      </c>
      <c r="J1" s="2" t="inlineStr">
        <is>
          <t>CFO (M€)</t>
        </is>
      </c>
      <c r="K1" s="2" t="inlineStr">
        <is>
          <t>CFI (M€)</t>
        </is>
      </c>
      <c r="L1" s="2" t="inlineStr">
        <is>
          <t>CFF (M€)</t>
        </is>
      </c>
      <c r="M1" s="2" t="inlineStr">
        <is>
          <t>ΔCassa (M€)</t>
        </is>
      </c>
      <c r="N1" s="2" t="inlineStr">
        <is>
          <t>Cassa iniziale (M€)</t>
        </is>
      </c>
      <c r="O1" s="2" t="inlineStr">
        <is>
          <t>Cassa finale (M€)</t>
        </is>
      </c>
    </row>
    <row r="2">
      <c r="B2">
        <f>Annual!I2</f>
        <v/>
      </c>
      <c r="C2">
        <f>Control!B26/3</f>
        <v/>
      </c>
      <c r="D2">
        <f>B2-C2</f>
        <v/>
      </c>
      <c r="E2">
        <f>IF(D2&gt;0, D2*0.24, 0)</f>
        <v/>
      </c>
      <c r="F2">
        <f>Annual!D2 * Control!$B$35 / 365</f>
        <v/>
      </c>
      <c r="G2">
        <f>Annual!E2 * Control!$C$35 / 365</f>
        <v/>
      </c>
      <c r="H2">
        <f>Annual!E2 * Control!$D$35 / 365</f>
        <v/>
      </c>
      <c r="I2">
        <f>(F2+G2-H2)</f>
        <v/>
      </c>
      <c r="J2">
        <f>B2+C2-E2-I2</f>
        <v/>
      </c>
      <c r="K2">
        <f>-Control!B26</f>
        <v/>
      </c>
      <c r="L2">
        <f>Control!B29</f>
        <v/>
      </c>
      <c r="M2">
        <f>J2+K2+L2</f>
        <v/>
      </c>
      <c r="N2" t="n">
        <v>0.3</v>
      </c>
      <c r="O2">
        <f>N2+M2</f>
        <v/>
      </c>
    </row>
    <row r="3">
      <c r="B3">
        <f>Annual!I3</f>
        <v/>
      </c>
      <c r="C3">
        <f>Control!B26/3+Control!C26/3</f>
        <v/>
      </c>
      <c r="D3">
        <f>B3-C3</f>
        <v/>
      </c>
      <c r="E3">
        <f>IF(D3&gt;0, D3*0.24, 0)</f>
        <v/>
      </c>
      <c r="F3">
        <f>Annual!D3 * Control!$B$35 / 365</f>
        <v/>
      </c>
      <c r="G3">
        <f>Annual!E3 * Control!$C$35 / 365</f>
        <v/>
      </c>
      <c r="H3">
        <f>Annual!E3 * Control!$D$35 / 365</f>
        <v/>
      </c>
      <c r="I3">
        <f>(F3+G3-H3) - (F2+G2-H2)</f>
        <v/>
      </c>
      <c r="J3">
        <f>B3+C3-E3-I3</f>
        <v/>
      </c>
      <c r="K3">
        <f>-Control!C26</f>
        <v/>
      </c>
      <c r="L3">
        <f>Control!C29</f>
        <v/>
      </c>
      <c r="M3">
        <f>J3+K3+L3</f>
        <v/>
      </c>
      <c r="N3">
        <f>O2</f>
        <v/>
      </c>
      <c r="O3">
        <f>N3+M3</f>
        <v/>
      </c>
    </row>
    <row r="4">
      <c r="B4">
        <f>Annual!I4</f>
        <v/>
      </c>
      <c r="C4">
        <f>Control!B26/3+Control!C26/3+Control!D26/3</f>
        <v/>
      </c>
      <c r="D4">
        <f>B4-C4</f>
        <v/>
      </c>
      <c r="E4">
        <f>IF(D4&gt;0, D4*0.24, 0)</f>
        <v/>
      </c>
      <c r="F4">
        <f>Annual!D4 * Control!$B$35 / 365</f>
        <v/>
      </c>
      <c r="G4">
        <f>Annual!E4 * Control!$C$35 / 365</f>
        <v/>
      </c>
      <c r="H4">
        <f>Annual!E4 * Control!$D$35 / 365</f>
        <v/>
      </c>
      <c r="I4">
        <f>(F4+G4-H4) - (F3+G3-H3)</f>
        <v/>
      </c>
      <c r="J4">
        <f>B4+C4-E4-I4</f>
        <v/>
      </c>
      <c r="K4">
        <f>-Control!D26</f>
        <v/>
      </c>
      <c r="L4">
        <f>Control!D29</f>
        <v/>
      </c>
      <c r="M4">
        <f>J4+K4+L4</f>
        <v/>
      </c>
      <c r="N4">
        <f>O3</f>
        <v/>
      </c>
      <c r="O4">
        <f>N4+M4</f>
        <v/>
      </c>
    </row>
    <row r="5">
      <c r="B5">
        <f>Annual!I5</f>
        <v/>
      </c>
      <c r="C5">
        <f>Control!C26/3+Control!D26/3+Control!E26/3</f>
        <v/>
      </c>
      <c r="D5">
        <f>B5-C5</f>
        <v/>
      </c>
      <c r="E5">
        <f>IF(D5&gt;0, D5*0.24, 0)</f>
        <v/>
      </c>
      <c r="F5">
        <f>Annual!D5 * Control!$B$35 / 365</f>
        <v/>
      </c>
      <c r="G5">
        <f>Annual!E5 * Control!$C$35 / 365</f>
        <v/>
      </c>
      <c r="H5">
        <f>Annual!E5 * Control!$D$35 / 365</f>
        <v/>
      </c>
      <c r="I5">
        <f>(F5+G5-H5) - (F4+G4-H4)</f>
        <v/>
      </c>
      <c r="J5">
        <f>B5+C5-E5-I5</f>
        <v/>
      </c>
      <c r="K5">
        <f>-Control!E26</f>
        <v/>
      </c>
      <c r="L5">
        <f>Control!E29</f>
        <v/>
      </c>
      <c r="M5">
        <f>J5+K5+L5</f>
        <v/>
      </c>
      <c r="N5">
        <f>O4</f>
        <v/>
      </c>
      <c r="O5">
        <f>N5+M5</f>
        <v/>
      </c>
    </row>
    <row r="6">
      <c r="B6">
        <f>Annual!I6</f>
        <v/>
      </c>
      <c r="C6">
        <f>Control!D26/3+Control!E26/3+Control!F26/3</f>
        <v/>
      </c>
      <c r="D6">
        <f>B6-C6</f>
        <v/>
      </c>
      <c r="E6">
        <f>IF(D6&gt;0, D6*0.24, 0)</f>
        <v/>
      </c>
      <c r="F6">
        <f>Annual!D6 * Control!$B$35 / 365</f>
        <v/>
      </c>
      <c r="G6">
        <f>Annual!E6 * Control!$C$35 / 365</f>
        <v/>
      </c>
      <c r="H6">
        <f>Annual!E6 * Control!$D$35 / 365</f>
        <v/>
      </c>
      <c r="I6">
        <f>(F6+G6-H6) - (F5+G5-H5)</f>
        <v/>
      </c>
      <c r="J6">
        <f>B6+C6-E6-I6</f>
        <v/>
      </c>
      <c r="K6">
        <f>-Control!F26</f>
        <v/>
      </c>
      <c r="L6">
        <f>Control!F29</f>
        <v/>
      </c>
      <c r="M6">
        <f>J6+K6+L6</f>
        <v/>
      </c>
      <c r="N6">
        <f>O5</f>
        <v/>
      </c>
      <c r="O6">
        <f>N6+M6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W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Parametro/Caso</t>
        </is>
      </c>
      <c r="B1" t="inlineStr">
        <is>
          <t>ARPA x0.8</t>
        </is>
      </c>
      <c r="C1" t="inlineStr">
        <is>
          <t>ARPA x0.9</t>
        </is>
      </c>
      <c r="D1" t="inlineStr">
        <is>
          <t>ARPA x1.1</t>
        </is>
      </c>
      <c r="E1" t="inlineStr">
        <is>
          <t>ARPA x1.2</t>
        </is>
      </c>
      <c r="F1" t="inlineStr">
        <is>
          <t>Leads x0.85</t>
        </is>
      </c>
      <c r="G1" t="inlineStr">
        <is>
          <t>Leads x0.95</t>
        </is>
      </c>
      <c r="H1" t="inlineStr">
        <is>
          <t>Leads x1.05</t>
        </is>
      </c>
      <c r="I1" t="inlineStr">
        <is>
          <t>Leads x1.15</t>
        </is>
      </c>
      <c r="J1" t="inlineStr">
        <is>
          <t>Conv x0.9</t>
        </is>
      </c>
      <c r="K1" t="inlineStr">
        <is>
          <t>Conv x1.1</t>
        </is>
      </c>
      <c r="L1" t="inlineStr">
        <is>
          <t>CapEx 25%</t>
        </is>
      </c>
      <c r="M1" t="inlineStr">
        <is>
          <t>CapEx 35%</t>
        </is>
      </c>
      <c r="N1" t="inlineStr">
        <is>
          <t>ARPA x0.8 &amp; Leads x0.85</t>
        </is>
      </c>
      <c r="O1" t="inlineStr">
        <is>
          <t>ARPA x0.9 &amp; Leads x0.85</t>
        </is>
      </c>
      <c r="P1" t="inlineStr">
        <is>
          <t>ARPA x1.0 &amp; Leads x0.85</t>
        </is>
      </c>
      <c r="Q1" t="inlineStr">
        <is>
          <t>ARPA x1.1 &amp; Leads x0.85</t>
        </is>
      </c>
      <c r="R1" t="inlineStr">
        <is>
          <t>ARPA x1.2 &amp; Leads x0.85</t>
        </is>
      </c>
      <c r="S1" t="inlineStr">
        <is>
          <t>ARPA x0.8 &amp; Leads x0.95</t>
        </is>
      </c>
      <c r="T1" t="inlineStr">
        <is>
          <t>ARPA x0.9 &amp; Leads x0.95</t>
        </is>
      </c>
      <c r="U1" t="inlineStr">
        <is>
          <t>ARPA x1.0 &amp; Leads x0.95</t>
        </is>
      </c>
      <c r="V1" t="inlineStr">
        <is>
          <t>ARPA x1.1 &amp; Leads x0.95</t>
        </is>
      </c>
      <c r="W1" t="inlineStr">
        <is>
          <t>ARPA x1.2 &amp; Leads x0.95</t>
        </is>
      </c>
      <c r="X1" t="inlineStr">
        <is>
          <t>ARPA x0.8 &amp; Leads x1.0</t>
        </is>
      </c>
      <c r="Y1" t="inlineStr">
        <is>
          <t>ARPA x0.9 &amp; Leads x1.0</t>
        </is>
      </c>
      <c r="Z1" t="inlineStr">
        <is>
          <t>ARPA x1.0 &amp; Leads x1.0</t>
        </is>
      </c>
      <c r="AA1" t="inlineStr">
        <is>
          <t>ARPA x1.1 &amp; Leads x1.0</t>
        </is>
      </c>
      <c r="AB1" t="inlineStr">
        <is>
          <t>ARPA x1.2 &amp; Leads x1.0</t>
        </is>
      </c>
      <c r="AC1" t="inlineStr">
        <is>
          <t>ARPA x0.8 &amp; Leads x1.05</t>
        </is>
      </c>
      <c r="AD1" t="inlineStr">
        <is>
          <t>ARPA x0.9 &amp; Leads x1.05</t>
        </is>
      </c>
      <c r="AE1" t="inlineStr">
        <is>
          <t>ARPA x1.0 &amp; Leads x1.05</t>
        </is>
      </c>
      <c r="AF1" t="inlineStr">
        <is>
          <t>ARPA x1.1 &amp; Leads x1.05</t>
        </is>
      </c>
      <c r="AG1" t="inlineStr">
        <is>
          <t>ARPA x1.2 &amp; Leads x1.05</t>
        </is>
      </c>
      <c r="AH1" t="inlineStr">
        <is>
          <t>ARPA x0.8 &amp; Leads x1.15</t>
        </is>
      </c>
      <c r="AI1" t="inlineStr">
        <is>
          <t>ARPA x0.9 &amp; Leads x1.15</t>
        </is>
      </c>
      <c r="AJ1" t="inlineStr">
        <is>
          <t>ARPA x1.0 &amp; Leads x1.15</t>
        </is>
      </c>
      <c r="AK1" t="inlineStr">
        <is>
          <t>ARPA x1.1 &amp; Leads x1.15</t>
        </is>
      </c>
      <c r="AL1" t="inlineStr">
        <is>
          <t>ARPA x1.2 &amp; Leads x1.15</t>
        </is>
      </c>
    </row>
    <row r="2">
      <c r="A2" t="inlineStr">
        <is>
          <t>Moltiplicatori/override</t>
        </is>
      </c>
    </row>
    <row r="3">
      <c r="A3" t="inlineStr">
        <is>
          <t>lead_mult</t>
        </is>
      </c>
      <c r="B3" t="n">
        <v>1</v>
      </c>
      <c r="C3" t="n">
        <v>1</v>
      </c>
      <c r="D3" t="n">
        <v>1</v>
      </c>
      <c r="E3" t="n">
        <v>1</v>
      </c>
      <c r="F3" t="n">
        <v>0.85</v>
      </c>
      <c r="G3" t="n">
        <v>0.95</v>
      </c>
      <c r="H3" t="n">
        <v>1.05</v>
      </c>
      <c r="I3" t="n">
        <v>1.15</v>
      </c>
      <c r="J3" t="n">
        <v>1</v>
      </c>
      <c r="K3" t="n">
        <v>1</v>
      </c>
      <c r="L3" t="n">
        <v>1</v>
      </c>
      <c r="M3" t="n">
        <v>1</v>
      </c>
      <c r="N3" t="n">
        <v>0.85</v>
      </c>
      <c r="O3" t="n">
        <v>0.85</v>
      </c>
      <c r="P3" t="n">
        <v>0.85</v>
      </c>
      <c r="Q3" t="n">
        <v>0.85</v>
      </c>
      <c r="R3" t="n">
        <v>0.85</v>
      </c>
      <c r="S3" t="n">
        <v>0.95</v>
      </c>
      <c r="T3" t="n">
        <v>0.95</v>
      </c>
      <c r="U3" t="n">
        <v>0.95</v>
      </c>
      <c r="V3" t="n">
        <v>0.95</v>
      </c>
      <c r="W3" t="n">
        <v>0.95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1.05</v>
      </c>
      <c r="AD3" t="n">
        <v>1.05</v>
      </c>
      <c r="AE3" t="n">
        <v>1.05</v>
      </c>
      <c r="AF3" t="n">
        <v>1.05</v>
      </c>
      <c r="AG3" t="n">
        <v>1.05</v>
      </c>
      <c r="AH3" t="n">
        <v>1.15</v>
      </c>
      <c r="AI3" t="n">
        <v>1.15</v>
      </c>
      <c r="AJ3" t="n">
        <v>1.15</v>
      </c>
      <c r="AK3" t="n">
        <v>1.15</v>
      </c>
      <c r="AL3" t="n">
        <v>1.15</v>
      </c>
    </row>
    <row r="4">
      <c r="A4" t="inlineStr">
        <is>
          <t>conv_mult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0.9</v>
      </c>
      <c r="K4" t="n">
        <v>1.1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</row>
    <row r="5">
      <c r="A5" t="inlineStr">
        <is>
          <t>arpa_mult</t>
        </is>
      </c>
      <c r="B5" t="n">
        <v>0.8</v>
      </c>
      <c r="C5" t="n">
        <v>0.9</v>
      </c>
      <c r="D5" t="n">
        <v>1.1</v>
      </c>
      <c r="E5" t="n">
        <v>1.2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0.8</v>
      </c>
      <c r="O5" t="n">
        <v>0.9</v>
      </c>
      <c r="P5" t="n">
        <v>1</v>
      </c>
      <c r="Q5" t="n">
        <v>1.1</v>
      </c>
      <c r="R5" t="n">
        <v>1.2</v>
      </c>
      <c r="S5" t="n">
        <v>0.8</v>
      </c>
      <c r="T5" t="n">
        <v>0.9</v>
      </c>
      <c r="U5" t="n">
        <v>1</v>
      </c>
      <c r="V5" t="n">
        <v>1.1</v>
      </c>
      <c r="W5" t="n">
        <v>1.2</v>
      </c>
      <c r="X5" t="n">
        <v>0.8</v>
      </c>
      <c r="Y5" t="n">
        <v>0.9</v>
      </c>
      <c r="Z5" t="n">
        <v>1</v>
      </c>
      <c r="AA5" t="n">
        <v>1.1</v>
      </c>
      <c r="AB5" t="n">
        <v>1.2</v>
      </c>
      <c r="AC5" t="n">
        <v>0.8</v>
      </c>
      <c r="AD5" t="n">
        <v>0.9</v>
      </c>
      <c r="AE5" t="n">
        <v>1</v>
      </c>
      <c r="AF5" t="n">
        <v>1.1</v>
      </c>
      <c r="AG5" t="n">
        <v>1.2</v>
      </c>
      <c r="AH5" t="n">
        <v>0.8</v>
      </c>
      <c r="AI5" t="n">
        <v>0.9</v>
      </c>
      <c r="AJ5" t="n">
        <v>1</v>
      </c>
      <c r="AK5" t="n">
        <v>1.1</v>
      </c>
      <c r="AL5" t="n">
        <v>1.2</v>
      </c>
    </row>
    <row r="6">
      <c r="A6" t="inlineStr">
        <is>
          <t>capex_share</t>
        </is>
      </c>
      <c r="L6" t="n">
        <v>0.25</v>
      </c>
      <c r="M6" t="n">
        <v>0.35</v>
      </c>
      <c r="N6">
        <f>Control!$B$11</f>
        <v/>
      </c>
      <c r="O6">
        <f>Control!$B$11</f>
        <v/>
      </c>
      <c r="P6">
        <f>Control!$B$11</f>
        <v/>
      </c>
      <c r="Q6">
        <f>Control!$B$11</f>
        <v/>
      </c>
      <c r="R6">
        <f>Control!$B$11</f>
        <v/>
      </c>
      <c r="S6">
        <f>Control!$B$11</f>
        <v/>
      </c>
      <c r="T6">
        <f>Control!$B$11</f>
        <v/>
      </c>
      <c r="U6">
        <f>Control!$B$11</f>
        <v/>
      </c>
      <c r="V6">
        <f>Control!$B$11</f>
        <v/>
      </c>
      <c r="W6">
        <f>Control!$B$11</f>
        <v/>
      </c>
      <c r="X6">
        <f>Control!$B$11</f>
        <v/>
      </c>
      <c r="Y6">
        <f>Control!$B$11</f>
        <v/>
      </c>
      <c r="Z6">
        <f>Control!$B$11</f>
        <v/>
      </c>
      <c r="AA6">
        <f>Control!$B$11</f>
        <v/>
      </c>
      <c r="AB6">
        <f>Control!$B$11</f>
        <v/>
      </c>
      <c r="AC6">
        <f>Control!$B$11</f>
        <v/>
      </c>
      <c r="AD6">
        <f>Control!$B$11</f>
        <v/>
      </c>
      <c r="AE6">
        <f>Control!$B$11</f>
        <v/>
      </c>
      <c r="AF6">
        <f>Control!$B$11</f>
        <v/>
      </c>
      <c r="AG6">
        <f>Control!$B$11</f>
        <v/>
      </c>
      <c r="AH6">
        <f>Control!$B$11</f>
        <v/>
      </c>
      <c r="AI6">
        <f>Control!$B$11</f>
        <v/>
      </c>
      <c r="AJ6">
        <f>Control!$B$11</f>
        <v/>
      </c>
      <c r="AK6">
        <f>Control!$B$11</f>
        <v/>
      </c>
      <c r="AL6">
        <f>Control!$B$11</f>
        <v/>
      </c>
    </row>
    <row r="7">
      <c r="A7" t="inlineStr">
        <is>
          <t>cogs_delta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</row>
    <row r="8">
      <c r="A8" t="inlineStr">
        <is>
          <t>opex_mult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  <c r="AG8" t="n">
        <v>1</v>
      </c>
      <c r="AH8" t="n">
        <v>1</v>
      </c>
      <c r="AI8" t="n">
        <v>1</v>
      </c>
      <c r="AJ8" t="n">
        <v>1</v>
      </c>
      <c r="AK8" t="n">
        <v>1</v>
      </c>
      <c r="AL8" t="n">
        <v>1</v>
      </c>
    </row>
    <row r="11">
      <c r="A11" t="inlineStr">
        <is>
          <t>Mese</t>
        </is>
      </c>
      <c r="B11" t="inlineStr">
        <is>
          <t>Anno</t>
        </is>
      </c>
      <c r="C11" t="inlineStr">
        <is>
          <t>Leads/m</t>
        </is>
      </c>
      <c r="D11" t="inlineStr">
        <is>
          <t>Deals/m</t>
        </is>
      </c>
      <c r="E11" t="inlineStr">
        <is>
          <t>Accounts</t>
        </is>
      </c>
      <c r="F11" t="inlineStr">
        <is>
          <t>Devices/m</t>
        </is>
      </c>
      <c r="G11" t="inlineStr">
        <is>
          <t>Rec (M€/m)</t>
        </is>
      </c>
      <c r="H11" t="inlineStr">
        <is>
          <t>CapEx (M€/m)</t>
        </is>
      </c>
      <c r="I11" t="inlineStr">
        <is>
          <t>Tot (M€/m)</t>
        </is>
      </c>
      <c r="J11" t="inlineStr">
        <is>
          <t>COGS (M€/m)</t>
        </is>
      </c>
      <c r="K11" t="inlineStr">
        <is>
          <t>GM (M€/m)</t>
        </is>
      </c>
      <c r="L11" t="inlineStr">
        <is>
          <t>Leads/m</t>
        </is>
      </c>
      <c r="M11" t="inlineStr">
        <is>
          <t>Deals/m</t>
        </is>
      </c>
      <c r="N11" t="inlineStr">
        <is>
          <t>Accounts</t>
        </is>
      </c>
      <c r="O11" t="inlineStr">
        <is>
          <t>Devices/m</t>
        </is>
      </c>
      <c r="P11" t="inlineStr">
        <is>
          <t>Rec (M€/m)</t>
        </is>
      </c>
      <c r="Q11" t="inlineStr">
        <is>
          <t>CapEx (M€/m)</t>
        </is>
      </c>
      <c r="R11" t="inlineStr">
        <is>
          <t>Tot (M€/m)</t>
        </is>
      </c>
      <c r="S11" t="inlineStr">
        <is>
          <t>COGS (M€/m)</t>
        </is>
      </c>
      <c r="T11" t="inlineStr">
        <is>
          <t>GM (M€/m)</t>
        </is>
      </c>
      <c r="U11" t="inlineStr">
        <is>
          <t>Leads/m</t>
        </is>
      </c>
      <c r="V11" t="inlineStr">
        <is>
          <t>Deals/m</t>
        </is>
      </c>
      <c r="W11" t="inlineStr">
        <is>
          <t>Accounts</t>
        </is>
      </c>
      <c r="X11" t="inlineStr">
        <is>
          <t>Devices/m</t>
        </is>
      </c>
      <c r="Y11" t="inlineStr">
        <is>
          <t>Rec (M€/m)</t>
        </is>
      </c>
      <c r="Z11" t="inlineStr">
        <is>
          <t>CapEx (M€/m)</t>
        </is>
      </c>
      <c r="AA11" t="inlineStr">
        <is>
          <t>Tot (M€/m)</t>
        </is>
      </c>
      <c r="AB11" t="inlineStr">
        <is>
          <t>COGS (M€/m)</t>
        </is>
      </c>
      <c r="AC11" t="inlineStr">
        <is>
          <t>GM (M€/m)</t>
        </is>
      </c>
      <c r="AD11" t="inlineStr">
        <is>
          <t>Leads/m</t>
        </is>
      </c>
      <c r="AE11" t="inlineStr">
        <is>
          <t>Deals/m</t>
        </is>
      </c>
      <c r="AF11" t="inlineStr">
        <is>
          <t>Accounts</t>
        </is>
      </c>
      <c r="AG11" t="inlineStr">
        <is>
          <t>Devices/m</t>
        </is>
      </c>
      <c r="AH11" t="inlineStr">
        <is>
          <t>Rec (M€/m)</t>
        </is>
      </c>
      <c r="AI11" t="inlineStr">
        <is>
          <t>CapEx (M€/m)</t>
        </is>
      </c>
      <c r="AJ11" t="inlineStr">
        <is>
          <t>Tot (M€/m)</t>
        </is>
      </c>
      <c r="AK11" t="inlineStr">
        <is>
          <t>COGS (M€/m)</t>
        </is>
      </c>
      <c r="AL11" t="inlineStr">
        <is>
          <t>GM (M€/m)</t>
        </is>
      </c>
      <c r="AM11" t="inlineStr">
        <is>
          <t>Leads/m</t>
        </is>
      </c>
      <c r="AN11" t="inlineStr">
        <is>
          <t>Deals/m</t>
        </is>
      </c>
      <c r="AO11" t="inlineStr">
        <is>
          <t>Accounts</t>
        </is>
      </c>
      <c r="AP11" t="inlineStr">
        <is>
          <t>Devices/m</t>
        </is>
      </c>
      <c r="AQ11" t="inlineStr">
        <is>
          <t>Rec (M€/m)</t>
        </is>
      </c>
      <c r="AR11" t="inlineStr">
        <is>
          <t>CapEx (M€/m)</t>
        </is>
      </c>
      <c r="AS11" t="inlineStr">
        <is>
          <t>Tot (M€/m)</t>
        </is>
      </c>
      <c r="AT11" t="inlineStr">
        <is>
          <t>COGS (M€/m)</t>
        </is>
      </c>
      <c r="AU11" t="inlineStr">
        <is>
          <t>GM (M€/m)</t>
        </is>
      </c>
      <c r="AV11" t="inlineStr">
        <is>
          <t>Leads/m</t>
        </is>
      </c>
      <c r="AW11" t="inlineStr">
        <is>
          <t>Deals/m</t>
        </is>
      </c>
      <c r="AX11" t="inlineStr">
        <is>
          <t>Accounts</t>
        </is>
      </c>
      <c r="AY11" t="inlineStr">
        <is>
          <t>Devices/m</t>
        </is>
      </c>
      <c r="AZ11" t="inlineStr">
        <is>
          <t>Rec (M€/m)</t>
        </is>
      </c>
      <c r="BA11" t="inlineStr">
        <is>
          <t>CapEx (M€/m)</t>
        </is>
      </c>
      <c r="BB11" t="inlineStr">
        <is>
          <t>Tot (M€/m)</t>
        </is>
      </c>
      <c r="BC11" t="inlineStr">
        <is>
          <t>COGS (M€/m)</t>
        </is>
      </c>
      <c r="BD11" t="inlineStr">
        <is>
          <t>GM (M€/m)</t>
        </is>
      </c>
      <c r="BE11" t="inlineStr">
        <is>
          <t>Leads/m</t>
        </is>
      </c>
      <c r="BF11" t="inlineStr">
        <is>
          <t>Deals/m</t>
        </is>
      </c>
      <c r="BG11" t="inlineStr">
        <is>
          <t>Accounts</t>
        </is>
      </c>
      <c r="BH11" t="inlineStr">
        <is>
          <t>Devices/m</t>
        </is>
      </c>
      <c r="BI11" t="inlineStr">
        <is>
          <t>Rec (M€/m)</t>
        </is>
      </c>
      <c r="BJ11" t="inlineStr">
        <is>
          <t>CapEx (M€/m)</t>
        </is>
      </c>
      <c r="BK11" t="inlineStr">
        <is>
          <t>Tot (M€/m)</t>
        </is>
      </c>
      <c r="BL11" t="inlineStr">
        <is>
          <t>COGS (M€/m)</t>
        </is>
      </c>
      <c r="BM11" t="inlineStr">
        <is>
          <t>GM (M€/m)</t>
        </is>
      </c>
      <c r="BN11" t="inlineStr">
        <is>
          <t>Leads/m</t>
        </is>
      </c>
      <c r="BO11" t="inlineStr">
        <is>
          <t>Deals/m</t>
        </is>
      </c>
      <c r="BP11" t="inlineStr">
        <is>
          <t>Accounts</t>
        </is>
      </c>
      <c r="BQ11" t="inlineStr">
        <is>
          <t>Devices/m</t>
        </is>
      </c>
      <c r="BR11" t="inlineStr">
        <is>
          <t>Rec (M€/m)</t>
        </is>
      </c>
      <c r="BS11" t="inlineStr">
        <is>
          <t>CapEx (M€/m)</t>
        </is>
      </c>
      <c r="BT11" t="inlineStr">
        <is>
          <t>Tot (M€/m)</t>
        </is>
      </c>
      <c r="BU11" t="inlineStr">
        <is>
          <t>COGS (M€/m)</t>
        </is>
      </c>
      <c r="BV11" t="inlineStr">
        <is>
          <t>GM (M€/m)</t>
        </is>
      </c>
      <c r="BW11" t="inlineStr">
        <is>
          <t>Leads/m</t>
        </is>
      </c>
      <c r="BX11" t="inlineStr">
        <is>
          <t>Deals/m</t>
        </is>
      </c>
      <c r="BY11" t="inlineStr">
        <is>
          <t>Accounts</t>
        </is>
      </c>
      <c r="BZ11" t="inlineStr">
        <is>
          <t>Devices/m</t>
        </is>
      </c>
      <c r="CA11" t="inlineStr">
        <is>
          <t>Rec (M€/m)</t>
        </is>
      </c>
      <c r="CB11" t="inlineStr">
        <is>
          <t>CapEx (M€/m)</t>
        </is>
      </c>
      <c r="CC11" t="inlineStr">
        <is>
          <t>Tot (M€/m)</t>
        </is>
      </c>
      <c r="CD11" t="inlineStr">
        <is>
          <t>COGS (M€/m)</t>
        </is>
      </c>
      <c r="CE11" t="inlineStr">
        <is>
          <t>GM (M€/m)</t>
        </is>
      </c>
      <c r="CF11" t="inlineStr">
        <is>
          <t>Leads/m</t>
        </is>
      </c>
      <c r="CG11" t="inlineStr">
        <is>
          <t>Deals/m</t>
        </is>
      </c>
      <c r="CH11" t="inlineStr">
        <is>
          <t>Accounts</t>
        </is>
      </c>
      <c r="CI11" t="inlineStr">
        <is>
          <t>Devices/m</t>
        </is>
      </c>
      <c r="CJ11" t="inlineStr">
        <is>
          <t>Rec (M€/m)</t>
        </is>
      </c>
      <c r="CK11" t="inlineStr">
        <is>
          <t>CapEx (M€/m)</t>
        </is>
      </c>
      <c r="CL11" t="inlineStr">
        <is>
          <t>Tot (M€/m)</t>
        </is>
      </c>
      <c r="CM11" t="inlineStr">
        <is>
          <t>COGS (M€/m)</t>
        </is>
      </c>
      <c r="CN11" t="inlineStr">
        <is>
          <t>GM (M€/m)</t>
        </is>
      </c>
      <c r="CO11" t="inlineStr">
        <is>
          <t>Leads/m</t>
        </is>
      </c>
      <c r="CP11" t="inlineStr">
        <is>
          <t>Deals/m</t>
        </is>
      </c>
      <c r="CQ11" t="inlineStr">
        <is>
          <t>Accounts</t>
        </is>
      </c>
      <c r="CR11" t="inlineStr">
        <is>
          <t>Devices/m</t>
        </is>
      </c>
      <c r="CS11" t="inlineStr">
        <is>
          <t>Rec (M€/m)</t>
        </is>
      </c>
      <c r="CT11" t="inlineStr">
        <is>
          <t>CapEx (M€/m)</t>
        </is>
      </c>
      <c r="CU11" t="inlineStr">
        <is>
          <t>Tot (M€/m)</t>
        </is>
      </c>
      <c r="CV11" t="inlineStr">
        <is>
          <t>COGS (M€/m)</t>
        </is>
      </c>
      <c r="CW11" t="inlineStr">
        <is>
          <t>GM (M€/m)</t>
        </is>
      </c>
      <c r="CX11" t="inlineStr">
        <is>
          <t>Leads/m</t>
        </is>
      </c>
      <c r="CY11" t="inlineStr">
        <is>
          <t>Deals/m</t>
        </is>
      </c>
      <c r="CZ11" t="inlineStr">
        <is>
          <t>Accounts</t>
        </is>
      </c>
      <c r="DA11" t="inlineStr">
        <is>
          <t>Devices/m</t>
        </is>
      </c>
      <c r="DB11" t="inlineStr">
        <is>
          <t>Rec (M€/m)</t>
        </is>
      </c>
      <c r="DC11" t="inlineStr">
        <is>
          <t>CapEx (M€/m)</t>
        </is>
      </c>
      <c r="DD11" t="inlineStr">
        <is>
          <t>Tot (M€/m)</t>
        </is>
      </c>
      <c r="DE11" t="inlineStr">
        <is>
          <t>COGS (M€/m)</t>
        </is>
      </c>
      <c r="DF11" t="inlineStr">
        <is>
          <t>GM (M€/m)</t>
        </is>
      </c>
      <c r="DG11" t="inlineStr">
        <is>
          <t>Leads/m</t>
        </is>
      </c>
      <c r="DH11" t="inlineStr">
        <is>
          <t>Deals/m</t>
        </is>
      </c>
      <c r="DI11" t="inlineStr">
        <is>
          <t>Accounts</t>
        </is>
      </c>
      <c r="DJ11" t="inlineStr">
        <is>
          <t>Devices/m</t>
        </is>
      </c>
      <c r="DK11" t="inlineStr">
        <is>
          <t>Rec (M€/m)</t>
        </is>
      </c>
      <c r="DL11" t="inlineStr">
        <is>
          <t>CapEx (M€/m)</t>
        </is>
      </c>
      <c r="DM11" t="inlineStr">
        <is>
          <t>Tot (M€/m)</t>
        </is>
      </c>
      <c r="DN11" t="inlineStr">
        <is>
          <t>COGS (M€/m)</t>
        </is>
      </c>
      <c r="DO11" t="inlineStr">
        <is>
          <t>GM (M€/m)</t>
        </is>
      </c>
      <c r="DP11" t="inlineStr">
        <is>
          <t>Leads/m</t>
        </is>
      </c>
      <c r="DQ11" t="inlineStr">
        <is>
          <t>Deals/m</t>
        </is>
      </c>
      <c r="DR11" t="inlineStr">
        <is>
          <t>Accounts</t>
        </is>
      </c>
      <c r="DS11" t="inlineStr">
        <is>
          <t>Devices/m</t>
        </is>
      </c>
      <c r="DT11" t="inlineStr">
        <is>
          <t>Rec (M€/m)</t>
        </is>
      </c>
      <c r="DU11" t="inlineStr">
        <is>
          <t>CapEx (M€/m)</t>
        </is>
      </c>
      <c r="DV11" t="inlineStr">
        <is>
          <t>Tot (M€/m)</t>
        </is>
      </c>
      <c r="DW11" t="inlineStr">
        <is>
          <t>COGS (M€/m)</t>
        </is>
      </c>
      <c r="DX11" t="inlineStr">
        <is>
          <t>GM (M€/m)</t>
        </is>
      </c>
      <c r="DY11" t="inlineStr">
        <is>
          <t>Leads/m</t>
        </is>
      </c>
      <c r="DZ11" t="inlineStr">
        <is>
          <t>Deals/m</t>
        </is>
      </c>
      <c r="EA11" t="inlineStr">
        <is>
          <t>Accounts</t>
        </is>
      </c>
      <c r="EB11" t="inlineStr">
        <is>
          <t>Devices/m</t>
        </is>
      </c>
      <c r="EC11" t="inlineStr">
        <is>
          <t>Rec (M€/m)</t>
        </is>
      </c>
      <c r="ED11" t="inlineStr">
        <is>
          <t>CapEx (M€/m)</t>
        </is>
      </c>
      <c r="EE11" t="inlineStr">
        <is>
          <t>Tot (M€/m)</t>
        </is>
      </c>
      <c r="EF11" t="inlineStr">
        <is>
          <t>COGS (M€/m)</t>
        </is>
      </c>
      <c r="EG11" t="inlineStr">
        <is>
          <t>GM (M€/m)</t>
        </is>
      </c>
      <c r="EH11" t="inlineStr">
        <is>
          <t>Leads/m</t>
        </is>
      </c>
      <c r="EI11" t="inlineStr">
        <is>
          <t>Deals/m</t>
        </is>
      </c>
      <c r="EJ11" t="inlineStr">
        <is>
          <t>Accounts</t>
        </is>
      </c>
      <c r="EK11" t="inlineStr">
        <is>
          <t>Devices/m</t>
        </is>
      </c>
      <c r="EL11" t="inlineStr">
        <is>
          <t>Rec (M€/m)</t>
        </is>
      </c>
      <c r="EM11" t="inlineStr">
        <is>
          <t>CapEx (M€/m)</t>
        </is>
      </c>
      <c r="EN11" t="inlineStr">
        <is>
          <t>Tot (M€/m)</t>
        </is>
      </c>
      <c r="EO11" t="inlineStr">
        <is>
          <t>COGS (M€/m)</t>
        </is>
      </c>
      <c r="EP11" t="inlineStr">
        <is>
          <t>GM (M€/m)</t>
        </is>
      </c>
      <c r="EQ11" t="inlineStr">
        <is>
          <t>Leads/m</t>
        </is>
      </c>
      <c r="ER11" t="inlineStr">
        <is>
          <t>Deals/m</t>
        </is>
      </c>
      <c r="ES11" t="inlineStr">
        <is>
          <t>Accounts</t>
        </is>
      </c>
      <c r="ET11" t="inlineStr">
        <is>
          <t>Devices/m</t>
        </is>
      </c>
      <c r="EU11" t="inlineStr">
        <is>
          <t>Rec (M€/m)</t>
        </is>
      </c>
      <c r="EV11" t="inlineStr">
        <is>
          <t>CapEx (M€/m)</t>
        </is>
      </c>
      <c r="EW11" t="inlineStr">
        <is>
          <t>Tot (M€/m)</t>
        </is>
      </c>
      <c r="EX11" t="inlineStr">
        <is>
          <t>COGS (M€/m)</t>
        </is>
      </c>
      <c r="EY11" t="inlineStr">
        <is>
          <t>GM (M€/m)</t>
        </is>
      </c>
      <c r="EZ11" t="inlineStr">
        <is>
          <t>Leads/m</t>
        </is>
      </c>
      <c r="FA11" t="inlineStr">
        <is>
          <t>Deals/m</t>
        </is>
      </c>
      <c r="FB11" t="inlineStr">
        <is>
          <t>Accounts</t>
        </is>
      </c>
      <c r="FC11" t="inlineStr">
        <is>
          <t>Devices/m</t>
        </is>
      </c>
      <c r="FD11" t="inlineStr">
        <is>
          <t>Rec (M€/m)</t>
        </is>
      </c>
      <c r="FE11" t="inlineStr">
        <is>
          <t>CapEx (M€/m)</t>
        </is>
      </c>
      <c r="FF11" t="inlineStr">
        <is>
          <t>Tot (M€/m)</t>
        </is>
      </c>
      <c r="FG11" t="inlineStr">
        <is>
          <t>COGS (M€/m)</t>
        </is>
      </c>
      <c r="FH11" t="inlineStr">
        <is>
          <t>GM (M€/m)</t>
        </is>
      </c>
      <c r="FI11" t="inlineStr">
        <is>
          <t>Leads/m</t>
        </is>
      </c>
      <c r="FJ11" t="inlineStr">
        <is>
          <t>Deals/m</t>
        </is>
      </c>
      <c r="FK11" t="inlineStr">
        <is>
          <t>Accounts</t>
        </is>
      </c>
      <c r="FL11" t="inlineStr">
        <is>
          <t>Devices/m</t>
        </is>
      </c>
      <c r="FM11" t="inlineStr">
        <is>
          <t>Rec (M€/m)</t>
        </is>
      </c>
      <c r="FN11" t="inlineStr">
        <is>
          <t>CapEx (M€/m)</t>
        </is>
      </c>
      <c r="FO11" t="inlineStr">
        <is>
          <t>Tot (M€/m)</t>
        </is>
      </c>
      <c r="FP11" t="inlineStr">
        <is>
          <t>COGS (M€/m)</t>
        </is>
      </c>
      <c r="FQ11" t="inlineStr">
        <is>
          <t>GM (M€/m)</t>
        </is>
      </c>
      <c r="FR11" t="inlineStr">
        <is>
          <t>Leads/m</t>
        </is>
      </c>
      <c r="FS11" t="inlineStr">
        <is>
          <t>Deals/m</t>
        </is>
      </c>
      <c r="FT11" t="inlineStr">
        <is>
          <t>Accounts</t>
        </is>
      </c>
      <c r="FU11" t="inlineStr">
        <is>
          <t>Devices/m</t>
        </is>
      </c>
      <c r="FV11" t="inlineStr">
        <is>
          <t>Rec (M€/m)</t>
        </is>
      </c>
      <c r="FW11" t="inlineStr">
        <is>
          <t>CapEx (M€/m)</t>
        </is>
      </c>
      <c r="FX11" t="inlineStr">
        <is>
          <t>Tot (M€/m)</t>
        </is>
      </c>
      <c r="FY11" t="inlineStr">
        <is>
          <t>COGS (M€/m)</t>
        </is>
      </c>
      <c r="FZ11" t="inlineStr">
        <is>
          <t>GM (M€/m)</t>
        </is>
      </c>
      <c r="GA11" t="inlineStr">
        <is>
          <t>Leads/m</t>
        </is>
      </c>
      <c r="GB11" t="inlineStr">
        <is>
          <t>Deals/m</t>
        </is>
      </c>
      <c r="GC11" t="inlineStr">
        <is>
          <t>Accounts</t>
        </is>
      </c>
      <c r="GD11" t="inlineStr">
        <is>
          <t>Devices/m</t>
        </is>
      </c>
      <c r="GE11" t="inlineStr">
        <is>
          <t>Rec (M€/m)</t>
        </is>
      </c>
      <c r="GF11" t="inlineStr">
        <is>
          <t>CapEx (M€/m)</t>
        </is>
      </c>
      <c r="GG11" t="inlineStr">
        <is>
          <t>Tot (M€/m)</t>
        </is>
      </c>
      <c r="GH11" t="inlineStr">
        <is>
          <t>COGS (M€/m)</t>
        </is>
      </c>
      <c r="GI11" t="inlineStr">
        <is>
          <t>GM (M€/m)</t>
        </is>
      </c>
      <c r="GJ11" t="inlineStr">
        <is>
          <t>Leads/m</t>
        </is>
      </c>
      <c r="GK11" t="inlineStr">
        <is>
          <t>Deals/m</t>
        </is>
      </c>
      <c r="GL11" t="inlineStr">
        <is>
          <t>Accounts</t>
        </is>
      </c>
      <c r="GM11" t="inlineStr">
        <is>
          <t>Devices/m</t>
        </is>
      </c>
      <c r="GN11" t="inlineStr">
        <is>
          <t>Rec (M€/m)</t>
        </is>
      </c>
      <c r="GO11" t="inlineStr">
        <is>
          <t>CapEx (M€/m)</t>
        </is>
      </c>
      <c r="GP11" t="inlineStr">
        <is>
          <t>Tot (M€/m)</t>
        </is>
      </c>
      <c r="GQ11" t="inlineStr">
        <is>
          <t>COGS (M€/m)</t>
        </is>
      </c>
      <c r="GR11" t="inlineStr">
        <is>
          <t>GM (M€/m)</t>
        </is>
      </c>
      <c r="GS11" t="inlineStr">
        <is>
          <t>Leads/m</t>
        </is>
      </c>
      <c r="GT11" t="inlineStr">
        <is>
          <t>Deals/m</t>
        </is>
      </c>
      <c r="GU11" t="inlineStr">
        <is>
          <t>Accounts</t>
        </is>
      </c>
      <c r="GV11" t="inlineStr">
        <is>
          <t>Devices/m</t>
        </is>
      </c>
      <c r="GW11" t="inlineStr">
        <is>
          <t>Rec (M€/m)</t>
        </is>
      </c>
      <c r="GX11" t="inlineStr">
        <is>
          <t>CapEx (M€/m)</t>
        </is>
      </c>
      <c r="GY11" t="inlineStr">
        <is>
          <t>Tot (M€/m)</t>
        </is>
      </c>
      <c r="GZ11" t="inlineStr">
        <is>
          <t>COGS (M€/m)</t>
        </is>
      </c>
      <c r="HA11" t="inlineStr">
        <is>
          <t>GM (M€/m)</t>
        </is>
      </c>
      <c r="HB11" t="inlineStr">
        <is>
          <t>Leads/m</t>
        </is>
      </c>
      <c r="HC11" t="inlineStr">
        <is>
          <t>Deals/m</t>
        </is>
      </c>
      <c r="HD11" t="inlineStr">
        <is>
          <t>Accounts</t>
        </is>
      </c>
      <c r="HE11" t="inlineStr">
        <is>
          <t>Devices/m</t>
        </is>
      </c>
      <c r="HF11" t="inlineStr">
        <is>
          <t>Rec (M€/m)</t>
        </is>
      </c>
      <c r="HG11" t="inlineStr">
        <is>
          <t>CapEx (M€/m)</t>
        </is>
      </c>
      <c r="HH11" t="inlineStr">
        <is>
          <t>Tot (M€/m)</t>
        </is>
      </c>
      <c r="HI11" t="inlineStr">
        <is>
          <t>COGS (M€/m)</t>
        </is>
      </c>
      <c r="HJ11" t="inlineStr">
        <is>
          <t>GM (M€/m)</t>
        </is>
      </c>
      <c r="HK11" t="inlineStr">
        <is>
          <t>Leads/m</t>
        </is>
      </c>
      <c r="HL11" t="inlineStr">
        <is>
          <t>Deals/m</t>
        </is>
      </c>
      <c r="HM11" t="inlineStr">
        <is>
          <t>Accounts</t>
        </is>
      </c>
      <c r="HN11" t="inlineStr">
        <is>
          <t>Devices/m</t>
        </is>
      </c>
      <c r="HO11" t="inlineStr">
        <is>
          <t>Rec (M€/m)</t>
        </is>
      </c>
      <c r="HP11" t="inlineStr">
        <is>
          <t>CapEx (M€/m)</t>
        </is>
      </c>
      <c r="HQ11" t="inlineStr">
        <is>
          <t>Tot (M€/m)</t>
        </is>
      </c>
      <c r="HR11" t="inlineStr">
        <is>
          <t>COGS (M€/m)</t>
        </is>
      </c>
      <c r="HS11" t="inlineStr">
        <is>
          <t>GM (M€/m)</t>
        </is>
      </c>
      <c r="HT11" t="inlineStr">
        <is>
          <t>Leads/m</t>
        </is>
      </c>
      <c r="HU11" t="inlineStr">
        <is>
          <t>Deals/m</t>
        </is>
      </c>
      <c r="HV11" t="inlineStr">
        <is>
          <t>Accounts</t>
        </is>
      </c>
      <c r="HW11" t="inlineStr">
        <is>
          <t>Devices/m</t>
        </is>
      </c>
      <c r="HX11" t="inlineStr">
        <is>
          <t>Rec (M€/m)</t>
        </is>
      </c>
      <c r="HY11" t="inlineStr">
        <is>
          <t>CapEx (M€/m)</t>
        </is>
      </c>
      <c r="HZ11" t="inlineStr">
        <is>
          <t>Tot (M€/m)</t>
        </is>
      </c>
      <c r="IA11" t="inlineStr">
        <is>
          <t>COGS (M€/m)</t>
        </is>
      </c>
      <c r="IB11" t="inlineStr">
        <is>
          <t>GM (M€/m)</t>
        </is>
      </c>
      <c r="IC11" t="inlineStr">
        <is>
          <t>Leads/m</t>
        </is>
      </c>
      <c r="ID11" t="inlineStr">
        <is>
          <t>Deals/m</t>
        </is>
      </c>
      <c r="IE11" t="inlineStr">
        <is>
          <t>Accounts</t>
        </is>
      </c>
      <c r="IF11" t="inlineStr">
        <is>
          <t>Devices/m</t>
        </is>
      </c>
      <c r="IG11" t="inlineStr">
        <is>
          <t>Rec (M€/m)</t>
        </is>
      </c>
      <c r="IH11" t="inlineStr">
        <is>
          <t>CapEx (M€/m)</t>
        </is>
      </c>
      <c r="II11" t="inlineStr">
        <is>
          <t>Tot (M€/m)</t>
        </is>
      </c>
      <c r="IJ11" t="inlineStr">
        <is>
          <t>COGS (M€/m)</t>
        </is>
      </c>
      <c r="IK11" t="inlineStr">
        <is>
          <t>GM (M€/m)</t>
        </is>
      </c>
      <c r="IL11" t="inlineStr">
        <is>
          <t>Leads/m</t>
        </is>
      </c>
      <c r="IM11" t="inlineStr">
        <is>
          <t>Deals/m</t>
        </is>
      </c>
      <c r="IN11" t="inlineStr">
        <is>
          <t>Accounts</t>
        </is>
      </c>
      <c r="IO11" t="inlineStr">
        <is>
          <t>Devices/m</t>
        </is>
      </c>
      <c r="IP11" t="inlineStr">
        <is>
          <t>Rec (M€/m)</t>
        </is>
      </c>
      <c r="IQ11" t="inlineStr">
        <is>
          <t>CapEx (M€/m)</t>
        </is>
      </c>
      <c r="IR11" t="inlineStr">
        <is>
          <t>Tot (M€/m)</t>
        </is>
      </c>
      <c r="IS11" t="inlineStr">
        <is>
          <t>COGS (M€/m)</t>
        </is>
      </c>
      <c r="IT11" t="inlineStr">
        <is>
          <t>GM (M€/m)</t>
        </is>
      </c>
      <c r="IU11" t="inlineStr">
        <is>
          <t>Leads/m</t>
        </is>
      </c>
      <c r="IV11" t="inlineStr">
        <is>
          <t>Deals/m</t>
        </is>
      </c>
      <c r="IW11" t="inlineStr">
        <is>
          <t>Accounts</t>
        </is>
      </c>
      <c r="IX11" t="inlineStr">
        <is>
          <t>Devices/m</t>
        </is>
      </c>
      <c r="IY11" t="inlineStr">
        <is>
          <t>Rec (M€/m)</t>
        </is>
      </c>
      <c r="IZ11" t="inlineStr">
        <is>
          <t>CapEx (M€/m)</t>
        </is>
      </c>
      <c r="JA11" t="inlineStr">
        <is>
          <t>Tot (M€/m)</t>
        </is>
      </c>
      <c r="JB11" t="inlineStr">
        <is>
          <t>COGS (M€/m)</t>
        </is>
      </c>
      <c r="JC11" t="inlineStr">
        <is>
          <t>GM (M€/m)</t>
        </is>
      </c>
      <c r="JD11" t="inlineStr">
        <is>
          <t>Leads/m</t>
        </is>
      </c>
      <c r="JE11" t="inlineStr">
        <is>
          <t>Deals/m</t>
        </is>
      </c>
      <c r="JF11" t="inlineStr">
        <is>
          <t>Accounts</t>
        </is>
      </c>
      <c r="JG11" t="inlineStr">
        <is>
          <t>Devices/m</t>
        </is>
      </c>
      <c r="JH11" t="inlineStr">
        <is>
          <t>Rec (M€/m)</t>
        </is>
      </c>
      <c r="JI11" t="inlineStr">
        <is>
          <t>CapEx (M€/m)</t>
        </is>
      </c>
      <c r="JJ11" t="inlineStr">
        <is>
          <t>Tot (M€/m)</t>
        </is>
      </c>
      <c r="JK11" t="inlineStr">
        <is>
          <t>COGS (M€/m)</t>
        </is>
      </c>
      <c r="JL11" t="inlineStr">
        <is>
          <t>GM (M€/m)</t>
        </is>
      </c>
      <c r="JM11" t="inlineStr">
        <is>
          <t>Leads/m</t>
        </is>
      </c>
      <c r="JN11" t="inlineStr">
        <is>
          <t>Deals/m</t>
        </is>
      </c>
      <c r="JO11" t="inlineStr">
        <is>
          <t>Accounts</t>
        </is>
      </c>
      <c r="JP11" t="inlineStr">
        <is>
          <t>Devices/m</t>
        </is>
      </c>
      <c r="JQ11" t="inlineStr">
        <is>
          <t>Rec (M€/m)</t>
        </is>
      </c>
      <c r="JR11" t="inlineStr">
        <is>
          <t>CapEx (M€/m)</t>
        </is>
      </c>
      <c r="JS11" t="inlineStr">
        <is>
          <t>Tot (M€/m)</t>
        </is>
      </c>
      <c r="JT11" t="inlineStr">
        <is>
          <t>COGS (M€/m)</t>
        </is>
      </c>
      <c r="JU11" t="inlineStr">
        <is>
          <t>GM (M€/m)</t>
        </is>
      </c>
      <c r="JV11" t="inlineStr">
        <is>
          <t>Leads/m</t>
        </is>
      </c>
      <c r="JW11" t="inlineStr">
        <is>
          <t>Deals/m</t>
        </is>
      </c>
      <c r="JX11" t="inlineStr">
        <is>
          <t>Accounts</t>
        </is>
      </c>
      <c r="JY11" t="inlineStr">
        <is>
          <t>Devices/m</t>
        </is>
      </c>
      <c r="JZ11" t="inlineStr">
        <is>
          <t>Rec (M€/m)</t>
        </is>
      </c>
      <c r="KA11" t="inlineStr">
        <is>
          <t>CapEx (M€/m)</t>
        </is>
      </c>
      <c r="KB11" t="inlineStr">
        <is>
          <t>Tot (M€/m)</t>
        </is>
      </c>
      <c r="KC11" t="inlineStr">
        <is>
          <t>COGS (M€/m)</t>
        </is>
      </c>
      <c r="KD11" t="inlineStr">
        <is>
          <t>GM (M€/m)</t>
        </is>
      </c>
      <c r="KE11" t="inlineStr">
        <is>
          <t>Leads/m</t>
        </is>
      </c>
      <c r="KF11" t="inlineStr">
        <is>
          <t>Deals/m</t>
        </is>
      </c>
      <c r="KG11" t="inlineStr">
        <is>
          <t>Accounts</t>
        </is>
      </c>
      <c r="KH11" t="inlineStr">
        <is>
          <t>Devices/m</t>
        </is>
      </c>
      <c r="KI11" t="inlineStr">
        <is>
          <t>Rec (M€/m)</t>
        </is>
      </c>
      <c r="KJ11" t="inlineStr">
        <is>
          <t>CapEx (M€/m)</t>
        </is>
      </c>
      <c r="KK11" t="inlineStr">
        <is>
          <t>Tot (M€/m)</t>
        </is>
      </c>
      <c r="KL11" t="inlineStr">
        <is>
          <t>COGS (M€/m)</t>
        </is>
      </c>
      <c r="KM11" t="inlineStr">
        <is>
          <t>GM (M€/m)</t>
        </is>
      </c>
      <c r="KN11" t="inlineStr">
        <is>
          <t>Leads/m</t>
        </is>
      </c>
      <c r="KO11" t="inlineStr">
        <is>
          <t>Deals/m</t>
        </is>
      </c>
      <c r="KP11" t="inlineStr">
        <is>
          <t>Accounts</t>
        </is>
      </c>
      <c r="KQ11" t="inlineStr">
        <is>
          <t>Devices/m</t>
        </is>
      </c>
      <c r="KR11" t="inlineStr">
        <is>
          <t>Rec (M€/m)</t>
        </is>
      </c>
      <c r="KS11" t="inlineStr">
        <is>
          <t>CapEx (M€/m)</t>
        </is>
      </c>
      <c r="KT11" t="inlineStr">
        <is>
          <t>Tot (M€/m)</t>
        </is>
      </c>
      <c r="KU11" t="inlineStr">
        <is>
          <t>COGS (M€/m)</t>
        </is>
      </c>
      <c r="KV11" t="inlineStr">
        <is>
          <t>GM (M€/m)</t>
        </is>
      </c>
      <c r="KW11" t="inlineStr">
        <is>
          <t>Leads/m</t>
        </is>
      </c>
      <c r="KX11" t="inlineStr">
        <is>
          <t>Deals/m</t>
        </is>
      </c>
      <c r="KY11" t="inlineStr">
        <is>
          <t>Accounts</t>
        </is>
      </c>
      <c r="KZ11" t="inlineStr">
        <is>
          <t>Devices/m</t>
        </is>
      </c>
      <c r="LA11" t="inlineStr">
        <is>
          <t>Rec (M€/m)</t>
        </is>
      </c>
      <c r="LB11" t="inlineStr">
        <is>
          <t>CapEx (M€/m)</t>
        </is>
      </c>
      <c r="LC11" t="inlineStr">
        <is>
          <t>Tot (M€/m)</t>
        </is>
      </c>
      <c r="LD11" t="inlineStr">
        <is>
          <t>COGS (M€/m)</t>
        </is>
      </c>
      <c r="LE11" t="inlineStr">
        <is>
          <t>GM (M€/m)</t>
        </is>
      </c>
      <c r="LF11" t="inlineStr">
        <is>
          <t>Leads/m</t>
        </is>
      </c>
      <c r="LG11" t="inlineStr">
        <is>
          <t>Deals/m</t>
        </is>
      </c>
      <c r="LH11" t="inlineStr">
        <is>
          <t>Accounts</t>
        </is>
      </c>
      <c r="LI11" t="inlineStr">
        <is>
          <t>Devices/m</t>
        </is>
      </c>
      <c r="LJ11" t="inlineStr">
        <is>
          <t>Rec (M€/m)</t>
        </is>
      </c>
      <c r="LK11" t="inlineStr">
        <is>
          <t>CapEx (M€/m)</t>
        </is>
      </c>
      <c r="LL11" t="inlineStr">
        <is>
          <t>Tot (M€/m)</t>
        </is>
      </c>
      <c r="LM11" t="inlineStr">
        <is>
          <t>COGS (M€/m)</t>
        </is>
      </c>
      <c r="LN11" t="inlineStr">
        <is>
          <t>GM (M€/m)</t>
        </is>
      </c>
      <c r="LO11" t="inlineStr">
        <is>
          <t>Leads/m</t>
        </is>
      </c>
      <c r="LP11" t="inlineStr">
        <is>
          <t>Deals/m</t>
        </is>
      </c>
      <c r="LQ11" t="inlineStr">
        <is>
          <t>Accounts</t>
        </is>
      </c>
      <c r="LR11" t="inlineStr">
        <is>
          <t>Devices/m</t>
        </is>
      </c>
      <c r="LS11" t="inlineStr">
        <is>
          <t>Rec (M€/m)</t>
        </is>
      </c>
      <c r="LT11" t="inlineStr">
        <is>
          <t>CapEx (M€/m)</t>
        </is>
      </c>
      <c r="LU11" t="inlineStr">
        <is>
          <t>Tot (M€/m)</t>
        </is>
      </c>
      <c r="LV11" t="inlineStr">
        <is>
          <t>COGS (M€/m)</t>
        </is>
      </c>
      <c r="LW11" t="inlineStr">
        <is>
          <t>GM (M€/m)</t>
        </is>
      </c>
    </row>
    <row r="12">
      <c r="A12" t="n">
        <v>1</v>
      </c>
      <c r="B12">
        <f>INT((A12-1)/12)+1</f>
        <v/>
      </c>
      <c r="C12">
        <f>INDEX(BaseSeries!$C$2:$C$61, A12)*Control!$B$5*$B$3</f>
        <v/>
      </c>
      <c r="D12">
        <f>C12*(Control!$B$6*Control!$B$7*Control!$B$8)*$B$4</f>
        <v/>
      </c>
      <c r="E12">
        <f>D12</f>
        <v/>
      </c>
      <c r="F12">
        <f>D12*Control!$B$9</f>
        <v/>
      </c>
      <c r="G12">
        <f>E12*(Control!$B$10*$B$5/12)/1e6</f>
        <v/>
      </c>
      <c r="H12">
        <f>F12*$B$6*Control!$B$13/1e6</f>
        <v/>
      </c>
      <c r="I12">
        <f>G12+H12</f>
        <v/>
      </c>
      <c r="J12">
        <f>(1-Control!$B$11)*G12 + F12*(INDEX(Control!$B$32:$F$32, B12) + $B$7)/1e6 * $B$6</f>
        <v/>
      </c>
      <c r="K12">
        <f>I12-J12</f>
        <v/>
      </c>
      <c r="L12">
        <f>INDEX(BaseSeries!$C$2:$C$61, A12)*Control!$B$5*$C$3</f>
        <v/>
      </c>
      <c r="M12">
        <f>L12*(Control!$B$6*Control!$B$7*Control!$B$8)*$C$4</f>
        <v/>
      </c>
      <c r="N12">
        <f>M12</f>
        <v/>
      </c>
      <c r="O12">
        <f>M12*Control!$B$9</f>
        <v/>
      </c>
      <c r="P12">
        <f>N12*(Control!$B$10*$C$5/12)/1e6</f>
        <v/>
      </c>
      <c r="Q12">
        <f>O12*$C$6*Control!$B$13/1e6</f>
        <v/>
      </c>
      <c r="R12">
        <f>P12+Q12</f>
        <v/>
      </c>
      <c r="S12">
        <f>(1-Control!$B$11)*P12 + O12*(INDEX(Control!$B$32:$F$32, B12) + $C$7)/1e6 * $C$6</f>
        <v/>
      </c>
      <c r="T12">
        <f>R12-S12</f>
        <v/>
      </c>
      <c r="U12">
        <f>INDEX(BaseSeries!$C$2:$C$61, A12)*Control!$B$5*$D$3</f>
        <v/>
      </c>
      <c r="V12">
        <f>U12*(Control!$B$6*Control!$B$7*Control!$B$8)*$D$4</f>
        <v/>
      </c>
      <c r="W12">
        <f>V12</f>
        <v/>
      </c>
      <c r="X12">
        <f>V12*Control!$B$9</f>
        <v/>
      </c>
      <c r="Y12">
        <f>W12*(Control!$B$10*$D$5/12)/1e6</f>
        <v/>
      </c>
      <c r="Z12">
        <f>X12*$D$6*Control!$B$13/1e6</f>
        <v/>
      </c>
      <c r="AA12">
        <f>Y12+Z12</f>
        <v/>
      </c>
      <c r="AB12">
        <f>(1-Control!$B$11)*Y12 + X12*(INDEX(Control!$B$32:$F$32, B12) + $D$7)/1e6 * $D$6</f>
        <v/>
      </c>
      <c r="AC12">
        <f>AA12-AB12</f>
        <v/>
      </c>
      <c r="AD12">
        <f>INDEX(BaseSeries!$C$2:$C$61, A12)*Control!$B$5*$E$3</f>
        <v/>
      </c>
      <c r="AE12">
        <f>AD12*(Control!$B$6*Control!$B$7*Control!$B$8)*$E$4</f>
        <v/>
      </c>
      <c r="AF12">
        <f>AE12</f>
        <v/>
      </c>
      <c r="AG12">
        <f>AE12*Control!$B$9</f>
        <v/>
      </c>
      <c r="AH12">
        <f>AF12*(Control!$B$10*$E$5/12)/1e6</f>
        <v/>
      </c>
      <c r="AI12">
        <f>AG12*$E$6*Control!$B$13/1e6</f>
        <v/>
      </c>
      <c r="AJ12">
        <f>AH12+AI12</f>
        <v/>
      </c>
      <c r="AK12">
        <f>(1-Control!$B$11)*AH12 + AG12*(INDEX(Control!$B$32:$F$32, B12) + $E$7)/1e6 * $E$6</f>
        <v/>
      </c>
      <c r="AL12">
        <f>AJ12-AK12</f>
        <v/>
      </c>
      <c r="AM12">
        <f>INDEX(BaseSeries!$C$2:$C$61, A12)*Control!$B$5*$F$3</f>
        <v/>
      </c>
      <c r="AN12">
        <f>AM12*(Control!$B$6*Control!$B$7*Control!$B$8)*$F$4</f>
        <v/>
      </c>
      <c r="AO12">
        <f>AN12</f>
        <v/>
      </c>
      <c r="AP12">
        <f>AN12*Control!$B$9</f>
        <v/>
      </c>
      <c r="AQ12">
        <f>AO12*(Control!$B$10*$F$5/12)/1e6</f>
        <v/>
      </c>
      <c r="AR12">
        <f>AP12*$F$6*Control!$B$13/1e6</f>
        <v/>
      </c>
      <c r="AS12">
        <f>AQ12+AR12</f>
        <v/>
      </c>
      <c r="AT12">
        <f>(1-Control!$B$11)*AQ12 + AP12*(INDEX(Control!$B$32:$F$32, B12) + $F$7)/1e6 * $F$6</f>
        <v/>
      </c>
      <c r="AU12">
        <f>AS12-AT12</f>
        <v/>
      </c>
      <c r="AV12">
        <f>INDEX(BaseSeries!$C$2:$C$61, A12)*Control!$B$5*$G$3</f>
        <v/>
      </c>
      <c r="AW12">
        <f>AV12*(Control!$B$6*Control!$B$7*Control!$B$8)*$G$4</f>
        <v/>
      </c>
      <c r="AX12">
        <f>AW12</f>
        <v/>
      </c>
      <c r="AY12">
        <f>AW12*Control!$B$9</f>
        <v/>
      </c>
      <c r="AZ12">
        <f>AX12*(Control!$B$10*$G$5/12)/1e6</f>
        <v/>
      </c>
      <c r="BA12">
        <f>AY12*$G$6*Control!$B$13/1e6</f>
        <v/>
      </c>
      <c r="BB12">
        <f>AZ12+BA12</f>
        <v/>
      </c>
      <c r="BC12">
        <f>(1-Control!$B$11)*AZ12 + AY12*(INDEX(Control!$B$32:$F$32, B12) + $G$7)/1e6 * $G$6</f>
        <v/>
      </c>
      <c r="BD12">
        <f>BB12-BC12</f>
        <v/>
      </c>
      <c r="BE12">
        <f>INDEX(BaseSeries!$C$2:$C$61, A12)*Control!$B$5*$H$3</f>
        <v/>
      </c>
      <c r="BF12">
        <f>BE12*(Control!$B$6*Control!$B$7*Control!$B$8)*$H$4</f>
        <v/>
      </c>
      <c r="BG12">
        <f>BF12</f>
        <v/>
      </c>
      <c r="BH12">
        <f>BF12*Control!$B$9</f>
        <v/>
      </c>
      <c r="BI12">
        <f>BG12*(Control!$B$10*$H$5/12)/1e6</f>
        <v/>
      </c>
      <c r="BJ12">
        <f>BH12*$H$6*Control!$B$13/1e6</f>
        <v/>
      </c>
      <c r="BK12">
        <f>BI12+BJ12</f>
        <v/>
      </c>
      <c r="BL12">
        <f>(1-Control!$B$11)*BI12 + BH12*(INDEX(Control!$B$32:$F$32, B12) + $H$7)/1e6 * $H$6</f>
        <v/>
      </c>
      <c r="BM12">
        <f>BK12-BL12</f>
        <v/>
      </c>
      <c r="BN12">
        <f>INDEX(BaseSeries!$C$2:$C$61, A12)*Control!$B$5*$I$3</f>
        <v/>
      </c>
      <c r="BO12">
        <f>BN12*(Control!$B$6*Control!$B$7*Control!$B$8)*$I$4</f>
        <v/>
      </c>
      <c r="BP12">
        <f>BO12</f>
        <v/>
      </c>
      <c r="BQ12">
        <f>BO12*Control!$B$9</f>
        <v/>
      </c>
      <c r="BR12">
        <f>BP12*(Control!$B$10*$I$5/12)/1e6</f>
        <v/>
      </c>
      <c r="BS12">
        <f>BQ12*$I$6*Control!$B$13/1e6</f>
        <v/>
      </c>
      <c r="BT12">
        <f>BR12+BS12</f>
        <v/>
      </c>
      <c r="BU12">
        <f>(1-Control!$B$11)*BR12 + BQ12*(INDEX(Control!$B$32:$F$32, B12) + $I$7)/1e6 * $I$6</f>
        <v/>
      </c>
      <c r="BV12">
        <f>BT12-BU12</f>
        <v/>
      </c>
      <c r="BW12">
        <f>INDEX(BaseSeries!$C$2:$C$61, A12)*Control!$B$5*$J$3</f>
        <v/>
      </c>
      <c r="BX12">
        <f>BW12*(Control!$B$6*Control!$B$7*Control!$B$8)*$J$4</f>
        <v/>
      </c>
      <c r="BY12">
        <f>BX12</f>
        <v/>
      </c>
      <c r="BZ12">
        <f>BX12*Control!$B$9</f>
        <v/>
      </c>
      <c r="CA12">
        <f>BY12*(Control!$B$10*$J$5/12)/1e6</f>
        <v/>
      </c>
      <c r="CB12">
        <f>BZ12*$J$6*Control!$B$13/1e6</f>
        <v/>
      </c>
      <c r="CC12">
        <f>CA12+CB12</f>
        <v/>
      </c>
      <c r="CD12">
        <f>(1-Control!$B$11)*CA12 + BZ12*(INDEX(Control!$B$32:$F$32, B12) + $J$7)/1e6 * $J$6</f>
        <v/>
      </c>
      <c r="CE12">
        <f>CC12-CD12</f>
        <v/>
      </c>
      <c r="CF12">
        <f>INDEX(BaseSeries!$C$2:$C$61, A12)*Control!$B$5*$K$3</f>
        <v/>
      </c>
      <c r="CG12">
        <f>CF12*(Control!$B$6*Control!$B$7*Control!$B$8)*$K$4</f>
        <v/>
      </c>
      <c r="CH12">
        <f>CG12</f>
        <v/>
      </c>
      <c r="CI12">
        <f>CG12*Control!$B$9</f>
        <v/>
      </c>
      <c r="CJ12">
        <f>CH12*(Control!$B$10*$K$5/12)/1e6</f>
        <v/>
      </c>
      <c r="CK12">
        <f>CI12*$K$6*Control!$B$13/1e6</f>
        <v/>
      </c>
      <c r="CL12">
        <f>CJ12+CK12</f>
        <v/>
      </c>
      <c r="CM12">
        <f>(1-Control!$B$11)*CJ12 + CI12*(INDEX(Control!$B$32:$F$32, B12) + $K$7)/1e6 * $K$6</f>
        <v/>
      </c>
      <c r="CN12">
        <f>CL12-CM12</f>
        <v/>
      </c>
      <c r="CO12">
        <f>INDEX(BaseSeries!$C$2:$C$61, A12)*Control!$B$5*$L$3</f>
        <v/>
      </c>
      <c r="CP12">
        <f>CO12*(Control!$B$6*Control!$B$7*Control!$B$8)*$L$4</f>
        <v/>
      </c>
      <c r="CQ12">
        <f>CP12</f>
        <v/>
      </c>
      <c r="CR12">
        <f>CP12*Control!$B$9</f>
        <v/>
      </c>
      <c r="CS12">
        <f>CQ12*(Control!$B$10*$L$5/12)/1e6</f>
        <v/>
      </c>
      <c r="CT12">
        <f>CR12*$L$6*Control!$B$13/1e6</f>
        <v/>
      </c>
      <c r="CU12">
        <f>CS12+CT12</f>
        <v/>
      </c>
      <c r="CV12">
        <f>(1-Control!$B$11)*CS12 + CR12*(INDEX(Control!$B$32:$F$32, B12) + $L$7)/1e6 * $L$6</f>
        <v/>
      </c>
      <c r="CW12">
        <f>CU12-CV12</f>
        <v/>
      </c>
      <c r="CX12">
        <f>INDEX(BaseSeries!$C$2:$C$61, A12)*Control!$B$5*$M$3</f>
        <v/>
      </c>
      <c r="CY12">
        <f>CX12*(Control!$B$6*Control!$B$7*Control!$B$8)*$M$4</f>
        <v/>
      </c>
      <c r="CZ12">
        <f>CY12</f>
        <v/>
      </c>
      <c r="DA12">
        <f>CY12*Control!$B$9</f>
        <v/>
      </c>
      <c r="DB12">
        <f>CZ12*(Control!$B$10*$M$5/12)/1e6</f>
        <v/>
      </c>
      <c r="DC12">
        <f>DA12*$M$6*Control!$B$13/1e6</f>
        <v/>
      </c>
      <c r="DD12">
        <f>DB12+DC12</f>
        <v/>
      </c>
      <c r="DE12">
        <f>(1-Control!$B$11)*DB12 + DA12*(INDEX(Control!$B$32:$F$32, B12) + $M$7)/1e6 * $M$6</f>
        <v/>
      </c>
      <c r="DF12">
        <f>DD12-DE12</f>
        <v/>
      </c>
      <c r="DG12">
        <f>INDEX(BaseSeries!$C$2:$C$61, A12)*Control!$B$5*$N$3</f>
        <v/>
      </c>
      <c r="DH12">
        <f>DG12*(Control!$B$6*Control!$B$7*Control!$B$8)*$N$4</f>
        <v/>
      </c>
      <c r="DI12">
        <f>DH12</f>
        <v/>
      </c>
      <c r="DJ12">
        <f>DH12*Control!$B$9</f>
        <v/>
      </c>
      <c r="DK12">
        <f>DI12*(Control!$B$10*$N$5/12)/1e6</f>
        <v/>
      </c>
      <c r="DL12">
        <f>DJ12*$N$6*Control!$B$13/1e6</f>
        <v/>
      </c>
      <c r="DM12">
        <f>DK12+DL12</f>
        <v/>
      </c>
      <c r="DN12">
        <f>(1-Control!$B$11)*DK12 + DJ12*(INDEX(Control!$B$32:$F$32, B12) + $N$7)/1e6 * $N$6</f>
        <v/>
      </c>
      <c r="DO12">
        <f>DM12-DN12</f>
        <v/>
      </c>
      <c r="DP12">
        <f>INDEX(BaseSeries!$C$2:$C$61, A12)*Control!$B$5*$O$3</f>
        <v/>
      </c>
      <c r="DQ12">
        <f>DP12*(Control!$B$6*Control!$B$7*Control!$B$8)*$O$4</f>
        <v/>
      </c>
      <c r="DR12">
        <f>DQ12</f>
        <v/>
      </c>
      <c r="DS12">
        <f>DQ12*Control!$B$9</f>
        <v/>
      </c>
      <c r="DT12">
        <f>DR12*(Control!$B$10*$O$5/12)/1e6</f>
        <v/>
      </c>
      <c r="DU12">
        <f>DS12*$O$6*Control!$B$13/1e6</f>
        <v/>
      </c>
      <c r="DV12">
        <f>DT12+DU12</f>
        <v/>
      </c>
      <c r="DW12">
        <f>(1-Control!$B$11)*DT12 + DS12*(INDEX(Control!$B$32:$F$32, B12) + $O$7)/1e6 * $O$6</f>
        <v/>
      </c>
      <c r="DX12">
        <f>DV12-DW12</f>
        <v/>
      </c>
      <c r="DY12">
        <f>INDEX(BaseSeries!$C$2:$C$61, A12)*Control!$B$5*$P$3</f>
        <v/>
      </c>
      <c r="DZ12">
        <f>DY12*(Control!$B$6*Control!$B$7*Control!$B$8)*$P$4</f>
        <v/>
      </c>
      <c r="EA12">
        <f>DZ12</f>
        <v/>
      </c>
      <c r="EB12">
        <f>DZ12*Control!$B$9</f>
        <v/>
      </c>
      <c r="EC12">
        <f>EA12*(Control!$B$10*$P$5/12)/1e6</f>
        <v/>
      </c>
      <c r="ED12">
        <f>EB12*$P$6*Control!$B$13/1e6</f>
        <v/>
      </c>
      <c r="EE12">
        <f>EC12+ED12</f>
        <v/>
      </c>
      <c r="EF12">
        <f>(1-Control!$B$11)*EC12 + EB12*(INDEX(Control!$B$32:$F$32, B12) + $P$7)/1e6 * $P$6</f>
        <v/>
      </c>
      <c r="EG12">
        <f>EE12-EF12</f>
        <v/>
      </c>
      <c r="EH12">
        <f>INDEX(BaseSeries!$C$2:$C$61, A12)*Control!$B$5*$Q$3</f>
        <v/>
      </c>
      <c r="EI12">
        <f>EH12*(Control!$B$6*Control!$B$7*Control!$B$8)*$Q$4</f>
        <v/>
      </c>
      <c r="EJ12">
        <f>EI12</f>
        <v/>
      </c>
      <c r="EK12">
        <f>EI12*Control!$B$9</f>
        <v/>
      </c>
      <c r="EL12">
        <f>EJ12*(Control!$B$10*$Q$5/12)/1e6</f>
        <v/>
      </c>
      <c r="EM12">
        <f>EK12*$Q$6*Control!$B$13/1e6</f>
        <v/>
      </c>
      <c r="EN12">
        <f>EL12+EM12</f>
        <v/>
      </c>
      <c r="EO12">
        <f>(1-Control!$B$11)*EL12 + EK12*(INDEX(Control!$B$32:$F$32, B12) + $Q$7)/1e6 * $Q$6</f>
        <v/>
      </c>
      <c r="EP12">
        <f>EN12-EO12</f>
        <v/>
      </c>
      <c r="EQ12">
        <f>INDEX(BaseSeries!$C$2:$C$61, A12)*Control!$B$5*$R$3</f>
        <v/>
      </c>
      <c r="ER12">
        <f>EQ12*(Control!$B$6*Control!$B$7*Control!$B$8)*$R$4</f>
        <v/>
      </c>
      <c r="ES12">
        <f>ER12</f>
        <v/>
      </c>
      <c r="ET12">
        <f>ER12*Control!$B$9</f>
        <v/>
      </c>
      <c r="EU12">
        <f>ES12*(Control!$B$10*$R$5/12)/1e6</f>
        <v/>
      </c>
      <c r="EV12">
        <f>ET12*$R$6*Control!$B$13/1e6</f>
        <v/>
      </c>
      <c r="EW12">
        <f>EU12+EV12</f>
        <v/>
      </c>
      <c r="EX12">
        <f>(1-Control!$B$11)*EU12 + ET12*(INDEX(Control!$B$32:$F$32, B12) + $R$7)/1e6 * $R$6</f>
        <v/>
      </c>
      <c r="EY12">
        <f>EW12-EX12</f>
        <v/>
      </c>
      <c r="EZ12">
        <f>INDEX(BaseSeries!$C$2:$C$61, A12)*Control!$B$5*$S$3</f>
        <v/>
      </c>
      <c r="FA12">
        <f>EZ12*(Control!$B$6*Control!$B$7*Control!$B$8)*$S$4</f>
        <v/>
      </c>
      <c r="FB12">
        <f>FA12</f>
        <v/>
      </c>
      <c r="FC12">
        <f>FA12*Control!$B$9</f>
        <v/>
      </c>
      <c r="FD12">
        <f>FB12*(Control!$B$10*$S$5/12)/1e6</f>
        <v/>
      </c>
      <c r="FE12">
        <f>FC12*$S$6*Control!$B$13/1e6</f>
        <v/>
      </c>
      <c r="FF12">
        <f>FD12+FE12</f>
        <v/>
      </c>
      <c r="FG12">
        <f>(1-Control!$B$11)*FD12 + FC12*(INDEX(Control!$B$32:$F$32, B12) + $S$7)/1e6 * $S$6</f>
        <v/>
      </c>
      <c r="FH12">
        <f>FF12-FG12</f>
        <v/>
      </c>
      <c r="FI12">
        <f>INDEX(BaseSeries!$C$2:$C$61, A12)*Control!$B$5*$T$3</f>
        <v/>
      </c>
      <c r="FJ12">
        <f>FI12*(Control!$B$6*Control!$B$7*Control!$B$8)*$T$4</f>
        <v/>
      </c>
      <c r="FK12">
        <f>FJ12</f>
        <v/>
      </c>
      <c r="FL12">
        <f>FJ12*Control!$B$9</f>
        <v/>
      </c>
      <c r="FM12">
        <f>FK12*(Control!$B$10*$T$5/12)/1e6</f>
        <v/>
      </c>
      <c r="FN12">
        <f>FL12*$T$6*Control!$B$13/1e6</f>
        <v/>
      </c>
      <c r="FO12">
        <f>FM12+FN12</f>
        <v/>
      </c>
      <c r="FP12">
        <f>(1-Control!$B$11)*FM12 + FL12*(INDEX(Control!$B$32:$F$32, B12) + $T$7)/1e6 * $T$6</f>
        <v/>
      </c>
      <c r="FQ12">
        <f>FO12-FP12</f>
        <v/>
      </c>
      <c r="FR12">
        <f>INDEX(BaseSeries!$C$2:$C$61, A12)*Control!$B$5*$U$3</f>
        <v/>
      </c>
      <c r="FS12">
        <f>FR12*(Control!$B$6*Control!$B$7*Control!$B$8)*$U$4</f>
        <v/>
      </c>
      <c r="FT12">
        <f>FS12</f>
        <v/>
      </c>
      <c r="FU12">
        <f>FS12*Control!$B$9</f>
        <v/>
      </c>
      <c r="FV12">
        <f>FT12*(Control!$B$10*$U$5/12)/1e6</f>
        <v/>
      </c>
      <c r="FW12">
        <f>FU12*$U$6*Control!$B$13/1e6</f>
        <v/>
      </c>
      <c r="FX12">
        <f>FV12+FW12</f>
        <v/>
      </c>
      <c r="FY12">
        <f>(1-Control!$B$11)*FV12 + FU12*(INDEX(Control!$B$32:$F$32, B12) + $U$7)/1e6 * $U$6</f>
        <v/>
      </c>
      <c r="FZ12">
        <f>FX12-FY12</f>
        <v/>
      </c>
      <c r="GA12">
        <f>INDEX(BaseSeries!$C$2:$C$61, A12)*Control!$B$5*$V$3</f>
        <v/>
      </c>
      <c r="GB12">
        <f>GA12*(Control!$B$6*Control!$B$7*Control!$B$8)*$V$4</f>
        <v/>
      </c>
      <c r="GC12">
        <f>GB12</f>
        <v/>
      </c>
      <c r="GD12">
        <f>GB12*Control!$B$9</f>
        <v/>
      </c>
      <c r="GE12">
        <f>GC12*(Control!$B$10*$V$5/12)/1e6</f>
        <v/>
      </c>
      <c r="GF12">
        <f>GD12*$V$6*Control!$B$13/1e6</f>
        <v/>
      </c>
      <c r="GG12">
        <f>GE12+GF12</f>
        <v/>
      </c>
      <c r="GH12">
        <f>(1-Control!$B$11)*GE12 + GD12*(INDEX(Control!$B$32:$F$32, B12) + $V$7)/1e6 * $V$6</f>
        <v/>
      </c>
      <c r="GI12">
        <f>GG12-GH12</f>
        <v/>
      </c>
      <c r="GJ12">
        <f>INDEX(BaseSeries!$C$2:$C$61, A12)*Control!$B$5*$W$3</f>
        <v/>
      </c>
      <c r="GK12">
        <f>GJ12*(Control!$B$6*Control!$B$7*Control!$B$8)*$W$4</f>
        <v/>
      </c>
      <c r="GL12">
        <f>GK12</f>
        <v/>
      </c>
      <c r="GM12">
        <f>GK12*Control!$B$9</f>
        <v/>
      </c>
      <c r="GN12">
        <f>GL12*(Control!$B$10*$W$5/12)/1e6</f>
        <v/>
      </c>
      <c r="GO12">
        <f>GM12*$W$6*Control!$B$13/1e6</f>
        <v/>
      </c>
      <c r="GP12">
        <f>GN12+GO12</f>
        <v/>
      </c>
      <c r="GQ12">
        <f>(1-Control!$B$11)*GN12 + GM12*(INDEX(Control!$B$32:$F$32, B12) + $W$7)/1e6 * $W$6</f>
        <v/>
      </c>
      <c r="GR12">
        <f>GP12-GQ12</f>
        <v/>
      </c>
      <c r="GS12">
        <f>INDEX(BaseSeries!$C$2:$C$61, A12)*Control!$B$5*$X$3</f>
        <v/>
      </c>
      <c r="GT12">
        <f>GS12*(Control!$B$6*Control!$B$7*Control!$B$8)*$X$4</f>
        <v/>
      </c>
      <c r="GU12">
        <f>GT12</f>
        <v/>
      </c>
      <c r="GV12">
        <f>GT12*Control!$B$9</f>
        <v/>
      </c>
      <c r="GW12">
        <f>GU12*(Control!$B$10*$X$5/12)/1e6</f>
        <v/>
      </c>
      <c r="GX12">
        <f>GV12*$X$6*Control!$B$13/1e6</f>
        <v/>
      </c>
      <c r="GY12">
        <f>GW12+GX12</f>
        <v/>
      </c>
      <c r="GZ12">
        <f>(1-Control!$B$11)*GW12 + GV12*(INDEX(Control!$B$32:$F$32, B12) + $X$7)/1e6 * $X$6</f>
        <v/>
      </c>
      <c r="HA12">
        <f>GY12-GZ12</f>
        <v/>
      </c>
      <c r="HB12">
        <f>INDEX(BaseSeries!$C$2:$C$61, A12)*Control!$B$5*$Y$3</f>
        <v/>
      </c>
      <c r="HC12">
        <f>HB12*(Control!$B$6*Control!$B$7*Control!$B$8)*$Y$4</f>
        <v/>
      </c>
      <c r="HD12">
        <f>HC12</f>
        <v/>
      </c>
      <c r="HE12">
        <f>HC12*Control!$B$9</f>
        <v/>
      </c>
      <c r="HF12">
        <f>HD12*(Control!$B$10*$Y$5/12)/1e6</f>
        <v/>
      </c>
      <c r="HG12">
        <f>HE12*$Y$6*Control!$B$13/1e6</f>
        <v/>
      </c>
      <c r="HH12">
        <f>HF12+HG12</f>
        <v/>
      </c>
      <c r="HI12">
        <f>(1-Control!$B$11)*HF12 + HE12*(INDEX(Control!$B$32:$F$32, B12) + $Y$7)/1e6 * $Y$6</f>
        <v/>
      </c>
      <c r="HJ12">
        <f>HH12-HI12</f>
        <v/>
      </c>
      <c r="HK12">
        <f>INDEX(BaseSeries!$C$2:$C$61, A12)*Control!$B$5*$Z$3</f>
        <v/>
      </c>
      <c r="HL12">
        <f>HK12*(Control!$B$6*Control!$B$7*Control!$B$8)*$Z$4</f>
        <v/>
      </c>
      <c r="HM12">
        <f>HL12</f>
        <v/>
      </c>
      <c r="HN12">
        <f>HL12*Control!$B$9</f>
        <v/>
      </c>
      <c r="HO12">
        <f>HM12*(Control!$B$10*$Z$5/12)/1e6</f>
        <v/>
      </c>
      <c r="HP12">
        <f>HN12*$Z$6*Control!$B$13/1e6</f>
        <v/>
      </c>
      <c r="HQ12">
        <f>HO12+HP12</f>
        <v/>
      </c>
      <c r="HR12">
        <f>(1-Control!$B$11)*HO12 + HN12*(INDEX(Control!$B$32:$F$32, B12) + $Z$7)/1e6 * $Z$6</f>
        <v/>
      </c>
      <c r="HS12">
        <f>HQ12-HR12</f>
        <v/>
      </c>
      <c r="HT12">
        <f>INDEX(BaseSeries!$C$2:$C$61, A12)*Control!$B$5*$AA$3</f>
        <v/>
      </c>
      <c r="HU12">
        <f>HT12*(Control!$B$6*Control!$B$7*Control!$B$8)*$AA$4</f>
        <v/>
      </c>
      <c r="HV12">
        <f>HU12</f>
        <v/>
      </c>
      <c r="HW12">
        <f>HU12*Control!$B$9</f>
        <v/>
      </c>
      <c r="HX12">
        <f>HV12*(Control!$B$10*$AA$5/12)/1e6</f>
        <v/>
      </c>
      <c r="HY12">
        <f>HW12*$AA$6*Control!$B$13/1e6</f>
        <v/>
      </c>
      <c r="HZ12">
        <f>HX12+HY12</f>
        <v/>
      </c>
      <c r="IA12">
        <f>(1-Control!$B$11)*HX12 + HW12*(INDEX(Control!$B$32:$F$32, B12) + $AA$7)/1e6 * $AA$6</f>
        <v/>
      </c>
      <c r="IB12">
        <f>HZ12-IA12</f>
        <v/>
      </c>
      <c r="IC12">
        <f>INDEX(BaseSeries!$C$2:$C$61, A12)*Control!$B$5*$AB$3</f>
        <v/>
      </c>
      <c r="ID12">
        <f>IC12*(Control!$B$6*Control!$B$7*Control!$B$8)*$AB$4</f>
        <v/>
      </c>
      <c r="IE12">
        <f>ID12</f>
        <v/>
      </c>
      <c r="IF12">
        <f>ID12*Control!$B$9</f>
        <v/>
      </c>
      <c r="IG12">
        <f>IE12*(Control!$B$10*$AB$5/12)/1e6</f>
        <v/>
      </c>
      <c r="IH12">
        <f>IF12*$AB$6*Control!$B$13/1e6</f>
        <v/>
      </c>
      <c r="II12">
        <f>IG12+IH12</f>
        <v/>
      </c>
      <c r="IJ12">
        <f>(1-Control!$B$11)*IG12 + IF12*(INDEX(Control!$B$32:$F$32, B12) + $AB$7)/1e6 * $AB$6</f>
        <v/>
      </c>
      <c r="IK12">
        <f>II12-IJ12</f>
        <v/>
      </c>
      <c r="IL12">
        <f>INDEX(BaseSeries!$C$2:$C$61, A12)*Control!$B$5*$AC$3</f>
        <v/>
      </c>
      <c r="IM12">
        <f>IL12*(Control!$B$6*Control!$B$7*Control!$B$8)*$AC$4</f>
        <v/>
      </c>
      <c r="IN12">
        <f>IM12</f>
        <v/>
      </c>
      <c r="IO12">
        <f>IM12*Control!$B$9</f>
        <v/>
      </c>
      <c r="IP12">
        <f>IN12*(Control!$B$10*$AC$5/12)/1e6</f>
        <v/>
      </c>
      <c r="IQ12">
        <f>IO12*$AC$6*Control!$B$13/1e6</f>
        <v/>
      </c>
      <c r="IR12">
        <f>IP12+IQ12</f>
        <v/>
      </c>
      <c r="IS12">
        <f>(1-Control!$B$11)*IP12 + IO12*(INDEX(Control!$B$32:$F$32, B12) + $AC$7)/1e6 * $AC$6</f>
        <v/>
      </c>
      <c r="IT12">
        <f>IR12-IS12</f>
        <v/>
      </c>
      <c r="IU12">
        <f>INDEX(BaseSeries!$C$2:$C$61, A12)*Control!$B$5*$AD$3</f>
        <v/>
      </c>
      <c r="IV12">
        <f>IU12*(Control!$B$6*Control!$B$7*Control!$B$8)*$AD$4</f>
        <v/>
      </c>
      <c r="IW12">
        <f>IV12</f>
        <v/>
      </c>
      <c r="IX12">
        <f>IV12*Control!$B$9</f>
        <v/>
      </c>
      <c r="IY12">
        <f>IW12*(Control!$B$10*$AD$5/12)/1e6</f>
        <v/>
      </c>
      <c r="IZ12">
        <f>IX12*$AD$6*Control!$B$13/1e6</f>
        <v/>
      </c>
      <c r="JA12">
        <f>IY12+IZ12</f>
        <v/>
      </c>
      <c r="JB12">
        <f>(1-Control!$B$11)*IY12 + IX12*(INDEX(Control!$B$32:$F$32, B12) + $AD$7)/1e6 * $AD$6</f>
        <v/>
      </c>
      <c r="JC12">
        <f>JA12-JB12</f>
        <v/>
      </c>
      <c r="JD12">
        <f>INDEX(BaseSeries!$C$2:$C$61, A12)*Control!$B$5*$AE$3</f>
        <v/>
      </c>
      <c r="JE12">
        <f>JD12*(Control!$B$6*Control!$B$7*Control!$B$8)*$AE$4</f>
        <v/>
      </c>
      <c r="JF12">
        <f>JE12</f>
        <v/>
      </c>
      <c r="JG12">
        <f>JE12*Control!$B$9</f>
        <v/>
      </c>
      <c r="JH12">
        <f>JF12*(Control!$B$10*$AE$5/12)/1e6</f>
        <v/>
      </c>
      <c r="JI12">
        <f>JG12*$AE$6*Control!$B$13/1e6</f>
        <v/>
      </c>
      <c r="JJ12">
        <f>JH12+JI12</f>
        <v/>
      </c>
      <c r="JK12">
        <f>(1-Control!$B$11)*JH12 + JG12*(INDEX(Control!$B$32:$F$32, B12) + $AE$7)/1e6 * $AE$6</f>
        <v/>
      </c>
      <c r="JL12">
        <f>JJ12-JK12</f>
        <v/>
      </c>
      <c r="JM12">
        <f>INDEX(BaseSeries!$C$2:$C$61, A12)*Control!$B$5*$AF$3</f>
        <v/>
      </c>
      <c r="JN12">
        <f>JM12*(Control!$B$6*Control!$B$7*Control!$B$8)*$AF$4</f>
        <v/>
      </c>
      <c r="JO12">
        <f>JN12</f>
        <v/>
      </c>
      <c r="JP12">
        <f>JN12*Control!$B$9</f>
        <v/>
      </c>
      <c r="JQ12">
        <f>JO12*(Control!$B$10*$AF$5/12)/1e6</f>
        <v/>
      </c>
      <c r="JR12">
        <f>JP12*$AF$6*Control!$B$13/1e6</f>
        <v/>
      </c>
      <c r="JS12">
        <f>JQ12+JR12</f>
        <v/>
      </c>
      <c r="JT12">
        <f>(1-Control!$B$11)*JQ12 + JP12*(INDEX(Control!$B$32:$F$32, B12) + $AF$7)/1e6 * $AF$6</f>
        <v/>
      </c>
      <c r="JU12">
        <f>JS12-JT12</f>
        <v/>
      </c>
      <c r="JV12">
        <f>INDEX(BaseSeries!$C$2:$C$61, A12)*Control!$B$5*$AG$3</f>
        <v/>
      </c>
      <c r="JW12">
        <f>JV12*(Control!$B$6*Control!$B$7*Control!$B$8)*$AG$4</f>
        <v/>
      </c>
      <c r="JX12">
        <f>JW12</f>
        <v/>
      </c>
      <c r="JY12">
        <f>JW12*Control!$B$9</f>
        <v/>
      </c>
      <c r="JZ12">
        <f>JX12*(Control!$B$10*$AG$5/12)/1e6</f>
        <v/>
      </c>
      <c r="KA12">
        <f>JY12*$AG$6*Control!$B$13/1e6</f>
        <v/>
      </c>
      <c r="KB12">
        <f>JZ12+KA12</f>
        <v/>
      </c>
      <c r="KC12">
        <f>(1-Control!$B$11)*JZ12 + JY12*(INDEX(Control!$B$32:$F$32, B12) + $AG$7)/1e6 * $AG$6</f>
        <v/>
      </c>
      <c r="KD12">
        <f>KB12-KC12</f>
        <v/>
      </c>
      <c r="KE12">
        <f>INDEX(BaseSeries!$C$2:$C$61, A12)*Control!$B$5*$AH$3</f>
        <v/>
      </c>
      <c r="KF12">
        <f>KE12*(Control!$B$6*Control!$B$7*Control!$B$8)*$AH$4</f>
        <v/>
      </c>
      <c r="KG12">
        <f>KF12</f>
        <v/>
      </c>
      <c r="KH12">
        <f>KF12*Control!$B$9</f>
        <v/>
      </c>
      <c r="KI12">
        <f>KG12*(Control!$B$10*$AH$5/12)/1e6</f>
        <v/>
      </c>
      <c r="KJ12">
        <f>KH12*$AH$6*Control!$B$13/1e6</f>
        <v/>
      </c>
      <c r="KK12">
        <f>KI12+KJ12</f>
        <v/>
      </c>
      <c r="KL12">
        <f>(1-Control!$B$11)*KI12 + KH12*(INDEX(Control!$B$32:$F$32, B12) + $AH$7)/1e6 * $AH$6</f>
        <v/>
      </c>
      <c r="KM12">
        <f>KK12-KL12</f>
        <v/>
      </c>
      <c r="KN12">
        <f>INDEX(BaseSeries!$C$2:$C$61, A12)*Control!$B$5*$AI$3</f>
        <v/>
      </c>
      <c r="KO12">
        <f>KN12*(Control!$B$6*Control!$B$7*Control!$B$8)*$AI$4</f>
        <v/>
      </c>
      <c r="KP12">
        <f>KO12</f>
        <v/>
      </c>
      <c r="KQ12">
        <f>KO12*Control!$B$9</f>
        <v/>
      </c>
      <c r="KR12">
        <f>KP12*(Control!$B$10*$AI$5/12)/1e6</f>
        <v/>
      </c>
      <c r="KS12">
        <f>KQ12*$AI$6*Control!$B$13/1e6</f>
        <v/>
      </c>
      <c r="KT12">
        <f>KR12+KS12</f>
        <v/>
      </c>
      <c r="KU12">
        <f>(1-Control!$B$11)*KR12 + KQ12*(INDEX(Control!$B$32:$F$32, B12) + $AI$7)/1e6 * $AI$6</f>
        <v/>
      </c>
      <c r="KV12">
        <f>KT12-KU12</f>
        <v/>
      </c>
      <c r="KW12">
        <f>INDEX(BaseSeries!$C$2:$C$61, A12)*Control!$B$5*$AJ$3</f>
        <v/>
      </c>
      <c r="KX12">
        <f>KW12*(Control!$B$6*Control!$B$7*Control!$B$8)*$AJ$4</f>
        <v/>
      </c>
      <c r="KY12">
        <f>KX12</f>
        <v/>
      </c>
      <c r="KZ12">
        <f>KX12*Control!$B$9</f>
        <v/>
      </c>
      <c r="LA12">
        <f>KY12*(Control!$B$10*$AJ$5/12)/1e6</f>
        <v/>
      </c>
      <c r="LB12">
        <f>KZ12*$AJ$6*Control!$B$13/1e6</f>
        <v/>
      </c>
      <c r="LC12">
        <f>LA12+LB12</f>
        <v/>
      </c>
      <c r="LD12">
        <f>(1-Control!$B$11)*LA12 + KZ12*(INDEX(Control!$B$32:$F$32, B12) + $AJ$7)/1e6 * $AJ$6</f>
        <v/>
      </c>
      <c r="LE12">
        <f>LC12-LD12</f>
        <v/>
      </c>
      <c r="LF12">
        <f>INDEX(BaseSeries!$C$2:$C$61, A12)*Control!$B$5*$AK$3</f>
        <v/>
      </c>
      <c r="LG12">
        <f>LF12*(Control!$B$6*Control!$B$7*Control!$B$8)*$AK$4</f>
        <v/>
      </c>
      <c r="LH12">
        <f>LG12</f>
        <v/>
      </c>
      <c r="LI12">
        <f>LG12*Control!$B$9</f>
        <v/>
      </c>
      <c r="LJ12">
        <f>LH12*(Control!$B$10*$AK$5/12)/1e6</f>
        <v/>
      </c>
      <c r="LK12">
        <f>LI12*$AK$6*Control!$B$13/1e6</f>
        <v/>
      </c>
      <c r="LL12">
        <f>LJ12+LK12</f>
        <v/>
      </c>
      <c r="LM12">
        <f>(1-Control!$B$11)*LJ12 + LI12*(INDEX(Control!$B$32:$F$32, B12) + $AK$7)/1e6 * $AK$6</f>
        <v/>
      </c>
      <c r="LN12">
        <f>LL12-LM12</f>
        <v/>
      </c>
      <c r="LO12">
        <f>INDEX(BaseSeries!$C$2:$C$61, A12)*Control!$B$5*$AL$3</f>
        <v/>
      </c>
      <c r="LP12">
        <f>LO12*(Control!$B$6*Control!$B$7*Control!$B$8)*$AL$4</f>
        <v/>
      </c>
      <c r="LQ12">
        <f>LP12</f>
        <v/>
      </c>
      <c r="LR12">
        <f>LP12*Control!$B$9</f>
        <v/>
      </c>
      <c r="LS12">
        <f>LQ12*(Control!$B$10*$AL$5/12)/1e6</f>
        <v/>
      </c>
      <c r="LT12">
        <f>LR12*$AL$6*Control!$B$13/1e6</f>
        <v/>
      </c>
      <c r="LU12">
        <f>LS12+LT12</f>
        <v/>
      </c>
      <c r="LV12">
        <f>(1-Control!$B$11)*LS12 + LR12*(INDEX(Control!$B$32:$F$32, B12) + $AL$7)/1e6 * $AL$6</f>
        <v/>
      </c>
      <c r="LW12">
        <f>LU12-LV12</f>
        <v/>
      </c>
    </row>
    <row r="13">
      <c r="A13" t="n">
        <v>2</v>
      </c>
      <c r="B13">
        <f>INT((A13-1)/12)+1</f>
        <v/>
      </c>
      <c r="C13">
        <f>INDEX(BaseSeries!$C$2:$C$61, A13)*Control!$B$5*$B$3</f>
        <v/>
      </c>
      <c r="D13">
        <f>C13*(Control!$B$6*Control!$B$7*Control!$B$8)*$B$4</f>
        <v/>
      </c>
      <c r="E13">
        <f>E12*(1-(1-Control!$B$14)^(1/12)) + D13</f>
        <v/>
      </c>
      <c r="F13">
        <f>D13*Control!$B$9</f>
        <v/>
      </c>
      <c r="G13">
        <f>E13*(Control!$B$10*$B$5/12)/1e6</f>
        <v/>
      </c>
      <c r="H13">
        <f>F13*$B$6*Control!$B$13/1e6</f>
        <v/>
      </c>
      <c r="I13">
        <f>G13+H13</f>
        <v/>
      </c>
      <c r="J13">
        <f>(1-Control!$B$11)*G13 + F13*(INDEX(Control!$B$32:$F$32, B13) + $B$7)/1e6 * $B$6</f>
        <v/>
      </c>
      <c r="K13">
        <f>I13-J13</f>
        <v/>
      </c>
      <c r="L13">
        <f>INDEX(BaseSeries!$C$2:$C$61, A13)*Control!$B$5*$C$3</f>
        <v/>
      </c>
      <c r="M13">
        <f>L13*(Control!$B$6*Control!$B$7*Control!$B$8)*$C$4</f>
        <v/>
      </c>
      <c r="N13">
        <f>N12*(1-(1-Control!$B$14)^(1/12)) + M13</f>
        <v/>
      </c>
      <c r="O13">
        <f>M13*Control!$B$9</f>
        <v/>
      </c>
      <c r="P13">
        <f>N13*(Control!$B$10*$C$5/12)/1e6</f>
        <v/>
      </c>
      <c r="Q13">
        <f>O13*$C$6*Control!$B$13/1e6</f>
        <v/>
      </c>
      <c r="R13">
        <f>P13+Q13</f>
        <v/>
      </c>
      <c r="S13">
        <f>(1-Control!$B$11)*P13 + O13*(INDEX(Control!$B$32:$F$32, B13) + $C$7)/1e6 * $C$6</f>
        <v/>
      </c>
      <c r="T13">
        <f>R13-S13</f>
        <v/>
      </c>
      <c r="U13">
        <f>INDEX(BaseSeries!$C$2:$C$61, A13)*Control!$B$5*$D$3</f>
        <v/>
      </c>
      <c r="V13">
        <f>U13*(Control!$B$6*Control!$B$7*Control!$B$8)*$D$4</f>
        <v/>
      </c>
      <c r="W13">
        <f>W12*(1-(1-Control!$B$14)^(1/12)) + V13</f>
        <v/>
      </c>
      <c r="X13">
        <f>V13*Control!$B$9</f>
        <v/>
      </c>
      <c r="Y13">
        <f>W13*(Control!$B$10*$D$5/12)/1e6</f>
        <v/>
      </c>
      <c r="Z13">
        <f>X13*$D$6*Control!$B$13/1e6</f>
        <v/>
      </c>
      <c r="AA13">
        <f>Y13+Z13</f>
        <v/>
      </c>
      <c r="AB13">
        <f>(1-Control!$B$11)*Y13 + X13*(INDEX(Control!$B$32:$F$32, B13) + $D$7)/1e6 * $D$6</f>
        <v/>
      </c>
      <c r="AC13">
        <f>AA13-AB13</f>
        <v/>
      </c>
      <c r="AD13">
        <f>INDEX(BaseSeries!$C$2:$C$61, A13)*Control!$B$5*$E$3</f>
        <v/>
      </c>
      <c r="AE13">
        <f>AD13*(Control!$B$6*Control!$B$7*Control!$B$8)*$E$4</f>
        <v/>
      </c>
      <c r="AF13">
        <f>AF12*(1-(1-Control!$B$14)^(1/12)) + AE13</f>
        <v/>
      </c>
      <c r="AG13">
        <f>AE13*Control!$B$9</f>
        <v/>
      </c>
      <c r="AH13">
        <f>AF13*(Control!$B$10*$E$5/12)/1e6</f>
        <v/>
      </c>
      <c r="AI13">
        <f>AG13*$E$6*Control!$B$13/1e6</f>
        <v/>
      </c>
      <c r="AJ13">
        <f>AH13+AI13</f>
        <v/>
      </c>
      <c r="AK13">
        <f>(1-Control!$B$11)*AH13 + AG13*(INDEX(Control!$B$32:$F$32, B13) + $E$7)/1e6 * $E$6</f>
        <v/>
      </c>
      <c r="AL13">
        <f>AJ13-AK13</f>
        <v/>
      </c>
      <c r="AM13">
        <f>INDEX(BaseSeries!$C$2:$C$61, A13)*Control!$B$5*$F$3</f>
        <v/>
      </c>
      <c r="AN13">
        <f>AM13*(Control!$B$6*Control!$B$7*Control!$B$8)*$F$4</f>
        <v/>
      </c>
      <c r="AO13">
        <f>AO12*(1-(1-Control!$B$14)^(1/12)) + AN13</f>
        <v/>
      </c>
      <c r="AP13">
        <f>AN13*Control!$B$9</f>
        <v/>
      </c>
      <c r="AQ13">
        <f>AO13*(Control!$B$10*$F$5/12)/1e6</f>
        <v/>
      </c>
      <c r="AR13">
        <f>AP13*$F$6*Control!$B$13/1e6</f>
        <v/>
      </c>
      <c r="AS13">
        <f>AQ13+AR13</f>
        <v/>
      </c>
      <c r="AT13">
        <f>(1-Control!$B$11)*AQ13 + AP13*(INDEX(Control!$B$32:$F$32, B13) + $F$7)/1e6 * $F$6</f>
        <v/>
      </c>
      <c r="AU13">
        <f>AS13-AT13</f>
        <v/>
      </c>
      <c r="AV13">
        <f>INDEX(BaseSeries!$C$2:$C$61, A13)*Control!$B$5*$G$3</f>
        <v/>
      </c>
      <c r="AW13">
        <f>AV13*(Control!$B$6*Control!$B$7*Control!$B$8)*$G$4</f>
        <v/>
      </c>
      <c r="AX13">
        <f>AX12*(1-(1-Control!$B$14)^(1/12)) + AW13</f>
        <v/>
      </c>
      <c r="AY13">
        <f>AW13*Control!$B$9</f>
        <v/>
      </c>
      <c r="AZ13">
        <f>AX13*(Control!$B$10*$G$5/12)/1e6</f>
        <v/>
      </c>
      <c r="BA13">
        <f>AY13*$G$6*Control!$B$13/1e6</f>
        <v/>
      </c>
      <c r="BB13">
        <f>AZ13+BA13</f>
        <v/>
      </c>
      <c r="BC13">
        <f>(1-Control!$B$11)*AZ13 + AY13*(INDEX(Control!$B$32:$F$32, B13) + $G$7)/1e6 * $G$6</f>
        <v/>
      </c>
      <c r="BD13">
        <f>BB13-BC13</f>
        <v/>
      </c>
      <c r="BE13">
        <f>INDEX(BaseSeries!$C$2:$C$61, A13)*Control!$B$5*$H$3</f>
        <v/>
      </c>
      <c r="BF13">
        <f>BE13*(Control!$B$6*Control!$B$7*Control!$B$8)*$H$4</f>
        <v/>
      </c>
      <c r="BG13">
        <f>BG12*(1-(1-Control!$B$14)^(1/12)) + BF13</f>
        <v/>
      </c>
      <c r="BH13">
        <f>BF13*Control!$B$9</f>
        <v/>
      </c>
      <c r="BI13">
        <f>BG13*(Control!$B$10*$H$5/12)/1e6</f>
        <v/>
      </c>
      <c r="BJ13">
        <f>BH13*$H$6*Control!$B$13/1e6</f>
        <v/>
      </c>
      <c r="BK13">
        <f>BI13+BJ13</f>
        <v/>
      </c>
      <c r="BL13">
        <f>(1-Control!$B$11)*BI13 + BH13*(INDEX(Control!$B$32:$F$32, B13) + $H$7)/1e6 * $H$6</f>
        <v/>
      </c>
      <c r="BM13">
        <f>BK13-BL13</f>
        <v/>
      </c>
      <c r="BN13">
        <f>INDEX(BaseSeries!$C$2:$C$61, A13)*Control!$B$5*$I$3</f>
        <v/>
      </c>
      <c r="BO13">
        <f>BN13*(Control!$B$6*Control!$B$7*Control!$B$8)*$I$4</f>
        <v/>
      </c>
      <c r="BP13">
        <f>BP12*(1-(1-Control!$B$14)^(1/12)) + BO13</f>
        <v/>
      </c>
      <c r="BQ13">
        <f>BO13*Control!$B$9</f>
        <v/>
      </c>
      <c r="BR13">
        <f>BP13*(Control!$B$10*$I$5/12)/1e6</f>
        <v/>
      </c>
      <c r="BS13">
        <f>BQ13*$I$6*Control!$B$13/1e6</f>
        <v/>
      </c>
      <c r="BT13">
        <f>BR13+BS13</f>
        <v/>
      </c>
      <c r="BU13">
        <f>(1-Control!$B$11)*BR13 + BQ13*(INDEX(Control!$B$32:$F$32, B13) + $I$7)/1e6 * $I$6</f>
        <v/>
      </c>
      <c r="BV13">
        <f>BT13-BU13</f>
        <v/>
      </c>
      <c r="BW13">
        <f>INDEX(BaseSeries!$C$2:$C$61, A13)*Control!$B$5*$J$3</f>
        <v/>
      </c>
      <c r="BX13">
        <f>BW13*(Control!$B$6*Control!$B$7*Control!$B$8)*$J$4</f>
        <v/>
      </c>
      <c r="BY13">
        <f>BY12*(1-(1-Control!$B$14)^(1/12)) + BX13</f>
        <v/>
      </c>
      <c r="BZ13">
        <f>BX13*Control!$B$9</f>
        <v/>
      </c>
      <c r="CA13">
        <f>BY13*(Control!$B$10*$J$5/12)/1e6</f>
        <v/>
      </c>
      <c r="CB13">
        <f>BZ13*$J$6*Control!$B$13/1e6</f>
        <v/>
      </c>
      <c r="CC13">
        <f>CA13+CB13</f>
        <v/>
      </c>
      <c r="CD13">
        <f>(1-Control!$B$11)*CA13 + BZ13*(INDEX(Control!$B$32:$F$32, B13) + $J$7)/1e6 * $J$6</f>
        <v/>
      </c>
      <c r="CE13">
        <f>CC13-CD13</f>
        <v/>
      </c>
      <c r="CF13">
        <f>INDEX(BaseSeries!$C$2:$C$61, A13)*Control!$B$5*$K$3</f>
        <v/>
      </c>
      <c r="CG13">
        <f>CF13*(Control!$B$6*Control!$B$7*Control!$B$8)*$K$4</f>
        <v/>
      </c>
      <c r="CH13">
        <f>CH12*(1-(1-Control!$B$14)^(1/12)) + CG13</f>
        <v/>
      </c>
      <c r="CI13">
        <f>CG13*Control!$B$9</f>
        <v/>
      </c>
      <c r="CJ13">
        <f>CH13*(Control!$B$10*$K$5/12)/1e6</f>
        <v/>
      </c>
      <c r="CK13">
        <f>CI13*$K$6*Control!$B$13/1e6</f>
        <v/>
      </c>
      <c r="CL13">
        <f>CJ13+CK13</f>
        <v/>
      </c>
      <c r="CM13">
        <f>(1-Control!$B$11)*CJ13 + CI13*(INDEX(Control!$B$32:$F$32, B13) + $K$7)/1e6 * $K$6</f>
        <v/>
      </c>
      <c r="CN13">
        <f>CL13-CM13</f>
        <v/>
      </c>
      <c r="CO13">
        <f>INDEX(BaseSeries!$C$2:$C$61, A13)*Control!$B$5*$L$3</f>
        <v/>
      </c>
      <c r="CP13">
        <f>CO13*(Control!$B$6*Control!$B$7*Control!$B$8)*$L$4</f>
        <v/>
      </c>
      <c r="CQ13">
        <f>CQ12*(1-(1-Control!$B$14)^(1/12)) + CP13</f>
        <v/>
      </c>
      <c r="CR13">
        <f>CP13*Control!$B$9</f>
        <v/>
      </c>
      <c r="CS13">
        <f>CQ13*(Control!$B$10*$L$5/12)/1e6</f>
        <v/>
      </c>
      <c r="CT13">
        <f>CR13*$L$6*Control!$B$13/1e6</f>
        <v/>
      </c>
      <c r="CU13">
        <f>CS13+CT13</f>
        <v/>
      </c>
      <c r="CV13">
        <f>(1-Control!$B$11)*CS13 + CR13*(INDEX(Control!$B$32:$F$32, B13) + $L$7)/1e6 * $L$6</f>
        <v/>
      </c>
      <c r="CW13">
        <f>CU13-CV13</f>
        <v/>
      </c>
      <c r="CX13">
        <f>INDEX(BaseSeries!$C$2:$C$61, A13)*Control!$B$5*$M$3</f>
        <v/>
      </c>
      <c r="CY13">
        <f>CX13*(Control!$B$6*Control!$B$7*Control!$B$8)*$M$4</f>
        <v/>
      </c>
      <c r="CZ13">
        <f>CZ12*(1-(1-Control!$B$14)^(1/12)) + CY13</f>
        <v/>
      </c>
      <c r="DA13">
        <f>CY13*Control!$B$9</f>
        <v/>
      </c>
      <c r="DB13">
        <f>CZ13*(Control!$B$10*$M$5/12)/1e6</f>
        <v/>
      </c>
      <c r="DC13">
        <f>DA13*$M$6*Control!$B$13/1e6</f>
        <v/>
      </c>
      <c r="DD13">
        <f>DB13+DC13</f>
        <v/>
      </c>
      <c r="DE13">
        <f>(1-Control!$B$11)*DB13 + DA13*(INDEX(Control!$B$32:$F$32, B13) + $M$7)/1e6 * $M$6</f>
        <v/>
      </c>
      <c r="DF13">
        <f>DD13-DE13</f>
        <v/>
      </c>
      <c r="DG13">
        <f>INDEX(BaseSeries!$C$2:$C$61, A13)*Control!$B$5*$N$3</f>
        <v/>
      </c>
      <c r="DH13">
        <f>DG13*(Control!$B$6*Control!$B$7*Control!$B$8)*$N$4</f>
        <v/>
      </c>
      <c r="DI13">
        <f>DI12*(1-(1-Control!$B$14)^(1/12)) + DH13</f>
        <v/>
      </c>
      <c r="DJ13">
        <f>DH13*Control!$B$9</f>
        <v/>
      </c>
      <c r="DK13">
        <f>DI13*(Control!$B$10*$N$5/12)/1e6</f>
        <v/>
      </c>
      <c r="DL13">
        <f>DJ13*$N$6*Control!$B$13/1e6</f>
        <v/>
      </c>
      <c r="DM13">
        <f>DK13+DL13</f>
        <v/>
      </c>
      <c r="DN13">
        <f>(1-Control!$B$11)*DK13 + DJ13*(INDEX(Control!$B$32:$F$32, B13) + $N$7)/1e6 * $N$6</f>
        <v/>
      </c>
      <c r="DO13">
        <f>DM13-DN13</f>
        <v/>
      </c>
      <c r="DP13">
        <f>INDEX(BaseSeries!$C$2:$C$61, A13)*Control!$B$5*$O$3</f>
        <v/>
      </c>
      <c r="DQ13">
        <f>DP13*(Control!$B$6*Control!$B$7*Control!$B$8)*$O$4</f>
        <v/>
      </c>
      <c r="DR13">
        <f>DR12*(1-(1-Control!$B$14)^(1/12)) + DQ13</f>
        <v/>
      </c>
      <c r="DS13">
        <f>DQ13*Control!$B$9</f>
        <v/>
      </c>
      <c r="DT13">
        <f>DR13*(Control!$B$10*$O$5/12)/1e6</f>
        <v/>
      </c>
      <c r="DU13">
        <f>DS13*$O$6*Control!$B$13/1e6</f>
        <v/>
      </c>
      <c r="DV13">
        <f>DT13+DU13</f>
        <v/>
      </c>
      <c r="DW13">
        <f>(1-Control!$B$11)*DT13 + DS13*(INDEX(Control!$B$32:$F$32, B13) + $O$7)/1e6 * $O$6</f>
        <v/>
      </c>
      <c r="DX13">
        <f>DV13-DW13</f>
        <v/>
      </c>
      <c r="DY13">
        <f>INDEX(BaseSeries!$C$2:$C$61, A13)*Control!$B$5*$P$3</f>
        <v/>
      </c>
      <c r="DZ13">
        <f>DY13*(Control!$B$6*Control!$B$7*Control!$B$8)*$P$4</f>
        <v/>
      </c>
      <c r="EA13">
        <f>EA12*(1-(1-Control!$B$14)^(1/12)) + DZ13</f>
        <v/>
      </c>
      <c r="EB13">
        <f>DZ13*Control!$B$9</f>
        <v/>
      </c>
      <c r="EC13">
        <f>EA13*(Control!$B$10*$P$5/12)/1e6</f>
        <v/>
      </c>
      <c r="ED13">
        <f>EB13*$P$6*Control!$B$13/1e6</f>
        <v/>
      </c>
      <c r="EE13">
        <f>EC13+ED13</f>
        <v/>
      </c>
      <c r="EF13">
        <f>(1-Control!$B$11)*EC13 + EB13*(INDEX(Control!$B$32:$F$32, B13) + $P$7)/1e6 * $P$6</f>
        <v/>
      </c>
      <c r="EG13">
        <f>EE13-EF13</f>
        <v/>
      </c>
      <c r="EH13">
        <f>INDEX(BaseSeries!$C$2:$C$61, A13)*Control!$B$5*$Q$3</f>
        <v/>
      </c>
      <c r="EI13">
        <f>EH13*(Control!$B$6*Control!$B$7*Control!$B$8)*$Q$4</f>
        <v/>
      </c>
      <c r="EJ13">
        <f>EJ12*(1-(1-Control!$B$14)^(1/12)) + EI13</f>
        <v/>
      </c>
      <c r="EK13">
        <f>EI13*Control!$B$9</f>
        <v/>
      </c>
      <c r="EL13">
        <f>EJ13*(Control!$B$10*$Q$5/12)/1e6</f>
        <v/>
      </c>
      <c r="EM13">
        <f>EK13*$Q$6*Control!$B$13/1e6</f>
        <v/>
      </c>
      <c r="EN13">
        <f>EL13+EM13</f>
        <v/>
      </c>
      <c r="EO13">
        <f>(1-Control!$B$11)*EL13 + EK13*(INDEX(Control!$B$32:$F$32, B13) + $Q$7)/1e6 * $Q$6</f>
        <v/>
      </c>
      <c r="EP13">
        <f>EN13-EO13</f>
        <v/>
      </c>
      <c r="EQ13">
        <f>INDEX(BaseSeries!$C$2:$C$61, A13)*Control!$B$5*$R$3</f>
        <v/>
      </c>
      <c r="ER13">
        <f>EQ13*(Control!$B$6*Control!$B$7*Control!$B$8)*$R$4</f>
        <v/>
      </c>
      <c r="ES13">
        <f>ES12*(1-(1-Control!$B$14)^(1/12)) + ER13</f>
        <v/>
      </c>
      <c r="ET13">
        <f>ER13*Control!$B$9</f>
        <v/>
      </c>
      <c r="EU13">
        <f>ES13*(Control!$B$10*$R$5/12)/1e6</f>
        <v/>
      </c>
      <c r="EV13">
        <f>ET13*$R$6*Control!$B$13/1e6</f>
        <v/>
      </c>
      <c r="EW13">
        <f>EU13+EV13</f>
        <v/>
      </c>
      <c r="EX13">
        <f>(1-Control!$B$11)*EU13 + ET13*(INDEX(Control!$B$32:$F$32, B13) + $R$7)/1e6 * $R$6</f>
        <v/>
      </c>
      <c r="EY13">
        <f>EW13-EX13</f>
        <v/>
      </c>
      <c r="EZ13">
        <f>INDEX(BaseSeries!$C$2:$C$61, A13)*Control!$B$5*$S$3</f>
        <v/>
      </c>
      <c r="FA13">
        <f>EZ13*(Control!$B$6*Control!$B$7*Control!$B$8)*$S$4</f>
        <v/>
      </c>
      <c r="FB13">
        <f>FB12*(1-(1-Control!$B$14)^(1/12)) + FA13</f>
        <v/>
      </c>
      <c r="FC13">
        <f>FA13*Control!$B$9</f>
        <v/>
      </c>
      <c r="FD13">
        <f>FB13*(Control!$B$10*$S$5/12)/1e6</f>
        <v/>
      </c>
      <c r="FE13">
        <f>FC13*$S$6*Control!$B$13/1e6</f>
        <v/>
      </c>
      <c r="FF13">
        <f>FD13+FE13</f>
        <v/>
      </c>
      <c r="FG13">
        <f>(1-Control!$B$11)*FD13 + FC13*(INDEX(Control!$B$32:$F$32, B13) + $S$7)/1e6 * $S$6</f>
        <v/>
      </c>
      <c r="FH13">
        <f>FF13-FG13</f>
        <v/>
      </c>
      <c r="FI13">
        <f>INDEX(BaseSeries!$C$2:$C$61, A13)*Control!$B$5*$T$3</f>
        <v/>
      </c>
      <c r="FJ13">
        <f>FI13*(Control!$B$6*Control!$B$7*Control!$B$8)*$T$4</f>
        <v/>
      </c>
      <c r="FK13">
        <f>FK12*(1-(1-Control!$B$14)^(1/12)) + FJ13</f>
        <v/>
      </c>
      <c r="FL13">
        <f>FJ13*Control!$B$9</f>
        <v/>
      </c>
      <c r="FM13">
        <f>FK13*(Control!$B$10*$T$5/12)/1e6</f>
        <v/>
      </c>
      <c r="FN13">
        <f>FL13*$T$6*Control!$B$13/1e6</f>
        <v/>
      </c>
      <c r="FO13">
        <f>FM13+FN13</f>
        <v/>
      </c>
      <c r="FP13">
        <f>(1-Control!$B$11)*FM13 + FL13*(INDEX(Control!$B$32:$F$32, B13) + $T$7)/1e6 * $T$6</f>
        <v/>
      </c>
      <c r="FQ13">
        <f>FO13-FP13</f>
        <v/>
      </c>
      <c r="FR13">
        <f>INDEX(BaseSeries!$C$2:$C$61, A13)*Control!$B$5*$U$3</f>
        <v/>
      </c>
      <c r="FS13">
        <f>FR13*(Control!$B$6*Control!$B$7*Control!$B$8)*$U$4</f>
        <v/>
      </c>
      <c r="FT13">
        <f>FT12*(1-(1-Control!$B$14)^(1/12)) + FS13</f>
        <v/>
      </c>
      <c r="FU13">
        <f>FS13*Control!$B$9</f>
        <v/>
      </c>
      <c r="FV13">
        <f>FT13*(Control!$B$10*$U$5/12)/1e6</f>
        <v/>
      </c>
      <c r="FW13">
        <f>FU13*$U$6*Control!$B$13/1e6</f>
        <v/>
      </c>
      <c r="FX13">
        <f>FV13+FW13</f>
        <v/>
      </c>
      <c r="FY13">
        <f>(1-Control!$B$11)*FV13 + FU13*(INDEX(Control!$B$32:$F$32, B13) + $U$7)/1e6 * $U$6</f>
        <v/>
      </c>
      <c r="FZ13">
        <f>FX13-FY13</f>
        <v/>
      </c>
      <c r="GA13">
        <f>INDEX(BaseSeries!$C$2:$C$61, A13)*Control!$B$5*$V$3</f>
        <v/>
      </c>
      <c r="GB13">
        <f>GA13*(Control!$B$6*Control!$B$7*Control!$B$8)*$V$4</f>
        <v/>
      </c>
      <c r="GC13">
        <f>GC12*(1-(1-Control!$B$14)^(1/12)) + GB13</f>
        <v/>
      </c>
      <c r="GD13">
        <f>GB13*Control!$B$9</f>
        <v/>
      </c>
      <c r="GE13">
        <f>GC13*(Control!$B$10*$V$5/12)/1e6</f>
        <v/>
      </c>
      <c r="GF13">
        <f>GD13*$V$6*Control!$B$13/1e6</f>
        <v/>
      </c>
      <c r="GG13">
        <f>GE13+GF13</f>
        <v/>
      </c>
      <c r="GH13">
        <f>(1-Control!$B$11)*GE13 + GD13*(INDEX(Control!$B$32:$F$32, B13) + $V$7)/1e6 * $V$6</f>
        <v/>
      </c>
      <c r="GI13">
        <f>GG13-GH13</f>
        <v/>
      </c>
      <c r="GJ13">
        <f>INDEX(BaseSeries!$C$2:$C$61, A13)*Control!$B$5*$W$3</f>
        <v/>
      </c>
      <c r="GK13">
        <f>GJ13*(Control!$B$6*Control!$B$7*Control!$B$8)*$W$4</f>
        <v/>
      </c>
      <c r="GL13">
        <f>GL12*(1-(1-Control!$B$14)^(1/12)) + GK13</f>
        <v/>
      </c>
      <c r="GM13">
        <f>GK13*Control!$B$9</f>
        <v/>
      </c>
      <c r="GN13">
        <f>GL13*(Control!$B$10*$W$5/12)/1e6</f>
        <v/>
      </c>
      <c r="GO13">
        <f>GM13*$W$6*Control!$B$13/1e6</f>
        <v/>
      </c>
      <c r="GP13">
        <f>GN13+GO13</f>
        <v/>
      </c>
      <c r="GQ13">
        <f>(1-Control!$B$11)*GN13 + GM13*(INDEX(Control!$B$32:$F$32, B13) + $W$7)/1e6 * $W$6</f>
        <v/>
      </c>
      <c r="GR13">
        <f>GP13-GQ13</f>
        <v/>
      </c>
      <c r="GS13">
        <f>INDEX(BaseSeries!$C$2:$C$61, A13)*Control!$B$5*$X$3</f>
        <v/>
      </c>
      <c r="GT13">
        <f>GS13*(Control!$B$6*Control!$B$7*Control!$B$8)*$X$4</f>
        <v/>
      </c>
      <c r="GU13">
        <f>GU12*(1-(1-Control!$B$14)^(1/12)) + GT13</f>
        <v/>
      </c>
      <c r="GV13">
        <f>GT13*Control!$B$9</f>
        <v/>
      </c>
      <c r="GW13">
        <f>GU13*(Control!$B$10*$X$5/12)/1e6</f>
        <v/>
      </c>
      <c r="GX13">
        <f>GV13*$X$6*Control!$B$13/1e6</f>
        <v/>
      </c>
      <c r="GY13">
        <f>GW13+GX13</f>
        <v/>
      </c>
      <c r="GZ13">
        <f>(1-Control!$B$11)*GW13 + GV13*(INDEX(Control!$B$32:$F$32, B13) + $X$7)/1e6 * $X$6</f>
        <v/>
      </c>
      <c r="HA13">
        <f>GY13-GZ13</f>
        <v/>
      </c>
      <c r="HB13">
        <f>INDEX(BaseSeries!$C$2:$C$61, A13)*Control!$B$5*$Y$3</f>
        <v/>
      </c>
      <c r="HC13">
        <f>HB13*(Control!$B$6*Control!$B$7*Control!$B$8)*$Y$4</f>
        <v/>
      </c>
      <c r="HD13">
        <f>HD12*(1-(1-Control!$B$14)^(1/12)) + HC13</f>
        <v/>
      </c>
      <c r="HE13">
        <f>HC13*Control!$B$9</f>
        <v/>
      </c>
      <c r="HF13">
        <f>HD13*(Control!$B$10*$Y$5/12)/1e6</f>
        <v/>
      </c>
      <c r="HG13">
        <f>HE13*$Y$6*Control!$B$13/1e6</f>
        <v/>
      </c>
      <c r="HH13">
        <f>HF13+HG13</f>
        <v/>
      </c>
      <c r="HI13">
        <f>(1-Control!$B$11)*HF13 + HE13*(INDEX(Control!$B$32:$F$32, B13) + $Y$7)/1e6 * $Y$6</f>
        <v/>
      </c>
      <c r="HJ13">
        <f>HH13-HI13</f>
        <v/>
      </c>
      <c r="HK13">
        <f>INDEX(BaseSeries!$C$2:$C$61, A13)*Control!$B$5*$Z$3</f>
        <v/>
      </c>
      <c r="HL13">
        <f>HK13*(Control!$B$6*Control!$B$7*Control!$B$8)*$Z$4</f>
        <v/>
      </c>
      <c r="HM13">
        <f>HM12*(1-(1-Control!$B$14)^(1/12)) + HL13</f>
        <v/>
      </c>
      <c r="HN13">
        <f>HL13*Control!$B$9</f>
        <v/>
      </c>
      <c r="HO13">
        <f>HM13*(Control!$B$10*$Z$5/12)/1e6</f>
        <v/>
      </c>
      <c r="HP13">
        <f>HN13*$Z$6*Control!$B$13/1e6</f>
        <v/>
      </c>
      <c r="HQ13">
        <f>HO13+HP13</f>
        <v/>
      </c>
      <c r="HR13">
        <f>(1-Control!$B$11)*HO13 + HN13*(INDEX(Control!$B$32:$F$32, B13) + $Z$7)/1e6 * $Z$6</f>
        <v/>
      </c>
      <c r="HS13">
        <f>HQ13-HR13</f>
        <v/>
      </c>
      <c r="HT13">
        <f>INDEX(BaseSeries!$C$2:$C$61, A13)*Control!$B$5*$AA$3</f>
        <v/>
      </c>
      <c r="HU13">
        <f>HT13*(Control!$B$6*Control!$B$7*Control!$B$8)*$AA$4</f>
        <v/>
      </c>
      <c r="HV13">
        <f>HV12*(1-(1-Control!$B$14)^(1/12)) + HU13</f>
        <v/>
      </c>
      <c r="HW13">
        <f>HU13*Control!$B$9</f>
        <v/>
      </c>
      <c r="HX13">
        <f>HV13*(Control!$B$10*$AA$5/12)/1e6</f>
        <v/>
      </c>
      <c r="HY13">
        <f>HW13*$AA$6*Control!$B$13/1e6</f>
        <v/>
      </c>
      <c r="HZ13">
        <f>HX13+HY13</f>
        <v/>
      </c>
      <c r="IA13">
        <f>(1-Control!$B$11)*HX13 + HW13*(INDEX(Control!$B$32:$F$32, B13) + $AA$7)/1e6 * $AA$6</f>
        <v/>
      </c>
      <c r="IB13">
        <f>HZ13-IA13</f>
        <v/>
      </c>
      <c r="IC13">
        <f>INDEX(BaseSeries!$C$2:$C$61, A13)*Control!$B$5*$AB$3</f>
        <v/>
      </c>
      <c r="ID13">
        <f>IC13*(Control!$B$6*Control!$B$7*Control!$B$8)*$AB$4</f>
        <v/>
      </c>
      <c r="IE13">
        <f>IE12*(1-(1-Control!$B$14)^(1/12)) + ID13</f>
        <v/>
      </c>
      <c r="IF13">
        <f>ID13*Control!$B$9</f>
        <v/>
      </c>
      <c r="IG13">
        <f>IE13*(Control!$B$10*$AB$5/12)/1e6</f>
        <v/>
      </c>
      <c r="IH13">
        <f>IF13*$AB$6*Control!$B$13/1e6</f>
        <v/>
      </c>
      <c r="II13">
        <f>IG13+IH13</f>
        <v/>
      </c>
      <c r="IJ13">
        <f>(1-Control!$B$11)*IG13 + IF13*(INDEX(Control!$B$32:$F$32, B13) + $AB$7)/1e6 * $AB$6</f>
        <v/>
      </c>
      <c r="IK13">
        <f>II13-IJ13</f>
        <v/>
      </c>
      <c r="IL13">
        <f>INDEX(BaseSeries!$C$2:$C$61, A13)*Control!$B$5*$AC$3</f>
        <v/>
      </c>
      <c r="IM13">
        <f>IL13*(Control!$B$6*Control!$B$7*Control!$B$8)*$AC$4</f>
        <v/>
      </c>
      <c r="IN13">
        <f>IN12*(1-(1-Control!$B$14)^(1/12)) + IM13</f>
        <v/>
      </c>
      <c r="IO13">
        <f>IM13*Control!$B$9</f>
        <v/>
      </c>
      <c r="IP13">
        <f>IN13*(Control!$B$10*$AC$5/12)/1e6</f>
        <v/>
      </c>
      <c r="IQ13">
        <f>IO13*$AC$6*Control!$B$13/1e6</f>
        <v/>
      </c>
      <c r="IR13">
        <f>IP13+IQ13</f>
        <v/>
      </c>
      <c r="IS13">
        <f>(1-Control!$B$11)*IP13 + IO13*(INDEX(Control!$B$32:$F$32, B13) + $AC$7)/1e6 * $AC$6</f>
        <v/>
      </c>
      <c r="IT13">
        <f>IR13-IS13</f>
        <v/>
      </c>
      <c r="IU13">
        <f>INDEX(BaseSeries!$C$2:$C$61, A13)*Control!$B$5*$AD$3</f>
        <v/>
      </c>
      <c r="IV13">
        <f>IU13*(Control!$B$6*Control!$B$7*Control!$B$8)*$AD$4</f>
        <v/>
      </c>
      <c r="IW13">
        <f>IW12*(1-(1-Control!$B$14)^(1/12)) + IV13</f>
        <v/>
      </c>
      <c r="IX13">
        <f>IV13*Control!$B$9</f>
        <v/>
      </c>
      <c r="IY13">
        <f>IW13*(Control!$B$10*$AD$5/12)/1e6</f>
        <v/>
      </c>
      <c r="IZ13">
        <f>IX13*$AD$6*Control!$B$13/1e6</f>
        <v/>
      </c>
      <c r="JA13">
        <f>IY13+IZ13</f>
        <v/>
      </c>
      <c r="JB13">
        <f>(1-Control!$B$11)*IY13 + IX13*(INDEX(Control!$B$32:$F$32, B13) + $AD$7)/1e6 * $AD$6</f>
        <v/>
      </c>
      <c r="JC13">
        <f>JA13-JB13</f>
        <v/>
      </c>
      <c r="JD13">
        <f>INDEX(BaseSeries!$C$2:$C$61, A13)*Control!$B$5*$AE$3</f>
        <v/>
      </c>
      <c r="JE13">
        <f>JD13*(Control!$B$6*Control!$B$7*Control!$B$8)*$AE$4</f>
        <v/>
      </c>
      <c r="JF13">
        <f>JF12*(1-(1-Control!$B$14)^(1/12)) + JE13</f>
        <v/>
      </c>
      <c r="JG13">
        <f>JE13*Control!$B$9</f>
        <v/>
      </c>
      <c r="JH13">
        <f>JF13*(Control!$B$10*$AE$5/12)/1e6</f>
        <v/>
      </c>
      <c r="JI13">
        <f>JG13*$AE$6*Control!$B$13/1e6</f>
        <v/>
      </c>
      <c r="JJ13">
        <f>JH13+JI13</f>
        <v/>
      </c>
      <c r="JK13">
        <f>(1-Control!$B$11)*JH13 + JG13*(INDEX(Control!$B$32:$F$32, B13) + $AE$7)/1e6 * $AE$6</f>
        <v/>
      </c>
      <c r="JL13">
        <f>JJ13-JK13</f>
        <v/>
      </c>
      <c r="JM13">
        <f>INDEX(BaseSeries!$C$2:$C$61, A13)*Control!$B$5*$AF$3</f>
        <v/>
      </c>
      <c r="JN13">
        <f>JM13*(Control!$B$6*Control!$B$7*Control!$B$8)*$AF$4</f>
        <v/>
      </c>
      <c r="JO13">
        <f>JO12*(1-(1-Control!$B$14)^(1/12)) + JN13</f>
        <v/>
      </c>
      <c r="JP13">
        <f>JN13*Control!$B$9</f>
        <v/>
      </c>
      <c r="JQ13">
        <f>JO13*(Control!$B$10*$AF$5/12)/1e6</f>
        <v/>
      </c>
      <c r="JR13">
        <f>JP13*$AF$6*Control!$B$13/1e6</f>
        <v/>
      </c>
      <c r="JS13">
        <f>JQ13+JR13</f>
        <v/>
      </c>
      <c r="JT13">
        <f>(1-Control!$B$11)*JQ13 + JP13*(INDEX(Control!$B$32:$F$32, B13) + $AF$7)/1e6 * $AF$6</f>
        <v/>
      </c>
      <c r="JU13">
        <f>JS13-JT13</f>
        <v/>
      </c>
      <c r="JV13">
        <f>INDEX(BaseSeries!$C$2:$C$61, A13)*Control!$B$5*$AG$3</f>
        <v/>
      </c>
      <c r="JW13">
        <f>JV13*(Control!$B$6*Control!$B$7*Control!$B$8)*$AG$4</f>
        <v/>
      </c>
      <c r="JX13">
        <f>JX12*(1-(1-Control!$B$14)^(1/12)) + JW13</f>
        <v/>
      </c>
      <c r="JY13">
        <f>JW13*Control!$B$9</f>
        <v/>
      </c>
      <c r="JZ13">
        <f>JX13*(Control!$B$10*$AG$5/12)/1e6</f>
        <v/>
      </c>
      <c r="KA13">
        <f>JY13*$AG$6*Control!$B$13/1e6</f>
        <v/>
      </c>
      <c r="KB13">
        <f>JZ13+KA13</f>
        <v/>
      </c>
      <c r="KC13">
        <f>(1-Control!$B$11)*JZ13 + JY13*(INDEX(Control!$B$32:$F$32, B13) + $AG$7)/1e6 * $AG$6</f>
        <v/>
      </c>
      <c r="KD13">
        <f>KB13-KC13</f>
        <v/>
      </c>
      <c r="KE13">
        <f>INDEX(BaseSeries!$C$2:$C$61, A13)*Control!$B$5*$AH$3</f>
        <v/>
      </c>
      <c r="KF13">
        <f>KE13*(Control!$B$6*Control!$B$7*Control!$B$8)*$AH$4</f>
        <v/>
      </c>
      <c r="KG13">
        <f>KG12*(1-(1-Control!$B$14)^(1/12)) + KF13</f>
        <v/>
      </c>
      <c r="KH13">
        <f>KF13*Control!$B$9</f>
        <v/>
      </c>
      <c r="KI13">
        <f>KG13*(Control!$B$10*$AH$5/12)/1e6</f>
        <v/>
      </c>
      <c r="KJ13">
        <f>KH13*$AH$6*Control!$B$13/1e6</f>
        <v/>
      </c>
      <c r="KK13">
        <f>KI13+KJ13</f>
        <v/>
      </c>
      <c r="KL13">
        <f>(1-Control!$B$11)*KI13 + KH13*(INDEX(Control!$B$32:$F$32, B13) + $AH$7)/1e6 * $AH$6</f>
        <v/>
      </c>
      <c r="KM13">
        <f>KK13-KL13</f>
        <v/>
      </c>
      <c r="KN13">
        <f>INDEX(BaseSeries!$C$2:$C$61, A13)*Control!$B$5*$AI$3</f>
        <v/>
      </c>
      <c r="KO13">
        <f>KN13*(Control!$B$6*Control!$B$7*Control!$B$8)*$AI$4</f>
        <v/>
      </c>
      <c r="KP13">
        <f>KP12*(1-(1-Control!$B$14)^(1/12)) + KO13</f>
        <v/>
      </c>
      <c r="KQ13">
        <f>KO13*Control!$B$9</f>
        <v/>
      </c>
      <c r="KR13">
        <f>KP13*(Control!$B$10*$AI$5/12)/1e6</f>
        <v/>
      </c>
      <c r="KS13">
        <f>KQ13*$AI$6*Control!$B$13/1e6</f>
        <v/>
      </c>
      <c r="KT13">
        <f>KR13+KS13</f>
        <v/>
      </c>
      <c r="KU13">
        <f>(1-Control!$B$11)*KR13 + KQ13*(INDEX(Control!$B$32:$F$32, B13) + $AI$7)/1e6 * $AI$6</f>
        <v/>
      </c>
      <c r="KV13">
        <f>KT13-KU13</f>
        <v/>
      </c>
      <c r="KW13">
        <f>INDEX(BaseSeries!$C$2:$C$61, A13)*Control!$B$5*$AJ$3</f>
        <v/>
      </c>
      <c r="KX13">
        <f>KW13*(Control!$B$6*Control!$B$7*Control!$B$8)*$AJ$4</f>
        <v/>
      </c>
      <c r="KY13">
        <f>KY12*(1-(1-Control!$B$14)^(1/12)) + KX13</f>
        <v/>
      </c>
      <c r="KZ13">
        <f>KX13*Control!$B$9</f>
        <v/>
      </c>
      <c r="LA13">
        <f>KY13*(Control!$B$10*$AJ$5/12)/1e6</f>
        <v/>
      </c>
      <c r="LB13">
        <f>KZ13*$AJ$6*Control!$B$13/1e6</f>
        <v/>
      </c>
      <c r="LC13">
        <f>LA13+LB13</f>
        <v/>
      </c>
      <c r="LD13">
        <f>(1-Control!$B$11)*LA13 + KZ13*(INDEX(Control!$B$32:$F$32, B13) + $AJ$7)/1e6 * $AJ$6</f>
        <v/>
      </c>
      <c r="LE13">
        <f>LC13-LD13</f>
        <v/>
      </c>
      <c r="LF13">
        <f>INDEX(BaseSeries!$C$2:$C$61, A13)*Control!$B$5*$AK$3</f>
        <v/>
      </c>
      <c r="LG13">
        <f>LF13*(Control!$B$6*Control!$B$7*Control!$B$8)*$AK$4</f>
        <v/>
      </c>
      <c r="LH13">
        <f>LH12*(1-(1-Control!$B$14)^(1/12)) + LG13</f>
        <v/>
      </c>
      <c r="LI13">
        <f>LG13*Control!$B$9</f>
        <v/>
      </c>
      <c r="LJ13">
        <f>LH13*(Control!$B$10*$AK$5/12)/1e6</f>
        <v/>
      </c>
      <c r="LK13">
        <f>LI13*$AK$6*Control!$B$13/1e6</f>
        <v/>
      </c>
      <c r="LL13">
        <f>LJ13+LK13</f>
        <v/>
      </c>
      <c r="LM13">
        <f>(1-Control!$B$11)*LJ13 + LI13*(INDEX(Control!$B$32:$F$32, B13) + $AK$7)/1e6 * $AK$6</f>
        <v/>
      </c>
      <c r="LN13">
        <f>LL13-LM13</f>
        <v/>
      </c>
      <c r="LO13">
        <f>INDEX(BaseSeries!$C$2:$C$61, A13)*Control!$B$5*$AL$3</f>
        <v/>
      </c>
      <c r="LP13">
        <f>LO13*(Control!$B$6*Control!$B$7*Control!$B$8)*$AL$4</f>
        <v/>
      </c>
      <c r="LQ13">
        <f>LQ12*(1-(1-Control!$B$14)^(1/12)) + LP13</f>
        <v/>
      </c>
      <c r="LR13">
        <f>LP13*Control!$B$9</f>
        <v/>
      </c>
      <c r="LS13">
        <f>LQ13*(Control!$B$10*$AL$5/12)/1e6</f>
        <v/>
      </c>
      <c r="LT13">
        <f>LR13*$AL$6*Control!$B$13/1e6</f>
        <v/>
      </c>
      <c r="LU13">
        <f>LS13+LT13</f>
        <v/>
      </c>
      <c r="LV13">
        <f>(1-Control!$B$11)*LS13 + LR13*(INDEX(Control!$B$32:$F$32, B13) + $AL$7)/1e6 * $AL$6</f>
        <v/>
      </c>
      <c r="LW13">
        <f>LU13-LV13</f>
        <v/>
      </c>
    </row>
    <row r="14">
      <c r="A14" t="n">
        <v>3</v>
      </c>
      <c r="B14">
        <f>INT((A14-1)/12)+1</f>
        <v/>
      </c>
      <c r="C14">
        <f>INDEX(BaseSeries!$C$2:$C$61, A14)*Control!$B$5*$B$3</f>
        <v/>
      </c>
      <c r="D14">
        <f>C14*(Control!$B$6*Control!$B$7*Control!$B$8)*$B$4</f>
        <v/>
      </c>
      <c r="E14">
        <f>E13*(1-(1-Control!$B$14)^(1/12)) + D14</f>
        <v/>
      </c>
      <c r="F14">
        <f>D14*Control!$B$9</f>
        <v/>
      </c>
      <c r="G14">
        <f>E14*(Control!$B$10*$B$5/12)/1e6</f>
        <v/>
      </c>
      <c r="H14">
        <f>F14*$B$6*Control!$B$13/1e6</f>
        <v/>
      </c>
      <c r="I14">
        <f>G14+H14</f>
        <v/>
      </c>
      <c r="J14">
        <f>(1-Control!$B$11)*G14 + F14*(INDEX(Control!$B$32:$F$32, B14) + $B$7)/1e6 * $B$6</f>
        <v/>
      </c>
      <c r="K14">
        <f>I14-J14</f>
        <v/>
      </c>
      <c r="L14">
        <f>INDEX(BaseSeries!$C$2:$C$61, A14)*Control!$B$5*$C$3</f>
        <v/>
      </c>
      <c r="M14">
        <f>L14*(Control!$B$6*Control!$B$7*Control!$B$8)*$C$4</f>
        <v/>
      </c>
      <c r="N14">
        <f>N13*(1-(1-Control!$B$14)^(1/12)) + M14</f>
        <v/>
      </c>
      <c r="O14">
        <f>M14*Control!$B$9</f>
        <v/>
      </c>
      <c r="P14">
        <f>N14*(Control!$B$10*$C$5/12)/1e6</f>
        <v/>
      </c>
      <c r="Q14">
        <f>O14*$C$6*Control!$B$13/1e6</f>
        <v/>
      </c>
      <c r="R14">
        <f>P14+Q14</f>
        <v/>
      </c>
      <c r="S14">
        <f>(1-Control!$B$11)*P14 + O14*(INDEX(Control!$B$32:$F$32, B14) + $C$7)/1e6 * $C$6</f>
        <v/>
      </c>
      <c r="T14">
        <f>R14-S14</f>
        <v/>
      </c>
      <c r="U14">
        <f>INDEX(BaseSeries!$C$2:$C$61, A14)*Control!$B$5*$D$3</f>
        <v/>
      </c>
      <c r="V14">
        <f>U14*(Control!$B$6*Control!$B$7*Control!$B$8)*$D$4</f>
        <v/>
      </c>
      <c r="W14">
        <f>W13*(1-(1-Control!$B$14)^(1/12)) + V14</f>
        <v/>
      </c>
      <c r="X14">
        <f>V14*Control!$B$9</f>
        <v/>
      </c>
      <c r="Y14">
        <f>W14*(Control!$B$10*$D$5/12)/1e6</f>
        <v/>
      </c>
      <c r="Z14">
        <f>X14*$D$6*Control!$B$13/1e6</f>
        <v/>
      </c>
      <c r="AA14">
        <f>Y14+Z14</f>
        <v/>
      </c>
      <c r="AB14">
        <f>(1-Control!$B$11)*Y14 + X14*(INDEX(Control!$B$32:$F$32, B14) + $D$7)/1e6 * $D$6</f>
        <v/>
      </c>
      <c r="AC14">
        <f>AA14-AB14</f>
        <v/>
      </c>
      <c r="AD14">
        <f>INDEX(BaseSeries!$C$2:$C$61, A14)*Control!$B$5*$E$3</f>
        <v/>
      </c>
      <c r="AE14">
        <f>AD14*(Control!$B$6*Control!$B$7*Control!$B$8)*$E$4</f>
        <v/>
      </c>
      <c r="AF14">
        <f>AF13*(1-(1-Control!$B$14)^(1/12)) + AE14</f>
        <v/>
      </c>
      <c r="AG14">
        <f>AE14*Control!$B$9</f>
        <v/>
      </c>
      <c r="AH14">
        <f>AF14*(Control!$B$10*$E$5/12)/1e6</f>
        <v/>
      </c>
      <c r="AI14">
        <f>AG14*$E$6*Control!$B$13/1e6</f>
        <v/>
      </c>
      <c r="AJ14">
        <f>AH14+AI14</f>
        <v/>
      </c>
      <c r="AK14">
        <f>(1-Control!$B$11)*AH14 + AG14*(INDEX(Control!$B$32:$F$32, B14) + $E$7)/1e6 * $E$6</f>
        <v/>
      </c>
      <c r="AL14">
        <f>AJ14-AK14</f>
        <v/>
      </c>
      <c r="AM14">
        <f>INDEX(BaseSeries!$C$2:$C$61, A14)*Control!$B$5*$F$3</f>
        <v/>
      </c>
      <c r="AN14">
        <f>AM14*(Control!$B$6*Control!$B$7*Control!$B$8)*$F$4</f>
        <v/>
      </c>
      <c r="AO14">
        <f>AO13*(1-(1-Control!$B$14)^(1/12)) + AN14</f>
        <v/>
      </c>
      <c r="AP14">
        <f>AN14*Control!$B$9</f>
        <v/>
      </c>
      <c r="AQ14">
        <f>AO14*(Control!$B$10*$F$5/12)/1e6</f>
        <v/>
      </c>
      <c r="AR14">
        <f>AP14*$F$6*Control!$B$13/1e6</f>
        <v/>
      </c>
      <c r="AS14">
        <f>AQ14+AR14</f>
        <v/>
      </c>
      <c r="AT14">
        <f>(1-Control!$B$11)*AQ14 + AP14*(INDEX(Control!$B$32:$F$32, B14) + $F$7)/1e6 * $F$6</f>
        <v/>
      </c>
      <c r="AU14">
        <f>AS14-AT14</f>
        <v/>
      </c>
      <c r="AV14">
        <f>INDEX(BaseSeries!$C$2:$C$61, A14)*Control!$B$5*$G$3</f>
        <v/>
      </c>
      <c r="AW14">
        <f>AV14*(Control!$B$6*Control!$B$7*Control!$B$8)*$G$4</f>
        <v/>
      </c>
      <c r="AX14">
        <f>AX13*(1-(1-Control!$B$14)^(1/12)) + AW14</f>
        <v/>
      </c>
      <c r="AY14">
        <f>AW14*Control!$B$9</f>
        <v/>
      </c>
      <c r="AZ14">
        <f>AX14*(Control!$B$10*$G$5/12)/1e6</f>
        <v/>
      </c>
      <c r="BA14">
        <f>AY14*$G$6*Control!$B$13/1e6</f>
        <v/>
      </c>
      <c r="BB14">
        <f>AZ14+BA14</f>
        <v/>
      </c>
      <c r="BC14">
        <f>(1-Control!$B$11)*AZ14 + AY14*(INDEX(Control!$B$32:$F$32, B14) + $G$7)/1e6 * $G$6</f>
        <v/>
      </c>
      <c r="BD14">
        <f>BB14-BC14</f>
        <v/>
      </c>
      <c r="BE14">
        <f>INDEX(BaseSeries!$C$2:$C$61, A14)*Control!$B$5*$H$3</f>
        <v/>
      </c>
      <c r="BF14">
        <f>BE14*(Control!$B$6*Control!$B$7*Control!$B$8)*$H$4</f>
        <v/>
      </c>
      <c r="BG14">
        <f>BG13*(1-(1-Control!$B$14)^(1/12)) + BF14</f>
        <v/>
      </c>
      <c r="BH14">
        <f>BF14*Control!$B$9</f>
        <v/>
      </c>
      <c r="BI14">
        <f>BG14*(Control!$B$10*$H$5/12)/1e6</f>
        <v/>
      </c>
      <c r="BJ14">
        <f>BH14*$H$6*Control!$B$13/1e6</f>
        <v/>
      </c>
      <c r="BK14">
        <f>BI14+BJ14</f>
        <v/>
      </c>
      <c r="BL14">
        <f>(1-Control!$B$11)*BI14 + BH14*(INDEX(Control!$B$32:$F$32, B14) + $H$7)/1e6 * $H$6</f>
        <v/>
      </c>
      <c r="BM14">
        <f>BK14-BL14</f>
        <v/>
      </c>
      <c r="BN14">
        <f>INDEX(BaseSeries!$C$2:$C$61, A14)*Control!$B$5*$I$3</f>
        <v/>
      </c>
      <c r="BO14">
        <f>BN14*(Control!$B$6*Control!$B$7*Control!$B$8)*$I$4</f>
        <v/>
      </c>
      <c r="BP14">
        <f>BP13*(1-(1-Control!$B$14)^(1/12)) + BO14</f>
        <v/>
      </c>
      <c r="BQ14">
        <f>BO14*Control!$B$9</f>
        <v/>
      </c>
      <c r="BR14">
        <f>BP14*(Control!$B$10*$I$5/12)/1e6</f>
        <v/>
      </c>
      <c r="BS14">
        <f>BQ14*$I$6*Control!$B$13/1e6</f>
        <v/>
      </c>
      <c r="BT14">
        <f>BR14+BS14</f>
        <v/>
      </c>
      <c r="BU14">
        <f>(1-Control!$B$11)*BR14 + BQ14*(INDEX(Control!$B$32:$F$32, B14) + $I$7)/1e6 * $I$6</f>
        <v/>
      </c>
      <c r="BV14">
        <f>BT14-BU14</f>
        <v/>
      </c>
      <c r="BW14">
        <f>INDEX(BaseSeries!$C$2:$C$61, A14)*Control!$B$5*$J$3</f>
        <v/>
      </c>
      <c r="BX14">
        <f>BW14*(Control!$B$6*Control!$B$7*Control!$B$8)*$J$4</f>
        <v/>
      </c>
      <c r="BY14">
        <f>BY13*(1-(1-Control!$B$14)^(1/12)) + BX14</f>
        <v/>
      </c>
      <c r="BZ14">
        <f>BX14*Control!$B$9</f>
        <v/>
      </c>
      <c r="CA14">
        <f>BY14*(Control!$B$10*$J$5/12)/1e6</f>
        <v/>
      </c>
      <c r="CB14">
        <f>BZ14*$J$6*Control!$B$13/1e6</f>
        <v/>
      </c>
      <c r="CC14">
        <f>CA14+CB14</f>
        <v/>
      </c>
      <c r="CD14">
        <f>(1-Control!$B$11)*CA14 + BZ14*(INDEX(Control!$B$32:$F$32, B14) + $J$7)/1e6 * $J$6</f>
        <v/>
      </c>
      <c r="CE14">
        <f>CC14-CD14</f>
        <v/>
      </c>
      <c r="CF14">
        <f>INDEX(BaseSeries!$C$2:$C$61, A14)*Control!$B$5*$K$3</f>
        <v/>
      </c>
      <c r="CG14">
        <f>CF14*(Control!$B$6*Control!$B$7*Control!$B$8)*$K$4</f>
        <v/>
      </c>
      <c r="CH14">
        <f>CH13*(1-(1-Control!$B$14)^(1/12)) + CG14</f>
        <v/>
      </c>
      <c r="CI14">
        <f>CG14*Control!$B$9</f>
        <v/>
      </c>
      <c r="CJ14">
        <f>CH14*(Control!$B$10*$K$5/12)/1e6</f>
        <v/>
      </c>
      <c r="CK14">
        <f>CI14*$K$6*Control!$B$13/1e6</f>
        <v/>
      </c>
      <c r="CL14">
        <f>CJ14+CK14</f>
        <v/>
      </c>
      <c r="CM14">
        <f>(1-Control!$B$11)*CJ14 + CI14*(INDEX(Control!$B$32:$F$32, B14) + $K$7)/1e6 * $K$6</f>
        <v/>
      </c>
      <c r="CN14">
        <f>CL14-CM14</f>
        <v/>
      </c>
      <c r="CO14">
        <f>INDEX(BaseSeries!$C$2:$C$61, A14)*Control!$B$5*$L$3</f>
        <v/>
      </c>
      <c r="CP14">
        <f>CO14*(Control!$B$6*Control!$B$7*Control!$B$8)*$L$4</f>
        <v/>
      </c>
      <c r="CQ14">
        <f>CQ13*(1-(1-Control!$B$14)^(1/12)) + CP14</f>
        <v/>
      </c>
      <c r="CR14">
        <f>CP14*Control!$B$9</f>
        <v/>
      </c>
      <c r="CS14">
        <f>CQ14*(Control!$B$10*$L$5/12)/1e6</f>
        <v/>
      </c>
      <c r="CT14">
        <f>CR14*$L$6*Control!$B$13/1e6</f>
        <v/>
      </c>
      <c r="CU14">
        <f>CS14+CT14</f>
        <v/>
      </c>
      <c r="CV14">
        <f>(1-Control!$B$11)*CS14 + CR14*(INDEX(Control!$B$32:$F$32, B14) + $L$7)/1e6 * $L$6</f>
        <v/>
      </c>
      <c r="CW14">
        <f>CU14-CV14</f>
        <v/>
      </c>
      <c r="CX14">
        <f>INDEX(BaseSeries!$C$2:$C$61, A14)*Control!$B$5*$M$3</f>
        <v/>
      </c>
      <c r="CY14">
        <f>CX14*(Control!$B$6*Control!$B$7*Control!$B$8)*$M$4</f>
        <v/>
      </c>
      <c r="CZ14">
        <f>CZ13*(1-(1-Control!$B$14)^(1/12)) + CY14</f>
        <v/>
      </c>
      <c r="DA14">
        <f>CY14*Control!$B$9</f>
        <v/>
      </c>
      <c r="DB14">
        <f>CZ14*(Control!$B$10*$M$5/12)/1e6</f>
        <v/>
      </c>
      <c r="DC14">
        <f>DA14*$M$6*Control!$B$13/1e6</f>
        <v/>
      </c>
      <c r="DD14">
        <f>DB14+DC14</f>
        <v/>
      </c>
      <c r="DE14">
        <f>(1-Control!$B$11)*DB14 + DA14*(INDEX(Control!$B$32:$F$32, B14) + $M$7)/1e6 * $M$6</f>
        <v/>
      </c>
      <c r="DF14">
        <f>DD14-DE14</f>
        <v/>
      </c>
      <c r="DG14">
        <f>INDEX(BaseSeries!$C$2:$C$61, A14)*Control!$B$5*$N$3</f>
        <v/>
      </c>
      <c r="DH14">
        <f>DG14*(Control!$B$6*Control!$B$7*Control!$B$8)*$N$4</f>
        <v/>
      </c>
      <c r="DI14">
        <f>DI13*(1-(1-Control!$B$14)^(1/12)) + DH14</f>
        <v/>
      </c>
      <c r="DJ14">
        <f>DH14*Control!$B$9</f>
        <v/>
      </c>
      <c r="DK14">
        <f>DI14*(Control!$B$10*$N$5/12)/1e6</f>
        <v/>
      </c>
      <c r="DL14">
        <f>DJ14*$N$6*Control!$B$13/1e6</f>
        <v/>
      </c>
      <c r="DM14">
        <f>DK14+DL14</f>
        <v/>
      </c>
      <c r="DN14">
        <f>(1-Control!$B$11)*DK14 + DJ14*(INDEX(Control!$B$32:$F$32, B14) + $N$7)/1e6 * $N$6</f>
        <v/>
      </c>
      <c r="DO14">
        <f>DM14-DN14</f>
        <v/>
      </c>
      <c r="DP14">
        <f>INDEX(BaseSeries!$C$2:$C$61, A14)*Control!$B$5*$O$3</f>
        <v/>
      </c>
      <c r="DQ14">
        <f>DP14*(Control!$B$6*Control!$B$7*Control!$B$8)*$O$4</f>
        <v/>
      </c>
      <c r="DR14">
        <f>DR13*(1-(1-Control!$B$14)^(1/12)) + DQ14</f>
        <v/>
      </c>
      <c r="DS14">
        <f>DQ14*Control!$B$9</f>
        <v/>
      </c>
      <c r="DT14">
        <f>DR14*(Control!$B$10*$O$5/12)/1e6</f>
        <v/>
      </c>
      <c r="DU14">
        <f>DS14*$O$6*Control!$B$13/1e6</f>
        <v/>
      </c>
      <c r="DV14">
        <f>DT14+DU14</f>
        <v/>
      </c>
      <c r="DW14">
        <f>(1-Control!$B$11)*DT14 + DS14*(INDEX(Control!$B$32:$F$32, B14) + $O$7)/1e6 * $O$6</f>
        <v/>
      </c>
      <c r="DX14">
        <f>DV14-DW14</f>
        <v/>
      </c>
      <c r="DY14">
        <f>INDEX(BaseSeries!$C$2:$C$61, A14)*Control!$B$5*$P$3</f>
        <v/>
      </c>
      <c r="DZ14">
        <f>DY14*(Control!$B$6*Control!$B$7*Control!$B$8)*$P$4</f>
        <v/>
      </c>
      <c r="EA14">
        <f>EA13*(1-(1-Control!$B$14)^(1/12)) + DZ14</f>
        <v/>
      </c>
      <c r="EB14">
        <f>DZ14*Control!$B$9</f>
        <v/>
      </c>
      <c r="EC14">
        <f>EA14*(Control!$B$10*$P$5/12)/1e6</f>
        <v/>
      </c>
      <c r="ED14">
        <f>EB14*$P$6*Control!$B$13/1e6</f>
        <v/>
      </c>
      <c r="EE14">
        <f>EC14+ED14</f>
        <v/>
      </c>
      <c r="EF14">
        <f>(1-Control!$B$11)*EC14 + EB14*(INDEX(Control!$B$32:$F$32, B14) + $P$7)/1e6 * $P$6</f>
        <v/>
      </c>
      <c r="EG14">
        <f>EE14-EF14</f>
        <v/>
      </c>
      <c r="EH14">
        <f>INDEX(BaseSeries!$C$2:$C$61, A14)*Control!$B$5*$Q$3</f>
        <v/>
      </c>
      <c r="EI14">
        <f>EH14*(Control!$B$6*Control!$B$7*Control!$B$8)*$Q$4</f>
        <v/>
      </c>
      <c r="EJ14">
        <f>EJ13*(1-(1-Control!$B$14)^(1/12)) + EI14</f>
        <v/>
      </c>
      <c r="EK14">
        <f>EI14*Control!$B$9</f>
        <v/>
      </c>
      <c r="EL14">
        <f>EJ14*(Control!$B$10*$Q$5/12)/1e6</f>
        <v/>
      </c>
      <c r="EM14">
        <f>EK14*$Q$6*Control!$B$13/1e6</f>
        <v/>
      </c>
      <c r="EN14">
        <f>EL14+EM14</f>
        <v/>
      </c>
      <c r="EO14">
        <f>(1-Control!$B$11)*EL14 + EK14*(INDEX(Control!$B$32:$F$32, B14) + $Q$7)/1e6 * $Q$6</f>
        <v/>
      </c>
      <c r="EP14">
        <f>EN14-EO14</f>
        <v/>
      </c>
      <c r="EQ14">
        <f>INDEX(BaseSeries!$C$2:$C$61, A14)*Control!$B$5*$R$3</f>
        <v/>
      </c>
      <c r="ER14">
        <f>EQ14*(Control!$B$6*Control!$B$7*Control!$B$8)*$R$4</f>
        <v/>
      </c>
      <c r="ES14">
        <f>ES13*(1-(1-Control!$B$14)^(1/12)) + ER14</f>
        <v/>
      </c>
      <c r="ET14">
        <f>ER14*Control!$B$9</f>
        <v/>
      </c>
      <c r="EU14">
        <f>ES14*(Control!$B$10*$R$5/12)/1e6</f>
        <v/>
      </c>
      <c r="EV14">
        <f>ET14*$R$6*Control!$B$13/1e6</f>
        <v/>
      </c>
      <c r="EW14">
        <f>EU14+EV14</f>
        <v/>
      </c>
      <c r="EX14">
        <f>(1-Control!$B$11)*EU14 + ET14*(INDEX(Control!$B$32:$F$32, B14) + $R$7)/1e6 * $R$6</f>
        <v/>
      </c>
      <c r="EY14">
        <f>EW14-EX14</f>
        <v/>
      </c>
      <c r="EZ14">
        <f>INDEX(BaseSeries!$C$2:$C$61, A14)*Control!$B$5*$S$3</f>
        <v/>
      </c>
      <c r="FA14">
        <f>EZ14*(Control!$B$6*Control!$B$7*Control!$B$8)*$S$4</f>
        <v/>
      </c>
      <c r="FB14">
        <f>FB13*(1-(1-Control!$B$14)^(1/12)) + FA14</f>
        <v/>
      </c>
      <c r="FC14">
        <f>FA14*Control!$B$9</f>
        <v/>
      </c>
      <c r="FD14">
        <f>FB14*(Control!$B$10*$S$5/12)/1e6</f>
        <v/>
      </c>
      <c r="FE14">
        <f>FC14*$S$6*Control!$B$13/1e6</f>
        <v/>
      </c>
      <c r="FF14">
        <f>FD14+FE14</f>
        <v/>
      </c>
      <c r="FG14">
        <f>(1-Control!$B$11)*FD14 + FC14*(INDEX(Control!$B$32:$F$32, B14) + $S$7)/1e6 * $S$6</f>
        <v/>
      </c>
      <c r="FH14">
        <f>FF14-FG14</f>
        <v/>
      </c>
      <c r="FI14">
        <f>INDEX(BaseSeries!$C$2:$C$61, A14)*Control!$B$5*$T$3</f>
        <v/>
      </c>
      <c r="FJ14">
        <f>FI14*(Control!$B$6*Control!$B$7*Control!$B$8)*$T$4</f>
        <v/>
      </c>
      <c r="FK14">
        <f>FK13*(1-(1-Control!$B$14)^(1/12)) + FJ14</f>
        <v/>
      </c>
      <c r="FL14">
        <f>FJ14*Control!$B$9</f>
        <v/>
      </c>
      <c r="FM14">
        <f>FK14*(Control!$B$10*$T$5/12)/1e6</f>
        <v/>
      </c>
      <c r="FN14">
        <f>FL14*$T$6*Control!$B$13/1e6</f>
        <v/>
      </c>
      <c r="FO14">
        <f>FM14+FN14</f>
        <v/>
      </c>
      <c r="FP14">
        <f>(1-Control!$B$11)*FM14 + FL14*(INDEX(Control!$B$32:$F$32, B14) + $T$7)/1e6 * $T$6</f>
        <v/>
      </c>
      <c r="FQ14">
        <f>FO14-FP14</f>
        <v/>
      </c>
      <c r="FR14">
        <f>INDEX(BaseSeries!$C$2:$C$61, A14)*Control!$B$5*$U$3</f>
        <v/>
      </c>
      <c r="FS14">
        <f>FR14*(Control!$B$6*Control!$B$7*Control!$B$8)*$U$4</f>
        <v/>
      </c>
      <c r="FT14">
        <f>FT13*(1-(1-Control!$B$14)^(1/12)) + FS14</f>
        <v/>
      </c>
      <c r="FU14">
        <f>FS14*Control!$B$9</f>
        <v/>
      </c>
      <c r="FV14">
        <f>FT14*(Control!$B$10*$U$5/12)/1e6</f>
        <v/>
      </c>
      <c r="FW14">
        <f>FU14*$U$6*Control!$B$13/1e6</f>
        <v/>
      </c>
      <c r="FX14">
        <f>FV14+FW14</f>
        <v/>
      </c>
      <c r="FY14">
        <f>(1-Control!$B$11)*FV14 + FU14*(INDEX(Control!$B$32:$F$32, B14) + $U$7)/1e6 * $U$6</f>
        <v/>
      </c>
      <c r="FZ14">
        <f>FX14-FY14</f>
        <v/>
      </c>
      <c r="GA14">
        <f>INDEX(BaseSeries!$C$2:$C$61, A14)*Control!$B$5*$V$3</f>
        <v/>
      </c>
      <c r="GB14">
        <f>GA14*(Control!$B$6*Control!$B$7*Control!$B$8)*$V$4</f>
        <v/>
      </c>
      <c r="GC14">
        <f>GC13*(1-(1-Control!$B$14)^(1/12)) + GB14</f>
        <v/>
      </c>
      <c r="GD14">
        <f>GB14*Control!$B$9</f>
        <v/>
      </c>
      <c r="GE14">
        <f>GC14*(Control!$B$10*$V$5/12)/1e6</f>
        <v/>
      </c>
      <c r="GF14">
        <f>GD14*$V$6*Control!$B$13/1e6</f>
        <v/>
      </c>
      <c r="GG14">
        <f>GE14+GF14</f>
        <v/>
      </c>
      <c r="GH14">
        <f>(1-Control!$B$11)*GE14 + GD14*(INDEX(Control!$B$32:$F$32, B14) + $V$7)/1e6 * $V$6</f>
        <v/>
      </c>
      <c r="GI14">
        <f>GG14-GH14</f>
        <v/>
      </c>
      <c r="GJ14">
        <f>INDEX(BaseSeries!$C$2:$C$61, A14)*Control!$B$5*$W$3</f>
        <v/>
      </c>
      <c r="GK14">
        <f>GJ14*(Control!$B$6*Control!$B$7*Control!$B$8)*$W$4</f>
        <v/>
      </c>
      <c r="GL14">
        <f>GL13*(1-(1-Control!$B$14)^(1/12)) + GK14</f>
        <v/>
      </c>
      <c r="GM14">
        <f>GK14*Control!$B$9</f>
        <v/>
      </c>
      <c r="GN14">
        <f>GL14*(Control!$B$10*$W$5/12)/1e6</f>
        <v/>
      </c>
      <c r="GO14">
        <f>GM14*$W$6*Control!$B$13/1e6</f>
        <v/>
      </c>
      <c r="GP14">
        <f>GN14+GO14</f>
        <v/>
      </c>
      <c r="GQ14">
        <f>(1-Control!$B$11)*GN14 + GM14*(INDEX(Control!$B$32:$F$32, B14) + $W$7)/1e6 * $W$6</f>
        <v/>
      </c>
      <c r="GR14">
        <f>GP14-GQ14</f>
        <v/>
      </c>
      <c r="GS14">
        <f>INDEX(BaseSeries!$C$2:$C$61, A14)*Control!$B$5*$X$3</f>
        <v/>
      </c>
      <c r="GT14">
        <f>GS14*(Control!$B$6*Control!$B$7*Control!$B$8)*$X$4</f>
        <v/>
      </c>
      <c r="GU14">
        <f>GU13*(1-(1-Control!$B$14)^(1/12)) + GT14</f>
        <v/>
      </c>
      <c r="GV14">
        <f>GT14*Control!$B$9</f>
        <v/>
      </c>
      <c r="GW14">
        <f>GU14*(Control!$B$10*$X$5/12)/1e6</f>
        <v/>
      </c>
      <c r="GX14">
        <f>GV14*$X$6*Control!$B$13/1e6</f>
        <v/>
      </c>
      <c r="GY14">
        <f>GW14+GX14</f>
        <v/>
      </c>
      <c r="GZ14">
        <f>(1-Control!$B$11)*GW14 + GV14*(INDEX(Control!$B$32:$F$32, B14) + $X$7)/1e6 * $X$6</f>
        <v/>
      </c>
      <c r="HA14">
        <f>GY14-GZ14</f>
        <v/>
      </c>
      <c r="HB14">
        <f>INDEX(BaseSeries!$C$2:$C$61, A14)*Control!$B$5*$Y$3</f>
        <v/>
      </c>
      <c r="HC14">
        <f>HB14*(Control!$B$6*Control!$B$7*Control!$B$8)*$Y$4</f>
        <v/>
      </c>
      <c r="HD14">
        <f>HD13*(1-(1-Control!$B$14)^(1/12)) + HC14</f>
        <v/>
      </c>
      <c r="HE14">
        <f>HC14*Control!$B$9</f>
        <v/>
      </c>
      <c r="HF14">
        <f>HD14*(Control!$B$10*$Y$5/12)/1e6</f>
        <v/>
      </c>
      <c r="HG14">
        <f>HE14*$Y$6*Control!$B$13/1e6</f>
        <v/>
      </c>
      <c r="HH14">
        <f>HF14+HG14</f>
        <v/>
      </c>
      <c r="HI14">
        <f>(1-Control!$B$11)*HF14 + HE14*(INDEX(Control!$B$32:$F$32, B14) + $Y$7)/1e6 * $Y$6</f>
        <v/>
      </c>
      <c r="HJ14">
        <f>HH14-HI14</f>
        <v/>
      </c>
      <c r="HK14">
        <f>INDEX(BaseSeries!$C$2:$C$61, A14)*Control!$B$5*$Z$3</f>
        <v/>
      </c>
      <c r="HL14">
        <f>HK14*(Control!$B$6*Control!$B$7*Control!$B$8)*$Z$4</f>
        <v/>
      </c>
      <c r="HM14">
        <f>HM13*(1-(1-Control!$B$14)^(1/12)) + HL14</f>
        <v/>
      </c>
      <c r="HN14">
        <f>HL14*Control!$B$9</f>
        <v/>
      </c>
      <c r="HO14">
        <f>HM14*(Control!$B$10*$Z$5/12)/1e6</f>
        <v/>
      </c>
      <c r="HP14">
        <f>HN14*$Z$6*Control!$B$13/1e6</f>
        <v/>
      </c>
      <c r="HQ14">
        <f>HO14+HP14</f>
        <v/>
      </c>
      <c r="HR14">
        <f>(1-Control!$B$11)*HO14 + HN14*(INDEX(Control!$B$32:$F$32, B14) + $Z$7)/1e6 * $Z$6</f>
        <v/>
      </c>
      <c r="HS14">
        <f>HQ14-HR14</f>
        <v/>
      </c>
      <c r="HT14">
        <f>INDEX(BaseSeries!$C$2:$C$61, A14)*Control!$B$5*$AA$3</f>
        <v/>
      </c>
      <c r="HU14">
        <f>HT14*(Control!$B$6*Control!$B$7*Control!$B$8)*$AA$4</f>
        <v/>
      </c>
      <c r="HV14">
        <f>HV13*(1-(1-Control!$B$14)^(1/12)) + HU14</f>
        <v/>
      </c>
      <c r="HW14">
        <f>HU14*Control!$B$9</f>
        <v/>
      </c>
      <c r="HX14">
        <f>HV14*(Control!$B$10*$AA$5/12)/1e6</f>
        <v/>
      </c>
      <c r="HY14">
        <f>HW14*$AA$6*Control!$B$13/1e6</f>
        <v/>
      </c>
      <c r="HZ14">
        <f>HX14+HY14</f>
        <v/>
      </c>
      <c r="IA14">
        <f>(1-Control!$B$11)*HX14 + HW14*(INDEX(Control!$B$32:$F$32, B14) + $AA$7)/1e6 * $AA$6</f>
        <v/>
      </c>
      <c r="IB14">
        <f>HZ14-IA14</f>
        <v/>
      </c>
      <c r="IC14">
        <f>INDEX(BaseSeries!$C$2:$C$61, A14)*Control!$B$5*$AB$3</f>
        <v/>
      </c>
      <c r="ID14">
        <f>IC14*(Control!$B$6*Control!$B$7*Control!$B$8)*$AB$4</f>
        <v/>
      </c>
      <c r="IE14">
        <f>IE13*(1-(1-Control!$B$14)^(1/12)) + ID14</f>
        <v/>
      </c>
      <c r="IF14">
        <f>ID14*Control!$B$9</f>
        <v/>
      </c>
      <c r="IG14">
        <f>IE14*(Control!$B$10*$AB$5/12)/1e6</f>
        <v/>
      </c>
      <c r="IH14">
        <f>IF14*$AB$6*Control!$B$13/1e6</f>
        <v/>
      </c>
      <c r="II14">
        <f>IG14+IH14</f>
        <v/>
      </c>
      <c r="IJ14">
        <f>(1-Control!$B$11)*IG14 + IF14*(INDEX(Control!$B$32:$F$32, B14) + $AB$7)/1e6 * $AB$6</f>
        <v/>
      </c>
      <c r="IK14">
        <f>II14-IJ14</f>
        <v/>
      </c>
      <c r="IL14">
        <f>INDEX(BaseSeries!$C$2:$C$61, A14)*Control!$B$5*$AC$3</f>
        <v/>
      </c>
      <c r="IM14">
        <f>IL14*(Control!$B$6*Control!$B$7*Control!$B$8)*$AC$4</f>
        <v/>
      </c>
      <c r="IN14">
        <f>IN13*(1-(1-Control!$B$14)^(1/12)) + IM14</f>
        <v/>
      </c>
      <c r="IO14">
        <f>IM14*Control!$B$9</f>
        <v/>
      </c>
      <c r="IP14">
        <f>IN14*(Control!$B$10*$AC$5/12)/1e6</f>
        <v/>
      </c>
      <c r="IQ14">
        <f>IO14*$AC$6*Control!$B$13/1e6</f>
        <v/>
      </c>
      <c r="IR14">
        <f>IP14+IQ14</f>
        <v/>
      </c>
      <c r="IS14">
        <f>(1-Control!$B$11)*IP14 + IO14*(INDEX(Control!$B$32:$F$32, B14) + $AC$7)/1e6 * $AC$6</f>
        <v/>
      </c>
      <c r="IT14">
        <f>IR14-IS14</f>
        <v/>
      </c>
      <c r="IU14">
        <f>INDEX(BaseSeries!$C$2:$C$61, A14)*Control!$B$5*$AD$3</f>
        <v/>
      </c>
      <c r="IV14">
        <f>IU14*(Control!$B$6*Control!$B$7*Control!$B$8)*$AD$4</f>
        <v/>
      </c>
      <c r="IW14">
        <f>IW13*(1-(1-Control!$B$14)^(1/12)) + IV14</f>
        <v/>
      </c>
      <c r="IX14">
        <f>IV14*Control!$B$9</f>
        <v/>
      </c>
      <c r="IY14">
        <f>IW14*(Control!$B$10*$AD$5/12)/1e6</f>
        <v/>
      </c>
      <c r="IZ14">
        <f>IX14*$AD$6*Control!$B$13/1e6</f>
        <v/>
      </c>
      <c r="JA14">
        <f>IY14+IZ14</f>
        <v/>
      </c>
      <c r="JB14">
        <f>(1-Control!$B$11)*IY14 + IX14*(INDEX(Control!$B$32:$F$32, B14) + $AD$7)/1e6 * $AD$6</f>
        <v/>
      </c>
      <c r="JC14">
        <f>JA14-JB14</f>
        <v/>
      </c>
      <c r="JD14">
        <f>INDEX(BaseSeries!$C$2:$C$61, A14)*Control!$B$5*$AE$3</f>
        <v/>
      </c>
      <c r="JE14">
        <f>JD14*(Control!$B$6*Control!$B$7*Control!$B$8)*$AE$4</f>
        <v/>
      </c>
      <c r="JF14">
        <f>JF13*(1-(1-Control!$B$14)^(1/12)) + JE14</f>
        <v/>
      </c>
      <c r="JG14">
        <f>JE14*Control!$B$9</f>
        <v/>
      </c>
      <c r="JH14">
        <f>JF14*(Control!$B$10*$AE$5/12)/1e6</f>
        <v/>
      </c>
      <c r="JI14">
        <f>JG14*$AE$6*Control!$B$13/1e6</f>
        <v/>
      </c>
      <c r="JJ14">
        <f>JH14+JI14</f>
        <v/>
      </c>
      <c r="JK14">
        <f>(1-Control!$B$11)*JH14 + JG14*(INDEX(Control!$B$32:$F$32, B14) + $AE$7)/1e6 * $AE$6</f>
        <v/>
      </c>
      <c r="JL14">
        <f>JJ14-JK14</f>
        <v/>
      </c>
      <c r="JM14">
        <f>INDEX(BaseSeries!$C$2:$C$61, A14)*Control!$B$5*$AF$3</f>
        <v/>
      </c>
      <c r="JN14">
        <f>JM14*(Control!$B$6*Control!$B$7*Control!$B$8)*$AF$4</f>
        <v/>
      </c>
      <c r="JO14">
        <f>JO13*(1-(1-Control!$B$14)^(1/12)) + JN14</f>
        <v/>
      </c>
      <c r="JP14">
        <f>JN14*Control!$B$9</f>
        <v/>
      </c>
      <c r="JQ14">
        <f>JO14*(Control!$B$10*$AF$5/12)/1e6</f>
        <v/>
      </c>
      <c r="JR14">
        <f>JP14*$AF$6*Control!$B$13/1e6</f>
        <v/>
      </c>
      <c r="JS14">
        <f>JQ14+JR14</f>
        <v/>
      </c>
      <c r="JT14">
        <f>(1-Control!$B$11)*JQ14 + JP14*(INDEX(Control!$B$32:$F$32, B14) + $AF$7)/1e6 * $AF$6</f>
        <v/>
      </c>
      <c r="JU14">
        <f>JS14-JT14</f>
        <v/>
      </c>
      <c r="JV14">
        <f>INDEX(BaseSeries!$C$2:$C$61, A14)*Control!$B$5*$AG$3</f>
        <v/>
      </c>
      <c r="JW14">
        <f>JV14*(Control!$B$6*Control!$B$7*Control!$B$8)*$AG$4</f>
        <v/>
      </c>
      <c r="JX14">
        <f>JX13*(1-(1-Control!$B$14)^(1/12)) + JW14</f>
        <v/>
      </c>
      <c r="JY14">
        <f>JW14*Control!$B$9</f>
        <v/>
      </c>
      <c r="JZ14">
        <f>JX14*(Control!$B$10*$AG$5/12)/1e6</f>
        <v/>
      </c>
      <c r="KA14">
        <f>JY14*$AG$6*Control!$B$13/1e6</f>
        <v/>
      </c>
      <c r="KB14">
        <f>JZ14+KA14</f>
        <v/>
      </c>
      <c r="KC14">
        <f>(1-Control!$B$11)*JZ14 + JY14*(INDEX(Control!$B$32:$F$32, B14) + $AG$7)/1e6 * $AG$6</f>
        <v/>
      </c>
      <c r="KD14">
        <f>KB14-KC14</f>
        <v/>
      </c>
      <c r="KE14">
        <f>INDEX(BaseSeries!$C$2:$C$61, A14)*Control!$B$5*$AH$3</f>
        <v/>
      </c>
      <c r="KF14">
        <f>KE14*(Control!$B$6*Control!$B$7*Control!$B$8)*$AH$4</f>
        <v/>
      </c>
      <c r="KG14">
        <f>KG13*(1-(1-Control!$B$14)^(1/12)) + KF14</f>
        <v/>
      </c>
      <c r="KH14">
        <f>KF14*Control!$B$9</f>
        <v/>
      </c>
      <c r="KI14">
        <f>KG14*(Control!$B$10*$AH$5/12)/1e6</f>
        <v/>
      </c>
      <c r="KJ14">
        <f>KH14*$AH$6*Control!$B$13/1e6</f>
        <v/>
      </c>
      <c r="KK14">
        <f>KI14+KJ14</f>
        <v/>
      </c>
      <c r="KL14">
        <f>(1-Control!$B$11)*KI14 + KH14*(INDEX(Control!$B$32:$F$32, B14) + $AH$7)/1e6 * $AH$6</f>
        <v/>
      </c>
      <c r="KM14">
        <f>KK14-KL14</f>
        <v/>
      </c>
      <c r="KN14">
        <f>INDEX(BaseSeries!$C$2:$C$61, A14)*Control!$B$5*$AI$3</f>
        <v/>
      </c>
      <c r="KO14">
        <f>KN14*(Control!$B$6*Control!$B$7*Control!$B$8)*$AI$4</f>
        <v/>
      </c>
      <c r="KP14">
        <f>KP13*(1-(1-Control!$B$14)^(1/12)) + KO14</f>
        <v/>
      </c>
      <c r="KQ14">
        <f>KO14*Control!$B$9</f>
        <v/>
      </c>
      <c r="KR14">
        <f>KP14*(Control!$B$10*$AI$5/12)/1e6</f>
        <v/>
      </c>
      <c r="KS14">
        <f>KQ14*$AI$6*Control!$B$13/1e6</f>
        <v/>
      </c>
      <c r="KT14">
        <f>KR14+KS14</f>
        <v/>
      </c>
      <c r="KU14">
        <f>(1-Control!$B$11)*KR14 + KQ14*(INDEX(Control!$B$32:$F$32, B14) + $AI$7)/1e6 * $AI$6</f>
        <v/>
      </c>
      <c r="KV14">
        <f>KT14-KU14</f>
        <v/>
      </c>
      <c r="KW14">
        <f>INDEX(BaseSeries!$C$2:$C$61, A14)*Control!$B$5*$AJ$3</f>
        <v/>
      </c>
      <c r="KX14">
        <f>KW14*(Control!$B$6*Control!$B$7*Control!$B$8)*$AJ$4</f>
        <v/>
      </c>
      <c r="KY14">
        <f>KY13*(1-(1-Control!$B$14)^(1/12)) + KX14</f>
        <v/>
      </c>
      <c r="KZ14">
        <f>KX14*Control!$B$9</f>
        <v/>
      </c>
      <c r="LA14">
        <f>KY14*(Control!$B$10*$AJ$5/12)/1e6</f>
        <v/>
      </c>
      <c r="LB14">
        <f>KZ14*$AJ$6*Control!$B$13/1e6</f>
        <v/>
      </c>
      <c r="LC14">
        <f>LA14+LB14</f>
        <v/>
      </c>
      <c r="LD14">
        <f>(1-Control!$B$11)*LA14 + KZ14*(INDEX(Control!$B$32:$F$32, B14) + $AJ$7)/1e6 * $AJ$6</f>
        <v/>
      </c>
      <c r="LE14">
        <f>LC14-LD14</f>
        <v/>
      </c>
      <c r="LF14">
        <f>INDEX(BaseSeries!$C$2:$C$61, A14)*Control!$B$5*$AK$3</f>
        <v/>
      </c>
      <c r="LG14">
        <f>LF14*(Control!$B$6*Control!$B$7*Control!$B$8)*$AK$4</f>
        <v/>
      </c>
      <c r="LH14">
        <f>LH13*(1-(1-Control!$B$14)^(1/12)) + LG14</f>
        <v/>
      </c>
      <c r="LI14">
        <f>LG14*Control!$B$9</f>
        <v/>
      </c>
      <c r="LJ14">
        <f>LH14*(Control!$B$10*$AK$5/12)/1e6</f>
        <v/>
      </c>
      <c r="LK14">
        <f>LI14*$AK$6*Control!$B$13/1e6</f>
        <v/>
      </c>
      <c r="LL14">
        <f>LJ14+LK14</f>
        <v/>
      </c>
      <c r="LM14">
        <f>(1-Control!$B$11)*LJ14 + LI14*(INDEX(Control!$B$32:$F$32, B14) + $AK$7)/1e6 * $AK$6</f>
        <v/>
      </c>
      <c r="LN14">
        <f>LL14-LM14</f>
        <v/>
      </c>
      <c r="LO14">
        <f>INDEX(BaseSeries!$C$2:$C$61, A14)*Control!$B$5*$AL$3</f>
        <v/>
      </c>
      <c r="LP14">
        <f>LO14*(Control!$B$6*Control!$B$7*Control!$B$8)*$AL$4</f>
        <v/>
      </c>
      <c r="LQ14">
        <f>LQ13*(1-(1-Control!$B$14)^(1/12)) + LP14</f>
        <v/>
      </c>
      <c r="LR14">
        <f>LP14*Control!$B$9</f>
        <v/>
      </c>
      <c r="LS14">
        <f>LQ14*(Control!$B$10*$AL$5/12)/1e6</f>
        <v/>
      </c>
      <c r="LT14">
        <f>LR14*$AL$6*Control!$B$13/1e6</f>
        <v/>
      </c>
      <c r="LU14">
        <f>LS14+LT14</f>
        <v/>
      </c>
      <c r="LV14">
        <f>(1-Control!$B$11)*LS14 + LR14*(INDEX(Control!$B$32:$F$32, B14) + $AL$7)/1e6 * $AL$6</f>
        <v/>
      </c>
      <c r="LW14">
        <f>LU14-LV14</f>
        <v/>
      </c>
    </row>
    <row r="15">
      <c r="A15" t="n">
        <v>4</v>
      </c>
      <c r="B15">
        <f>INT((A15-1)/12)+1</f>
        <v/>
      </c>
      <c r="C15">
        <f>INDEX(BaseSeries!$C$2:$C$61, A15)*Control!$B$5*$B$3</f>
        <v/>
      </c>
      <c r="D15">
        <f>C15*(Control!$B$6*Control!$B$7*Control!$B$8)*$B$4</f>
        <v/>
      </c>
      <c r="E15">
        <f>E14*(1-(1-Control!$B$14)^(1/12)) + D15</f>
        <v/>
      </c>
      <c r="F15">
        <f>D15*Control!$B$9</f>
        <v/>
      </c>
      <c r="G15">
        <f>E15*(Control!$B$10*$B$5/12)/1e6</f>
        <v/>
      </c>
      <c r="H15">
        <f>F15*$B$6*Control!$B$13/1e6</f>
        <v/>
      </c>
      <c r="I15">
        <f>G15+H15</f>
        <v/>
      </c>
      <c r="J15">
        <f>(1-Control!$B$11)*G15 + F15*(INDEX(Control!$B$32:$F$32, B15) + $B$7)/1e6 * $B$6</f>
        <v/>
      </c>
      <c r="K15">
        <f>I15-J15</f>
        <v/>
      </c>
      <c r="L15">
        <f>INDEX(BaseSeries!$C$2:$C$61, A15)*Control!$B$5*$C$3</f>
        <v/>
      </c>
      <c r="M15">
        <f>L15*(Control!$B$6*Control!$B$7*Control!$B$8)*$C$4</f>
        <v/>
      </c>
      <c r="N15">
        <f>N14*(1-(1-Control!$B$14)^(1/12)) + M15</f>
        <v/>
      </c>
      <c r="O15">
        <f>M15*Control!$B$9</f>
        <v/>
      </c>
      <c r="P15">
        <f>N15*(Control!$B$10*$C$5/12)/1e6</f>
        <v/>
      </c>
      <c r="Q15">
        <f>O15*$C$6*Control!$B$13/1e6</f>
        <v/>
      </c>
      <c r="R15">
        <f>P15+Q15</f>
        <v/>
      </c>
      <c r="S15">
        <f>(1-Control!$B$11)*P15 + O15*(INDEX(Control!$B$32:$F$32, B15) + $C$7)/1e6 * $C$6</f>
        <v/>
      </c>
      <c r="T15">
        <f>R15-S15</f>
        <v/>
      </c>
      <c r="U15">
        <f>INDEX(BaseSeries!$C$2:$C$61, A15)*Control!$B$5*$D$3</f>
        <v/>
      </c>
      <c r="V15">
        <f>U15*(Control!$B$6*Control!$B$7*Control!$B$8)*$D$4</f>
        <v/>
      </c>
      <c r="W15">
        <f>W14*(1-(1-Control!$B$14)^(1/12)) + V15</f>
        <v/>
      </c>
      <c r="X15">
        <f>V15*Control!$B$9</f>
        <v/>
      </c>
      <c r="Y15">
        <f>W15*(Control!$B$10*$D$5/12)/1e6</f>
        <v/>
      </c>
      <c r="Z15">
        <f>X15*$D$6*Control!$B$13/1e6</f>
        <v/>
      </c>
      <c r="AA15">
        <f>Y15+Z15</f>
        <v/>
      </c>
      <c r="AB15">
        <f>(1-Control!$B$11)*Y15 + X15*(INDEX(Control!$B$32:$F$32, B15) + $D$7)/1e6 * $D$6</f>
        <v/>
      </c>
      <c r="AC15">
        <f>AA15-AB15</f>
        <v/>
      </c>
      <c r="AD15">
        <f>INDEX(BaseSeries!$C$2:$C$61, A15)*Control!$B$5*$E$3</f>
        <v/>
      </c>
      <c r="AE15">
        <f>AD15*(Control!$B$6*Control!$B$7*Control!$B$8)*$E$4</f>
        <v/>
      </c>
      <c r="AF15">
        <f>AF14*(1-(1-Control!$B$14)^(1/12)) + AE15</f>
        <v/>
      </c>
      <c r="AG15">
        <f>AE15*Control!$B$9</f>
        <v/>
      </c>
      <c r="AH15">
        <f>AF15*(Control!$B$10*$E$5/12)/1e6</f>
        <v/>
      </c>
      <c r="AI15">
        <f>AG15*$E$6*Control!$B$13/1e6</f>
        <v/>
      </c>
      <c r="AJ15">
        <f>AH15+AI15</f>
        <v/>
      </c>
      <c r="AK15">
        <f>(1-Control!$B$11)*AH15 + AG15*(INDEX(Control!$B$32:$F$32, B15) + $E$7)/1e6 * $E$6</f>
        <v/>
      </c>
      <c r="AL15">
        <f>AJ15-AK15</f>
        <v/>
      </c>
      <c r="AM15">
        <f>INDEX(BaseSeries!$C$2:$C$61, A15)*Control!$B$5*$F$3</f>
        <v/>
      </c>
      <c r="AN15">
        <f>AM15*(Control!$B$6*Control!$B$7*Control!$B$8)*$F$4</f>
        <v/>
      </c>
      <c r="AO15">
        <f>AO14*(1-(1-Control!$B$14)^(1/12)) + AN15</f>
        <v/>
      </c>
      <c r="AP15">
        <f>AN15*Control!$B$9</f>
        <v/>
      </c>
      <c r="AQ15">
        <f>AO15*(Control!$B$10*$F$5/12)/1e6</f>
        <v/>
      </c>
      <c r="AR15">
        <f>AP15*$F$6*Control!$B$13/1e6</f>
        <v/>
      </c>
      <c r="AS15">
        <f>AQ15+AR15</f>
        <v/>
      </c>
      <c r="AT15">
        <f>(1-Control!$B$11)*AQ15 + AP15*(INDEX(Control!$B$32:$F$32, B15) + $F$7)/1e6 * $F$6</f>
        <v/>
      </c>
      <c r="AU15">
        <f>AS15-AT15</f>
        <v/>
      </c>
      <c r="AV15">
        <f>INDEX(BaseSeries!$C$2:$C$61, A15)*Control!$B$5*$G$3</f>
        <v/>
      </c>
      <c r="AW15">
        <f>AV15*(Control!$B$6*Control!$B$7*Control!$B$8)*$G$4</f>
        <v/>
      </c>
      <c r="AX15">
        <f>AX14*(1-(1-Control!$B$14)^(1/12)) + AW15</f>
        <v/>
      </c>
      <c r="AY15">
        <f>AW15*Control!$B$9</f>
        <v/>
      </c>
      <c r="AZ15">
        <f>AX15*(Control!$B$10*$G$5/12)/1e6</f>
        <v/>
      </c>
      <c r="BA15">
        <f>AY15*$G$6*Control!$B$13/1e6</f>
        <v/>
      </c>
      <c r="BB15">
        <f>AZ15+BA15</f>
        <v/>
      </c>
      <c r="BC15">
        <f>(1-Control!$B$11)*AZ15 + AY15*(INDEX(Control!$B$32:$F$32, B15) + $G$7)/1e6 * $G$6</f>
        <v/>
      </c>
      <c r="BD15">
        <f>BB15-BC15</f>
        <v/>
      </c>
      <c r="BE15">
        <f>INDEX(BaseSeries!$C$2:$C$61, A15)*Control!$B$5*$H$3</f>
        <v/>
      </c>
      <c r="BF15">
        <f>BE15*(Control!$B$6*Control!$B$7*Control!$B$8)*$H$4</f>
        <v/>
      </c>
      <c r="BG15">
        <f>BG14*(1-(1-Control!$B$14)^(1/12)) + BF15</f>
        <v/>
      </c>
      <c r="BH15">
        <f>BF15*Control!$B$9</f>
        <v/>
      </c>
      <c r="BI15">
        <f>BG15*(Control!$B$10*$H$5/12)/1e6</f>
        <v/>
      </c>
      <c r="BJ15">
        <f>BH15*$H$6*Control!$B$13/1e6</f>
        <v/>
      </c>
      <c r="BK15">
        <f>BI15+BJ15</f>
        <v/>
      </c>
      <c r="BL15">
        <f>(1-Control!$B$11)*BI15 + BH15*(INDEX(Control!$B$32:$F$32, B15) + $H$7)/1e6 * $H$6</f>
        <v/>
      </c>
      <c r="BM15">
        <f>BK15-BL15</f>
        <v/>
      </c>
      <c r="BN15">
        <f>INDEX(BaseSeries!$C$2:$C$61, A15)*Control!$B$5*$I$3</f>
        <v/>
      </c>
      <c r="BO15">
        <f>BN15*(Control!$B$6*Control!$B$7*Control!$B$8)*$I$4</f>
        <v/>
      </c>
      <c r="BP15">
        <f>BP14*(1-(1-Control!$B$14)^(1/12)) + BO15</f>
        <v/>
      </c>
      <c r="BQ15">
        <f>BO15*Control!$B$9</f>
        <v/>
      </c>
      <c r="BR15">
        <f>BP15*(Control!$B$10*$I$5/12)/1e6</f>
        <v/>
      </c>
      <c r="BS15">
        <f>BQ15*$I$6*Control!$B$13/1e6</f>
        <v/>
      </c>
      <c r="BT15">
        <f>BR15+BS15</f>
        <v/>
      </c>
      <c r="BU15">
        <f>(1-Control!$B$11)*BR15 + BQ15*(INDEX(Control!$B$32:$F$32, B15) + $I$7)/1e6 * $I$6</f>
        <v/>
      </c>
      <c r="BV15">
        <f>BT15-BU15</f>
        <v/>
      </c>
      <c r="BW15">
        <f>INDEX(BaseSeries!$C$2:$C$61, A15)*Control!$B$5*$J$3</f>
        <v/>
      </c>
      <c r="BX15">
        <f>BW15*(Control!$B$6*Control!$B$7*Control!$B$8)*$J$4</f>
        <v/>
      </c>
      <c r="BY15">
        <f>BY14*(1-(1-Control!$B$14)^(1/12)) + BX15</f>
        <v/>
      </c>
      <c r="BZ15">
        <f>BX15*Control!$B$9</f>
        <v/>
      </c>
      <c r="CA15">
        <f>BY15*(Control!$B$10*$J$5/12)/1e6</f>
        <v/>
      </c>
      <c r="CB15">
        <f>BZ15*$J$6*Control!$B$13/1e6</f>
        <v/>
      </c>
      <c r="CC15">
        <f>CA15+CB15</f>
        <v/>
      </c>
      <c r="CD15">
        <f>(1-Control!$B$11)*CA15 + BZ15*(INDEX(Control!$B$32:$F$32, B15) + $J$7)/1e6 * $J$6</f>
        <v/>
      </c>
      <c r="CE15">
        <f>CC15-CD15</f>
        <v/>
      </c>
      <c r="CF15">
        <f>INDEX(BaseSeries!$C$2:$C$61, A15)*Control!$B$5*$K$3</f>
        <v/>
      </c>
      <c r="CG15">
        <f>CF15*(Control!$B$6*Control!$B$7*Control!$B$8)*$K$4</f>
        <v/>
      </c>
      <c r="CH15">
        <f>CH14*(1-(1-Control!$B$14)^(1/12)) + CG15</f>
        <v/>
      </c>
      <c r="CI15">
        <f>CG15*Control!$B$9</f>
        <v/>
      </c>
      <c r="CJ15">
        <f>CH15*(Control!$B$10*$K$5/12)/1e6</f>
        <v/>
      </c>
      <c r="CK15">
        <f>CI15*$K$6*Control!$B$13/1e6</f>
        <v/>
      </c>
      <c r="CL15">
        <f>CJ15+CK15</f>
        <v/>
      </c>
      <c r="CM15">
        <f>(1-Control!$B$11)*CJ15 + CI15*(INDEX(Control!$B$32:$F$32, B15) + $K$7)/1e6 * $K$6</f>
        <v/>
      </c>
      <c r="CN15">
        <f>CL15-CM15</f>
        <v/>
      </c>
      <c r="CO15">
        <f>INDEX(BaseSeries!$C$2:$C$61, A15)*Control!$B$5*$L$3</f>
        <v/>
      </c>
      <c r="CP15">
        <f>CO15*(Control!$B$6*Control!$B$7*Control!$B$8)*$L$4</f>
        <v/>
      </c>
      <c r="CQ15">
        <f>CQ14*(1-(1-Control!$B$14)^(1/12)) + CP15</f>
        <v/>
      </c>
      <c r="CR15">
        <f>CP15*Control!$B$9</f>
        <v/>
      </c>
      <c r="CS15">
        <f>CQ15*(Control!$B$10*$L$5/12)/1e6</f>
        <v/>
      </c>
      <c r="CT15">
        <f>CR15*$L$6*Control!$B$13/1e6</f>
        <v/>
      </c>
      <c r="CU15">
        <f>CS15+CT15</f>
        <v/>
      </c>
      <c r="CV15">
        <f>(1-Control!$B$11)*CS15 + CR15*(INDEX(Control!$B$32:$F$32, B15) + $L$7)/1e6 * $L$6</f>
        <v/>
      </c>
      <c r="CW15">
        <f>CU15-CV15</f>
        <v/>
      </c>
      <c r="CX15">
        <f>INDEX(BaseSeries!$C$2:$C$61, A15)*Control!$B$5*$M$3</f>
        <v/>
      </c>
      <c r="CY15">
        <f>CX15*(Control!$B$6*Control!$B$7*Control!$B$8)*$M$4</f>
        <v/>
      </c>
      <c r="CZ15">
        <f>CZ14*(1-(1-Control!$B$14)^(1/12)) + CY15</f>
        <v/>
      </c>
      <c r="DA15">
        <f>CY15*Control!$B$9</f>
        <v/>
      </c>
      <c r="DB15">
        <f>CZ15*(Control!$B$10*$M$5/12)/1e6</f>
        <v/>
      </c>
      <c r="DC15">
        <f>DA15*$M$6*Control!$B$13/1e6</f>
        <v/>
      </c>
      <c r="DD15">
        <f>DB15+DC15</f>
        <v/>
      </c>
      <c r="DE15">
        <f>(1-Control!$B$11)*DB15 + DA15*(INDEX(Control!$B$32:$F$32, B15) + $M$7)/1e6 * $M$6</f>
        <v/>
      </c>
      <c r="DF15">
        <f>DD15-DE15</f>
        <v/>
      </c>
      <c r="DG15">
        <f>INDEX(BaseSeries!$C$2:$C$61, A15)*Control!$B$5*$N$3</f>
        <v/>
      </c>
      <c r="DH15">
        <f>DG15*(Control!$B$6*Control!$B$7*Control!$B$8)*$N$4</f>
        <v/>
      </c>
      <c r="DI15">
        <f>DI14*(1-(1-Control!$B$14)^(1/12)) + DH15</f>
        <v/>
      </c>
      <c r="DJ15">
        <f>DH15*Control!$B$9</f>
        <v/>
      </c>
      <c r="DK15">
        <f>DI15*(Control!$B$10*$N$5/12)/1e6</f>
        <v/>
      </c>
      <c r="DL15">
        <f>DJ15*$N$6*Control!$B$13/1e6</f>
        <v/>
      </c>
      <c r="DM15">
        <f>DK15+DL15</f>
        <v/>
      </c>
      <c r="DN15">
        <f>(1-Control!$B$11)*DK15 + DJ15*(INDEX(Control!$B$32:$F$32, B15) + $N$7)/1e6 * $N$6</f>
        <v/>
      </c>
      <c r="DO15">
        <f>DM15-DN15</f>
        <v/>
      </c>
      <c r="DP15">
        <f>INDEX(BaseSeries!$C$2:$C$61, A15)*Control!$B$5*$O$3</f>
        <v/>
      </c>
      <c r="DQ15">
        <f>DP15*(Control!$B$6*Control!$B$7*Control!$B$8)*$O$4</f>
        <v/>
      </c>
      <c r="DR15">
        <f>DR14*(1-(1-Control!$B$14)^(1/12)) + DQ15</f>
        <v/>
      </c>
      <c r="DS15">
        <f>DQ15*Control!$B$9</f>
        <v/>
      </c>
      <c r="DT15">
        <f>DR15*(Control!$B$10*$O$5/12)/1e6</f>
        <v/>
      </c>
      <c r="DU15">
        <f>DS15*$O$6*Control!$B$13/1e6</f>
        <v/>
      </c>
      <c r="DV15">
        <f>DT15+DU15</f>
        <v/>
      </c>
      <c r="DW15">
        <f>(1-Control!$B$11)*DT15 + DS15*(INDEX(Control!$B$32:$F$32, B15) + $O$7)/1e6 * $O$6</f>
        <v/>
      </c>
      <c r="DX15">
        <f>DV15-DW15</f>
        <v/>
      </c>
      <c r="DY15">
        <f>INDEX(BaseSeries!$C$2:$C$61, A15)*Control!$B$5*$P$3</f>
        <v/>
      </c>
      <c r="DZ15">
        <f>DY15*(Control!$B$6*Control!$B$7*Control!$B$8)*$P$4</f>
        <v/>
      </c>
      <c r="EA15">
        <f>EA14*(1-(1-Control!$B$14)^(1/12)) + DZ15</f>
        <v/>
      </c>
      <c r="EB15">
        <f>DZ15*Control!$B$9</f>
        <v/>
      </c>
      <c r="EC15">
        <f>EA15*(Control!$B$10*$P$5/12)/1e6</f>
        <v/>
      </c>
      <c r="ED15">
        <f>EB15*$P$6*Control!$B$13/1e6</f>
        <v/>
      </c>
      <c r="EE15">
        <f>EC15+ED15</f>
        <v/>
      </c>
      <c r="EF15">
        <f>(1-Control!$B$11)*EC15 + EB15*(INDEX(Control!$B$32:$F$32, B15) + $P$7)/1e6 * $P$6</f>
        <v/>
      </c>
      <c r="EG15">
        <f>EE15-EF15</f>
        <v/>
      </c>
      <c r="EH15">
        <f>INDEX(BaseSeries!$C$2:$C$61, A15)*Control!$B$5*$Q$3</f>
        <v/>
      </c>
      <c r="EI15">
        <f>EH15*(Control!$B$6*Control!$B$7*Control!$B$8)*$Q$4</f>
        <v/>
      </c>
      <c r="EJ15">
        <f>EJ14*(1-(1-Control!$B$14)^(1/12)) + EI15</f>
        <v/>
      </c>
      <c r="EK15">
        <f>EI15*Control!$B$9</f>
        <v/>
      </c>
      <c r="EL15">
        <f>EJ15*(Control!$B$10*$Q$5/12)/1e6</f>
        <v/>
      </c>
      <c r="EM15">
        <f>EK15*$Q$6*Control!$B$13/1e6</f>
        <v/>
      </c>
      <c r="EN15">
        <f>EL15+EM15</f>
        <v/>
      </c>
      <c r="EO15">
        <f>(1-Control!$B$11)*EL15 + EK15*(INDEX(Control!$B$32:$F$32, B15) + $Q$7)/1e6 * $Q$6</f>
        <v/>
      </c>
      <c r="EP15">
        <f>EN15-EO15</f>
        <v/>
      </c>
      <c r="EQ15">
        <f>INDEX(BaseSeries!$C$2:$C$61, A15)*Control!$B$5*$R$3</f>
        <v/>
      </c>
      <c r="ER15">
        <f>EQ15*(Control!$B$6*Control!$B$7*Control!$B$8)*$R$4</f>
        <v/>
      </c>
      <c r="ES15">
        <f>ES14*(1-(1-Control!$B$14)^(1/12)) + ER15</f>
        <v/>
      </c>
      <c r="ET15">
        <f>ER15*Control!$B$9</f>
        <v/>
      </c>
      <c r="EU15">
        <f>ES15*(Control!$B$10*$R$5/12)/1e6</f>
        <v/>
      </c>
      <c r="EV15">
        <f>ET15*$R$6*Control!$B$13/1e6</f>
        <v/>
      </c>
      <c r="EW15">
        <f>EU15+EV15</f>
        <v/>
      </c>
      <c r="EX15">
        <f>(1-Control!$B$11)*EU15 + ET15*(INDEX(Control!$B$32:$F$32, B15) + $R$7)/1e6 * $R$6</f>
        <v/>
      </c>
      <c r="EY15">
        <f>EW15-EX15</f>
        <v/>
      </c>
      <c r="EZ15">
        <f>INDEX(BaseSeries!$C$2:$C$61, A15)*Control!$B$5*$S$3</f>
        <v/>
      </c>
      <c r="FA15">
        <f>EZ15*(Control!$B$6*Control!$B$7*Control!$B$8)*$S$4</f>
        <v/>
      </c>
      <c r="FB15">
        <f>FB14*(1-(1-Control!$B$14)^(1/12)) + FA15</f>
        <v/>
      </c>
      <c r="FC15">
        <f>FA15*Control!$B$9</f>
        <v/>
      </c>
      <c r="FD15">
        <f>FB15*(Control!$B$10*$S$5/12)/1e6</f>
        <v/>
      </c>
      <c r="FE15">
        <f>FC15*$S$6*Control!$B$13/1e6</f>
        <v/>
      </c>
      <c r="FF15">
        <f>FD15+FE15</f>
        <v/>
      </c>
      <c r="FG15">
        <f>(1-Control!$B$11)*FD15 + FC15*(INDEX(Control!$B$32:$F$32, B15) + $S$7)/1e6 * $S$6</f>
        <v/>
      </c>
      <c r="FH15">
        <f>FF15-FG15</f>
        <v/>
      </c>
      <c r="FI15">
        <f>INDEX(BaseSeries!$C$2:$C$61, A15)*Control!$B$5*$T$3</f>
        <v/>
      </c>
      <c r="FJ15">
        <f>FI15*(Control!$B$6*Control!$B$7*Control!$B$8)*$T$4</f>
        <v/>
      </c>
      <c r="FK15">
        <f>FK14*(1-(1-Control!$B$14)^(1/12)) + FJ15</f>
        <v/>
      </c>
      <c r="FL15">
        <f>FJ15*Control!$B$9</f>
        <v/>
      </c>
      <c r="FM15">
        <f>FK15*(Control!$B$10*$T$5/12)/1e6</f>
        <v/>
      </c>
      <c r="FN15">
        <f>FL15*$T$6*Control!$B$13/1e6</f>
        <v/>
      </c>
      <c r="FO15">
        <f>FM15+FN15</f>
        <v/>
      </c>
      <c r="FP15">
        <f>(1-Control!$B$11)*FM15 + FL15*(INDEX(Control!$B$32:$F$32, B15) + $T$7)/1e6 * $T$6</f>
        <v/>
      </c>
      <c r="FQ15">
        <f>FO15-FP15</f>
        <v/>
      </c>
      <c r="FR15">
        <f>INDEX(BaseSeries!$C$2:$C$61, A15)*Control!$B$5*$U$3</f>
        <v/>
      </c>
      <c r="FS15">
        <f>FR15*(Control!$B$6*Control!$B$7*Control!$B$8)*$U$4</f>
        <v/>
      </c>
      <c r="FT15">
        <f>FT14*(1-(1-Control!$B$14)^(1/12)) + FS15</f>
        <v/>
      </c>
      <c r="FU15">
        <f>FS15*Control!$B$9</f>
        <v/>
      </c>
      <c r="FV15">
        <f>FT15*(Control!$B$10*$U$5/12)/1e6</f>
        <v/>
      </c>
      <c r="FW15">
        <f>FU15*$U$6*Control!$B$13/1e6</f>
        <v/>
      </c>
      <c r="FX15">
        <f>FV15+FW15</f>
        <v/>
      </c>
      <c r="FY15">
        <f>(1-Control!$B$11)*FV15 + FU15*(INDEX(Control!$B$32:$F$32, B15) + $U$7)/1e6 * $U$6</f>
        <v/>
      </c>
      <c r="FZ15">
        <f>FX15-FY15</f>
        <v/>
      </c>
      <c r="GA15">
        <f>INDEX(BaseSeries!$C$2:$C$61, A15)*Control!$B$5*$V$3</f>
        <v/>
      </c>
      <c r="GB15">
        <f>GA15*(Control!$B$6*Control!$B$7*Control!$B$8)*$V$4</f>
        <v/>
      </c>
      <c r="GC15">
        <f>GC14*(1-(1-Control!$B$14)^(1/12)) + GB15</f>
        <v/>
      </c>
      <c r="GD15">
        <f>GB15*Control!$B$9</f>
        <v/>
      </c>
      <c r="GE15">
        <f>GC15*(Control!$B$10*$V$5/12)/1e6</f>
        <v/>
      </c>
      <c r="GF15">
        <f>GD15*$V$6*Control!$B$13/1e6</f>
        <v/>
      </c>
      <c r="GG15">
        <f>GE15+GF15</f>
        <v/>
      </c>
      <c r="GH15">
        <f>(1-Control!$B$11)*GE15 + GD15*(INDEX(Control!$B$32:$F$32, B15) + $V$7)/1e6 * $V$6</f>
        <v/>
      </c>
      <c r="GI15">
        <f>GG15-GH15</f>
        <v/>
      </c>
      <c r="GJ15">
        <f>INDEX(BaseSeries!$C$2:$C$61, A15)*Control!$B$5*$W$3</f>
        <v/>
      </c>
      <c r="GK15">
        <f>GJ15*(Control!$B$6*Control!$B$7*Control!$B$8)*$W$4</f>
        <v/>
      </c>
      <c r="GL15">
        <f>GL14*(1-(1-Control!$B$14)^(1/12)) + GK15</f>
        <v/>
      </c>
      <c r="GM15">
        <f>GK15*Control!$B$9</f>
        <v/>
      </c>
      <c r="GN15">
        <f>GL15*(Control!$B$10*$W$5/12)/1e6</f>
        <v/>
      </c>
      <c r="GO15">
        <f>GM15*$W$6*Control!$B$13/1e6</f>
        <v/>
      </c>
      <c r="GP15">
        <f>GN15+GO15</f>
        <v/>
      </c>
      <c r="GQ15">
        <f>(1-Control!$B$11)*GN15 + GM15*(INDEX(Control!$B$32:$F$32, B15) + $W$7)/1e6 * $W$6</f>
        <v/>
      </c>
      <c r="GR15">
        <f>GP15-GQ15</f>
        <v/>
      </c>
      <c r="GS15">
        <f>INDEX(BaseSeries!$C$2:$C$61, A15)*Control!$B$5*$X$3</f>
        <v/>
      </c>
      <c r="GT15">
        <f>GS15*(Control!$B$6*Control!$B$7*Control!$B$8)*$X$4</f>
        <v/>
      </c>
      <c r="GU15">
        <f>GU14*(1-(1-Control!$B$14)^(1/12)) + GT15</f>
        <v/>
      </c>
      <c r="GV15">
        <f>GT15*Control!$B$9</f>
        <v/>
      </c>
      <c r="GW15">
        <f>GU15*(Control!$B$10*$X$5/12)/1e6</f>
        <v/>
      </c>
      <c r="GX15">
        <f>GV15*$X$6*Control!$B$13/1e6</f>
        <v/>
      </c>
      <c r="GY15">
        <f>GW15+GX15</f>
        <v/>
      </c>
      <c r="GZ15">
        <f>(1-Control!$B$11)*GW15 + GV15*(INDEX(Control!$B$32:$F$32, B15) + $X$7)/1e6 * $X$6</f>
        <v/>
      </c>
      <c r="HA15">
        <f>GY15-GZ15</f>
        <v/>
      </c>
      <c r="HB15">
        <f>INDEX(BaseSeries!$C$2:$C$61, A15)*Control!$B$5*$Y$3</f>
        <v/>
      </c>
      <c r="HC15">
        <f>HB15*(Control!$B$6*Control!$B$7*Control!$B$8)*$Y$4</f>
        <v/>
      </c>
      <c r="HD15">
        <f>HD14*(1-(1-Control!$B$14)^(1/12)) + HC15</f>
        <v/>
      </c>
      <c r="HE15">
        <f>HC15*Control!$B$9</f>
        <v/>
      </c>
      <c r="HF15">
        <f>HD15*(Control!$B$10*$Y$5/12)/1e6</f>
        <v/>
      </c>
      <c r="HG15">
        <f>HE15*$Y$6*Control!$B$13/1e6</f>
        <v/>
      </c>
      <c r="HH15">
        <f>HF15+HG15</f>
        <v/>
      </c>
      <c r="HI15">
        <f>(1-Control!$B$11)*HF15 + HE15*(INDEX(Control!$B$32:$F$32, B15) + $Y$7)/1e6 * $Y$6</f>
        <v/>
      </c>
      <c r="HJ15">
        <f>HH15-HI15</f>
        <v/>
      </c>
      <c r="HK15">
        <f>INDEX(BaseSeries!$C$2:$C$61, A15)*Control!$B$5*$Z$3</f>
        <v/>
      </c>
      <c r="HL15">
        <f>HK15*(Control!$B$6*Control!$B$7*Control!$B$8)*$Z$4</f>
        <v/>
      </c>
      <c r="HM15">
        <f>HM14*(1-(1-Control!$B$14)^(1/12)) + HL15</f>
        <v/>
      </c>
      <c r="HN15">
        <f>HL15*Control!$B$9</f>
        <v/>
      </c>
      <c r="HO15">
        <f>HM15*(Control!$B$10*$Z$5/12)/1e6</f>
        <v/>
      </c>
      <c r="HP15">
        <f>HN15*$Z$6*Control!$B$13/1e6</f>
        <v/>
      </c>
      <c r="HQ15">
        <f>HO15+HP15</f>
        <v/>
      </c>
      <c r="HR15">
        <f>(1-Control!$B$11)*HO15 + HN15*(INDEX(Control!$B$32:$F$32, B15) + $Z$7)/1e6 * $Z$6</f>
        <v/>
      </c>
      <c r="HS15">
        <f>HQ15-HR15</f>
        <v/>
      </c>
      <c r="HT15">
        <f>INDEX(BaseSeries!$C$2:$C$61, A15)*Control!$B$5*$AA$3</f>
        <v/>
      </c>
      <c r="HU15">
        <f>HT15*(Control!$B$6*Control!$B$7*Control!$B$8)*$AA$4</f>
        <v/>
      </c>
      <c r="HV15">
        <f>HV14*(1-(1-Control!$B$14)^(1/12)) + HU15</f>
        <v/>
      </c>
      <c r="HW15">
        <f>HU15*Control!$B$9</f>
        <v/>
      </c>
      <c r="HX15">
        <f>HV15*(Control!$B$10*$AA$5/12)/1e6</f>
        <v/>
      </c>
      <c r="HY15">
        <f>HW15*$AA$6*Control!$B$13/1e6</f>
        <v/>
      </c>
      <c r="HZ15">
        <f>HX15+HY15</f>
        <v/>
      </c>
      <c r="IA15">
        <f>(1-Control!$B$11)*HX15 + HW15*(INDEX(Control!$B$32:$F$32, B15) + $AA$7)/1e6 * $AA$6</f>
        <v/>
      </c>
      <c r="IB15">
        <f>HZ15-IA15</f>
        <v/>
      </c>
      <c r="IC15">
        <f>INDEX(BaseSeries!$C$2:$C$61, A15)*Control!$B$5*$AB$3</f>
        <v/>
      </c>
      <c r="ID15">
        <f>IC15*(Control!$B$6*Control!$B$7*Control!$B$8)*$AB$4</f>
        <v/>
      </c>
      <c r="IE15">
        <f>IE14*(1-(1-Control!$B$14)^(1/12)) + ID15</f>
        <v/>
      </c>
      <c r="IF15">
        <f>ID15*Control!$B$9</f>
        <v/>
      </c>
      <c r="IG15">
        <f>IE15*(Control!$B$10*$AB$5/12)/1e6</f>
        <v/>
      </c>
      <c r="IH15">
        <f>IF15*$AB$6*Control!$B$13/1e6</f>
        <v/>
      </c>
      <c r="II15">
        <f>IG15+IH15</f>
        <v/>
      </c>
      <c r="IJ15">
        <f>(1-Control!$B$11)*IG15 + IF15*(INDEX(Control!$B$32:$F$32, B15) + $AB$7)/1e6 * $AB$6</f>
        <v/>
      </c>
      <c r="IK15">
        <f>II15-IJ15</f>
        <v/>
      </c>
      <c r="IL15">
        <f>INDEX(BaseSeries!$C$2:$C$61, A15)*Control!$B$5*$AC$3</f>
        <v/>
      </c>
      <c r="IM15">
        <f>IL15*(Control!$B$6*Control!$B$7*Control!$B$8)*$AC$4</f>
        <v/>
      </c>
      <c r="IN15">
        <f>IN14*(1-(1-Control!$B$14)^(1/12)) + IM15</f>
        <v/>
      </c>
      <c r="IO15">
        <f>IM15*Control!$B$9</f>
        <v/>
      </c>
      <c r="IP15">
        <f>IN15*(Control!$B$10*$AC$5/12)/1e6</f>
        <v/>
      </c>
      <c r="IQ15">
        <f>IO15*$AC$6*Control!$B$13/1e6</f>
        <v/>
      </c>
      <c r="IR15">
        <f>IP15+IQ15</f>
        <v/>
      </c>
      <c r="IS15">
        <f>(1-Control!$B$11)*IP15 + IO15*(INDEX(Control!$B$32:$F$32, B15) + $AC$7)/1e6 * $AC$6</f>
        <v/>
      </c>
      <c r="IT15">
        <f>IR15-IS15</f>
        <v/>
      </c>
      <c r="IU15">
        <f>INDEX(BaseSeries!$C$2:$C$61, A15)*Control!$B$5*$AD$3</f>
        <v/>
      </c>
      <c r="IV15">
        <f>IU15*(Control!$B$6*Control!$B$7*Control!$B$8)*$AD$4</f>
        <v/>
      </c>
      <c r="IW15">
        <f>IW14*(1-(1-Control!$B$14)^(1/12)) + IV15</f>
        <v/>
      </c>
      <c r="IX15">
        <f>IV15*Control!$B$9</f>
        <v/>
      </c>
      <c r="IY15">
        <f>IW15*(Control!$B$10*$AD$5/12)/1e6</f>
        <v/>
      </c>
      <c r="IZ15">
        <f>IX15*$AD$6*Control!$B$13/1e6</f>
        <v/>
      </c>
      <c r="JA15">
        <f>IY15+IZ15</f>
        <v/>
      </c>
      <c r="JB15">
        <f>(1-Control!$B$11)*IY15 + IX15*(INDEX(Control!$B$32:$F$32, B15) + $AD$7)/1e6 * $AD$6</f>
        <v/>
      </c>
      <c r="JC15">
        <f>JA15-JB15</f>
        <v/>
      </c>
      <c r="JD15">
        <f>INDEX(BaseSeries!$C$2:$C$61, A15)*Control!$B$5*$AE$3</f>
        <v/>
      </c>
      <c r="JE15">
        <f>JD15*(Control!$B$6*Control!$B$7*Control!$B$8)*$AE$4</f>
        <v/>
      </c>
      <c r="JF15">
        <f>JF14*(1-(1-Control!$B$14)^(1/12)) + JE15</f>
        <v/>
      </c>
      <c r="JG15">
        <f>JE15*Control!$B$9</f>
        <v/>
      </c>
      <c r="JH15">
        <f>JF15*(Control!$B$10*$AE$5/12)/1e6</f>
        <v/>
      </c>
      <c r="JI15">
        <f>JG15*$AE$6*Control!$B$13/1e6</f>
        <v/>
      </c>
      <c r="JJ15">
        <f>JH15+JI15</f>
        <v/>
      </c>
      <c r="JK15">
        <f>(1-Control!$B$11)*JH15 + JG15*(INDEX(Control!$B$32:$F$32, B15) + $AE$7)/1e6 * $AE$6</f>
        <v/>
      </c>
      <c r="JL15">
        <f>JJ15-JK15</f>
        <v/>
      </c>
      <c r="JM15">
        <f>INDEX(BaseSeries!$C$2:$C$61, A15)*Control!$B$5*$AF$3</f>
        <v/>
      </c>
      <c r="JN15">
        <f>JM15*(Control!$B$6*Control!$B$7*Control!$B$8)*$AF$4</f>
        <v/>
      </c>
      <c r="JO15">
        <f>JO14*(1-(1-Control!$B$14)^(1/12)) + JN15</f>
        <v/>
      </c>
      <c r="JP15">
        <f>JN15*Control!$B$9</f>
        <v/>
      </c>
      <c r="JQ15">
        <f>JO15*(Control!$B$10*$AF$5/12)/1e6</f>
        <v/>
      </c>
      <c r="JR15">
        <f>JP15*$AF$6*Control!$B$13/1e6</f>
        <v/>
      </c>
      <c r="JS15">
        <f>JQ15+JR15</f>
        <v/>
      </c>
      <c r="JT15">
        <f>(1-Control!$B$11)*JQ15 + JP15*(INDEX(Control!$B$32:$F$32, B15) + $AF$7)/1e6 * $AF$6</f>
        <v/>
      </c>
      <c r="JU15">
        <f>JS15-JT15</f>
        <v/>
      </c>
      <c r="JV15">
        <f>INDEX(BaseSeries!$C$2:$C$61, A15)*Control!$B$5*$AG$3</f>
        <v/>
      </c>
      <c r="JW15">
        <f>JV15*(Control!$B$6*Control!$B$7*Control!$B$8)*$AG$4</f>
        <v/>
      </c>
      <c r="JX15">
        <f>JX14*(1-(1-Control!$B$14)^(1/12)) + JW15</f>
        <v/>
      </c>
      <c r="JY15">
        <f>JW15*Control!$B$9</f>
        <v/>
      </c>
      <c r="JZ15">
        <f>JX15*(Control!$B$10*$AG$5/12)/1e6</f>
        <v/>
      </c>
      <c r="KA15">
        <f>JY15*$AG$6*Control!$B$13/1e6</f>
        <v/>
      </c>
      <c r="KB15">
        <f>JZ15+KA15</f>
        <v/>
      </c>
      <c r="KC15">
        <f>(1-Control!$B$11)*JZ15 + JY15*(INDEX(Control!$B$32:$F$32, B15) + $AG$7)/1e6 * $AG$6</f>
        <v/>
      </c>
      <c r="KD15">
        <f>KB15-KC15</f>
        <v/>
      </c>
      <c r="KE15">
        <f>INDEX(BaseSeries!$C$2:$C$61, A15)*Control!$B$5*$AH$3</f>
        <v/>
      </c>
      <c r="KF15">
        <f>KE15*(Control!$B$6*Control!$B$7*Control!$B$8)*$AH$4</f>
        <v/>
      </c>
      <c r="KG15">
        <f>KG14*(1-(1-Control!$B$14)^(1/12)) + KF15</f>
        <v/>
      </c>
      <c r="KH15">
        <f>KF15*Control!$B$9</f>
        <v/>
      </c>
      <c r="KI15">
        <f>KG15*(Control!$B$10*$AH$5/12)/1e6</f>
        <v/>
      </c>
      <c r="KJ15">
        <f>KH15*$AH$6*Control!$B$13/1e6</f>
        <v/>
      </c>
      <c r="KK15">
        <f>KI15+KJ15</f>
        <v/>
      </c>
      <c r="KL15">
        <f>(1-Control!$B$11)*KI15 + KH15*(INDEX(Control!$B$32:$F$32, B15) + $AH$7)/1e6 * $AH$6</f>
        <v/>
      </c>
      <c r="KM15">
        <f>KK15-KL15</f>
        <v/>
      </c>
      <c r="KN15">
        <f>INDEX(BaseSeries!$C$2:$C$61, A15)*Control!$B$5*$AI$3</f>
        <v/>
      </c>
      <c r="KO15">
        <f>KN15*(Control!$B$6*Control!$B$7*Control!$B$8)*$AI$4</f>
        <v/>
      </c>
      <c r="KP15">
        <f>KP14*(1-(1-Control!$B$14)^(1/12)) + KO15</f>
        <v/>
      </c>
      <c r="KQ15">
        <f>KO15*Control!$B$9</f>
        <v/>
      </c>
      <c r="KR15">
        <f>KP15*(Control!$B$10*$AI$5/12)/1e6</f>
        <v/>
      </c>
      <c r="KS15">
        <f>KQ15*$AI$6*Control!$B$13/1e6</f>
        <v/>
      </c>
      <c r="KT15">
        <f>KR15+KS15</f>
        <v/>
      </c>
      <c r="KU15">
        <f>(1-Control!$B$11)*KR15 + KQ15*(INDEX(Control!$B$32:$F$32, B15) + $AI$7)/1e6 * $AI$6</f>
        <v/>
      </c>
      <c r="KV15">
        <f>KT15-KU15</f>
        <v/>
      </c>
      <c r="KW15">
        <f>INDEX(BaseSeries!$C$2:$C$61, A15)*Control!$B$5*$AJ$3</f>
        <v/>
      </c>
      <c r="KX15">
        <f>KW15*(Control!$B$6*Control!$B$7*Control!$B$8)*$AJ$4</f>
        <v/>
      </c>
      <c r="KY15">
        <f>KY14*(1-(1-Control!$B$14)^(1/12)) + KX15</f>
        <v/>
      </c>
      <c r="KZ15">
        <f>KX15*Control!$B$9</f>
        <v/>
      </c>
      <c r="LA15">
        <f>KY15*(Control!$B$10*$AJ$5/12)/1e6</f>
        <v/>
      </c>
      <c r="LB15">
        <f>KZ15*$AJ$6*Control!$B$13/1e6</f>
        <v/>
      </c>
      <c r="LC15">
        <f>LA15+LB15</f>
        <v/>
      </c>
      <c r="LD15">
        <f>(1-Control!$B$11)*LA15 + KZ15*(INDEX(Control!$B$32:$F$32, B15) + $AJ$7)/1e6 * $AJ$6</f>
        <v/>
      </c>
      <c r="LE15">
        <f>LC15-LD15</f>
        <v/>
      </c>
      <c r="LF15">
        <f>INDEX(BaseSeries!$C$2:$C$61, A15)*Control!$B$5*$AK$3</f>
        <v/>
      </c>
      <c r="LG15">
        <f>LF15*(Control!$B$6*Control!$B$7*Control!$B$8)*$AK$4</f>
        <v/>
      </c>
      <c r="LH15">
        <f>LH14*(1-(1-Control!$B$14)^(1/12)) + LG15</f>
        <v/>
      </c>
      <c r="LI15">
        <f>LG15*Control!$B$9</f>
        <v/>
      </c>
      <c r="LJ15">
        <f>LH15*(Control!$B$10*$AK$5/12)/1e6</f>
        <v/>
      </c>
      <c r="LK15">
        <f>LI15*$AK$6*Control!$B$13/1e6</f>
        <v/>
      </c>
      <c r="LL15">
        <f>LJ15+LK15</f>
        <v/>
      </c>
      <c r="LM15">
        <f>(1-Control!$B$11)*LJ15 + LI15*(INDEX(Control!$B$32:$F$32, B15) + $AK$7)/1e6 * $AK$6</f>
        <v/>
      </c>
      <c r="LN15">
        <f>LL15-LM15</f>
        <v/>
      </c>
      <c r="LO15">
        <f>INDEX(BaseSeries!$C$2:$C$61, A15)*Control!$B$5*$AL$3</f>
        <v/>
      </c>
      <c r="LP15">
        <f>LO15*(Control!$B$6*Control!$B$7*Control!$B$8)*$AL$4</f>
        <v/>
      </c>
      <c r="LQ15">
        <f>LQ14*(1-(1-Control!$B$14)^(1/12)) + LP15</f>
        <v/>
      </c>
      <c r="LR15">
        <f>LP15*Control!$B$9</f>
        <v/>
      </c>
      <c r="LS15">
        <f>LQ15*(Control!$B$10*$AL$5/12)/1e6</f>
        <v/>
      </c>
      <c r="LT15">
        <f>LR15*$AL$6*Control!$B$13/1e6</f>
        <v/>
      </c>
      <c r="LU15">
        <f>LS15+LT15</f>
        <v/>
      </c>
      <c r="LV15">
        <f>(1-Control!$B$11)*LS15 + LR15*(INDEX(Control!$B$32:$F$32, B15) + $AL$7)/1e6 * $AL$6</f>
        <v/>
      </c>
      <c r="LW15">
        <f>LU15-LV15</f>
        <v/>
      </c>
    </row>
    <row r="16">
      <c r="A16" t="n">
        <v>5</v>
      </c>
      <c r="B16">
        <f>INT((A16-1)/12)+1</f>
        <v/>
      </c>
      <c r="C16">
        <f>INDEX(BaseSeries!$C$2:$C$61, A16)*Control!$B$5*$B$3</f>
        <v/>
      </c>
      <c r="D16">
        <f>C16*(Control!$B$6*Control!$B$7*Control!$B$8)*$B$4</f>
        <v/>
      </c>
      <c r="E16">
        <f>E15*(1-(1-Control!$B$14)^(1/12)) + D16</f>
        <v/>
      </c>
      <c r="F16">
        <f>D16*Control!$B$9</f>
        <v/>
      </c>
      <c r="G16">
        <f>E16*(Control!$B$10*$B$5/12)/1e6</f>
        <v/>
      </c>
      <c r="H16">
        <f>F16*$B$6*Control!$B$13/1e6</f>
        <v/>
      </c>
      <c r="I16">
        <f>G16+H16</f>
        <v/>
      </c>
      <c r="J16">
        <f>(1-Control!$B$11)*G16 + F16*(INDEX(Control!$B$32:$F$32, B16) + $B$7)/1e6 * $B$6</f>
        <v/>
      </c>
      <c r="K16">
        <f>I16-J16</f>
        <v/>
      </c>
      <c r="L16">
        <f>INDEX(BaseSeries!$C$2:$C$61, A16)*Control!$B$5*$C$3</f>
        <v/>
      </c>
      <c r="M16">
        <f>L16*(Control!$B$6*Control!$B$7*Control!$B$8)*$C$4</f>
        <v/>
      </c>
      <c r="N16">
        <f>N15*(1-(1-Control!$B$14)^(1/12)) + M16</f>
        <v/>
      </c>
      <c r="O16">
        <f>M16*Control!$B$9</f>
        <v/>
      </c>
      <c r="P16">
        <f>N16*(Control!$B$10*$C$5/12)/1e6</f>
        <v/>
      </c>
      <c r="Q16">
        <f>O16*$C$6*Control!$B$13/1e6</f>
        <v/>
      </c>
      <c r="R16">
        <f>P16+Q16</f>
        <v/>
      </c>
      <c r="S16">
        <f>(1-Control!$B$11)*P16 + O16*(INDEX(Control!$B$32:$F$32, B16) + $C$7)/1e6 * $C$6</f>
        <v/>
      </c>
      <c r="T16">
        <f>R16-S16</f>
        <v/>
      </c>
      <c r="U16">
        <f>INDEX(BaseSeries!$C$2:$C$61, A16)*Control!$B$5*$D$3</f>
        <v/>
      </c>
      <c r="V16">
        <f>U16*(Control!$B$6*Control!$B$7*Control!$B$8)*$D$4</f>
        <v/>
      </c>
      <c r="W16">
        <f>W15*(1-(1-Control!$B$14)^(1/12)) + V16</f>
        <v/>
      </c>
      <c r="X16">
        <f>V16*Control!$B$9</f>
        <v/>
      </c>
      <c r="Y16">
        <f>W16*(Control!$B$10*$D$5/12)/1e6</f>
        <v/>
      </c>
      <c r="Z16">
        <f>X16*$D$6*Control!$B$13/1e6</f>
        <v/>
      </c>
      <c r="AA16">
        <f>Y16+Z16</f>
        <v/>
      </c>
      <c r="AB16">
        <f>(1-Control!$B$11)*Y16 + X16*(INDEX(Control!$B$32:$F$32, B16) + $D$7)/1e6 * $D$6</f>
        <v/>
      </c>
      <c r="AC16">
        <f>AA16-AB16</f>
        <v/>
      </c>
      <c r="AD16">
        <f>INDEX(BaseSeries!$C$2:$C$61, A16)*Control!$B$5*$E$3</f>
        <v/>
      </c>
      <c r="AE16">
        <f>AD16*(Control!$B$6*Control!$B$7*Control!$B$8)*$E$4</f>
        <v/>
      </c>
      <c r="AF16">
        <f>AF15*(1-(1-Control!$B$14)^(1/12)) + AE16</f>
        <v/>
      </c>
      <c r="AG16">
        <f>AE16*Control!$B$9</f>
        <v/>
      </c>
      <c r="AH16">
        <f>AF16*(Control!$B$10*$E$5/12)/1e6</f>
        <v/>
      </c>
      <c r="AI16">
        <f>AG16*$E$6*Control!$B$13/1e6</f>
        <v/>
      </c>
      <c r="AJ16">
        <f>AH16+AI16</f>
        <v/>
      </c>
      <c r="AK16">
        <f>(1-Control!$B$11)*AH16 + AG16*(INDEX(Control!$B$32:$F$32, B16) + $E$7)/1e6 * $E$6</f>
        <v/>
      </c>
      <c r="AL16">
        <f>AJ16-AK16</f>
        <v/>
      </c>
      <c r="AM16">
        <f>INDEX(BaseSeries!$C$2:$C$61, A16)*Control!$B$5*$F$3</f>
        <v/>
      </c>
      <c r="AN16">
        <f>AM16*(Control!$B$6*Control!$B$7*Control!$B$8)*$F$4</f>
        <v/>
      </c>
      <c r="AO16">
        <f>AO15*(1-(1-Control!$B$14)^(1/12)) + AN16</f>
        <v/>
      </c>
      <c r="AP16">
        <f>AN16*Control!$B$9</f>
        <v/>
      </c>
      <c r="AQ16">
        <f>AO16*(Control!$B$10*$F$5/12)/1e6</f>
        <v/>
      </c>
      <c r="AR16">
        <f>AP16*$F$6*Control!$B$13/1e6</f>
        <v/>
      </c>
      <c r="AS16">
        <f>AQ16+AR16</f>
        <v/>
      </c>
      <c r="AT16">
        <f>(1-Control!$B$11)*AQ16 + AP16*(INDEX(Control!$B$32:$F$32, B16) + $F$7)/1e6 * $F$6</f>
        <v/>
      </c>
      <c r="AU16">
        <f>AS16-AT16</f>
        <v/>
      </c>
      <c r="AV16">
        <f>INDEX(BaseSeries!$C$2:$C$61, A16)*Control!$B$5*$G$3</f>
        <v/>
      </c>
      <c r="AW16">
        <f>AV16*(Control!$B$6*Control!$B$7*Control!$B$8)*$G$4</f>
        <v/>
      </c>
      <c r="AX16">
        <f>AX15*(1-(1-Control!$B$14)^(1/12)) + AW16</f>
        <v/>
      </c>
      <c r="AY16">
        <f>AW16*Control!$B$9</f>
        <v/>
      </c>
      <c r="AZ16">
        <f>AX16*(Control!$B$10*$G$5/12)/1e6</f>
        <v/>
      </c>
      <c r="BA16">
        <f>AY16*$G$6*Control!$B$13/1e6</f>
        <v/>
      </c>
      <c r="BB16">
        <f>AZ16+BA16</f>
        <v/>
      </c>
      <c r="BC16">
        <f>(1-Control!$B$11)*AZ16 + AY16*(INDEX(Control!$B$32:$F$32, B16) + $G$7)/1e6 * $G$6</f>
        <v/>
      </c>
      <c r="BD16">
        <f>BB16-BC16</f>
        <v/>
      </c>
      <c r="BE16">
        <f>INDEX(BaseSeries!$C$2:$C$61, A16)*Control!$B$5*$H$3</f>
        <v/>
      </c>
      <c r="BF16">
        <f>BE16*(Control!$B$6*Control!$B$7*Control!$B$8)*$H$4</f>
        <v/>
      </c>
      <c r="BG16">
        <f>BG15*(1-(1-Control!$B$14)^(1/12)) + BF16</f>
        <v/>
      </c>
      <c r="BH16">
        <f>BF16*Control!$B$9</f>
        <v/>
      </c>
      <c r="BI16">
        <f>BG16*(Control!$B$10*$H$5/12)/1e6</f>
        <v/>
      </c>
      <c r="BJ16">
        <f>BH16*$H$6*Control!$B$13/1e6</f>
        <v/>
      </c>
      <c r="BK16">
        <f>BI16+BJ16</f>
        <v/>
      </c>
      <c r="BL16">
        <f>(1-Control!$B$11)*BI16 + BH16*(INDEX(Control!$B$32:$F$32, B16) + $H$7)/1e6 * $H$6</f>
        <v/>
      </c>
      <c r="BM16">
        <f>BK16-BL16</f>
        <v/>
      </c>
      <c r="BN16">
        <f>INDEX(BaseSeries!$C$2:$C$61, A16)*Control!$B$5*$I$3</f>
        <v/>
      </c>
      <c r="BO16">
        <f>BN16*(Control!$B$6*Control!$B$7*Control!$B$8)*$I$4</f>
        <v/>
      </c>
      <c r="BP16">
        <f>BP15*(1-(1-Control!$B$14)^(1/12)) + BO16</f>
        <v/>
      </c>
      <c r="BQ16">
        <f>BO16*Control!$B$9</f>
        <v/>
      </c>
      <c r="BR16">
        <f>BP16*(Control!$B$10*$I$5/12)/1e6</f>
        <v/>
      </c>
      <c r="BS16">
        <f>BQ16*$I$6*Control!$B$13/1e6</f>
        <v/>
      </c>
      <c r="BT16">
        <f>BR16+BS16</f>
        <v/>
      </c>
      <c r="BU16">
        <f>(1-Control!$B$11)*BR16 + BQ16*(INDEX(Control!$B$32:$F$32, B16) + $I$7)/1e6 * $I$6</f>
        <v/>
      </c>
      <c r="BV16">
        <f>BT16-BU16</f>
        <v/>
      </c>
      <c r="BW16">
        <f>INDEX(BaseSeries!$C$2:$C$61, A16)*Control!$B$5*$J$3</f>
        <v/>
      </c>
      <c r="BX16">
        <f>BW16*(Control!$B$6*Control!$B$7*Control!$B$8)*$J$4</f>
        <v/>
      </c>
      <c r="BY16">
        <f>BY15*(1-(1-Control!$B$14)^(1/12)) + BX16</f>
        <v/>
      </c>
      <c r="BZ16">
        <f>BX16*Control!$B$9</f>
        <v/>
      </c>
      <c r="CA16">
        <f>BY16*(Control!$B$10*$J$5/12)/1e6</f>
        <v/>
      </c>
      <c r="CB16">
        <f>BZ16*$J$6*Control!$B$13/1e6</f>
        <v/>
      </c>
      <c r="CC16">
        <f>CA16+CB16</f>
        <v/>
      </c>
      <c r="CD16">
        <f>(1-Control!$B$11)*CA16 + BZ16*(INDEX(Control!$B$32:$F$32, B16) + $J$7)/1e6 * $J$6</f>
        <v/>
      </c>
      <c r="CE16">
        <f>CC16-CD16</f>
        <v/>
      </c>
      <c r="CF16">
        <f>INDEX(BaseSeries!$C$2:$C$61, A16)*Control!$B$5*$K$3</f>
        <v/>
      </c>
      <c r="CG16">
        <f>CF16*(Control!$B$6*Control!$B$7*Control!$B$8)*$K$4</f>
        <v/>
      </c>
      <c r="CH16">
        <f>CH15*(1-(1-Control!$B$14)^(1/12)) + CG16</f>
        <v/>
      </c>
      <c r="CI16">
        <f>CG16*Control!$B$9</f>
        <v/>
      </c>
      <c r="CJ16">
        <f>CH16*(Control!$B$10*$K$5/12)/1e6</f>
        <v/>
      </c>
      <c r="CK16">
        <f>CI16*$K$6*Control!$B$13/1e6</f>
        <v/>
      </c>
      <c r="CL16">
        <f>CJ16+CK16</f>
        <v/>
      </c>
      <c r="CM16">
        <f>(1-Control!$B$11)*CJ16 + CI16*(INDEX(Control!$B$32:$F$32, B16) + $K$7)/1e6 * $K$6</f>
        <v/>
      </c>
      <c r="CN16">
        <f>CL16-CM16</f>
        <v/>
      </c>
      <c r="CO16">
        <f>INDEX(BaseSeries!$C$2:$C$61, A16)*Control!$B$5*$L$3</f>
        <v/>
      </c>
      <c r="CP16">
        <f>CO16*(Control!$B$6*Control!$B$7*Control!$B$8)*$L$4</f>
        <v/>
      </c>
      <c r="CQ16">
        <f>CQ15*(1-(1-Control!$B$14)^(1/12)) + CP16</f>
        <v/>
      </c>
      <c r="CR16">
        <f>CP16*Control!$B$9</f>
        <v/>
      </c>
      <c r="CS16">
        <f>CQ16*(Control!$B$10*$L$5/12)/1e6</f>
        <v/>
      </c>
      <c r="CT16">
        <f>CR16*$L$6*Control!$B$13/1e6</f>
        <v/>
      </c>
      <c r="CU16">
        <f>CS16+CT16</f>
        <v/>
      </c>
      <c r="CV16">
        <f>(1-Control!$B$11)*CS16 + CR16*(INDEX(Control!$B$32:$F$32, B16) + $L$7)/1e6 * $L$6</f>
        <v/>
      </c>
      <c r="CW16">
        <f>CU16-CV16</f>
        <v/>
      </c>
      <c r="CX16">
        <f>INDEX(BaseSeries!$C$2:$C$61, A16)*Control!$B$5*$M$3</f>
        <v/>
      </c>
      <c r="CY16">
        <f>CX16*(Control!$B$6*Control!$B$7*Control!$B$8)*$M$4</f>
        <v/>
      </c>
      <c r="CZ16">
        <f>CZ15*(1-(1-Control!$B$14)^(1/12)) + CY16</f>
        <v/>
      </c>
      <c r="DA16">
        <f>CY16*Control!$B$9</f>
        <v/>
      </c>
      <c r="DB16">
        <f>CZ16*(Control!$B$10*$M$5/12)/1e6</f>
        <v/>
      </c>
      <c r="DC16">
        <f>DA16*$M$6*Control!$B$13/1e6</f>
        <v/>
      </c>
      <c r="DD16">
        <f>DB16+DC16</f>
        <v/>
      </c>
      <c r="DE16">
        <f>(1-Control!$B$11)*DB16 + DA16*(INDEX(Control!$B$32:$F$32, B16) + $M$7)/1e6 * $M$6</f>
        <v/>
      </c>
      <c r="DF16">
        <f>DD16-DE16</f>
        <v/>
      </c>
      <c r="DG16">
        <f>INDEX(BaseSeries!$C$2:$C$61, A16)*Control!$B$5*$N$3</f>
        <v/>
      </c>
      <c r="DH16">
        <f>DG16*(Control!$B$6*Control!$B$7*Control!$B$8)*$N$4</f>
        <v/>
      </c>
      <c r="DI16">
        <f>DI15*(1-(1-Control!$B$14)^(1/12)) + DH16</f>
        <v/>
      </c>
      <c r="DJ16">
        <f>DH16*Control!$B$9</f>
        <v/>
      </c>
      <c r="DK16">
        <f>DI16*(Control!$B$10*$N$5/12)/1e6</f>
        <v/>
      </c>
      <c r="DL16">
        <f>DJ16*$N$6*Control!$B$13/1e6</f>
        <v/>
      </c>
      <c r="DM16">
        <f>DK16+DL16</f>
        <v/>
      </c>
      <c r="DN16">
        <f>(1-Control!$B$11)*DK16 + DJ16*(INDEX(Control!$B$32:$F$32, B16) + $N$7)/1e6 * $N$6</f>
        <v/>
      </c>
      <c r="DO16">
        <f>DM16-DN16</f>
        <v/>
      </c>
      <c r="DP16">
        <f>INDEX(BaseSeries!$C$2:$C$61, A16)*Control!$B$5*$O$3</f>
        <v/>
      </c>
      <c r="DQ16">
        <f>DP16*(Control!$B$6*Control!$B$7*Control!$B$8)*$O$4</f>
        <v/>
      </c>
      <c r="DR16">
        <f>DR15*(1-(1-Control!$B$14)^(1/12)) + DQ16</f>
        <v/>
      </c>
      <c r="DS16">
        <f>DQ16*Control!$B$9</f>
        <v/>
      </c>
      <c r="DT16">
        <f>DR16*(Control!$B$10*$O$5/12)/1e6</f>
        <v/>
      </c>
      <c r="DU16">
        <f>DS16*$O$6*Control!$B$13/1e6</f>
        <v/>
      </c>
      <c r="DV16">
        <f>DT16+DU16</f>
        <v/>
      </c>
      <c r="DW16">
        <f>(1-Control!$B$11)*DT16 + DS16*(INDEX(Control!$B$32:$F$32, B16) + $O$7)/1e6 * $O$6</f>
        <v/>
      </c>
      <c r="DX16">
        <f>DV16-DW16</f>
        <v/>
      </c>
      <c r="DY16">
        <f>INDEX(BaseSeries!$C$2:$C$61, A16)*Control!$B$5*$P$3</f>
        <v/>
      </c>
      <c r="DZ16">
        <f>DY16*(Control!$B$6*Control!$B$7*Control!$B$8)*$P$4</f>
        <v/>
      </c>
      <c r="EA16">
        <f>EA15*(1-(1-Control!$B$14)^(1/12)) + DZ16</f>
        <v/>
      </c>
      <c r="EB16">
        <f>DZ16*Control!$B$9</f>
        <v/>
      </c>
      <c r="EC16">
        <f>EA16*(Control!$B$10*$P$5/12)/1e6</f>
        <v/>
      </c>
      <c r="ED16">
        <f>EB16*$P$6*Control!$B$13/1e6</f>
        <v/>
      </c>
      <c r="EE16">
        <f>EC16+ED16</f>
        <v/>
      </c>
      <c r="EF16">
        <f>(1-Control!$B$11)*EC16 + EB16*(INDEX(Control!$B$32:$F$32, B16) + $P$7)/1e6 * $P$6</f>
        <v/>
      </c>
      <c r="EG16">
        <f>EE16-EF16</f>
        <v/>
      </c>
      <c r="EH16">
        <f>INDEX(BaseSeries!$C$2:$C$61, A16)*Control!$B$5*$Q$3</f>
        <v/>
      </c>
      <c r="EI16">
        <f>EH16*(Control!$B$6*Control!$B$7*Control!$B$8)*$Q$4</f>
        <v/>
      </c>
      <c r="EJ16">
        <f>EJ15*(1-(1-Control!$B$14)^(1/12)) + EI16</f>
        <v/>
      </c>
      <c r="EK16">
        <f>EI16*Control!$B$9</f>
        <v/>
      </c>
      <c r="EL16">
        <f>EJ16*(Control!$B$10*$Q$5/12)/1e6</f>
        <v/>
      </c>
      <c r="EM16">
        <f>EK16*$Q$6*Control!$B$13/1e6</f>
        <v/>
      </c>
      <c r="EN16">
        <f>EL16+EM16</f>
        <v/>
      </c>
      <c r="EO16">
        <f>(1-Control!$B$11)*EL16 + EK16*(INDEX(Control!$B$32:$F$32, B16) + $Q$7)/1e6 * $Q$6</f>
        <v/>
      </c>
      <c r="EP16">
        <f>EN16-EO16</f>
        <v/>
      </c>
      <c r="EQ16">
        <f>INDEX(BaseSeries!$C$2:$C$61, A16)*Control!$B$5*$R$3</f>
        <v/>
      </c>
      <c r="ER16">
        <f>EQ16*(Control!$B$6*Control!$B$7*Control!$B$8)*$R$4</f>
        <v/>
      </c>
      <c r="ES16">
        <f>ES15*(1-(1-Control!$B$14)^(1/12)) + ER16</f>
        <v/>
      </c>
      <c r="ET16">
        <f>ER16*Control!$B$9</f>
        <v/>
      </c>
      <c r="EU16">
        <f>ES16*(Control!$B$10*$R$5/12)/1e6</f>
        <v/>
      </c>
      <c r="EV16">
        <f>ET16*$R$6*Control!$B$13/1e6</f>
        <v/>
      </c>
      <c r="EW16">
        <f>EU16+EV16</f>
        <v/>
      </c>
      <c r="EX16">
        <f>(1-Control!$B$11)*EU16 + ET16*(INDEX(Control!$B$32:$F$32, B16) + $R$7)/1e6 * $R$6</f>
        <v/>
      </c>
      <c r="EY16">
        <f>EW16-EX16</f>
        <v/>
      </c>
      <c r="EZ16">
        <f>INDEX(BaseSeries!$C$2:$C$61, A16)*Control!$B$5*$S$3</f>
        <v/>
      </c>
      <c r="FA16">
        <f>EZ16*(Control!$B$6*Control!$B$7*Control!$B$8)*$S$4</f>
        <v/>
      </c>
      <c r="FB16">
        <f>FB15*(1-(1-Control!$B$14)^(1/12)) + FA16</f>
        <v/>
      </c>
      <c r="FC16">
        <f>FA16*Control!$B$9</f>
        <v/>
      </c>
      <c r="FD16">
        <f>FB16*(Control!$B$10*$S$5/12)/1e6</f>
        <v/>
      </c>
      <c r="FE16">
        <f>FC16*$S$6*Control!$B$13/1e6</f>
        <v/>
      </c>
      <c r="FF16">
        <f>FD16+FE16</f>
        <v/>
      </c>
      <c r="FG16">
        <f>(1-Control!$B$11)*FD16 + FC16*(INDEX(Control!$B$32:$F$32, B16) + $S$7)/1e6 * $S$6</f>
        <v/>
      </c>
      <c r="FH16">
        <f>FF16-FG16</f>
        <v/>
      </c>
      <c r="FI16">
        <f>INDEX(BaseSeries!$C$2:$C$61, A16)*Control!$B$5*$T$3</f>
        <v/>
      </c>
      <c r="FJ16">
        <f>FI16*(Control!$B$6*Control!$B$7*Control!$B$8)*$T$4</f>
        <v/>
      </c>
      <c r="FK16">
        <f>FK15*(1-(1-Control!$B$14)^(1/12)) + FJ16</f>
        <v/>
      </c>
      <c r="FL16">
        <f>FJ16*Control!$B$9</f>
        <v/>
      </c>
      <c r="FM16">
        <f>FK16*(Control!$B$10*$T$5/12)/1e6</f>
        <v/>
      </c>
      <c r="FN16">
        <f>FL16*$T$6*Control!$B$13/1e6</f>
        <v/>
      </c>
      <c r="FO16">
        <f>FM16+FN16</f>
        <v/>
      </c>
      <c r="FP16">
        <f>(1-Control!$B$11)*FM16 + FL16*(INDEX(Control!$B$32:$F$32, B16) + $T$7)/1e6 * $T$6</f>
        <v/>
      </c>
      <c r="FQ16">
        <f>FO16-FP16</f>
        <v/>
      </c>
      <c r="FR16">
        <f>INDEX(BaseSeries!$C$2:$C$61, A16)*Control!$B$5*$U$3</f>
        <v/>
      </c>
      <c r="FS16">
        <f>FR16*(Control!$B$6*Control!$B$7*Control!$B$8)*$U$4</f>
        <v/>
      </c>
      <c r="FT16">
        <f>FT15*(1-(1-Control!$B$14)^(1/12)) + FS16</f>
        <v/>
      </c>
      <c r="FU16">
        <f>FS16*Control!$B$9</f>
        <v/>
      </c>
      <c r="FV16">
        <f>FT16*(Control!$B$10*$U$5/12)/1e6</f>
        <v/>
      </c>
      <c r="FW16">
        <f>FU16*$U$6*Control!$B$13/1e6</f>
        <v/>
      </c>
      <c r="FX16">
        <f>FV16+FW16</f>
        <v/>
      </c>
      <c r="FY16">
        <f>(1-Control!$B$11)*FV16 + FU16*(INDEX(Control!$B$32:$F$32, B16) + $U$7)/1e6 * $U$6</f>
        <v/>
      </c>
      <c r="FZ16">
        <f>FX16-FY16</f>
        <v/>
      </c>
      <c r="GA16">
        <f>INDEX(BaseSeries!$C$2:$C$61, A16)*Control!$B$5*$V$3</f>
        <v/>
      </c>
      <c r="GB16">
        <f>GA16*(Control!$B$6*Control!$B$7*Control!$B$8)*$V$4</f>
        <v/>
      </c>
      <c r="GC16">
        <f>GC15*(1-(1-Control!$B$14)^(1/12)) + GB16</f>
        <v/>
      </c>
      <c r="GD16">
        <f>GB16*Control!$B$9</f>
        <v/>
      </c>
      <c r="GE16">
        <f>GC16*(Control!$B$10*$V$5/12)/1e6</f>
        <v/>
      </c>
      <c r="GF16">
        <f>GD16*$V$6*Control!$B$13/1e6</f>
        <v/>
      </c>
      <c r="GG16">
        <f>GE16+GF16</f>
        <v/>
      </c>
      <c r="GH16">
        <f>(1-Control!$B$11)*GE16 + GD16*(INDEX(Control!$B$32:$F$32, B16) + $V$7)/1e6 * $V$6</f>
        <v/>
      </c>
      <c r="GI16">
        <f>GG16-GH16</f>
        <v/>
      </c>
      <c r="GJ16">
        <f>INDEX(BaseSeries!$C$2:$C$61, A16)*Control!$B$5*$W$3</f>
        <v/>
      </c>
      <c r="GK16">
        <f>GJ16*(Control!$B$6*Control!$B$7*Control!$B$8)*$W$4</f>
        <v/>
      </c>
      <c r="GL16">
        <f>GL15*(1-(1-Control!$B$14)^(1/12)) + GK16</f>
        <v/>
      </c>
      <c r="GM16">
        <f>GK16*Control!$B$9</f>
        <v/>
      </c>
      <c r="GN16">
        <f>GL16*(Control!$B$10*$W$5/12)/1e6</f>
        <v/>
      </c>
      <c r="GO16">
        <f>GM16*$W$6*Control!$B$13/1e6</f>
        <v/>
      </c>
      <c r="GP16">
        <f>GN16+GO16</f>
        <v/>
      </c>
      <c r="GQ16">
        <f>(1-Control!$B$11)*GN16 + GM16*(INDEX(Control!$B$32:$F$32, B16) + $W$7)/1e6 * $W$6</f>
        <v/>
      </c>
      <c r="GR16">
        <f>GP16-GQ16</f>
        <v/>
      </c>
      <c r="GS16">
        <f>INDEX(BaseSeries!$C$2:$C$61, A16)*Control!$B$5*$X$3</f>
        <v/>
      </c>
      <c r="GT16">
        <f>GS16*(Control!$B$6*Control!$B$7*Control!$B$8)*$X$4</f>
        <v/>
      </c>
      <c r="GU16">
        <f>GU15*(1-(1-Control!$B$14)^(1/12)) + GT16</f>
        <v/>
      </c>
      <c r="GV16">
        <f>GT16*Control!$B$9</f>
        <v/>
      </c>
      <c r="GW16">
        <f>GU16*(Control!$B$10*$X$5/12)/1e6</f>
        <v/>
      </c>
      <c r="GX16">
        <f>GV16*$X$6*Control!$B$13/1e6</f>
        <v/>
      </c>
      <c r="GY16">
        <f>GW16+GX16</f>
        <v/>
      </c>
      <c r="GZ16">
        <f>(1-Control!$B$11)*GW16 + GV16*(INDEX(Control!$B$32:$F$32, B16) + $X$7)/1e6 * $X$6</f>
        <v/>
      </c>
      <c r="HA16">
        <f>GY16-GZ16</f>
        <v/>
      </c>
      <c r="HB16">
        <f>INDEX(BaseSeries!$C$2:$C$61, A16)*Control!$B$5*$Y$3</f>
        <v/>
      </c>
      <c r="HC16">
        <f>HB16*(Control!$B$6*Control!$B$7*Control!$B$8)*$Y$4</f>
        <v/>
      </c>
      <c r="HD16">
        <f>HD15*(1-(1-Control!$B$14)^(1/12)) + HC16</f>
        <v/>
      </c>
      <c r="HE16">
        <f>HC16*Control!$B$9</f>
        <v/>
      </c>
      <c r="HF16">
        <f>HD16*(Control!$B$10*$Y$5/12)/1e6</f>
        <v/>
      </c>
      <c r="HG16">
        <f>HE16*$Y$6*Control!$B$13/1e6</f>
        <v/>
      </c>
      <c r="HH16">
        <f>HF16+HG16</f>
        <v/>
      </c>
      <c r="HI16">
        <f>(1-Control!$B$11)*HF16 + HE16*(INDEX(Control!$B$32:$F$32, B16) + $Y$7)/1e6 * $Y$6</f>
        <v/>
      </c>
      <c r="HJ16">
        <f>HH16-HI16</f>
        <v/>
      </c>
      <c r="HK16">
        <f>INDEX(BaseSeries!$C$2:$C$61, A16)*Control!$B$5*$Z$3</f>
        <v/>
      </c>
      <c r="HL16">
        <f>HK16*(Control!$B$6*Control!$B$7*Control!$B$8)*$Z$4</f>
        <v/>
      </c>
      <c r="HM16">
        <f>HM15*(1-(1-Control!$B$14)^(1/12)) + HL16</f>
        <v/>
      </c>
      <c r="HN16">
        <f>HL16*Control!$B$9</f>
        <v/>
      </c>
      <c r="HO16">
        <f>HM16*(Control!$B$10*$Z$5/12)/1e6</f>
        <v/>
      </c>
      <c r="HP16">
        <f>HN16*$Z$6*Control!$B$13/1e6</f>
        <v/>
      </c>
      <c r="HQ16">
        <f>HO16+HP16</f>
        <v/>
      </c>
      <c r="HR16">
        <f>(1-Control!$B$11)*HO16 + HN16*(INDEX(Control!$B$32:$F$32, B16) + $Z$7)/1e6 * $Z$6</f>
        <v/>
      </c>
      <c r="HS16">
        <f>HQ16-HR16</f>
        <v/>
      </c>
      <c r="HT16">
        <f>INDEX(BaseSeries!$C$2:$C$61, A16)*Control!$B$5*$AA$3</f>
        <v/>
      </c>
      <c r="HU16">
        <f>HT16*(Control!$B$6*Control!$B$7*Control!$B$8)*$AA$4</f>
        <v/>
      </c>
      <c r="HV16">
        <f>HV15*(1-(1-Control!$B$14)^(1/12)) + HU16</f>
        <v/>
      </c>
      <c r="HW16">
        <f>HU16*Control!$B$9</f>
        <v/>
      </c>
      <c r="HX16">
        <f>HV16*(Control!$B$10*$AA$5/12)/1e6</f>
        <v/>
      </c>
      <c r="HY16">
        <f>HW16*$AA$6*Control!$B$13/1e6</f>
        <v/>
      </c>
      <c r="HZ16">
        <f>HX16+HY16</f>
        <v/>
      </c>
      <c r="IA16">
        <f>(1-Control!$B$11)*HX16 + HW16*(INDEX(Control!$B$32:$F$32, B16) + $AA$7)/1e6 * $AA$6</f>
        <v/>
      </c>
      <c r="IB16">
        <f>HZ16-IA16</f>
        <v/>
      </c>
      <c r="IC16">
        <f>INDEX(BaseSeries!$C$2:$C$61, A16)*Control!$B$5*$AB$3</f>
        <v/>
      </c>
      <c r="ID16">
        <f>IC16*(Control!$B$6*Control!$B$7*Control!$B$8)*$AB$4</f>
        <v/>
      </c>
      <c r="IE16">
        <f>IE15*(1-(1-Control!$B$14)^(1/12)) + ID16</f>
        <v/>
      </c>
      <c r="IF16">
        <f>ID16*Control!$B$9</f>
        <v/>
      </c>
      <c r="IG16">
        <f>IE16*(Control!$B$10*$AB$5/12)/1e6</f>
        <v/>
      </c>
      <c r="IH16">
        <f>IF16*$AB$6*Control!$B$13/1e6</f>
        <v/>
      </c>
      <c r="II16">
        <f>IG16+IH16</f>
        <v/>
      </c>
      <c r="IJ16">
        <f>(1-Control!$B$11)*IG16 + IF16*(INDEX(Control!$B$32:$F$32, B16) + $AB$7)/1e6 * $AB$6</f>
        <v/>
      </c>
      <c r="IK16">
        <f>II16-IJ16</f>
        <v/>
      </c>
      <c r="IL16">
        <f>INDEX(BaseSeries!$C$2:$C$61, A16)*Control!$B$5*$AC$3</f>
        <v/>
      </c>
      <c r="IM16">
        <f>IL16*(Control!$B$6*Control!$B$7*Control!$B$8)*$AC$4</f>
        <v/>
      </c>
      <c r="IN16">
        <f>IN15*(1-(1-Control!$B$14)^(1/12)) + IM16</f>
        <v/>
      </c>
      <c r="IO16">
        <f>IM16*Control!$B$9</f>
        <v/>
      </c>
      <c r="IP16">
        <f>IN16*(Control!$B$10*$AC$5/12)/1e6</f>
        <v/>
      </c>
      <c r="IQ16">
        <f>IO16*$AC$6*Control!$B$13/1e6</f>
        <v/>
      </c>
      <c r="IR16">
        <f>IP16+IQ16</f>
        <v/>
      </c>
      <c r="IS16">
        <f>(1-Control!$B$11)*IP16 + IO16*(INDEX(Control!$B$32:$F$32, B16) + $AC$7)/1e6 * $AC$6</f>
        <v/>
      </c>
      <c r="IT16">
        <f>IR16-IS16</f>
        <v/>
      </c>
      <c r="IU16">
        <f>INDEX(BaseSeries!$C$2:$C$61, A16)*Control!$B$5*$AD$3</f>
        <v/>
      </c>
      <c r="IV16">
        <f>IU16*(Control!$B$6*Control!$B$7*Control!$B$8)*$AD$4</f>
        <v/>
      </c>
      <c r="IW16">
        <f>IW15*(1-(1-Control!$B$14)^(1/12)) + IV16</f>
        <v/>
      </c>
      <c r="IX16">
        <f>IV16*Control!$B$9</f>
        <v/>
      </c>
      <c r="IY16">
        <f>IW16*(Control!$B$10*$AD$5/12)/1e6</f>
        <v/>
      </c>
      <c r="IZ16">
        <f>IX16*$AD$6*Control!$B$13/1e6</f>
        <v/>
      </c>
      <c r="JA16">
        <f>IY16+IZ16</f>
        <v/>
      </c>
      <c r="JB16">
        <f>(1-Control!$B$11)*IY16 + IX16*(INDEX(Control!$B$32:$F$32, B16) + $AD$7)/1e6 * $AD$6</f>
        <v/>
      </c>
      <c r="JC16">
        <f>JA16-JB16</f>
        <v/>
      </c>
      <c r="JD16">
        <f>INDEX(BaseSeries!$C$2:$C$61, A16)*Control!$B$5*$AE$3</f>
        <v/>
      </c>
      <c r="JE16">
        <f>JD16*(Control!$B$6*Control!$B$7*Control!$B$8)*$AE$4</f>
        <v/>
      </c>
      <c r="JF16">
        <f>JF15*(1-(1-Control!$B$14)^(1/12)) + JE16</f>
        <v/>
      </c>
      <c r="JG16">
        <f>JE16*Control!$B$9</f>
        <v/>
      </c>
      <c r="JH16">
        <f>JF16*(Control!$B$10*$AE$5/12)/1e6</f>
        <v/>
      </c>
      <c r="JI16">
        <f>JG16*$AE$6*Control!$B$13/1e6</f>
        <v/>
      </c>
      <c r="JJ16">
        <f>JH16+JI16</f>
        <v/>
      </c>
      <c r="JK16">
        <f>(1-Control!$B$11)*JH16 + JG16*(INDEX(Control!$B$32:$F$32, B16) + $AE$7)/1e6 * $AE$6</f>
        <v/>
      </c>
      <c r="JL16">
        <f>JJ16-JK16</f>
        <v/>
      </c>
      <c r="JM16">
        <f>INDEX(BaseSeries!$C$2:$C$61, A16)*Control!$B$5*$AF$3</f>
        <v/>
      </c>
      <c r="JN16">
        <f>JM16*(Control!$B$6*Control!$B$7*Control!$B$8)*$AF$4</f>
        <v/>
      </c>
      <c r="JO16">
        <f>JO15*(1-(1-Control!$B$14)^(1/12)) + JN16</f>
        <v/>
      </c>
      <c r="JP16">
        <f>JN16*Control!$B$9</f>
        <v/>
      </c>
      <c r="JQ16">
        <f>JO16*(Control!$B$10*$AF$5/12)/1e6</f>
        <v/>
      </c>
      <c r="JR16">
        <f>JP16*$AF$6*Control!$B$13/1e6</f>
        <v/>
      </c>
      <c r="JS16">
        <f>JQ16+JR16</f>
        <v/>
      </c>
      <c r="JT16">
        <f>(1-Control!$B$11)*JQ16 + JP16*(INDEX(Control!$B$32:$F$32, B16) + $AF$7)/1e6 * $AF$6</f>
        <v/>
      </c>
      <c r="JU16">
        <f>JS16-JT16</f>
        <v/>
      </c>
      <c r="JV16">
        <f>INDEX(BaseSeries!$C$2:$C$61, A16)*Control!$B$5*$AG$3</f>
        <v/>
      </c>
      <c r="JW16">
        <f>JV16*(Control!$B$6*Control!$B$7*Control!$B$8)*$AG$4</f>
        <v/>
      </c>
      <c r="JX16">
        <f>JX15*(1-(1-Control!$B$14)^(1/12)) + JW16</f>
        <v/>
      </c>
      <c r="JY16">
        <f>JW16*Control!$B$9</f>
        <v/>
      </c>
      <c r="JZ16">
        <f>JX16*(Control!$B$10*$AG$5/12)/1e6</f>
        <v/>
      </c>
      <c r="KA16">
        <f>JY16*$AG$6*Control!$B$13/1e6</f>
        <v/>
      </c>
      <c r="KB16">
        <f>JZ16+KA16</f>
        <v/>
      </c>
      <c r="KC16">
        <f>(1-Control!$B$11)*JZ16 + JY16*(INDEX(Control!$B$32:$F$32, B16) + $AG$7)/1e6 * $AG$6</f>
        <v/>
      </c>
      <c r="KD16">
        <f>KB16-KC16</f>
        <v/>
      </c>
      <c r="KE16">
        <f>INDEX(BaseSeries!$C$2:$C$61, A16)*Control!$B$5*$AH$3</f>
        <v/>
      </c>
      <c r="KF16">
        <f>KE16*(Control!$B$6*Control!$B$7*Control!$B$8)*$AH$4</f>
        <v/>
      </c>
      <c r="KG16">
        <f>KG15*(1-(1-Control!$B$14)^(1/12)) + KF16</f>
        <v/>
      </c>
      <c r="KH16">
        <f>KF16*Control!$B$9</f>
        <v/>
      </c>
      <c r="KI16">
        <f>KG16*(Control!$B$10*$AH$5/12)/1e6</f>
        <v/>
      </c>
      <c r="KJ16">
        <f>KH16*$AH$6*Control!$B$13/1e6</f>
        <v/>
      </c>
      <c r="KK16">
        <f>KI16+KJ16</f>
        <v/>
      </c>
      <c r="KL16">
        <f>(1-Control!$B$11)*KI16 + KH16*(INDEX(Control!$B$32:$F$32, B16) + $AH$7)/1e6 * $AH$6</f>
        <v/>
      </c>
      <c r="KM16">
        <f>KK16-KL16</f>
        <v/>
      </c>
      <c r="KN16">
        <f>INDEX(BaseSeries!$C$2:$C$61, A16)*Control!$B$5*$AI$3</f>
        <v/>
      </c>
      <c r="KO16">
        <f>KN16*(Control!$B$6*Control!$B$7*Control!$B$8)*$AI$4</f>
        <v/>
      </c>
      <c r="KP16">
        <f>KP15*(1-(1-Control!$B$14)^(1/12)) + KO16</f>
        <v/>
      </c>
      <c r="KQ16">
        <f>KO16*Control!$B$9</f>
        <v/>
      </c>
      <c r="KR16">
        <f>KP16*(Control!$B$10*$AI$5/12)/1e6</f>
        <v/>
      </c>
      <c r="KS16">
        <f>KQ16*$AI$6*Control!$B$13/1e6</f>
        <v/>
      </c>
      <c r="KT16">
        <f>KR16+KS16</f>
        <v/>
      </c>
      <c r="KU16">
        <f>(1-Control!$B$11)*KR16 + KQ16*(INDEX(Control!$B$32:$F$32, B16) + $AI$7)/1e6 * $AI$6</f>
        <v/>
      </c>
      <c r="KV16">
        <f>KT16-KU16</f>
        <v/>
      </c>
      <c r="KW16">
        <f>INDEX(BaseSeries!$C$2:$C$61, A16)*Control!$B$5*$AJ$3</f>
        <v/>
      </c>
      <c r="KX16">
        <f>KW16*(Control!$B$6*Control!$B$7*Control!$B$8)*$AJ$4</f>
        <v/>
      </c>
      <c r="KY16">
        <f>KY15*(1-(1-Control!$B$14)^(1/12)) + KX16</f>
        <v/>
      </c>
      <c r="KZ16">
        <f>KX16*Control!$B$9</f>
        <v/>
      </c>
      <c r="LA16">
        <f>KY16*(Control!$B$10*$AJ$5/12)/1e6</f>
        <v/>
      </c>
      <c r="LB16">
        <f>KZ16*$AJ$6*Control!$B$13/1e6</f>
        <v/>
      </c>
      <c r="LC16">
        <f>LA16+LB16</f>
        <v/>
      </c>
      <c r="LD16">
        <f>(1-Control!$B$11)*LA16 + KZ16*(INDEX(Control!$B$32:$F$32, B16) + $AJ$7)/1e6 * $AJ$6</f>
        <v/>
      </c>
      <c r="LE16">
        <f>LC16-LD16</f>
        <v/>
      </c>
      <c r="LF16">
        <f>INDEX(BaseSeries!$C$2:$C$61, A16)*Control!$B$5*$AK$3</f>
        <v/>
      </c>
      <c r="LG16">
        <f>LF16*(Control!$B$6*Control!$B$7*Control!$B$8)*$AK$4</f>
        <v/>
      </c>
      <c r="LH16">
        <f>LH15*(1-(1-Control!$B$14)^(1/12)) + LG16</f>
        <v/>
      </c>
      <c r="LI16">
        <f>LG16*Control!$B$9</f>
        <v/>
      </c>
      <c r="LJ16">
        <f>LH16*(Control!$B$10*$AK$5/12)/1e6</f>
        <v/>
      </c>
      <c r="LK16">
        <f>LI16*$AK$6*Control!$B$13/1e6</f>
        <v/>
      </c>
      <c r="LL16">
        <f>LJ16+LK16</f>
        <v/>
      </c>
      <c r="LM16">
        <f>(1-Control!$B$11)*LJ16 + LI16*(INDEX(Control!$B$32:$F$32, B16) + $AK$7)/1e6 * $AK$6</f>
        <v/>
      </c>
      <c r="LN16">
        <f>LL16-LM16</f>
        <v/>
      </c>
      <c r="LO16">
        <f>INDEX(BaseSeries!$C$2:$C$61, A16)*Control!$B$5*$AL$3</f>
        <v/>
      </c>
      <c r="LP16">
        <f>LO16*(Control!$B$6*Control!$B$7*Control!$B$8)*$AL$4</f>
        <v/>
      </c>
      <c r="LQ16">
        <f>LQ15*(1-(1-Control!$B$14)^(1/12)) + LP16</f>
        <v/>
      </c>
      <c r="LR16">
        <f>LP16*Control!$B$9</f>
        <v/>
      </c>
      <c r="LS16">
        <f>LQ16*(Control!$B$10*$AL$5/12)/1e6</f>
        <v/>
      </c>
      <c r="LT16">
        <f>LR16*$AL$6*Control!$B$13/1e6</f>
        <v/>
      </c>
      <c r="LU16">
        <f>LS16+LT16</f>
        <v/>
      </c>
      <c r="LV16">
        <f>(1-Control!$B$11)*LS16 + LR16*(INDEX(Control!$B$32:$F$32, B16) + $AL$7)/1e6 * $AL$6</f>
        <v/>
      </c>
      <c r="LW16">
        <f>LU16-LV16</f>
        <v/>
      </c>
    </row>
    <row r="17">
      <c r="A17" t="n">
        <v>6</v>
      </c>
      <c r="B17">
        <f>INT((A17-1)/12)+1</f>
        <v/>
      </c>
      <c r="C17">
        <f>INDEX(BaseSeries!$C$2:$C$61, A17)*Control!$B$5*$B$3</f>
        <v/>
      </c>
      <c r="D17">
        <f>C17*(Control!$B$6*Control!$B$7*Control!$B$8)*$B$4</f>
        <v/>
      </c>
      <c r="E17">
        <f>E16*(1-(1-Control!$B$14)^(1/12)) + D17</f>
        <v/>
      </c>
      <c r="F17">
        <f>D17*Control!$B$9</f>
        <v/>
      </c>
      <c r="G17">
        <f>E17*(Control!$B$10*$B$5/12)/1e6</f>
        <v/>
      </c>
      <c r="H17">
        <f>F17*$B$6*Control!$B$13/1e6</f>
        <v/>
      </c>
      <c r="I17">
        <f>G17+H17</f>
        <v/>
      </c>
      <c r="J17">
        <f>(1-Control!$B$11)*G17 + F17*(INDEX(Control!$B$32:$F$32, B17) + $B$7)/1e6 * $B$6</f>
        <v/>
      </c>
      <c r="K17">
        <f>I17-J17</f>
        <v/>
      </c>
      <c r="L17">
        <f>INDEX(BaseSeries!$C$2:$C$61, A17)*Control!$B$5*$C$3</f>
        <v/>
      </c>
      <c r="M17">
        <f>L17*(Control!$B$6*Control!$B$7*Control!$B$8)*$C$4</f>
        <v/>
      </c>
      <c r="N17">
        <f>N16*(1-(1-Control!$B$14)^(1/12)) + M17</f>
        <v/>
      </c>
      <c r="O17">
        <f>M17*Control!$B$9</f>
        <v/>
      </c>
      <c r="P17">
        <f>N17*(Control!$B$10*$C$5/12)/1e6</f>
        <v/>
      </c>
      <c r="Q17">
        <f>O17*$C$6*Control!$B$13/1e6</f>
        <v/>
      </c>
      <c r="R17">
        <f>P17+Q17</f>
        <v/>
      </c>
      <c r="S17">
        <f>(1-Control!$B$11)*P17 + O17*(INDEX(Control!$B$32:$F$32, B17) + $C$7)/1e6 * $C$6</f>
        <v/>
      </c>
      <c r="T17">
        <f>R17-S17</f>
        <v/>
      </c>
      <c r="U17">
        <f>INDEX(BaseSeries!$C$2:$C$61, A17)*Control!$B$5*$D$3</f>
        <v/>
      </c>
      <c r="V17">
        <f>U17*(Control!$B$6*Control!$B$7*Control!$B$8)*$D$4</f>
        <v/>
      </c>
      <c r="W17">
        <f>W16*(1-(1-Control!$B$14)^(1/12)) + V17</f>
        <v/>
      </c>
      <c r="X17">
        <f>V17*Control!$B$9</f>
        <v/>
      </c>
      <c r="Y17">
        <f>W17*(Control!$B$10*$D$5/12)/1e6</f>
        <v/>
      </c>
      <c r="Z17">
        <f>X17*$D$6*Control!$B$13/1e6</f>
        <v/>
      </c>
      <c r="AA17">
        <f>Y17+Z17</f>
        <v/>
      </c>
      <c r="AB17">
        <f>(1-Control!$B$11)*Y17 + X17*(INDEX(Control!$B$32:$F$32, B17) + $D$7)/1e6 * $D$6</f>
        <v/>
      </c>
      <c r="AC17">
        <f>AA17-AB17</f>
        <v/>
      </c>
      <c r="AD17">
        <f>INDEX(BaseSeries!$C$2:$C$61, A17)*Control!$B$5*$E$3</f>
        <v/>
      </c>
      <c r="AE17">
        <f>AD17*(Control!$B$6*Control!$B$7*Control!$B$8)*$E$4</f>
        <v/>
      </c>
      <c r="AF17">
        <f>AF16*(1-(1-Control!$B$14)^(1/12)) + AE17</f>
        <v/>
      </c>
      <c r="AG17">
        <f>AE17*Control!$B$9</f>
        <v/>
      </c>
      <c r="AH17">
        <f>AF17*(Control!$B$10*$E$5/12)/1e6</f>
        <v/>
      </c>
      <c r="AI17">
        <f>AG17*$E$6*Control!$B$13/1e6</f>
        <v/>
      </c>
      <c r="AJ17">
        <f>AH17+AI17</f>
        <v/>
      </c>
      <c r="AK17">
        <f>(1-Control!$B$11)*AH17 + AG17*(INDEX(Control!$B$32:$F$32, B17) + $E$7)/1e6 * $E$6</f>
        <v/>
      </c>
      <c r="AL17">
        <f>AJ17-AK17</f>
        <v/>
      </c>
      <c r="AM17">
        <f>INDEX(BaseSeries!$C$2:$C$61, A17)*Control!$B$5*$F$3</f>
        <v/>
      </c>
      <c r="AN17">
        <f>AM17*(Control!$B$6*Control!$B$7*Control!$B$8)*$F$4</f>
        <v/>
      </c>
      <c r="AO17">
        <f>AO16*(1-(1-Control!$B$14)^(1/12)) + AN17</f>
        <v/>
      </c>
      <c r="AP17">
        <f>AN17*Control!$B$9</f>
        <v/>
      </c>
      <c r="AQ17">
        <f>AO17*(Control!$B$10*$F$5/12)/1e6</f>
        <v/>
      </c>
      <c r="AR17">
        <f>AP17*$F$6*Control!$B$13/1e6</f>
        <v/>
      </c>
      <c r="AS17">
        <f>AQ17+AR17</f>
        <v/>
      </c>
      <c r="AT17">
        <f>(1-Control!$B$11)*AQ17 + AP17*(INDEX(Control!$B$32:$F$32, B17) + $F$7)/1e6 * $F$6</f>
        <v/>
      </c>
      <c r="AU17">
        <f>AS17-AT17</f>
        <v/>
      </c>
      <c r="AV17">
        <f>INDEX(BaseSeries!$C$2:$C$61, A17)*Control!$B$5*$G$3</f>
        <v/>
      </c>
      <c r="AW17">
        <f>AV17*(Control!$B$6*Control!$B$7*Control!$B$8)*$G$4</f>
        <v/>
      </c>
      <c r="AX17">
        <f>AX16*(1-(1-Control!$B$14)^(1/12)) + AW17</f>
        <v/>
      </c>
      <c r="AY17">
        <f>AW17*Control!$B$9</f>
        <v/>
      </c>
      <c r="AZ17">
        <f>AX17*(Control!$B$10*$G$5/12)/1e6</f>
        <v/>
      </c>
      <c r="BA17">
        <f>AY17*$G$6*Control!$B$13/1e6</f>
        <v/>
      </c>
      <c r="BB17">
        <f>AZ17+BA17</f>
        <v/>
      </c>
      <c r="BC17">
        <f>(1-Control!$B$11)*AZ17 + AY17*(INDEX(Control!$B$32:$F$32, B17) + $G$7)/1e6 * $G$6</f>
        <v/>
      </c>
      <c r="BD17">
        <f>BB17-BC17</f>
        <v/>
      </c>
      <c r="BE17">
        <f>INDEX(BaseSeries!$C$2:$C$61, A17)*Control!$B$5*$H$3</f>
        <v/>
      </c>
      <c r="BF17">
        <f>BE17*(Control!$B$6*Control!$B$7*Control!$B$8)*$H$4</f>
        <v/>
      </c>
      <c r="BG17">
        <f>BG16*(1-(1-Control!$B$14)^(1/12)) + BF17</f>
        <v/>
      </c>
      <c r="BH17">
        <f>BF17*Control!$B$9</f>
        <v/>
      </c>
      <c r="BI17">
        <f>BG17*(Control!$B$10*$H$5/12)/1e6</f>
        <v/>
      </c>
      <c r="BJ17">
        <f>BH17*$H$6*Control!$B$13/1e6</f>
        <v/>
      </c>
      <c r="BK17">
        <f>BI17+BJ17</f>
        <v/>
      </c>
      <c r="BL17">
        <f>(1-Control!$B$11)*BI17 + BH17*(INDEX(Control!$B$32:$F$32, B17) + $H$7)/1e6 * $H$6</f>
        <v/>
      </c>
      <c r="BM17">
        <f>BK17-BL17</f>
        <v/>
      </c>
      <c r="BN17">
        <f>INDEX(BaseSeries!$C$2:$C$61, A17)*Control!$B$5*$I$3</f>
        <v/>
      </c>
      <c r="BO17">
        <f>BN17*(Control!$B$6*Control!$B$7*Control!$B$8)*$I$4</f>
        <v/>
      </c>
      <c r="BP17">
        <f>BP16*(1-(1-Control!$B$14)^(1/12)) + BO17</f>
        <v/>
      </c>
      <c r="BQ17">
        <f>BO17*Control!$B$9</f>
        <v/>
      </c>
      <c r="BR17">
        <f>BP17*(Control!$B$10*$I$5/12)/1e6</f>
        <v/>
      </c>
      <c r="BS17">
        <f>BQ17*$I$6*Control!$B$13/1e6</f>
        <v/>
      </c>
      <c r="BT17">
        <f>BR17+BS17</f>
        <v/>
      </c>
      <c r="BU17">
        <f>(1-Control!$B$11)*BR17 + BQ17*(INDEX(Control!$B$32:$F$32, B17) + $I$7)/1e6 * $I$6</f>
        <v/>
      </c>
      <c r="BV17">
        <f>BT17-BU17</f>
        <v/>
      </c>
      <c r="BW17">
        <f>INDEX(BaseSeries!$C$2:$C$61, A17)*Control!$B$5*$J$3</f>
        <v/>
      </c>
      <c r="BX17">
        <f>BW17*(Control!$B$6*Control!$B$7*Control!$B$8)*$J$4</f>
        <v/>
      </c>
      <c r="BY17">
        <f>BY16*(1-(1-Control!$B$14)^(1/12)) + BX17</f>
        <v/>
      </c>
      <c r="BZ17">
        <f>BX17*Control!$B$9</f>
        <v/>
      </c>
      <c r="CA17">
        <f>BY17*(Control!$B$10*$J$5/12)/1e6</f>
        <v/>
      </c>
      <c r="CB17">
        <f>BZ17*$J$6*Control!$B$13/1e6</f>
        <v/>
      </c>
      <c r="CC17">
        <f>CA17+CB17</f>
        <v/>
      </c>
      <c r="CD17">
        <f>(1-Control!$B$11)*CA17 + BZ17*(INDEX(Control!$B$32:$F$32, B17) + $J$7)/1e6 * $J$6</f>
        <v/>
      </c>
      <c r="CE17">
        <f>CC17-CD17</f>
        <v/>
      </c>
      <c r="CF17">
        <f>INDEX(BaseSeries!$C$2:$C$61, A17)*Control!$B$5*$K$3</f>
        <v/>
      </c>
      <c r="CG17">
        <f>CF17*(Control!$B$6*Control!$B$7*Control!$B$8)*$K$4</f>
        <v/>
      </c>
      <c r="CH17">
        <f>CH16*(1-(1-Control!$B$14)^(1/12)) + CG17</f>
        <v/>
      </c>
      <c r="CI17">
        <f>CG17*Control!$B$9</f>
        <v/>
      </c>
      <c r="CJ17">
        <f>CH17*(Control!$B$10*$K$5/12)/1e6</f>
        <v/>
      </c>
      <c r="CK17">
        <f>CI17*$K$6*Control!$B$13/1e6</f>
        <v/>
      </c>
      <c r="CL17">
        <f>CJ17+CK17</f>
        <v/>
      </c>
      <c r="CM17">
        <f>(1-Control!$B$11)*CJ17 + CI17*(INDEX(Control!$B$32:$F$32, B17) + $K$7)/1e6 * $K$6</f>
        <v/>
      </c>
      <c r="CN17">
        <f>CL17-CM17</f>
        <v/>
      </c>
      <c r="CO17">
        <f>INDEX(BaseSeries!$C$2:$C$61, A17)*Control!$B$5*$L$3</f>
        <v/>
      </c>
      <c r="CP17">
        <f>CO17*(Control!$B$6*Control!$B$7*Control!$B$8)*$L$4</f>
        <v/>
      </c>
      <c r="CQ17">
        <f>CQ16*(1-(1-Control!$B$14)^(1/12)) + CP17</f>
        <v/>
      </c>
      <c r="CR17">
        <f>CP17*Control!$B$9</f>
        <v/>
      </c>
      <c r="CS17">
        <f>CQ17*(Control!$B$10*$L$5/12)/1e6</f>
        <v/>
      </c>
      <c r="CT17">
        <f>CR17*$L$6*Control!$B$13/1e6</f>
        <v/>
      </c>
      <c r="CU17">
        <f>CS17+CT17</f>
        <v/>
      </c>
      <c r="CV17">
        <f>(1-Control!$B$11)*CS17 + CR17*(INDEX(Control!$B$32:$F$32, B17) + $L$7)/1e6 * $L$6</f>
        <v/>
      </c>
      <c r="CW17">
        <f>CU17-CV17</f>
        <v/>
      </c>
      <c r="CX17">
        <f>INDEX(BaseSeries!$C$2:$C$61, A17)*Control!$B$5*$M$3</f>
        <v/>
      </c>
      <c r="CY17">
        <f>CX17*(Control!$B$6*Control!$B$7*Control!$B$8)*$M$4</f>
        <v/>
      </c>
      <c r="CZ17">
        <f>CZ16*(1-(1-Control!$B$14)^(1/12)) + CY17</f>
        <v/>
      </c>
      <c r="DA17">
        <f>CY17*Control!$B$9</f>
        <v/>
      </c>
      <c r="DB17">
        <f>CZ17*(Control!$B$10*$M$5/12)/1e6</f>
        <v/>
      </c>
      <c r="DC17">
        <f>DA17*$M$6*Control!$B$13/1e6</f>
        <v/>
      </c>
      <c r="DD17">
        <f>DB17+DC17</f>
        <v/>
      </c>
      <c r="DE17">
        <f>(1-Control!$B$11)*DB17 + DA17*(INDEX(Control!$B$32:$F$32, B17) + $M$7)/1e6 * $M$6</f>
        <v/>
      </c>
      <c r="DF17">
        <f>DD17-DE17</f>
        <v/>
      </c>
      <c r="DG17">
        <f>INDEX(BaseSeries!$C$2:$C$61, A17)*Control!$B$5*$N$3</f>
        <v/>
      </c>
      <c r="DH17">
        <f>DG17*(Control!$B$6*Control!$B$7*Control!$B$8)*$N$4</f>
        <v/>
      </c>
      <c r="DI17">
        <f>DI16*(1-(1-Control!$B$14)^(1/12)) + DH17</f>
        <v/>
      </c>
      <c r="DJ17">
        <f>DH17*Control!$B$9</f>
        <v/>
      </c>
      <c r="DK17">
        <f>DI17*(Control!$B$10*$N$5/12)/1e6</f>
        <v/>
      </c>
      <c r="DL17">
        <f>DJ17*$N$6*Control!$B$13/1e6</f>
        <v/>
      </c>
      <c r="DM17">
        <f>DK17+DL17</f>
        <v/>
      </c>
      <c r="DN17">
        <f>(1-Control!$B$11)*DK17 + DJ17*(INDEX(Control!$B$32:$F$32, B17) + $N$7)/1e6 * $N$6</f>
        <v/>
      </c>
      <c r="DO17">
        <f>DM17-DN17</f>
        <v/>
      </c>
      <c r="DP17">
        <f>INDEX(BaseSeries!$C$2:$C$61, A17)*Control!$B$5*$O$3</f>
        <v/>
      </c>
      <c r="DQ17">
        <f>DP17*(Control!$B$6*Control!$B$7*Control!$B$8)*$O$4</f>
        <v/>
      </c>
      <c r="DR17">
        <f>DR16*(1-(1-Control!$B$14)^(1/12)) + DQ17</f>
        <v/>
      </c>
      <c r="DS17">
        <f>DQ17*Control!$B$9</f>
        <v/>
      </c>
      <c r="DT17">
        <f>DR17*(Control!$B$10*$O$5/12)/1e6</f>
        <v/>
      </c>
      <c r="DU17">
        <f>DS17*$O$6*Control!$B$13/1e6</f>
        <v/>
      </c>
      <c r="DV17">
        <f>DT17+DU17</f>
        <v/>
      </c>
      <c r="DW17">
        <f>(1-Control!$B$11)*DT17 + DS17*(INDEX(Control!$B$32:$F$32, B17) + $O$7)/1e6 * $O$6</f>
        <v/>
      </c>
      <c r="DX17">
        <f>DV17-DW17</f>
        <v/>
      </c>
      <c r="DY17">
        <f>INDEX(BaseSeries!$C$2:$C$61, A17)*Control!$B$5*$P$3</f>
        <v/>
      </c>
      <c r="DZ17">
        <f>DY17*(Control!$B$6*Control!$B$7*Control!$B$8)*$P$4</f>
        <v/>
      </c>
      <c r="EA17">
        <f>EA16*(1-(1-Control!$B$14)^(1/12)) + DZ17</f>
        <v/>
      </c>
      <c r="EB17">
        <f>DZ17*Control!$B$9</f>
        <v/>
      </c>
      <c r="EC17">
        <f>EA17*(Control!$B$10*$P$5/12)/1e6</f>
        <v/>
      </c>
      <c r="ED17">
        <f>EB17*$P$6*Control!$B$13/1e6</f>
        <v/>
      </c>
      <c r="EE17">
        <f>EC17+ED17</f>
        <v/>
      </c>
      <c r="EF17">
        <f>(1-Control!$B$11)*EC17 + EB17*(INDEX(Control!$B$32:$F$32, B17) + $P$7)/1e6 * $P$6</f>
        <v/>
      </c>
      <c r="EG17">
        <f>EE17-EF17</f>
        <v/>
      </c>
      <c r="EH17">
        <f>INDEX(BaseSeries!$C$2:$C$61, A17)*Control!$B$5*$Q$3</f>
        <v/>
      </c>
      <c r="EI17">
        <f>EH17*(Control!$B$6*Control!$B$7*Control!$B$8)*$Q$4</f>
        <v/>
      </c>
      <c r="EJ17">
        <f>EJ16*(1-(1-Control!$B$14)^(1/12)) + EI17</f>
        <v/>
      </c>
      <c r="EK17">
        <f>EI17*Control!$B$9</f>
        <v/>
      </c>
      <c r="EL17">
        <f>EJ17*(Control!$B$10*$Q$5/12)/1e6</f>
        <v/>
      </c>
      <c r="EM17">
        <f>EK17*$Q$6*Control!$B$13/1e6</f>
        <v/>
      </c>
      <c r="EN17">
        <f>EL17+EM17</f>
        <v/>
      </c>
      <c r="EO17">
        <f>(1-Control!$B$11)*EL17 + EK17*(INDEX(Control!$B$32:$F$32, B17) + $Q$7)/1e6 * $Q$6</f>
        <v/>
      </c>
      <c r="EP17">
        <f>EN17-EO17</f>
        <v/>
      </c>
      <c r="EQ17">
        <f>INDEX(BaseSeries!$C$2:$C$61, A17)*Control!$B$5*$R$3</f>
        <v/>
      </c>
      <c r="ER17">
        <f>EQ17*(Control!$B$6*Control!$B$7*Control!$B$8)*$R$4</f>
        <v/>
      </c>
      <c r="ES17">
        <f>ES16*(1-(1-Control!$B$14)^(1/12)) + ER17</f>
        <v/>
      </c>
      <c r="ET17">
        <f>ER17*Control!$B$9</f>
        <v/>
      </c>
      <c r="EU17">
        <f>ES17*(Control!$B$10*$R$5/12)/1e6</f>
        <v/>
      </c>
      <c r="EV17">
        <f>ET17*$R$6*Control!$B$13/1e6</f>
        <v/>
      </c>
      <c r="EW17">
        <f>EU17+EV17</f>
        <v/>
      </c>
      <c r="EX17">
        <f>(1-Control!$B$11)*EU17 + ET17*(INDEX(Control!$B$32:$F$32, B17) + $R$7)/1e6 * $R$6</f>
        <v/>
      </c>
      <c r="EY17">
        <f>EW17-EX17</f>
        <v/>
      </c>
      <c r="EZ17">
        <f>INDEX(BaseSeries!$C$2:$C$61, A17)*Control!$B$5*$S$3</f>
        <v/>
      </c>
      <c r="FA17">
        <f>EZ17*(Control!$B$6*Control!$B$7*Control!$B$8)*$S$4</f>
        <v/>
      </c>
      <c r="FB17">
        <f>FB16*(1-(1-Control!$B$14)^(1/12)) + FA17</f>
        <v/>
      </c>
      <c r="FC17">
        <f>FA17*Control!$B$9</f>
        <v/>
      </c>
      <c r="FD17">
        <f>FB17*(Control!$B$10*$S$5/12)/1e6</f>
        <v/>
      </c>
      <c r="FE17">
        <f>FC17*$S$6*Control!$B$13/1e6</f>
        <v/>
      </c>
      <c r="FF17">
        <f>FD17+FE17</f>
        <v/>
      </c>
      <c r="FG17">
        <f>(1-Control!$B$11)*FD17 + FC17*(INDEX(Control!$B$32:$F$32, B17) + $S$7)/1e6 * $S$6</f>
        <v/>
      </c>
      <c r="FH17">
        <f>FF17-FG17</f>
        <v/>
      </c>
      <c r="FI17">
        <f>INDEX(BaseSeries!$C$2:$C$61, A17)*Control!$B$5*$T$3</f>
        <v/>
      </c>
      <c r="FJ17">
        <f>FI17*(Control!$B$6*Control!$B$7*Control!$B$8)*$T$4</f>
        <v/>
      </c>
      <c r="FK17">
        <f>FK16*(1-(1-Control!$B$14)^(1/12)) + FJ17</f>
        <v/>
      </c>
      <c r="FL17">
        <f>FJ17*Control!$B$9</f>
        <v/>
      </c>
      <c r="FM17">
        <f>FK17*(Control!$B$10*$T$5/12)/1e6</f>
        <v/>
      </c>
      <c r="FN17">
        <f>FL17*$T$6*Control!$B$13/1e6</f>
        <v/>
      </c>
      <c r="FO17">
        <f>FM17+FN17</f>
        <v/>
      </c>
      <c r="FP17">
        <f>(1-Control!$B$11)*FM17 + FL17*(INDEX(Control!$B$32:$F$32, B17) + $T$7)/1e6 * $T$6</f>
        <v/>
      </c>
      <c r="FQ17">
        <f>FO17-FP17</f>
        <v/>
      </c>
      <c r="FR17">
        <f>INDEX(BaseSeries!$C$2:$C$61, A17)*Control!$B$5*$U$3</f>
        <v/>
      </c>
      <c r="FS17">
        <f>FR17*(Control!$B$6*Control!$B$7*Control!$B$8)*$U$4</f>
        <v/>
      </c>
      <c r="FT17">
        <f>FT16*(1-(1-Control!$B$14)^(1/12)) + FS17</f>
        <v/>
      </c>
      <c r="FU17">
        <f>FS17*Control!$B$9</f>
        <v/>
      </c>
      <c r="FV17">
        <f>FT17*(Control!$B$10*$U$5/12)/1e6</f>
        <v/>
      </c>
      <c r="FW17">
        <f>FU17*$U$6*Control!$B$13/1e6</f>
        <v/>
      </c>
      <c r="FX17">
        <f>FV17+FW17</f>
        <v/>
      </c>
      <c r="FY17">
        <f>(1-Control!$B$11)*FV17 + FU17*(INDEX(Control!$B$32:$F$32, B17) + $U$7)/1e6 * $U$6</f>
        <v/>
      </c>
      <c r="FZ17">
        <f>FX17-FY17</f>
        <v/>
      </c>
      <c r="GA17">
        <f>INDEX(BaseSeries!$C$2:$C$61, A17)*Control!$B$5*$V$3</f>
        <v/>
      </c>
      <c r="GB17">
        <f>GA17*(Control!$B$6*Control!$B$7*Control!$B$8)*$V$4</f>
        <v/>
      </c>
      <c r="GC17">
        <f>GC16*(1-(1-Control!$B$14)^(1/12)) + GB17</f>
        <v/>
      </c>
      <c r="GD17">
        <f>GB17*Control!$B$9</f>
        <v/>
      </c>
      <c r="GE17">
        <f>GC17*(Control!$B$10*$V$5/12)/1e6</f>
        <v/>
      </c>
      <c r="GF17">
        <f>GD17*$V$6*Control!$B$13/1e6</f>
        <v/>
      </c>
      <c r="GG17">
        <f>GE17+GF17</f>
        <v/>
      </c>
      <c r="GH17">
        <f>(1-Control!$B$11)*GE17 + GD17*(INDEX(Control!$B$32:$F$32, B17) + $V$7)/1e6 * $V$6</f>
        <v/>
      </c>
      <c r="GI17">
        <f>GG17-GH17</f>
        <v/>
      </c>
      <c r="GJ17">
        <f>INDEX(BaseSeries!$C$2:$C$61, A17)*Control!$B$5*$W$3</f>
        <v/>
      </c>
      <c r="GK17">
        <f>GJ17*(Control!$B$6*Control!$B$7*Control!$B$8)*$W$4</f>
        <v/>
      </c>
      <c r="GL17">
        <f>GL16*(1-(1-Control!$B$14)^(1/12)) + GK17</f>
        <v/>
      </c>
      <c r="GM17">
        <f>GK17*Control!$B$9</f>
        <v/>
      </c>
      <c r="GN17">
        <f>GL17*(Control!$B$10*$W$5/12)/1e6</f>
        <v/>
      </c>
      <c r="GO17">
        <f>GM17*$W$6*Control!$B$13/1e6</f>
        <v/>
      </c>
      <c r="GP17">
        <f>GN17+GO17</f>
        <v/>
      </c>
      <c r="GQ17">
        <f>(1-Control!$B$11)*GN17 + GM17*(INDEX(Control!$B$32:$F$32, B17) + $W$7)/1e6 * $W$6</f>
        <v/>
      </c>
      <c r="GR17">
        <f>GP17-GQ17</f>
        <v/>
      </c>
      <c r="GS17">
        <f>INDEX(BaseSeries!$C$2:$C$61, A17)*Control!$B$5*$X$3</f>
        <v/>
      </c>
      <c r="GT17">
        <f>GS17*(Control!$B$6*Control!$B$7*Control!$B$8)*$X$4</f>
        <v/>
      </c>
      <c r="GU17">
        <f>GU16*(1-(1-Control!$B$14)^(1/12)) + GT17</f>
        <v/>
      </c>
      <c r="GV17">
        <f>GT17*Control!$B$9</f>
        <v/>
      </c>
      <c r="GW17">
        <f>GU17*(Control!$B$10*$X$5/12)/1e6</f>
        <v/>
      </c>
      <c r="GX17">
        <f>GV17*$X$6*Control!$B$13/1e6</f>
        <v/>
      </c>
      <c r="GY17">
        <f>GW17+GX17</f>
        <v/>
      </c>
      <c r="GZ17">
        <f>(1-Control!$B$11)*GW17 + GV17*(INDEX(Control!$B$32:$F$32, B17) + $X$7)/1e6 * $X$6</f>
        <v/>
      </c>
      <c r="HA17">
        <f>GY17-GZ17</f>
        <v/>
      </c>
      <c r="HB17">
        <f>INDEX(BaseSeries!$C$2:$C$61, A17)*Control!$B$5*$Y$3</f>
        <v/>
      </c>
      <c r="HC17">
        <f>HB17*(Control!$B$6*Control!$B$7*Control!$B$8)*$Y$4</f>
        <v/>
      </c>
      <c r="HD17">
        <f>HD16*(1-(1-Control!$B$14)^(1/12)) + HC17</f>
        <v/>
      </c>
      <c r="HE17">
        <f>HC17*Control!$B$9</f>
        <v/>
      </c>
      <c r="HF17">
        <f>HD17*(Control!$B$10*$Y$5/12)/1e6</f>
        <v/>
      </c>
      <c r="HG17">
        <f>HE17*$Y$6*Control!$B$13/1e6</f>
        <v/>
      </c>
      <c r="HH17">
        <f>HF17+HG17</f>
        <v/>
      </c>
      <c r="HI17">
        <f>(1-Control!$B$11)*HF17 + HE17*(INDEX(Control!$B$32:$F$32, B17) + $Y$7)/1e6 * $Y$6</f>
        <v/>
      </c>
      <c r="HJ17">
        <f>HH17-HI17</f>
        <v/>
      </c>
      <c r="HK17">
        <f>INDEX(BaseSeries!$C$2:$C$61, A17)*Control!$B$5*$Z$3</f>
        <v/>
      </c>
      <c r="HL17">
        <f>HK17*(Control!$B$6*Control!$B$7*Control!$B$8)*$Z$4</f>
        <v/>
      </c>
      <c r="HM17">
        <f>HM16*(1-(1-Control!$B$14)^(1/12)) + HL17</f>
        <v/>
      </c>
      <c r="HN17">
        <f>HL17*Control!$B$9</f>
        <v/>
      </c>
      <c r="HO17">
        <f>HM17*(Control!$B$10*$Z$5/12)/1e6</f>
        <v/>
      </c>
      <c r="HP17">
        <f>HN17*$Z$6*Control!$B$13/1e6</f>
        <v/>
      </c>
      <c r="HQ17">
        <f>HO17+HP17</f>
        <v/>
      </c>
      <c r="HR17">
        <f>(1-Control!$B$11)*HO17 + HN17*(INDEX(Control!$B$32:$F$32, B17) + $Z$7)/1e6 * $Z$6</f>
        <v/>
      </c>
      <c r="HS17">
        <f>HQ17-HR17</f>
        <v/>
      </c>
      <c r="HT17">
        <f>INDEX(BaseSeries!$C$2:$C$61, A17)*Control!$B$5*$AA$3</f>
        <v/>
      </c>
      <c r="HU17">
        <f>HT17*(Control!$B$6*Control!$B$7*Control!$B$8)*$AA$4</f>
        <v/>
      </c>
      <c r="HV17">
        <f>HV16*(1-(1-Control!$B$14)^(1/12)) + HU17</f>
        <v/>
      </c>
      <c r="HW17">
        <f>HU17*Control!$B$9</f>
        <v/>
      </c>
      <c r="HX17">
        <f>HV17*(Control!$B$10*$AA$5/12)/1e6</f>
        <v/>
      </c>
      <c r="HY17">
        <f>HW17*$AA$6*Control!$B$13/1e6</f>
        <v/>
      </c>
      <c r="HZ17">
        <f>HX17+HY17</f>
        <v/>
      </c>
      <c r="IA17">
        <f>(1-Control!$B$11)*HX17 + HW17*(INDEX(Control!$B$32:$F$32, B17) + $AA$7)/1e6 * $AA$6</f>
        <v/>
      </c>
      <c r="IB17">
        <f>HZ17-IA17</f>
        <v/>
      </c>
      <c r="IC17">
        <f>INDEX(BaseSeries!$C$2:$C$61, A17)*Control!$B$5*$AB$3</f>
        <v/>
      </c>
      <c r="ID17">
        <f>IC17*(Control!$B$6*Control!$B$7*Control!$B$8)*$AB$4</f>
        <v/>
      </c>
      <c r="IE17">
        <f>IE16*(1-(1-Control!$B$14)^(1/12)) + ID17</f>
        <v/>
      </c>
      <c r="IF17">
        <f>ID17*Control!$B$9</f>
        <v/>
      </c>
      <c r="IG17">
        <f>IE17*(Control!$B$10*$AB$5/12)/1e6</f>
        <v/>
      </c>
      <c r="IH17">
        <f>IF17*$AB$6*Control!$B$13/1e6</f>
        <v/>
      </c>
      <c r="II17">
        <f>IG17+IH17</f>
        <v/>
      </c>
      <c r="IJ17">
        <f>(1-Control!$B$11)*IG17 + IF17*(INDEX(Control!$B$32:$F$32, B17) + $AB$7)/1e6 * $AB$6</f>
        <v/>
      </c>
      <c r="IK17">
        <f>II17-IJ17</f>
        <v/>
      </c>
      <c r="IL17">
        <f>INDEX(BaseSeries!$C$2:$C$61, A17)*Control!$B$5*$AC$3</f>
        <v/>
      </c>
      <c r="IM17">
        <f>IL17*(Control!$B$6*Control!$B$7*Control!$B$8)*$AC$4</f>
        <v/>
      </c>
      <c r="IN17">
        <f>IN16*(1-(1-Control!$B$14)^(1/12)) + IM17</f>
        <v/>
      </c>
      <c r="IO17">
        <f>IM17*Control!$B$9</f>
        <v/>
      </c>
      <c r="IP17">
        <f>IN17*(Control!$B$10*$AC$5/12)/1e6</f>
        <v/>
      </c>
      <c r="IQ17">
        <f>IO17*$AC$6*Control!$B$13/1e6</f>
        <v/>
      </c>
      <c r="IR17">
        <f>IP17+IQ17</f>
        <v/>
      </c>
      <c r="IS17">
        <f>(1-Control!$B$11)*IP17 + IO17*(INDEX(Control!$B$32:$F$32, B17) + $AC$7)/1e6 * $AC$6</f>
        <v/>
      </c>
      <c r="IT17">
        <f>IR17-IS17</f>
        <v/>
      </c>
      <c r="IU17">
        <f>INDEX(BaseSeries!$C$2:$C$61, A17)*Control!$B$5*$AD$3</f>
        <v/>
      </c>
      <c r="IV17">
        <f>IU17*(Control!$B$6*Control!$B$7*Control!$B$8)*$AD$4</f>
        <v/>
      </c>
      <c r="IW17">
        <f>IW16*(1-(1-Control!$B$14)^(1/12)) + IV17</f>
        <v/>
      </c>
      <c r="IX17">
        <f>IV17*Control!$B$9</f>
        <v/>
      </c>
      <c r="IY17">
        <f>IW17*(Control!$B$10*$AD$5/12)/1e6</f>
        <v/>
      </c>
      <c r="IZ17">
        <f>IX17*$AD$6*Control!$B$13/1e6</f>
        <v/>
      </c>
      <c r="JA17">
        <f>IY17+IZ17</f>
        <v/>
      </c>
      <c r="JB17">
        <f>(1-Control!$B$11)*IY17 + IX17*(INDEX(Control!$B$32:$F$32, B17) + $AD$7)/1e6 * $AD$6</f>
        <v/>
      </c>
      <c r="JC17">
        <f>JA17-JB17</f>
        <v/>
      </c>
      <c r="JD17">
        <f>INDEX(BaseSeries!$C$2:$C$61, A17)*Control!$B$5*$AE$3</f>
        <v/>
      </c>
      <c r="JE17">
        <f>JD17*(Control!$B$6*Control!$B$7*Control!$B$8)*$AE$4</f>
        <v/>
      </c>
      <c r="JF17">
        <f>JF16*(1-(1-Control!$B$14)^(1/12)) + JE17</f>
        <v/>
      </c>
      <c r="JG17">
        <f>JE17*Control!$B$9</f>
        <v/>
      </c>
      <c r="JH17">
        <f>JF17*(Control!$B$10*$AE$5/12)/1e6</f>
        <v/>
      </c>
      <c r="JI17">
        <f>JG17*$AE$6*Control!$B$13/1e6</f>
        <v/>
      </c>
      <c r="JJ17">
        <f>JH17+JI17</f>
        <v/>
      </c>
      <c r="JK17">
        <f>(1-Control!$B$11)*JH17 + JG17*(INDEX(Control!$B$32:$F$32, B17) + $AE$7)/1e6 * $AE$6</f>
        <v/>
      </c>
      <c r="JL17">
        <f>JJ17-JK17</f>
        <v/>
      </c>
      <c r="JM17">
        <f>INDEX(BaseSeries!$C$2:$C$61, A17)*Control!$B$5*$AF$3</f>
        <v/>
      </c>
      <c r="JN17">
        <f>JM17*(Control!$B$6*Control!$B$7*Control!$B$8)*$AF$4</f>
        <v/>
      </c>
      <c r="JO17">
        <f>JO16*(1-(1-Control!$B$14)^(1/12)) + JN17</f>
        <v/>
      </c>
      <c r="JP17">
        <f>JN17*Control!$B$9</f>
        <v/>
      </c>
      <c r="JQ17">
        <f>JO17*(Control!$B$10*$AF$5/12)/1e6</f>
        <v/>
      </c>
      <c r="JR17">
        <f>JP17*$AF$6*Control!$B$13/1e6</f>
        <v/>
      </c>
      <c r="JS17">
        <f>JQ17+JR17</f>
        <v/>
      </c>
      <c r="JT17">
        <f>(1-Control!$B$11)*JQ17 + JP17*(INDEX(Control!$B$32:$F$32, B17) + $AF$7)/1e6 * $AF$6</f>
        <v/>
      </c>
      <c r="JU17">
        <f>JS17-JT17</f>
        <v/>
      </c>
      <c r="JV17">
        <f>INDEX(BaseSeries!$C$2:$C$61, A17)*Control!$B$5*$AG$3</f>
        <v/>
      </c>
      <c r="JW17">
        <f>JV17*(Control!$B$6*Control!$B$7*Control!$B$8)*$AG$4</f>
        <v/>
      </c>
      <c r="JX17">
        <f>JX16*(1-(1-Control!$B$14)^(1/12)) + JW17</f>
        <v/>
      </c>
      <c r="JY17">
        <f>JW17*Control!$B$9</f>
        <v/>
      </c>
      <c r="JZ17">
        <f>JX17*(Control!$B$10*$AG$5/12)/1e6</f>
        <v/>
      </c>
      <c r="KA17">
        <f>JY17*$AG$6*Control!$B$13/1e6</f>
        <v/>
      </c>
      <c r="KB17">
        <f>JZ17+KA17</f>
        <v/>
      </c>
      <c r="KC17">
        <f>(1-Control!$B$11)*JZ17 + JY17*(INDEX(Control!$B$32:$F$32, B17) + $AG$7)/1e6 * $AG$6</f>
        <v/>
      </c>
      <c r="KD17">
        <f>KB17-KC17</f>
        <v/>
      </c>
      <c r="KE17">
        <f>INDEX(BaseSeries!$C$2:$C$61, A17)*Control!$B$5*$AH$3</f>
        <v/>
      </c>
      <c r="KF17">
        <f>KE17*(Control!$B$6*Control!$B$7*Control!$B$8)*$AH$4</f>
        <v/>
      </c>
      <c r="KG17">
        <f>KG16*(1-(1-Control!$B$14)^(1/12)) + KF17</f>
        <v/>
      </c>
      <c r="KH17">
        <f>KF17*Control!$B$9</f>
        <v/>
      </c>
      <c r="KI17">
        <f>KG17*(Control!$B$10*$AH$5/12)/1e6</f>
        <v/>
      </c>
      <c r="KJ17">
        <f>KH17*$AH$6*Control!$B$13/1e6</f>
        <v/>
      </c>
      <c r="KK17">
        <f>KI17+KJ17</f>
        <v/>
      </c>
      <c r="KL17">
        <f>(1-Control!$B$11)*KI17 + KH17*(INDEX(Control!$B$32:$F$32, B17) + $AH$7)/1e6 * $AH$6</f>
        <v/>
      </c>
      <c r="KM17">
        <f>KK17-KL17</f>
        <v/>
      </c>
      <c r="KN17">
        <f>INDEX(BaseSeries!$C$2:$C$61, A17)*Control!$B$5*$AI$3</f>
        <v/>
      </c>
      <c r="KO17">
        <f>KN17*(Control!$B$6*Control!$B$7*Control!$B$8)*$AI$4</f>
        <v/>
      </c>
      <c r="KP17">
        <f>KP16*(1-(1-Control!$B$14)^(1/12)) + KO17</f>
        <v/>
      </c>
      <c r="KQ17">
        <f>KO17*Control!$B$9</f>
        <v/>
      </c>
      <c r="KR17">
        <f>KP17*(Control!$B$10*$AI$5/12)/1e6</f>
        <v/>
      </c>
      <c r="KS17">
        <f>KQ17*$AI$6*Control!$B$13/1e6</f>
        <v/>
      </c>
      <c r="KT17">
        <f>KR17+KS17</f>
        <v/>
      </c>
      <c r="KU17">
        <f>(1-Control!$B$11)*KR17 + KQ17*(INDEX(Control!$B$32:$F$32, B17) + $AI$7)/1e6 * $AI$6</f>
        <v/>
      </c>
      <c r="KV17">
        <f>KT17-KU17</f>
        <v/>
      </c>
      <c r="KW17">
        <f>INDEX(BaseSeries!$C$2:$C$61, A17)*Control!$B$5*$AJ$3</f>
        <v/>
      </c>
      <c r="KX17">
        <f>KW17*(Control!$B$6*Control!$B$7*Control!$B$8)*$AJ$4</f>
        <v/>
      </c>
      <c r="KY17">
        <f>KY16*(1-(1-Control!$B$14)^(1/12)) + KX17</f>
        <v/>
      </c>
      <c r="KZ17">
        <f>KX17*Control!$B$9</f>
        <v/>
      </c>
      <c r="LA17">
        <f>KY17*(Control!$B$10*$AJ$5/12)/1e6</f>
        <v/>
      </c>
      <c r="LB17">
        <f>KZ17*$AJ$6*Control!$B$13/1e6</f>
        <v/>
      </c>
      <c r="LC17">
        <f>LA17+LB17</f>
        <v/>
      </c>
      <c r="LD17">
        <f>(1-Control!$B$11)*LA17 + KZ17*(INDEX(Control!$B$32:$F$32, B17) + $AJ$7)/1e6 * $AJ$6</f>
        <v/>
      </c>
      <c r="LE17">
        <f>LC17-LD17</f>
        <v/>
      </c>
      <c r="LF17">
        <f>INDEX(BaseSeries!$C$2:$C$61, A17)*Control!$B$5*$AK$3</f>
        <v/>
      </c>
      <c r="LG17">
        <f>LF17*(Control!$B$6*Control!$B$7*Control!$B$8)*$AK$4</f>
        <v/>
      </c>
      <c r="LH17">
        <f>LH16*(1-(1-Control!$B$14)^(1/12)) + LG17</f>
        <v/>
      </c>
      <c r="LI17">
        <f>LG17*Control!$B$9</f>
        <v/>
      </c>
      <c r="LJ17">
        <f>LH17*(Control!$B$10*$AK$5/12)/1e6</f>
        <v/>
      </c>
      <c r="LK17">
        <f>LI17*$AK$6*Control!$B$13/1e6</f>
        <v/>
      </c>
      <c r="LL17">
        <f>LJ17+LK17</f>
        <v/>
      </c>
      <c r="LM17">
        <f>(1-Control!$B$11)*LJ17 + LI17*(INDEX(Control!$B$32:$F$32, B17) + $AK$7)/1e6 * $AK$6</f>
        <v/>
      </c>
      <c r="LN17">
        <f>LL17-LM17</f>
        <v/>
      </c>
      <c r="LO17">
        <f>INDEX(BaseSeries!$C$2:$C$61, A17)*Control!$B$5*$AL$3</f>
        <v/>
      </c>
      <c r="LP17">
        <f>LO17*(Control!$B$6*Control!$B$7*Control!$B$8)*$AL$4</f>
        <v/>
      </c>
      <c r="LQ17">
        <f>LQ16*(1-(1-Control!$B$14)^(1/12)) + LP17</f>
        <v/>
      </c>
      <c r="LR17">
        <f>LP17*Control!$B$9</f>
        <v/>
      </c>
      <c r="LS17">
        <f>LQ17*(Control!$B$10*$AL$5/12)/1e6</f>
        <v/>
      </c>
      <c r="LT17">
        <f>LR17*$AL$6*Control!$B$13/1e6</f>
        <v/>
      </c>
      <c r="LU17">
        <f>LS17+LT17</f>
        <v/>
      </c>
      <c r="LV17">
        <f>(1-Control!$B$11)*LS17 + LR17*(INDEX(Control!$B$32:$F$32, B17) + $AL$7)/1e6 * $AL$6</f>
        <v/>
      </c>
      <c r="LW17">
        <f>LU17-LV17</f>
        <v/>
      </c>
    </row>
    <row r="18">
      <c r="A18" t="n">
        <v>7</v>
      </c>
      <c r="B18">
        <f>INT((A18-1)/12)+1</f>
        <v/>
      </c>
      <c r="C18">
        <f>INDEX(BaseSeries!$C$2:$C$61, A18)*Control!$B$5*$B$3</f>
        <v/>
      </c>
      <c r="D18">
        <f>C18*(Control!$B$6*Control!$B$7*Control!$B$8)*$B$4</f>
        <v/>
      </c>
      <c r="E18">
        <f>E17*(1-(1-Control!$B$14)^(1/12)) + D18</f>
        <v/>
      </c>
      <c r="F18">
        <f>D18*Control!$B$9</f>
        <v/>
      </c>
      <c r="G18">
        <f>E18*(Control!$B$10*$B$5/12)/1e6</f>
        <v/>
      </c>
      <c r="H18">
        <f>F18*$B$6*Control!$B$13/1e6</f>
        <v/>
      </c>
      <c r="I18">
        <f>G18+H18</f>
        <v/>
      </c>
      <c r="J18">
        <f>(1-Control!$B$11)*G18 + F18*(INDEX(Control!$B$32:$F$32, B18) + $B$7)/1e6 * $B$6</f>
        <v/>
      </c>
      <c r="K18">
        <f>I18-J18</f>
        <v/>
      </c>
      <c r="L18">
        <f>INDEX(BaseSeries!$C$2:$C$61, A18)*Control!$B$5*$C$3</f>
        <v/>
      </c>
      <c r="M18">
        <f>L18*(Control!$B$6*Control!$B$7*Control!$B$8)*$C$4</f>
        <v/>
      </c>
      <c r="N18">
        <f>N17*(1-(1-Control!$B$14)^(1/12)) + M18</f>
        <v/>
      </c>
      <c r="O18">
        <f>M18*Control!$B$9</f>
        <v/>
      </c>
      <c r="P18">
        <f>N18*(Control!$B$10*$C$5/12)/1e6</f>
        <v/>
      </c>
      <c r="Q18">
        <f>O18*$C$6*Control!$B$13/1e6</f>
        <v/>
      </c>
      <c r="R18">
        <f>P18+Q18</f>
        <v/>
      </c>
      <c r="S18">
        <f>(1-Control!$B$11)*P18 + O18*(INDEX(Control!$B$32:$F$32, B18) + $C$7)/1e6 * $C$6</f>
        <v/>
      </c>
      <c r="T18">
        <f>R18-S18</f>
        <v/>
      </c>
      <c r="U18">
        <f>INDEX(BaseSeries!$C$2:$C$61, A18)*Control!$B$5*$D$3</f>
        <v/>
      </c>
      <c r="V18">
        <f>U18*(Control!$B$6*Control!$B$7*Control!$B$8)*$D$4</f>
        <v/>
      </c>
      <c r="W18">
        <f>W17*(1-(1-Control!$B$14)^(1/12)) + V18</f>
        <v/>
      </c>
      <c r="X18">
        <f>V18*Control!$B$9</f>
        <v/>
      </c>
      <c r="Y18">
        <f>W18*(Control!$B$10*$D$5/12)/1e6</f>
        <v/>
      </c>
      <c r="Z18">
        <f>X18*$D$6*Control!$B$13/1e6</f>
        <v/>
      </c>
      <c r="AA18">
        <f>Y18+Z18</f>
        <v/>
      </c>
      <c r="AB18">
        <f>(1-Control!$B$11)*Y18 + X18*(INDEX(Control!$B$32:$F$32, B18) + $D$7)/1e6 * $D$6</f>
        <v/>
      </c>
      <c r="AC18">
        <f>AA18-AB18</f>
        <v/>
      </c>
      <c r="AD18">
        <f>INDEX(BaseSeries!$C$2:$C$61, A18)*Control!$B$5*$E$3</f>
        <v/>
      </c>
      <c r="AE18">
        <f>AD18*(Control!$B$6*Control!$B$7*Control!$B$8)*$E$4</f>
        <v/>
      </c>
      <c r="AF18">
        <f>AF17*(1-(1-Control!$B$14)^(1/12)) + AE18</f>
        <v/>
      </c>
      <c r="AG18">
        <f>AE18*Control!$B$9</f>
        <v/>
      </c>
      <c r="AH18">
        <f>AF18*(Control!$B$10*$E$5/12)/1e6</f>
        <v/>
      </c>
      <c r="AI18">
        <f>AG18*$E$6*Control!$B$13/1e6</f>
        <v/>
      </c>
      <c r="AJ18">
        <f>AH18+AI18</f>
        <v/>
      </c>
      <c r="AK18">
        <f>(1-Control!$B$11)*AH18 + AG18*(INDEX(Control!$B$32:$F$32, B18) + $E$7)/1e6 * $E$6</f>
        <v/>
      </c>
      <c r="AL18">
        <f>AJ18-AK18</f>
        <v/>
      </c>
      <c r="AM18">
        <f>INDEX(BaseSeries!$C$2:$C$61, A18)*Control!$B$5*$F$3</f>
        <v/>
      </c>
      <c r="AN18">
        <f>AM18*(Control!$B$6*Control!$B$7*Control!$B$8)*$F$4</f>
        <v/>
      </c>
      <c r="AO18">
        <f>AO17*(1-(1-Control!$B$14)^(1/12)) + AN18</f>
        <v/>
      </c>
      <c r="AP18">
        <f>AN18*Control!$B$9</f>
        <v/>
      </c>
      <c r="AQ18">
        <f>AO18*(Control!$B$10*$F$5/12)/1e6</f>
        <v/>
      </c>
      <c r="AR18">
        <f>AP18*$F$6*Control!$B$13/1e6</f>
        <v/>
      </c>
      <c r="AS18">
        <f>AQ18+AR18</f>
        <v/>
      </c>
      <c r="AT18">
        <f>(1-Control!$B$11)*AQ18 + AP18*(INDEX(Control!$B$32:$F$32, B18) + $F$7)/1e6 * $F$6</f>
        <v/>
      </c>
      <c r="AU18">
        <f>AS18-AT18</f>
        <v/>
      </c>
      <c r="AV18">
        <f>INDEX(BaseSeries!$C$2:$C$61, A18)*Control!$B$5*$G$3</f>
        <v/>
      </c>
      <c r="AW18">
        <f>AV18*(Control!$B$6*Control!$B$7*Control!$B$8)*$G$4</f>
        <v/>
      </c>
      <c r="AX18">
        <f>AX17*(1-(1-Control!$B$14)^(1/12)) + AW18</f>
        <v/>
      </c>
      <c r="AY18">
        <f>AW18*Control!$B$9</f>
        <v/>
      </c>
      <c r="AZ18">
        <f>AX18*(Control!$B$10*$G$5/12)/1e6</f>
        <v/>
      </c>
      <c r="BA18">
        <f>AY18*$G$6*Control!$B$13/1e6</f>
        <v/>
      </c>
      <c r="BB18">
        <f>AZ18+BA18</f>
        <v/>
      </c>
      <c r="BC18">
        <f>(1-Control!$B$11)*AZ18 + AY18*(INDEX(Control!$B$32:$F$32, B18) + $G$7)/1e6 * $G$6</f>
        <v/>
      </c>
      <c r="BD18">
        <f>BB18-BC18</f>
        <v/>
      </c>
      <c r="BE18">
        <f>INDEX(BaseSeries!$C$2:$C$61, A18)*Control!$B$5*$H$3</f>
        <v/>
      </c>
      <c r="BF18">
        <f>BE18*(Control!$B$6*Control!$B$7*Control!$B$8)*$H$4</f>
        <v/>
      </c>
      <c r="BG18">
        <f>BG17*(1-(1-Control!$B$14)^(1/12)) + BF18</f>
        <v/>
      </c>
      <c r="BH18">
        <f>BF18*Control!$B$9</f>
        <v/>
      </c>
      <c r="BI18">
        <f>BG18*(Control!$B$10*$H$5/12)/1e6</f>
        <v/>
      </c>
      <c r="BJ18">
        <f>BH18*$H$6*Control!$B$13/1e6</f>
        <v/>
      </c>
      <c r="BK18">
        <f>BI18+BJ18</f>
        <v/>
      </c>
      <c r="BL18">
        <f>(1-Control!$B$11)*BI18 + BH18*(INDEX(Control!$B$32:$F$32, B18) + $H$7)/1e6 * $H$6</f>
        <v/>
      </c>
      <c r="BM18">
        <f>BK18-BL18</f>
        <v/>
      </c>
      <c r="BN18">
        <f>INDEX(BaseSeries!$C$2:$C$61, A18)*Control!$B$5*$I$3</f>
        <v/>
      </c>
      <c r="BO18">
        <f>BN18*(Control!$B$6*Control!$B$7*Control!$B$8)*$I$4</f>
        <v/>
      </c>
      <c r="BP18">
        <f>BP17*(1-(1-Control!$B$14)^(1/12)) + BO18</f>
        <v/>
      </c>
      <c r="BQ18">
        <f>BO18*Control!$B$9</f>
        <v/>
      </c>
      <c r="BR18">
        <f>BP18*(Control!$B$10*$I$5/12)/1e6</f>
        <v/>
      </c>
      <c r="BS18">
        <f>BQ18*$I$6*Control!$B$13/1e6</f>
        <v/>
      </c>
      <c r="BT18">
        <f>BR18+BS18</f>
        <v/>
      </c>
      <c r="BU18">
        <f>(1-Control!$B$11)*BR18 + BQ18*(INDEX(Control!$B$32:$F$32, B18) + $I$7)/1e6 * $I$6</f>
        <v/>
      </c>
      <c r="BV18">
        <f>BT18-BU18</f>
        <v/>
      </c>
      <c r="BW18">
        <f>INDEX(BaseSeries!$C$2:$C$61, A18)*Control!$B$5*$J$3</f>
        <v/>
      </c>
      <c r="BX18">
        <f>BW18*(Control!$B$6*Control!$B$7*Control!$B$8)*$J$4</f>
        <v/>
      </c>
      <c r="BY18">
        <f>BY17*(1-(1-Control!$B$14)^(1/12)) + BX18</f>
        <v/>
      </c>
      <c r="BZ18">
        <f>BX18*Control!$B$9</f>
        <v/>
      </c>
      <c r="CA18">
        <f>BY18*(Control!$B$10*$J$5/12)/1e6</f>
        <v/>
      </c>
      <c r="CB18">
        <f>BZ18*$J$6*Control!$B$13/1e6</f>
        <v/>
      </c>
      <c r="CC18">
        <f>CA18+CB18</f>
        <v/>
      </c>
      <c r="CD18">
        <f>(1-Control!$B$11)*CA18 + BZ18*(INDEX(Control!$B$32:$F$32, B18) + $J$7)/1e6 * $J$6</f>
        <v/>
      </c>
      <c r="CE18">
        <f>CC18-CD18</f>
        <v/>
      </c>
      <c r="CF18">
        <f>INDEX(BaseSeries!$C$2:$C$61, A18)*Control!$B$5*$K$3</f>
        <v/>
      </c>
      <c r="CG18">
        <f>CF18*(Control!$B$6*Control!$B$7*Control!$B$8)*$K$4</f>
        <v/>
      </c>
      <c r="CH18">
        <f>CH17*(1-(1-Control!$B$14)^(1/12)) + CG18</f>
        <v/>
      </c>
      <c r="CI18">
        <f>CG18*Control!$B$9</f>
        <v/>
      </c>
      <c r="CJ18">
        <f>CH18*(Control!$B$10*$K$5/12)/1e6</f>
        <v/>
      </c>
      <c r="CK18">
        <f>CI18*$K$6*Control!$B$13/1e6</f>
        <v/>
      </c>
      <c r="CL18">
        <f>CJ18+CK18</f>
        <v/>
      </c>
      <c r="CM18">
        <f>(1-Control!$B$11)*CJ18 + CI18*(INDEX(Control!$B$32:$F$32, B18) + $K$7)/1e6 * $K$6</f>
        <v/>
      </c>
      <c r="CN18">
        <f>CL18-CM18</f>
        <v/>
      </c>
      <c r="CO18">
        <f>INDEX(BaseSeries!$C$2:$C$61, A18)*Control!$B$5*$L$3</f>
        <v/>
      </c>
      <c r="CP18">
        <f>CO18*(Control!$B$6*Control!$B$7*Control!$B$8)*$L$4</f>
        <v/>
      </c>
      <c r="CQ18">
        <f>CQ17*(1-(1-Control!$B$14)^(1/12)) + CP18</f>
        <v/>
      </c>
      <c r="CR18">
        <f>CP18*Control!$B$9</f>
        <v/>
      </c>
      <c r="CS18">
        <f>CQ18*(Control!$B$10*$L$5/12)/1e6</f>
        <v/>
      </c>
      <c r="CT18">
        <f>CR18*$L$6*Control!$B$13/1e6</f>
        <v/>
      </c>
      <c r="CU18">
        <f>CS18+CT18</f>
        <v/>
      </c>
      <c r="CV18">
        <f>(1-Control!$B$11)*CS18 + CR18*(INDEX(Control!$B$32:$F$32, B18) + $L$7)/1e6 * $L$6</f>
        <v/>
      </c>
      <c r="CW18">
        <f>CU18-CV18</f>
        <v/>
      </c>
      <c r="CX18">
        <f>INDEX(BaseSeries!$C$2:$C$61, A18)*Control!$B$5*$M$3</f>
        <v/>
      </c>
      <c r="CY18">
        <f>CX18*(Control!$B$6*Control!$B$7*Control!$B$8)*$M$4</f>
        <v/>
      </c>
      <c r="CZ18">
        <f>CZ17*(1-(1-Control!$B$14)^(1/12)) + CY18</f>
        <v/>
      </c>
      <c r="DA18">
        <f>CY18*Control!$B$9</f>
        <v/>
      </c>
      <c r="DB18">
        <f>CZ18*(Control!$B$10*$M$5/12)/1e6</f>
        <v/>
      </c>
      <c r="DC18">
        <f>DA18*$M$6*Control!$B$13/1e6</f>
        <v/>
      </c>
      <c r="DD18">
        <f>DB18+DC18</f>
        <v/>
      </c>
      <c r="DE18">
        <f>(1-Control!$B$11)*DB18 + DA18*(INDEX(Control!$B$32:$F$32, B18) + $M$7)/1e6 * $M$6</f>
        <v/>
      </c>
      <c r="DF18">
        <f>DD18-DE18</f>
        <v/>
      </c>
      <c r="DG18">
        <f>INDEX(BaseSeries!$C$2:$C$61, A18)*Control!$B$5*$N$3</f>
        <v/>
      </c>
      <c r="DH18">
        <f>DG18*(Control!$B$6*Control!$B$7*Control!$B$8)*$N$4</f>
        <v/>
      </c>
      <c r="DI18">
        <f>DI17*(1-(1-Control!$B$14)^(1/12)) + DH18</f>
        <v/>
      </c>
      <c r="DJ18">
        <f>DH18*Control!$B$9</f>
        <v/>
      </c>
      <c r="DK18">
        <f>DI18*(Control!$B$10*$N$5/12)/1e6</f>
        <v/>
      </c>
      <c r="DL18">
        <f>DJ18*$N$6*Control!$B$13/1e6</f>
        <v/>
      </c>
      <c r="DM18">
        <f>DK18+DL18</f>
        <v/>
      </c>
      <c r="DN18">
        <f>(1-Control!$B$11)*DK18 + DJ18*(INDEX(Control!$B$32:$F$32, B18) + $N$7)/1e6 * $N$6</f>
        <v/>
      </c>
      <c r="DO18">
        <f>DM18-DN18</f>
        <v/>
      </c>
      <c r="DP18">
        <f>INDEX(BaseSeries!$C$2:$C$61, A18)*Control!$B$5*$O$3</f>
        <v/>
      </c>
      <c r="DQ18">
        <f>DP18*(Control!$B$6*Control!$B$7*Control!$B$8)*$O$4</f>
        <v/>
      </c>
      <c r="DR18">
        <f>DR17*(1-(1-Control!$B$14)^(1/12)) + DQ18</f>
        <v/>
      </c>
      <c r="DS18">
        <f>DQ18*Control!$B$9</f>
        <v/>
      </c>
      <c r="DT18">
        <f>DR18*(Control!$B$10*$O$5/12)/1e6</f>
        <v/>
      </c>
      <c r="DU18">
        <f>DS18*$O$6*Control!$B$13/1e6</f>
        <v/>
      </c>
      <c r="DV18">
        <f>DT18+DU18</f>
        <v/>
      </c>
      <c r="DW18">
        <f>(1-Control!$B$11)*DT18 + DS18*(INDEX(Control!$B$32:$F$32, B18) + $O$7)/1e6 * $O$6</f>
        <v/>
      </c>
      <c r="DX18">
        <f>DV18-DW18</f>
        <v/>
      </c>
      <c r="DY18">
        <f>INDEX(BaseSeries!$C$2:$C$61, A18)*Control!$B$5*$P$3</f>
        <v/>
      </c>
      <c r="DZ18">
        <f>DY18*(Control!$B$6*Control!$B$7*Control!$B$8)*$P$4</f>
        <v/>
      </c>
      <c r="EA18">
        <f>EA17*(1-(1-Control!$B$14)^(1/12)) + DZ18</f>
        <v/>
      </c>
      <c r="EB18">
        <f>DZ18*Control!$B$9</f>
        <v/>
      </c>
      <c r="EC18">
        <f>EA18*(Control!$B$10*$P$5/12)/1e6</f>
        <v/>
      </c>
      <c r="ED18">
        <f>EB18*$P$6*Control!$B$13/1e6</f>
        <v/>
      </c>
      <c r="EE18">
        <f>EC18+ED18</f>
        <v/>
      </c>
      <c r="EF18">
        <f>(1-Control!$B$11)*EC18 + EB18*(INDEX(Control!$B$32:$F$32, B18) + $P$7)/1e6 * $P$6</f>
        <v/>
      </c>
      <c r="EG18">
        <f>EE18-EF18</f>
        <v/>
      </c>
      <c r="EH18">
        <f>INDEX(BaseSeries!$C$2:$C$61, A18)*Control!$B$5*$Q$3</f>
        <v/>
      </c>
      <c r="EI18">
        <f>EH18*(Control!$B$6*Control!$B$7*Control!$B$8)*$Q$4</f>
        <v/>
      </c>
      <c r="EJ18">
        <f>EJ17*(1-(1-Control!$B$14)^(1/12)) + EI18</f>
        <v/>
      </c>
      <c r="EK18">
        <f>EI18*Control!$B$9</f>
        <v/>
      </c>
      <c r="EL18">
        <f>EJ18*(Control!$B$10*$Q$5/12)/1e6</f>
        <v/>
      </c>
      <c r="EM18">
        <f>EK18*$Q$6*Control!$B$13/1e6</f>
        <v/>
      </c>
      <c r="EN18">
        <f>EL18+EM18</f>
        <v/>
      </c>
      <c r="EO18">
        <f>(1-Control!$B$11)*EL18 + EK18*(INDEX(Control!$B$32:$F$32, B18) + $Q$7)/1e6 * $Q$6</f>
        <v/>
      </c>
      <c r="EP18">
        <f>EN18-EO18</f>
        <v/>
      </c>
      <c r="EQ18">
        <f>INDEX(BaseSeries!$C$2:$C$61, A18)*Control!$B$5*$R$3</f>
        <v/>
      </c>
      <c r="ER18">
        <f>EQ18*(Control!$B$6*Control!$B$7*Control!$B$8)*$R$4</f>
        <v/>
      </c>
      <c r="ES18">
        <f>ES17*(1-(1-Control!$B$14)^(1/12)) + ER18</f>
        <v/>
      </c>
      <c r="ET18">
        <f>ER18*Control!$B$9</f>
        <v/>
      </c>
      <c r="EU18">
        <f>ES18*(Control!$B$10*$R$5/12)/1e6</f>
        <v/>
      </c>
      <c r="EV18">
        <f>ET18*$R$6*Control!$B$13/1e6</f>
        <v/>
      </c>
      <c r="EW18">
        <f>EU18+EV18</f>
        <v/>
      </c>
      <c r="EX18">
        <f>(1-Control!$B$11)*EU18 + ET18*(INDEX(Control!$B$32:$F$32, B18) + $R$7)/1e6 * $R$6</f>
        <v/>
      </c>
      <c r="EY18">
        <f>EW18-EX18</f>
        <v/>
      </c>
      <c r="EZ18">
        <f>INDEX(BaseSeries!$C$2:$C$61, A18)*Control!$B$5*$S$3</f>
        <v/>
      </c>
      <c r="FA18">
        <f>EZ18*(Control!$B$6*Control!$B$7*Control!$B$8)*$S$4</f>
        <v/>
      </c>
      <c r="FB18">
        <f>FB17*(1-(1-Control!$B$14)^(1/12)) + FA18</f>
        <v/>
      </c>
      <c r="FC18">
        <f>FA18*Control!$B$9</f>
        <v/>
      </c>
      <c r="FD18">
        <f>FB18*(Control!$B$10*$S$5/12)/1e6</f>
        <v/>
      </c>
      <c r="FE18">
        <f>FC18*$S$6*Control!$B$13/1e6</f>
        <v/>
      </c>
      <c r="FF18">
        <f>FD18+FE18</f>
        <v/>
      </c>
      <c r="FG18">
        <f>(1-Control!$B$11)*FD18 + FC18*(INDEX(Control!$B$32:$F$32, B18) + $S$7)/1e6 * $S$6</f>
        <v/>
      </c>
      <c r="FH18">
        <f>FF18-FG18</f>
        <v/>
      </c>
      <c r="FI18">
        <f>INDEX(BaseSeries!$C$2:$C$61, A18)*Control!$B$5*$T$3</f>
        <v/>
      </c>
      <c r="FJ18">
        <f>FI18*(Control!$B$6*Control!$B$7*Control!$B$8)*$T$4</f>
        <v/>
      </c>
      <c r="FK18">
        <f>FK17*(1-(1-Control!$B$14)^(1/12)) + FJ18</f>
        <v/>
      </c>
      <c r="FL18">
        <f>FJ18*Control!$B$9</f>
        <v/>
      </c>
      <c r="FM18">
        <f>FK18*(Control!$B$10*$T$5/12)/1e6</f>
        <v/>
      </c>
      <c r="FN18">
        <f>FL18*$T$6*Control!$B$13/1e6</f>
        <v/>
      </c>
      <c r="FO18">
        <f>FM18+FN18</f>
        <v/>
      </c>
      <c r="FP18">
        <f>(1-Control!$B$11)*FM18 + FL18*(INDEX(Control!$B$32:$F$32, B18) + $T$7)/1e6 * $T$6</f>
        <v/>
      </c>
      <c r="FQ18">
        <f>FO18-FP18</f>
        <v/>
      </c>
      <c r="FR18">
        <f>INDEX(BaseSeries!$C$2:$C$61, A18)*Control!$B$5*$U$3</f>
        <v/>
      </c>
      <c r="FS18">
        <f>FR18*(Control!$B$6*Control!$B$7*Control!$B$8)*$U$4</f>
        <v/>
      </c>
      <c r="FT18">
        <f>FT17*(1-(1-Control!$B$14)^(1/12)) + FS18</f>
        <v/>
      </c>
      <c r="FU18">
        <f>FS18*Control!$B$9</f>
        <v/>
      </c>
      <c r="FV18">
        <f>FT18*(Control!$B$10*$U$5/12)/1e6</f>
        <v/>
      </c>
      <c r="FW18">
        <f>FU18*$U$6*Control!$B$13/1e6</f>
        <v/>
      </c>
      <c r="FX18">
        <f>FV18+FW18</f>
        <v/>
      </c>
      <c r="FY18">
        <f>(1-Control!$B$11)*FV18 + FU18*(INDEX(Control!$B$32:$F$32, B18) + $U$7)/1e6 * $U$6</f>
        <v/>
      </c>
      <c r="FZ18">
        <f>FX18-FY18</f>
        <v/>
      </c>
      <c r="GA18">
        <f>INDEX(BaseSeries!$C$2:$C$61, A18)*Control!$B$5*$V$3</f>
        <v/>
      </c>
      <c r="GB18">
        <f>GA18*(Control!$B$6*Control!$B$7*Control!$B$8)*$V$4</f>
        <v/>
      </c>
      <c r="GC18">
        <f>GC17*(1-(1-Control!$B$14)^(1/12)) + GB18</f>
        <v/>
      </c>
      <c r="GD18">
        <f>GB18*Control!$B$9</f>
        <v/>
      </c>
      <c r="GE18">
        <f>GC18*(Control!$B$10*$V$5/12)/1e6</f>
        <v/>
      </c>
      <c r="GF18">
        <f>GD18*$V$6*Control!$B$13/1e6</f>
        <v/>
      </c>
      <c r="GG18">
        <f>GE18+GF18</f>
        <v/>
      </c>
      <c r="GH18">
        <f>(1-Control!$B$11)*GE18 + GD18*(INDEX(Control!$B$32:$F$32, B18) + $V$7)/1e6 * $V$6</f>
        <v/>
      </c>
      <c r="GI18">
        <f>GG18-GH18</f>
        <v/>
      </c>
      <c r="GJ18">
        <f>INDEX(BaseSeries!$C$2:$C$61, A18)*Control!$B$5*$W$3</f>
        <v/>
      </c>
      <c r="GK18">
        <f>GJ18*(Control!$B$6*Control!$B$7*Control!$B$8)*$W$4</f>
        <v/>
      </c>
      <c r="GL18">
        <f>GL17*(1-(1-Control!$B$14)^(1/12)) + GK18</f>
        <v/>
      </c>
      <c r="GM18">
        <f>GK18*Control!$B$9</f>
        <v/>
      </c>
      <c r="GN18">
        <f>GL18*(Control!$B$10*$W$5/12)/1e6</f>
        <v/>
      </c>
      <c r="GO18">
        <f>GM18*$W$6*Control!$B$13/1e6</f>
        <v/>
      </c>
      <c r="GP18">
        <f>GN18+GO18</f>
        <v/>
      </c>
      <c r="GQ18">
        <f>(1-Control!$B$11)*GN18 + GM18*(INDEX(Control!$B$32:$F$32, B18) + $W$7)/1e6 * $W$6</f>
        <v/>
      </c>
      <c r="GR18">
        <f>GP18-GQ18</f>
        <v/>
      </c>
      <c r="GS18">
        <f>INDEX(BaseSeries!$C$2:$C$61, A18)*Control!$B$5*$X$3</f>
        <v/>
      </c>
      <c r="GT18">
        <f>GS18*(Control!$B$6*Control!$B$7*Control!$B$8)*$X$4</f>
        <v/>
      </c>
      <c r="GU18">
        <f>GU17*(1-(1-Control!$B$14)^(1/12)) + GT18</f>
        <v/>
      </c>
      <c r="GV18">
        <f>GT18*Control!$B$9</f>
        <v/>
      </c>
      <c r="GW18">
        <f>GU18*(Control!$B$10*$X$5/12)/1e6</f>
        <v/>
      </c>
      <c r="GX18">
        <f>GV18*$X$6*Control!$B$13/1e6</f>
        <v/>
      </c>
      <c r="GY18">
        <f>GW18+GX18</f>
        <v/>
      </c>
      <c r="GZ18">
        <f>(1-Control!$B$11)*GW18 + GV18*(INDEX(Control!$B$32:$F$32, B18) + $X$7)/1e6 * $X$6</f>
        <v/>
      </c>
      <c r="HA18">
        <f>GY18-GZ18</f>
        <v/>
      </c>
      <c r="HB18">
        <f>INDEX(BaseSeries!$C$2:$C$61, A18)*Control!$B$5*$Y$3</f>
        <v/>
      </c>
      <c r="HC18">
        <f>HB18*(Control!$B$6*Control!$B$7*Control!$B$8)*$Y$4</f>
        <v/>
      </c>
      <c r="HD18">
        <f>HD17*(1-(1-Control!$B$14)^(1/12)) + HC18</f>
        <v/>
      </c>
      <c r="HE18">
        <f>HC18*Control!$B$9</f>
        <v/>
      </c>
      <c r="HF18">
        <f>HD18*(Control!$B$10*$Y$5/12)/1e6</f>
        <v/>
      </c>
      <c r="HG18">
        <f>HE18*$Y$6*Control!$B$13/1e6</f>
        <v/>
      </c>
      <c r="HH18">
        <f>HF18+HG18</f>
        <v/>
      </c>
      <c r="HI18">
        <f>(1-Control!$B$11)*HF18 + HE18*(INDEX(Control!$B$32:$F$32, B18) + $Y$7)/1e6 * $Y$6</f>
        <v/>
      </c>
      <c r="HJ18">
        <f>HH18-HI18</f>
        <v/>
      </c>
      <c r="HK18">
        <f>INDEX(BaseSeries!$C$2:$C$61, A18)*Control!$B$5*$Z$3</f>
        <v/>
      </c>
      <c r="HL18">
        <f>HK18*(Control!$B$6*Control!$B$7*Control!$B$8)*$Z$4</f>
        <v/>
      </c>
      <c r="HM18">
        <f>HM17*(1-(1-Control!$B$14)^(1/12)) + HL18</f>
        <v/>
      </c>
      <c r="HN18">
        <f>HL18*Control!$B$9</f>
        <v/>
      </c>
      <c r="HO18">
        <f>HM18*(Control!$B$10*$Z$5/12)/1e6</f>
        <v/>
      </c>
      <c r="HP18">
        <f>HN18*$Z$6*Control!$B$13/1e6</f>
        <v/>
      </c>
      <c r="HQ18">
        <f>HO18+HP18</f>
        <v/>
      </c>
      <c r="HR18">
        <f>(1-Control!$B$11)*HO18 + HN18*(INDEX(Control!$B$32:$F$32, B18) + $Z$7)/1e6 * $Z$6</f>
        <v/>
      </c>
      <c r="HS18">
        <f>HQ18-HR18</f>
        <v/>
      </c>
      <c r="HT18">
        <f>INDEX(BaseSeries!$C$2:$C$61, A18)*Control!$B$5*$AA$3</f>
        <v/>
      </c>
      <c r="HU18">
        <f>HT18*(Control!$B$6*Control!$B$7*Control!$B$8)*$AA$4</f>
        <v/>
      </c>
      <c r="HV18">
        <f>HV17*(1-(1-Control!$B$14)^(1/12)) + HU18</f>
        <v/>
      </c>
      <c r="HW18">
        <f>HU18*Control!$B$9</f>
        <v/>
      </c>
      <c r="HX18">
        <f>HV18*(Control!$B$10*$AA$5/12)/1e6</f>
        <v/>
      </c>
      <c r="HY18">
        <f>HW18*$AA$6*Control!$B$13/1e6</f>
        <v/>
      </c>
      <c r="HZ18">
        <f>HX18+HY18</f>
        <v/>
      </c>
      <c r="IA18">
        <f>(1-Control!$B$11)*HX18 + HW18*(INDEX(Control!$B$32:$F$32, B18) + $AA$7)/1e6 * $AA$6</f>
        <v/>
      </c>
      <c r="IB18">
        <f>HZ18-IA18</f>
        <v/>
      </c>
      <c r="IC18">
        <f>INDEX(BaseSeries!$C$2:$C$61, A18)*Control!$B$5*$AB$3</f>
        <v/>
      </c>
      <c r="ID18">
        <f>IC18*(Control!$B$6*Control!$B$7*Control!$B$8)*$AB$4</f>
        <v/>
      </c>
      <c r="IE18">
        <f>IE17*(1-(1-Control!$B$14)^(1/12)) + ID18</f>
        <v/>
      </c>
      <c r="IF18">
        <f>ID18*Control!$B$9</f>
        <v/>
      </c>
      <c r="IG18">
        <f>IE18*(Control!$B$10*$AB$5/12)/1e6</f>
        <v/>
      </c>
      <c r="IH18">
        <f>IF18*$AB$6*Control!$B$13/1e6</f>
        <v/>
      </c>
      <c r="II18">
        <f>IG18+IH18</f>
        <v/>
      </c>
      <c r="IJ18">
        <f>(1-Control!$B$11)*IG18 + IF18*(INDEX(Control!$B$32:$F$32, B18) + $AB$7)/1e6 * $AB$6</f>
        <v/>
      </c>
      <c r="IK18">
        <f>II18-IJ18</f>
        <v/>
      </c>
      <c r="IL18">
        <f>INDEX(BaseSeries!$C$2:$C$61, A18)*Control!$B$5*$AC$3</f>
        <v/>
      </c>
      <c r="IM18">
        <f>IL18*(Control!$B$6*Control!$B$7*Control!$B$8)*$AC$4</f>
        <v/>
      </c>
      <c r="IN18">
        <f>IN17*(1-(1-Control!$B$14)^(1/12)) + IM18</f>
        <v/>
      </c>
      <c r="IO18">
        <f>IM18*Control!$B$9</f>
        <v/>
      </c>
      <c r="IP18">
        <f>IN18*(Control!$B$10*$AC$5/12)/1e6</f>
        <v/>
      </c>
      <c r="IQ18">
        <f>IO18*$AC$6*Control!$B$13/1e6</f>
        <v/>
      </c>
      <c r="IR18">
        <f>IP18+IQ18</f>
        <v/>
      </c>
      <c r="IS18">
        <f>(1-Control!$B$11)*IP18 + IO18*(INDEX(Control!$B$32:$F$32, B18) + $AC$7)/1e6 * $AC$6</f>
        <v/>
      </c>
      <c r="IT18">
        <f>IR18-IS18</f>
        <v/>
      </c>
      <c r="IU18">
        <f>INDEX(BaseSeries!$C$2:$C$61, A18)*Control!$B$5*$AD$3</f>
        <v/>
      </c>
      <c r="IV18">
        <f>IU18*(Control!$B$6*Control!$B$7*Control!$B$8)*$AD$4</f>
        <v/>
      </c>
      <c r="IW18">
        <f>IW17*(1-(1-Control!$B$14)^(1/12)) + IV18</f>
        <v/>
      </c>
      <c r="IX18">
        <f>IV18*Control!$B$9</f>
        <v/>
      </c>
      <c r="IY18">
        <f>IW18*(Control!$B$10*$AD$5/12)/1e6</f>
        <v/>
      </c>
      <c r="IZ18">
        <f>IX18*$AD$6*Control!$B$13/1e6</f>
        <v/>
      </c>
      <c r="JA18">
        <f>IY18+IZ18</f>
        <v/>
      </c>
      <c r="JB18">
        <f>(1-Control!$B$11)*IY18 + IX18*(INDEX(Control!$B$32:$F$32, B18) + $AD$7)/1e6 * $AD$6</f>
        <v/>
      </c>
      <c r="JC18">
        <f>JA18-JB18</f>
        <v/>
      </c>
      <c r="JD18">
        <f>INDEX(BaseSeries!$C$2:$C$61, A18)*Control!$B$5*$AE$3</f>
        <v/>
      </c>
      <c r="JE18">
        <f>JD18*(Control!$B$6*Control!$B$7*Control!$B$8)*$AE$4</f>
        <v/>
      </c>
      <c r="JF18">
        <f>JF17*(1-(1-Control!$B$14)^(1/12)) + JE18</f>
        <v/>
      </c>
      <c r="JG18">
        <f>JE18*Control!$B$9</f>
        <v/>
      </c>
      <c r="JH18">
        <f>JF18*(Control!$B$10*$AE$5/12)/1e6</f>
        <v/>
      </c>
      <c r="JI18">
        <f>JG18*$AE$6*Control!$B$13/1e6</f>
        <v/>
      </c>
      <c r="JJ18">
        <f>JH18+JI18</f>
        <v/>
      </c>
      <c r="JK18">
        <f>(1-Control!$B$11)*JH18 + JG18*(INDEX(Control!$B$32:$F$32, B18) + $AE$7)/1e6 * $AE$6</f>
        <v/>
      </c>
      <c r="JL18">
        <f>JJ18-JK18</f>
        <v/>
      </c>
      <c r="JM18">
        <f>INDEX(BaseSeries!$C$2:$C$61, A18)*Control!$B$5*$AF$3</f>
        <v/>
      </c>
      <c r="JN18">
        <f>JM18*(Control!$B$6*Control!$B$7*Control!$B$8)*$AF$4</f>
        <v/>
      </c>
      <c r="JO18">
        <f>JO17*(1-(1-Control!$B$14)^(1/12)) + JN18</f>
        <v/>
      </c>
      <c r="JP18">
        <f>JN18*Control!$B$9</f>
        <v/>
      </c>
      <c r="JQ18">
        <f>JO18*(Control!$B$10*$AF$5/12)/1e6</f>
        <v/>
      </c>
      <c r="JR18">
        <f>JP18*$AF$6*Control!$B$13/1e6</f>
        <v/>
      </c>
      <c r="JS18">
        <f>JQ18+JR18</f>
        <v/>
      </c>
      <c r="JT18">
        <f>(1-Control!$B$11)*JQ18 + JP18*(INDEX(Control!$B$32:$F$32, B18) + $AF$7)/1e6 * $AF$6</f>
        <v/>
      </c>
      <c r="JU18">
        <f>JS18-JT18</f>
        <v/>
      </c>
      <c r="JV18">
        <f>INDEX(BaseSeries!$C$2:$C$61, A18)*Control!$B$5*$AG$3</f>
        <v/>
      </c>
      <c r="JW18">
        <f>JV18*(Control!$B$6*Control!$B$7*Control!$B$8)*$AG$4</f>
        <v/>
      </c>
      <c r="JX18">
        <f>JX17*(1-(1-Control!$B$14)^(1/12)) + JW18</f>
        <v/>
      </c>
      <c r="JY18">
        <f>JW18*Control!$B$9</f>
        <v/>
      </c>
      <c r="JZ18">
        <f>JX18*(Control!$B$10*$AG$5/12)/1e6</f>
        <v/>
      </c>
      <c r="KA18">
        <f>JY18*$AG$6*Control!$B$13/1e6</f>
        <v/>
      </c>
      <c r="KB18">
        <f>JZ18+KA18</f>
        <v/>
      </c>
      <c r="KC18">
        <f>(1-Control!$B$11)*JZ18 + JY18*(INDEX(Control!$B$32:$F$32, B18) + $AG$7)/1e6 * $AG$6</f>
        <v/>
      </c>
      <c r="KD18">
        <f>KB18-KC18</f>
        <v/>
      </c>
      <c r="KE18">
        <f>INDEX(BaseSeries!$C$2:$C$61, A18)*Control!$B$5*$AH$3</f>
        <v/>
      </c>
      <c r="KF18">
        <f>KE18*(Control!$B$6*Control!$B$7*Control!$B$8)*$AH$4</f>
        <v/>
      </c>
      <c r="KG18">
        <f>KG17*(1-(1-Control!$B$14)^(1/12)) + KF18</f>
        <v/>
      </c>
      <c r="KH18">
        <f>KF18*Control!$B$9</f>
        <v/>
      </c>
      <c r="KI18">
        <f>KG18*(Control!$B$10*$AH$5/12)/1e6</f>
        <v/>
      </c>
      <c r="KJ18">
        <f>KH18*$AH$6*Control!$B$13/1e6</f>
        <v/>
      </c>
      <c r="KK18">
        <f>KI18+KJ18</f>
        <v/>
      </c>
      <c r="KL18">
        <f>(1-Control!$B$11)*KI18 + KH18*(INDEX(Control!$B$32:$F$32, B18) + $AH$7)/1e6 * $AH$6</f>
        <v/>
      </c>
      <c r="KM18">
        <f>KK18-KL18</f>
        <v/>
      </c>
      <c r="KN18">
        <f>INDEX(BaseSeries!$C$2:$C$61, A18)*Control!$B$5*$AI$3</f>
        <v/>
      </c>
      <c r="KO18">
        <f>KN18*(Control!$B$6*Control!$B$7*Control!$B$8)*$AI$4</f>
        <v/>
      </c>
      <c r="KP18">
        <f>KP17*(1-(1-Control!$B$14)^(1/12)) + KO18</f>
        <v/>
      </c>
      <c r="KQ18">
        <f>KO18*Control!$B$9</f>
        <v/>
      </c>
      <c r="KR18">
        <f>KP18*(Control!$B$10*$AI$5/12)/1e6</f>
        <v/>
      </c>
      <c r="KS18">
        <f>KQ18*$AI$6*Control!$B$13/1e6</f>
        <v/>
      </c>
      <c r="KT18">
        <f>KR18+KS18</f>
        <v/>
      </c>
      <c r="KU18">
        <f>(1-Control!$B$11)*KR18 + KQ18*(INDEX(Control!$B$32:$F$32, B18) + $AI$7)/1e6 * $AI$6</f>
        <v/>
      </c>
      <c r="KV18">
        <f>KT18-KU18</f>
        <v/>
      </c>
      <c r="KW18">
        <f>INDEX(BaseSeries!$C$2:$C$61, A18)*Control!$B$5*$AJ$3</f>
        <v/>
      </c>
      <c r="KX18">
        <f>KW18*(Control!$B$6*Control!$B$7*Control!$B$8)*$AJ$4</f>
        <v/>
      </c>
      <c r="KY18">
        <f>KY17*(1-(1-Control!$B$14)^(1/12)) + KX18</f>
        <v/>
      </c>
      <c r="KZ18">
        <f>KX18*Control!$B$9</f>
        <v/>
      </c>
      <c r="LA18">
        <f>KY18*(Control!$B$10*$AJ$5/12)/1e6</f>
        <v/>
      </c>
      <c r="LB18">
        <f>KZ18*$AJ$6*Control!$B$13/1e6</f>
        <v/>
      </c>
      <c r="LC18">
        <f>LA18+LB18</f>
        <v/>
      </c>
      <c r="LD18">
        <f>(1-Control!$B$11)*LA18 + KZ18*(INDEX(Control!$B$32:$F$32, B18) + $AJ$7)/1e6 * $AJ$6</f>
        <v/>
      </c>
      <c r="LE18">
        <f>LC18-LD18</f>
        <v/>
      </c>
      <c r="LF18">
        <f>INDEX(BaseSeries!$C$2:$C$61, A18)*Control!$B$5*$AK$3</f>
        <v/>
      </c>
      <c r="LG18">
        <f>LF18*(Control!$B$6*Control!$B$7*Control!$B$8)*$AK$4</f>
        <v/>
      </c>
      <c r="LH18">
        <f>LH17*(1-(1-Control!$B$14)^(1/12)) + LG18</f>
        <v/>
      </c>
      <c r="LI18">
        <f>LG18*Control!$B$9</f>
        <v/>
      </c>
      <c r="LJ18">
        <f>LH18*(Control!$B$10*$AK$5/12)/1e6</f>
        <v/>
      </c>
      <c r="LK18">
        <f>LI18*$AK$6*Control!$B$13/1e6</f>
        <v/>
      </c>
      <c r="LL18">
        <f>LJ18+LK18</f>
        <v/>
      </c>
      <c r="LM18">
        <f>(1-Control!$B$11)*LJ18 + LI18*(INDEX(Control!$B$32:$F$32, B18) + $AK$7)/1e6 * $AK$6</f>
        <v/>
      </c>
      <c r="LN18">
        <f>LL18-LM18</f>
        <v/>
      </c>
      <c r="LO18">
        <f>INDEX(BaseSeries!$C$2:$C$61, A18)*Control!$B$5*$AL$3</f>
        <v/>
      </c>
      <c r="LP18">
        <f>LO18*(Control!$B$6*Control!$B$7*Control!$B$8)*$AL$4</f>
        <v/>
      </c>
      <c r="LQ18">
        <f>LQ17*(1-(1-Control!$B$14)^(1/12)) + LP18</f>
        <v/>
      </c>
      <c r="LR18">
        <f>LP18*Control!$B$9</f>
        <v/>
      </c>
      <c r="LS18">
        <f>LQ18*(Control!$B$10*$AL$5/12)/1e6</f>
        <v/>
      </c>
      <c r="LT18">
        <f>LR18*$AL$6*Control!$B$13/1e6</f>
        <v/>
      </c>
      <c r="LU18">
        <f>LS18+LT18</f>
        <v/>
      </c>
      <c r="LV18">
        <f>(1-Control!$B$11)*LS18 + LR18*(INDEX(Control!$B$32:$F$32, B18) + $AL$7)/1e6 * $AL$6</f>
        <v/>
      </c>
      <c r="LW18">
        <f>LU18-LV18</f>
        <v/>
      </c>
    </row>
    <row r="19">
      <c r="A19" t="n">
        <v>8</v>
      </c>
      <c r="B19">
        <f>INT((A19-1)/12)+1</f>
        <v/>
      </c>
      <c r="C19">
        <f>INDEX(BaseSeries!$C$2:$C$61, A19)*Control!$B$5*$B$3</f>
        <v/>
      </c>
      <c r="D19">
        <f>C19*(Control!$B$6*Control!$B$7*Control!$B$8)*$B$4</f>
        <v/>
      </c>
      <c r="E19">
        <f>E18*(1-(1-Control!$B$14)^(1/12)) + D19</f>
        <v/>
      </c>
      <c r="F19">
        <f>D19*Control!$B$9</f>
        <v/>
      </c>
      <c r="G19">
        <f>E19*(Control!$B$10*$B$5/12)/1e6</f>
        <v/>
      </c>
      <c r="H19">
        <f>F19*$B$6*Control!$B$13/1e6</f>
        <v/>
      </c>
      <c r="I19">
        <f>G19+H19</f>
        <v/>
      </c>
      <c r="J19">
        <f>(1-Control!$B$11)*G19 + F19*(INDEX(Control!$B$32:$F$32, B19) + $B$7)/1e6 * $B$6</f>
        <v/>
      </c>
      <c r="K19">
        <f>I19-J19</f>
        <v/>
      </c>
      <c r="L19">
        <f>INDEX(BaseSeries!$C$2:$C$61, A19)*Control!$B$5*$C$3</f>
        <v/>
      </c>
      <c r="M19">
        <f>L19*(Control!$B$6*Control!$B$7*Control!$B$8)*$C$4</f>
        <v/>
      </c>
      <c r="N19">
        <f>N18*(1-(1-Control!$B$14)^(1/12)) + M19</f>
        <v/>
      </c>
      <c r="O19">
        <f>M19*Control!$B$9</f>
        <v/>
      </c>
      <c r="P19">
        <f>N19*(Control!$B$10*$C$5/12)/1e6</f>
        <v/>
      </c>
      <c r="Q19">
        <f>O19*$C$6*Control!$B$13/1e6</f>
        <v/>
      </c>
      <c r="R19">
        <f>P19+Q19</f>
        <v/>
      </c>
      <c r="S19">
        <f>(1-Control!$B$11)*P19 + O19*(INDEX(Control!$B$32:$F$32, B19) + $C$7)/1e6 * $C$6</f>
        <v/>
      </c>
      <c r="T19">
        <f>R19-S19</f>
        <v/>
      </c>
      <c r="U19">
        <f>INDEX(BaseSeries!$C$2:$C$61, A19)*Control!$B$5*$D$3</f>
        <v/>
      </c>
      <c r="V19">
        <f>U19*(Control!$B$6*Control!$B$7*Control!$B$8)*$D$4</f>
        <v/>
      </c>
      <c r="W19">
        <f>W18*(1-(1-Control!$B$14)^(1/12)) + V19</f>
        <v/>
      </c>
      <c r="X19">
        <f>V19*Control!$B$9</f>
        <v/>
      </c>
      <c r="Y19">
        <f>W19*(Control!$B$10*$D$5/12)/1e6</f>
        <v/>
      </c>
      <c r="Z19">
        <f>X19*$D$6*Control!$B$13/1e6</f>
        <v/>
      </c>
      <c r="AA19">
        <f>Y19+Z19</f>
        <v/>
      </c>
      <c r="AB19">
        <f>(1-Control!$B$11)*Y19 + X19*(INDEX(Control!$B$32:$F$32, B19) + $D$7)/1e6 * $D$6</f>
        <v/>
      </c>
      <c r="AC19">
        <f>AA19-AB19</f>
        <v/>
      </c>
      <c r="AD19">
        <f>INDEX(BaseSeries!$C$2:$C$61, A19)*Control!$B$5*$E$3</f>
        <v/>
      </c>
      <c r="AE19">
        <f>AD19*(Control!$B$6*Control!$B$7*Control!$B$8)*$E$4</f>
        <v/>
      </c>
      <c r="AF19">
        <f>AF18*(1-(1-Control!$B$14)^(1/12)) + AE19</f>
        <v/>
      </c>
      <c r="AG19">
        <f>AE19*Control!$B$9</f>
        <v/>
      </c>
      <c r="AH19">
        <f>AF19*(Control!$B$10*$E$5/12)/1e6</f>
        <v/>
      </c>
      <c r="AI19">
        <f>AG19*$E$6*Control!$B$13/1e6</f>
        <v/>
      </c>
      <c r="AJ19">
        <f>AH19+AI19</f>
        <v/>
      </c>
      <c r="AK19">
        <f>(1-Control!$B$11)*AH19 + AG19*(INDEX(Control!$B$32:$F$32, B19) + $E$7)/1e6 * $E$6</f>
        <v/>
      </c>
      <c r="AL19">
        <f>AJ19-AK19</f>
        <v/>
      </c>
      <c r="AM19">
        <f>INDEX(BaseSeries!$C$2:$C$61, A19)*Control!$B$5*$F$3</f>
        <v/>
      </c>
      <c r="AN19">
        <f>AM19*(Control!$B$6*Control!$B$7*Control!$B$8)*$F$4</f>
        <v/>
      </c>
      <c r="AO19">
        <f>AO18*(1-(1-Control!$B$14)^(1/12)) + AN19</f>
        <v/>
      </c>
      <c r="AP19">
        <f>AN19*Control!$B$9</f>
        <v/>
      </c>
      <c r="AQ19">
        <f>AO19*(Control!$B$10*$F$5/12)/1e6</f>
        <v/>
      </c>
      <c r="AR19">
        <f>AP19*$F$6*Control!$B$13/1e6</f>
        <v/>
      </c>
      <c r="AS19">
        <f>AQ19+AR19</f>
        <v/>
      </c>
      <c r="AT19">
        <f>(1-Control!$B$11)*AQ19 + AP19*(INDEX(Control!$B$32:$F$32, B19) + $F$7)/1e6 * $F$6</f>
        <v/>
      </c>
      <c r="AU19">
        <f>AS19-AT19</f>
        <v/>
      </c>
      <c r="AV19">
        <f>INDEX(BaseSeries!$C$2:$C$61, A19)*Control!$B$5*$G$3</f>
        <v/>
      </c>
      <c r="AW19">
        <f>AV19*(Control!$B$6*Control!$B$7*Control!$B$8)*$G$4</f>
        <v/>
      </c>
      <c r="AX19">
        <f>AX18*(1-(1-Control!$B$14)^(1/12)) + AW19</f>
        <v/>
      </c>
      <c r="AY19">
        <f>AW19*Control!$B$9</f>
        <v/>
      </c>
      <c r="AZ19">
        <f>AX19*(Control!$B$10*$G$5/12)/1e6</f>
        <v/>
      </c>
      <c r="BA19">
        <f>AY19*$G$6*Control!$B$13/1e6</f>
        <v/>
      </c>
      <c r="BB19">
        <f>AZ19+BA19</f>
        <v/>
      </c>
      <c r="BC19">
        <f>(1-Control!$B$11)*AZ19 + AY19*(INDEX(Control!$B$32:$F$32, B19) + $G$7)/1e6 * $G$6</f>
        <v/>
      </c>
      <c r="BD19">
        <f>BB19-BC19</f>
        <v/>
      </c>
      <c r="BE19">
        <f>INDEX(BaseSeries!$C$2:$C$61, A19)*Control!$B$5*$H$3</f>
        <v/>
      </c>
      <c r="BF19">
        <f>BE19*(Control!$B$6*Control!$B$7*Control!$B$8)*$H$4</f>
        <v/>
      </c>
      <c r="BG19">
        <f>BG18*(1-(1-Control!$B$14)^(1/12)) + BF19</f>
        <v/>
      </c>
      <c r="BH19">
        <f>BF19*Control!$B$9</f>
        <v/>
      </c>
      <c r="BI19">
        <f>BG19*(Control!$B$10*$H$5/12)/1e6</f>
        <v/>
      </c>
      <c r="BJ19">
        <f>BH19*$H$6*Control!$B$13/1e6</f>
        <v/>
      </c>
      <c r="BK19">
        <f>BI19+BJ19</f>
        <v/>
      </c>
      <c r="BL19">
        <f>(1-Control!$B$11)*BI19 + BH19*(INDEX(Control!$B$32:$F$32, B19) + $H$7)/1e6 * $H$6</f>
        <v/>
      </c>
      <c r="BM19">
        <f>BK19-BL19</f>
        <v/>
      </c>
      <c r="BN19">
        <f>INDEX(BaseSeries!$C$2:$C$61, A19)*Control!$B$5*$I$3</f>
        <v/>
      </c>
      <c r="BO19">
        <f>BN19*(Control!$B$6*Control!$B$7*Control!$B$8)*$I$4</f>
        <v/>
      </c>
      <c r="BP19">
        <f>BP18*(1-(1-Control!$B$14)^(1/12)) + BO19</f>
        <v/>
      </c>
      <c r="BQ19">
        <f>BO19*Control!$B$9</f>
        <v/>
      </c>
      <c r="BR19">
        <f>BP19*(Control!$B$10*$I$5/12)/1e6</f>
        <v/>
      </c>
      <c r="BS19">
        <f>BQ19*$I$6*Control!$B$13/1e6</f>
        <v/>
      </c>
      <c r="BT19">
        <f>BR19+BS19</f>
        <v/>
      </c>
      <c r="BU19">
        <f>(1-Control!$B$11)*BR19 + BQ19*(INDEX(Control!$B$32:$F$32, B19) + $I$7)/1e6 * $I$6</f>
        <v/>
      </c>
      <c r="BV19">
        <f>BT19-BU19</f>
        <v/>
      </c>
      <c r="BW19">
        <f>INDEX(BaseSeries!$C$2:$C$61, A19)*Control!$B$5*$J$3</f>
        <v/>
      </c>
      <c r="BX19">
        <f>BW19*(Control!$B$6*Control!$B$7*Control!$B$8)*$J$4</f>
        <v/>
      </c>
      <c r="BY19">
        <f>BY18*(1-(1-Control!$B$14)^(1/12)) + BX19</f>
        <v/>
      </c>
      <c r="BZ19">
        <f>BX19*Control!$B$9</f>
        <v/>
      </c>
      <c r="CA19">
        <f>BY19*(Control!$B$10*$J$5/12)/1e6</f>
        <v/>
      </c>
      <c r="CB19">
        <f>BZ19*$J$6*Control!$B$13/1e6</f>
        <v/>
      </c>
      <c r="CC19">
        <f>CA19+CB19</f>
        <v/>
      </c>
      <c r="CD19">
        <f>(1-Control!$B$11)*CA19 + BZ19*(INDEX(Control!$B$32:$F$32, B19) + $J$7)/1e6 * $J$6</f>
        <v/>
      </c>
      <c r="CE19">
        <f>CC19-CD19</f>
        <v/>
      </c>
      <c r="CF19">
        <f>INDEX(BaseSeries!$C$2:$C$61, A19)*Control!$B$5*$K$3</f>
        <v/>
      </c>
      <c r="CG19">
        <f>CF19*(Control!$B$6*Control!$B$7*Control!$B$8)*$K$4</f>
        <v/>
      </c>
      <c r="CH19">
        <f>CH18*(1-(1-Control!$B$14)^(1/12)) + CG19</f>
        <v/>
      </c>
      <c r="CI19">
        <f>CG19*Control!$B$9</f>
        <v/>
      </c>
      <c r="CJ19">
        <f>CH19*(Control!$B$10*$K$5/12)/1e6</f>
        <v/>
      </c>
      <c r="CK19">
        <f>CI19*$K$6*Control!$B$13/1e6</f>
        <v/>
      </c>
      <c r="CL19">
        <f>CJ19+CK19</f>
        <v/>
      </c>
      <c r="CM19">
        <f>(1-Control!$B$11)*CJ19 + CI19*(INDEX(Control!$B$32:$F$32, B19) + $K$7)/1e6 * $K$6</f>
        <v/>
      </c>
      <c r="CN19">
        <f>CL19-CM19</f>
        <v/>
      </c>
      <c r="CO19">
        <f>INDEX(BaseSeries!$C$2:$C$61, A19)*Control!$B$5*$L$3</f>
        <v/>
      </c>
      <c r="CP19">
        <f>CO19*(Control!$B$6*Control!$B$7*Control!$B$8)*$L$4</f>
        <v/>
      </c>
      <c r="CQ19">
        <f>CQ18*(1-(1-Control!$B$14)^(1/12)) + CP19</f>
        <v/>
      </c>
      <c r="CR19">
        <f>CP19*Control!$B$9</f>
        <v/>
      </c>
      <c r="CS19">
        <f>CQ19*(Control!$B$10*$L$5/12)/1e6</f>
        <v/>
      </c>
      <c r="CT19">
        <f>CR19*$L$6*Control!$B$13/1e6</f>
        <v/>
      </c>
      <c r="CU19">
        <f>CS19+CT19</f>
        <v/>
      </c>
      <c r="CV19">
        <f>(1-Control!$B$11)*CS19 + CR19*(INDEX(Control!$B$32:$F$32, B19) + $L$7)/1e6 * $L$6</f>
        <v/>
      </c>
      <c r="CW19">
        <f>CU19-CV19</f>
        <v/>
      </c>
      <c r="CX19">
        <f>INDEX(BaseSeries!$C$2:$C$61, A19)*Control!$B$5*$M$3</f>
        <v/>
      </c>
      <c r="CY19">
        <f>CX19*(Control!$B$6*Control!$B$7*Control!$B$8)*$M$4</f>
        <v/>
      </c>
      <c r="CZ19">
        <f>CZ18*(1-(1-Control!$B$14)^(1/12)) + CY19</f>
        <v/>
      </c>
      <c r="DA19">
        <f>CY19*Control!$B$9</f>
        <v/>
      </c>
      <c r="DB19">
        <f>CZ19*(Control!$B$10*$M$5/12)/1e6</f>
        <v/>
      </c>
      <c r="DC19">
        <f>DA19*$M$6*Control!$B$13/1e6</f>
        <v/>
      </c>
      <c r="DD19">
        <f>DB19+DC19</f>
        <v/>
      </c>
      <c r="DE19">
        <f>(1-Control!$B$11)*DB19 + DA19*(INDEX(Control!$B$32:$F$32, B19) + $M$7)/1e6 * $M$6</f>
        <v/>
      </c>
      <c r="DF19">
        <f>DD19-DE19</f>
        <v/>
      </c>
      <c r="DG19">
        <f>INDEX(BaseSeries!$C$2:$C$61, A19)*Control!$B$5*$N$3</f>
        <v/>
      </c>
      <c r="DH19">
        <f>DG19*(Control!$B$6*Control!$B$7*Control!$B$8)*$N$4</f>
        <v/>
      </c>
      <c r="DI19">
        <f>DI18*(1-(1-Control!$B$14)^(1/12)) + DH19</f>
        <v/>
      </c>
      <c r="DJ19">
        <f>DH19*Control!$B$9</f>
        <v/>
      </c>
      <c r="DK19">
        <f>DI19*(Control!$B$10*$N$5/12)/1e6</f>
        <v/>
      </c>
      <c r="DL19">
        <f>DJ19*$N$6*Control!$B$13/1e6</f>
        <v/>
      </c>
      <c r="DM19">
        <f>DK19+DL19</f>
        <v/>
      </c>
      <c r="DN19">
        <f>(1-Control!$B$11)*DK19 + DJ19*(INDEX(Control!$B$32:$F$32, B19) + $N$7)/1e6 * $N$6</f>
        <v/>
      </c>
      <c r="DO19">
        <f>DM19-DN19</f>
        <v/>
      </c>
      <c r="DP19">
        <f>INDEX(BaseSeries!$C$2:$C$61, A19)*Control!$B$5*$O$3</f>
        <v/>
      </c>
      <c r="DQ19">
        <f>DP19*(Control!$B$6*Control!$B$7*Control!$B$8)*$O$4</f>
        <v/>
      </c>
      <c r="DR19">
        <f>DR18*(1-(1-Control!$B$14)^(1/12)) + DQ19</f>
        <v/>
      </c>
      <c r="DS19">
        <f>DQ19*Control!$B$9</f>
        <v/>
      </c>
      <c r="DT19">
        <f>DR19*(Control!$B$10*$O$5/12)/1e6</f>
        <v/>
      </c>
      <c r="DU19">
        <f>DS19*$O$6*Control!$B$13/1e6</f>
        <v/>
      </c>
      <c r="DV19">
        <f>DT19+DU19</f>
        <v/>
      </c>
      <c r="DW19">
        <f>(1-Control!$B$11)*DT19 + DS19*(INDEX(Control!$B$32:$F$32, B19) + $O$7)/1e6 * $O$6</f>
        <v/>
      </c>
      <c r="DX19">
        <f>DV19-DW19</f>
        <v/>
      </c>
      <c r="DY19">
        <f>INDEX(BaseSeries!$C$2:$C$61, A19)*Control!$B$5*$P$3</f>
        <v/>
      </c>
      <c r="DZ19">
        <f>DY19*(Control!$B$6*Control!$B$7*Control!$B$8)*$P$4</f>
        <v/>
      </c>
      <c r="EA19">
        <f>EA18*(1-(1-Control!$B$14)^(1/12)) + DZ19</f>
        <v/>
      </c>
      <c r="EB19">
        <f>DZ19*Control!$B$9</f>
        <v/>
      </c>
      <c r="EC19">
        <f>EA19*(Control!$B$10*$P$5/12)/1e6</f>
        <v/>
      </c>
      <c r="ED19">
        <f>EB19*$P$6*Control!$B$13/1e6</f>
        <v/>
      </c>
      <c r="EE19">
        <f>EC19+ED19</f>
        <v/>
      </c>
      <c r="EF19">
        <f>(1-Control!$B$11)*EC19 + EB19*(INDEX(Control!$B$32:$F$32, B19) + $P$7)/1e6 * $P$6</f>
        <v/>
      </c>
      <c r="EG19">
        <f>EE19-EF19</f>
        <v/>
      </c>
      <c r="EH19">
        <f>INDEX(BaseSeries!$C$2:$C$61, A19)*Control!$B$5*$Q$3</f>
        <v/>
      </c>
      <c r="EI19">
        <f>EH19*(Control!$B$6*Control!$B$7*Control!$B$8)*$Q$4</f>
        <v/>
      </c>
      <c r="EJ19">
        <f>EJ18*(1-(1-Control!$B$14)^(1/12)) + EI19</f>
        <v/>
      </c>
      <c r="EK19">
        <f>EI19*Control!$B$9</f>
        <v/>
      </c>
      <c r="EL19">
        <f>EJ19*(Control!$B$10*$Q$5/12)/1e6</f>
        <v/>
      </c>
      <c r="EM19">
        <f>EK19*$Q$6*Control!$B$13/1e6</f>
        <v/>
      </c>
      <c r="EN19">
        <f>EL19+EM19</f>
        <v/>
      </c>
      <c r="EO19">
        <f>(1-Control!$B$11)*EL19 + EK19*(INDEX(Control!$B$32:$F$32, B19) + $Q$7)/1e6 * $Q$6</f>
        <v/>
      </c>
      <c r="EP19">
        <f>EN19-EO19</f>
        <v/>
      </c>
      <c r="EQ19">
        <f>INDEX(BaseSeries!$C$2:$C$61, A19)*Control!$B$5*$R$3</f>
        <v/>
      </c>
      <c r="ER19">
        <f>EQ19*(Control!$B$6*Control!$B$7*Control!$B$8)*$R$4</f>
        <v/>
      </c>
      <c r="ES19">
        <f>ES18*(1-(1-Control!$B$14)^(1/12)) + ER19</f>
        <v/>
      </c>
      <c r="ET19">
        <f>ER19*Control!$B$9</f>
        <v/>
      </c>
      <c r="EU19">
        <f>ES19*(Control!$B$10*$R$5/12)/1e6</f>
        <v/>
      </c>
      <c r="EV19">
        <f>ET19*$R$6*Control!$B$13/1e6</f>
        <v/>
      </c>
      <c r="EW19">
        <f>EU19+EV19</f>
        <v/>
      </c>
      <c r="EX19">
        <f>(1-Control!$B$11)*EU19 + ET19*(INDEX(Control!$B$32:$F$32, B19) + $R$7)/1e6 * $R$6</f>
        <v/>
      </c>
      <c r="EY19">
        <f>EW19-EX19</f>
        <v/>
      </c>
      <c r="EZ19">
        <f>INDEX(BaseSeries!$C$2:$C$61, A19)*Control!$B$5*$S$3</f>
        <v/>
      </c>
      <c r="FA19">
        <f>EZ19*(Control!$B$6*Control!$B$7*Control!$B$8)*$S$4</f>
        <v/>
      </c>
      <c r="FB19">
        <f>FB18*(1-(1-Control!$B$14)^(1/12)) + FA19</f>
        <v/>
      </c>
      <c r="FC19">
        <f>FA19*Control!$B$9</f>
        <v/>
      </c>
      <c r="FD19">
        <f>FB19*(Control!$B$10*$S$5/12)/1e6</f>
        <v/>
      </c>
      <c r="FE19">
        <f>FC19*$S$6*Control!$B$13/1e6</f>
        <v/>
      </c>
      <c r="FF19">
        <f>FD19+FE19</f>
        <v/>
      </c>
      <c r="FG19">
        <f>(1-Control!$B$11)*FD19 + FC19*(INDEX(Control!$B$32:$F$32, B19) + $S$7)/1e6 * $S$6</f>
        <v/>
      </c>
      <c r="FH19">
        <f>FF19-FG19</f>
        <v/>
      </c>
      <c r="FI19">
        <f>INDEX(BaseSeries!$C$2:$C$61, A19)*Control!$B$5*$T$3</f>
        <v/>
      </c>
      <c r="FJ19">
        <f>FI19*(Control!$B$6*Control!$B$7*Control!$B$8)*$T$4</f>
        <v/>
      </c>
      <c r="FK19">
        <f>FK18*(1-(1-Control!$B$14)^(1/12)) + FJ19</f>
        <v/>
      </c>
      <c r="FL19">
        <f>FJ19*Control!$B$9</f>
        <v/>
      </c>
      <c r="FM19">
        <f>FK19*(Control!$B$10*$T$5/12)/1e6</f>
        <v/>
      </c>
      <c r="FN19">
        <f>FL19*$T$6*Control!$B$13/1e6</f>
        <v/>
      </c>
      <c r="FO19">
        <f>FM19+FN19</f>
        <v/>
      </c>
      <c r="FP19">
        <f>(1-Control!$B$11)*FM19 + FL19*(INDEX(Control!$B$32:$F$32, B19) + $T$7)/1e6 * $T$6</f>
        <v/>
      </c>
      <c r="FQ19">
        <f>FO19-FP19</f>
        <v/>
      </c>
      <c r="FR19">
        <f>INDEX(BaseSeries!$C$2:$C$61, A19)*Control!$B$5*$U$3</f>
        <v/>
      </c>
      <c r="FS19">
        <f>FR19*(Control!$B$6*Control!$B$7*Control!$B$8)*$U$4</f>
        <v/>
      </c>
      <c r="FT19">
        <f>FT18*(1-(1-Control!$B$14)^(1/12)) + FS19</f>
        <v/>
      </c>
      <c r="FU19">
        <f>FS19*Control!$B$9</f>
        <v/>
      </c>
      <c r="FV19">
        <f>FT19*(Control!$B$10*$U$5/12)/1e6</f>
        <v/>
      </c>
      <c r="FW19">
        <f>FU19*$U$6*Control!$B$13/1e6</f>
        <v/>
      </c>
      <c r="FX19">
        <f>FV19+FW19</f>
        <v/>
      </c>
      <c r="FY19">
        <f>(1-Control!$B$11)*FV19 + FU19*(INDEX(Control!$B$32:$F$32, B19) + $U$7)/1e6 * $U$6</f>
        <v/>
      </c>
      <c r="FZ19">
        <f>FX19-FY19</f>
        <v/>
      </c>
      <c r="GA19">
        <f>INDEX(BaseSeries!$C$2:$C$61, A19)*Control!$B$5*$V$3</f>
        <v/>
      </c>
      <c r="GB19">
        <f>GA19*(Control!$B$6*Control!$B$7*Control!$B$8)*$V$4</f>
        <v/>
      </c>
      <c r="GC19">
        <f>GC18*(1-(1-Control!$B$14)^(1/12)) + GB19</f>
        <v/>
      </c>
      <c r="GD19">
        <f>GB19*Control!$B$9</f>
        <v/>
      </c>
      <c r="GE19">
        <f>GC19*(Control!$B$10*$V$5/12)/1e6</f>
        <v/>
      </c>
      <c r="GF19">
        <f>GD19*$V$6*Control!$B$13/1e6</f>
        <v/>
      </c>
      <c r="GG19">
        <f>GE19+GF19</f>
        <v/>
      </c>
      <c r="GH19">
        <f>(1-Control!$B$11)*GE19 + GD19*(INDEX(Control!$B$32:$F$32, B19) + $V$7)/1e6 * $V$6</f>
        <v/>
      </c>
      <c r="GI19">
        <f>GG19-GH19</f>
        <v/>
      </c>
      <c r="GJ19">
        <f>INDEX(BaseSeries!$C$2:$C$61, A19)*Control!$B$5*$W$3</f>
        <v/>
      </c>
      <c r="GK19">
        <f>GJ19*(Control!$B$6*Control!$B$7*Control!$B$8)*$W$4</f>
        <v/>
      </c>
      <c r="GL19">
        <f>GL18*(1-(1-Control!$B$14)^(1/12)) + GK19</f>
        <v/>
      </c>
      <c r="GM19">
        <f>GK19*Control!$B$9</f>
        <v/>
      </c>
      <c r="GN19">
        <f>GL19*(Control!$B$10*$W$5/12)/1e6</f>
        <v/>
      </c>
      <c r="GO19">
        <f>GM19*$W$6*Control!$B$13/1e6</f>
        <v/>
      </c>
      <c r="GP19">
        <f>GN19+GO19</f>
        <v/>
      </c>
      <c r="GQ19">
        <f>(1-Control!$B$11)*GN19 + GM19*(INDEX(Control!$B$32:$F$32, B19) + $W$7)/1e6 * $W$6</f>
        <v/>
      </c>
      <c r="GR19">
        <f>GP19-GQ19</f>
        <v/>
      </c>
      <c r="GS19">
        <f>INDEX(BaseSeries!$C$2:$C$61, A19)*Control!$B$5*$X$3</f>
        <v/>
      </c>
      <c r="GT19">
        <f>GS19*(Control!$B$6*Control!$B$7*Control!$B$8)*$X$4</f>
        <v/>
      </c>
      <c r="GU19">
        <f>GU18*(1-(1-Control!$B$14)^(1/12)) + GT19</f>
        <v/>
      </c>
      <c r="GV19">
        <f>GT19*Control!$B$9</f>
        <v/>
      </c>
      <c r="GW19">
        <f>GU19*(Control!$B$10*$X$5/12)/1e6</f>
        <v/>
      </c>
      <c r="GX19">
        <f>GV19*$X$6*Control!$B$13/1e6</f>
        <v/>
      </c>
      <c r="GY19">
        <f>GW19+GX19</f>
        <v/>
      </c>
      <c r="GZ19">
        <f>(1-Control!$B$11)*GW19 + GV19*(INDEX(Control!$B$32:$F$32, B19) + $X$7)/1e6 * $X$6</f>
        <v/>
      </c>
      <c r="HA19">
        <f>GY19-GZ19</f>
        <v/>
      </c>
      <c r="HB19">
        <f>INDEX(BaseSeries!$C$2:$C$61, A19)*Control!$B$5*$Y$3</f>
        <v/>
      </c>
      <c r="HC19">
        <f>HB19*(Control!$B$6*Control!$B$7*Control!$B$8)*$Y$4</f>
        <v/>
      </c>
      <c r="HD19">
        <f>HD18*(1-(1-Control!$B$14)^(1/12)) + HC19</f>
        <v/>
      </c>
      <c r="HE19">
        <f>HC19*Control!$B$9</f>
        <v/>
      </c>
      <c r="HF19">
        <f>HD19*(Control!$B$10*$Y$5/12)/1e6</f>
        <v/>
      </c>
      <c r="HG19">
        <f>HE19*$Y$6*Control!$B$13/1e6</f>
        <v/>
      </c>
      <c r="HH19">
        <f>HF19+HG19</f>
        <v/>
      </c>
      <c r="HI19">
        <f>(1-Control!$B$11)*HF19 + HE19*(INDEX(Control!$B$32:$F$32, B19) + $Y$7)/1e6 * $Y$6</f>
        <v/>
      </c>
      <c r="HJ19">
        <f>HH19-HI19</f>
        <v/>
      </c>
      <c r="HK19">
        <f>INDEX(BaseSeries!$C$2:$C$61, A19)*Control!$B$5*$Z$3</f>
        <v/>
      </c>
      <c r="HL19">
        <f>HK19*(Control!$B$6*Control!$B$7*Control!$B$8)*$Z$4</f>
        <v/>
      </c>
      <c r="HM19">
        <f>HM18*(1-(1-Control!$B$14)^(1/12)) + HL19</f>
        <v/>
      </c>
      <c r="HN19">
        <f>HL19*Control!$B$9</f>
        <v/>
      </c>
      <c r="HO19">
        <f>HM19*(Control!$B$10*$Z$5/12)/1e6</f>
        <v/>
      </c>
      <c r="HP19">
        <f>HN19*$Z$6*Control!$B$13/1e6</f>
        <v/>
      </c>
      <c r="HQ19">
        <f>HO19+HP19</f>
        <v/>
      </c>
      <c r="HR19">
        <f>(1-Control!$B$11)*HO19 + HN19*(INDEX(Control!$B$32:$F$32, B19) + $Z$7)/1e6 * $Z$6</f>
        <v/>
      </c>
      <c r="HS19">
        <f>HQ19-HR19</f>
        <v/>
      </c>
      <c r="HT19">
        <f>INDEX(BaseSeries!$C$2:$C$61, A19)*Control!$B$5*$AA$3</f>
        <v/>
      </c>
      <c r="HU19">
        <f>HT19*(Control!$B$6*Control!$B$7*Control!$B$8)*$AA$4</f>
        <v/>
      </c>
      <c r="HV19">
        <f>HV18*(1-(1-Control!$B$14)^(1/12)) + HU19</f>
        <v/>
      </c>
      <c r="HW19">
        <f>HU19*Control!$B$9</f>
        <v/>
      </c>
      <c r="HX19">
        <f>HV19*(Control!$B$10*$AA$5/12)/1e6</f>
        <v/>
      </c>
      <c r="HY19">
        <f>HW19*$AA$6*Control!$B$13/1e6</f>
        <v/>
      </c>
      <c r="HZ19">
        <f>HX19+HY19</f>
        <v/>
      </c>
      <c r="IA19">
        <f>(1-Control!$B$11)*HX19 + HW19*(INDEX(Control!$B$32:$F$32, B19) + $AA$7)/1e6 * $AA$6</f>
        <v/>
      </c>
      <c r="IB19">
        <f>HZ19-IA19</f>
        <v/>
      </c>
      <c r="IC19">
        <f>INDEX(BaseSeries!$C$2:$C$61, A19)*Control!$B$5*$AB$3</f>
        <v/>
      </c>
      <c r="ID19">
        <f>IC19*(Control!$B$6*Control!$B$7*Control!$B$8)*$AB$4</f>
        <v/>
      </c>
      <c r="IE19">
        <f>IE18*(1-(1-Control!$B$14)^(1/12)) + ID19</f>
        <v/>
      </c>
      <c r="IF19">
        <f>ID19*Control!$B$9</f>
        <v/>
      </c>
      <c r="IG19">
        <f>IE19*(Control!$B$10*$AB$5/12)/1e6</f>
        <v/>
      </c>
      <c r="IH19">
        <f>IF19*$AB$6*Control!$B$13/1e6</f>
        <v/>
      </c>
      <c r="II19">
        <f>IG19+IH19</f>
        <v/>
      </c>
      <c r="IJ19">
        <f>(1-Control!$B$11)*IG19 + IF19*(INDEX(Control!$B$32:$F$32, B19) + $AB$7)/1e6 * $AB$6</f>
        <v/>
      </c>
      <c r="IK19">
        <f>II19-IJ19</f>
        <v/>
      </c>
      <c r="IL19">
        <f>INDEX(BaseSeries!$C$2:$C$61, A19)*Control!$B$5*$AC$3</f>
        <v/>
      </c>
      <c r="IM19">
        <f>IL19*(Control!$B$6*Control!$B$7*Control!$B$8)*$AC$4</f>
        <v/>
      </c>
      <c r="IN19">
        <f>IN18*(1-(1-Control!$B$14)^(1/12)) + IM19</f>
        <v/>
      </c>
      <c r="IO19">
        <f>IM19*Control!$B$9</f>
        <v/>
      </c>
      <c r="IP19">
        <f>IN19*(Control!$B$10*$AC$5/12)/1e6</f>
        <v/>
      </c>
      <c r="IQ19">
        <f>IO19*$AC$6*Control!$B$13/1e6</f>
        <v/>
      </c>
      <c r="IR19">
        <f>IP19+IQ19</f>
        <v/>
      </c>
      <c r="IS19">
        <f>(1-Control!$B$11)*IP19 + IO19*(INDEX(Control!$B$32:$F$32, B19) + $AC$7)/1e6 * $AC$6</f>
        <v/>
      </c>
      <c r="IT19">
        <f>IR19-IS19</f>
        <v/>
      </c>
      <c r="IU19">
        <f>INDEX(BaseSeries!$C$2:$C$61, A19)*Control!$B$5*$AD$3</f>
        <v/>
      </c>
      <c r="IV19">
        <f>IU19*(Control!$B$6*Control!$B$7*Control!$B$8)*$AD$4</f>
        <v/>
      </c>
      <c r="IW19">
        <f>IW18*(1-(1-Control!$B$14)^(1/12)) + IV19</f>
        <v/>
      </c>
      <c r="IX19">
        <f>IV19*Control!$B$9</f>
        <v/>
      </c>
      <c r="IY19">
        <f>IW19*(Control!$B$10*$AD$5/12)/1e6</f>
        <v/>
      </c>
      <c r="IZ19">
        <f>IX19*$AD$6*Control!$B$13/1e6</f>
        <v/>
      </c>
      <c r="JA19">
        <f>IY19+IZ19</f>
        <v/>
      </c>
      <c r="JB19">
        <f>(1-Control!$B$11)*IY19 + IX19*(INDEX(Control!$B$32:$F$32, B19) + $AD$7)/1e6 * $AD$6</f>
        <v/>
      </c>
      <c r="JC19">
        <f>JA19-JB19</f>
        <v/>
      </c>
      <c r="JD19">
        <f>INDEX(BaseSeries!$C$2:$C$61, A19)*Control!$B$5*$AE$3</f>
        <v/>
      </c>
      <c r="JE19">
        <f>JD19*(Control!$B$6*Control!$B$7*Control!$B$8)*$AE$4</f>
        <v/>
      </c>
      <c r="JF19">
        <f>JF18*(1-(1-Control!$B$14)^(1/12)) + JE19</f>
        <v/>
      </c>
      <c r="JG19">
        <f>JE19*Control!$B$9</f>
        <v/>
      </c>
      <c r="JH19">
        <f>JF19*(Control!$B$10*$AE$5/12)/1e6</f>
        <v/>
      </c>
      <c r="JI19">
        <f>JG19*$AE$6*Control!$B$13/1e6</f>
        <v/>
      </c>
      <c r="JJ19">
        <f>JH19+JI19</f>
        <v/>
      </c>
      <c r="JK19">
        <f>(1-Control!$B$11)*JH19 + JG19*(INDEX(Control!$B$32:$F$32, B19) + $AE$7)/1e6 * $AE$6</f>
        <v/>
      </c>
      <c r="JL19">
        <f>JJ19-JK19</f>
        <v/>
      </c>
      <c r="JM19">
        <f>INDEX(BaseSeries!$C$2:$C$61, A19)*Control!$B$5*$AF$3</f>
        <v/>
      </c>
      <c r="JN19">
        <f>JM19*(Control!$B$6*Control!$B$7*Control!$B$8)*$AF$4</f>
        <v/>
      </c>
      <c r="JO19">
        <f>JO18*(1-(1-Control!$B$14)^(1/12)) + JN19</f>
        <v/>
      </c>
      <c r="JP19">
        <f>JN19*Control!$B$9</f>
        <v/>
      </c>
      <c r="JQ19">
        <f>JO19*(Control!$B$10*$AF$5/12)/1e6</f>
        <v/>
      </c>
      <c r="JR19">
        <f>JP19*$AF$6*Control!$B$13/1e6</f>
        <v/>
      </c>
      <c r="JS19">
        <f>JQ19+JR19</f>
        <v/>
      </c>
      <c r="JT19">
        <f>(1-Control!$B$11)*JQ19 + JP19*(INDEX(Control!$B$32:$F$32, B19) + $AF$7)/1e6 * $AF$6</f>
        <v/>
      </c>
      <c r="JU19">
        <f>JS19-JT19</f>
        <v/>
      </c>
      <c r="JV19">
        <f>INDEX(BaseSeries!$C$2:$C$61, A19)*Control!$B$5*$AG$3</f>
        <v/>
      </c>
      <c r="JW19">
        <f>JV19*(Control!$B$6*Control!$B$7*Control!$B$8)*$AG$4</f>
        <v/>
      </c>
      <c r="JX19">
        <f>JX18*(1-(1-Control!$B$14)^(1/12)) + JW19</f>
        <v/>
      </c>
      <c r="JY19">
        <f>JW19*Control!$B$9</f>
        <v/>
      </c>
      <c r="JZ19">
        <f>JX19*(Control!$B$10*$AG$5/12)/1e6</f>
        <v/>
      </c>
      <c r="KA19">
        <f>JY19*$AG$6*Control!$B$13/1e6</f>
        <v/>
      </c>
      <c r="KB19">
        <f>JZ19+KA19</f>
        <v/>
      </c>
      <c r="KC19">
        <f>(1-Control!$B$11)*JZ19 + JY19*(INDEX(Control!$B$32:$F$32, B19) + $AG$7)/1e6 * $AG$6</f>
        <v/>
      </c>
      <c r="KD19">
        <f>KB19-KC19</f>
        <v/>
      </c>
      <c r="KE19">
        <f>INDEX(BaseSeries!$C$2:$C$61, A19)*Control!$B$5*$AH$3</f>
        <v/>
      </c>
      <c r="KF19">
        <f>KE19*(Control!$B$6*Control!$B$7*Control!$B$8)*$AH$4</f>
        <v/>
      </c>
      <c r="KG19">
        <f>KG18*(1-(1-Control!$B$14)^(1/12)) + KF19</f>
        <v/>
      </c>
      <c r="KH19">
        <f>KF19*Control!$B$9</f>
        <v/>
      </c>
      <c r="KI19">
        <f>KG19*(Control!$B$10*$AH$5/12)/1e6</f>
        <v/>
      </c>
      <c r="KJ19">
        <f>KH19*$AH$6*Control!$B$13/1e6</f>
        <v/>
      </c>
      <c r="KK19">
        <f>KI19+KJ19</f>
        <v/>
      </c>
      <c r="KL19">
        <f>(1-Control!$B$11)*KI19 + KH19*(INDEX(Control!$B$32:$F$32, B19) + $AH$7)/1e6 * $AH$6</f>
        <v/>
      </c>
      <c r="KM19">
        <f>KK19-KL19</f>
        <v/>
      </c>
      <c r="KN19">
        <f>INDEX(BaseSeries!$C$2:$C$61, A19)*Control!$B$5*$AI$3</f>
        <v/>
      </c>
      <c r="KO19">
        <f>KN19*(Control!$B$6*Control!$B$7*Control!$B$8)*$AI$4</f>
        <v/>
      </c>
      <c r="KP19">
        <f>KP18*(1-(1-Control!$B$14)^(1/12)) + KO19</f>
        <v/>
      </c>
      <c r="KQ19">
        <f>KO19*Control!$B$9</f>
        <v/>
      </c>
      <c r="KR19">
        <f>KP19*(Control!$B$10*$AI$5/12)/1e6</f>
        <v/>
      </c>
      <c r="KS19">
        <f>KQ19*$AI$6*Control!$B$13/1e6</f>
        <v/>
      </c>
      <c r="KT19">
        <f>KR19+KS19</f>
        <v/>
      </c>
      <c r="KU19">
        <f>(1-Control!$B$11)*KR19 + KQ19*(INDEX(Control!$B$32:$F$32, B19) + $AI$7)/1e6 * $AI$6</f>
        <v/>
      </c>
      <c r="KV19">
        <f>KT19-KU19</f>
        <v/>
      </c>
      <c r="KW19">
        <f>INDEX(BaseSeries!$C$2:$C$61, A19)*Control!$B$5*$AJ$3</f>
        <v/>
      </c>
      <c r="KX19">
        <f>KW19*(Control!$B$6*Control!$B$7*Control!$B$8)*$AJ$4</f>
        <v/>
      </c>
      <c r="KY19">
        <f>KY18*(1-(1-Control!$B$14)^(1/12)) + KX19</f>
        <v/>
      </c>
      <c r="KZ19">
        <f>KX19*Control!$B$9</f>
        <v/>
      </c>
      <c r="LA19">
        <f>KY19*(Control!$B$10*$AJ$5/12)/1e6</f>
        <v/>
      </c>
      <c r="LB19">
        <f>KZ19*$AJ$6*Control!$B$13/1e6</f>
        <v/>
      </c>
      <c r="LC19">
        <f>LA19+LB19</f>
        <v/>
      </c>
      <c r="LD19">
        <f>(1-Control!$B$11)*LA19 + KZ19*(INDEX(Control!$B$32:$F$32, B19) + $AJ$7)/1e6 * $AJ$6</f>
        <v/>
      </c>
      <c r="LE19">
        <f>LC19-LD19</f>
        <v/>
      </c>
      <c r="LF19">
        <f>INDEX(BaseSeries!$C$2:$C$61, A19)*Control!$B$5*$AK$3</f>
        <v/>
      </c>
      <c r="LG19">
        <f>LF19*(Control!$B$6*Control!$B$7*Control!$B$8)*$AK$4</f>
        <v/>
      </c>
      <c r="LH19">
        <f>LH18*(1-(1-Control!$B$14)^(1/12)) + LG19</f>
        <v/>
      </c>
      <c r="LI19">
        <f>LG19*Control!$B$9</f>
        <v/>
      </c>
      <c r="LJ19">
        <f>LH19*(Control!$B$10*$AK$5/12)/1e6</f>
        <v/>
      </c>
      <c r="LK19">
        <f>LI19*$AK$6*Control!$B$13/1e6</f>
        <v/>
      </c>
      <c r="LL19">
        <f>LJ19+LK19</f>
        <v/>
      </c>
      <c r="LM19">
        <f>(1-Control!$B$11)*LJ19 + LI19*(INDEX(Control!$B$32:$F$32, B19) + $AK$7)/1e6 * $AK$6</f>
        <v/>
      </c>
      <c r="LN19">
        <f>LL19-LM19</f>
        <v/>
      </c>
      <c r="LO19">
        <f>INDEX(BaseSeries!$C$2:$C$61, A19)*Control!$B$5*$AL$3</f>
        <v/>
      </c>
      <c r="LP19">
        <f>LO19*(Control!$B$6*Control!$B$7*Control!$B$8)*$AL$4</f>
        <v/>
      </c>
      <c r="LQ19">
        <f>LQ18*(1-(1-Control!$B$14)^(1/12)) + LP19</f>
        <v/>
      </c>
      <c r="LR19">
        <f>LP19*Control!$B$9</f>
        <v/>
      </c>
      <c r="LS19">
        <f>LQ19*(Control!$B$10*$AL$5/12)/1e6</f>
        <v/>
      </c>
      <c r="LT19">
        <f>LR19*$AL$6*Control!$B$13/1e6</f>
        <v/>
      </c>
      <c r="LU19">
        <f>LS19+LT19</f>
        <v/>
      </c>
      <c r="LV19">
        <f>(1-Control!$B$11)*LS19 + LR19*(INDEX(Control!$B$32:$F$32, B19) + $AL$7)/1e6 * $AL$6</f>
        <v/>
      </c>
      <c r="LW19">
        <f>LU19-LV19</f>
        <v/>
      </c>
    </row>
    <row r="20">
      <c r="A20" t="n">
        <v>9</v>
      </c>
      <c r="B20">
        <f>INT((A20-1)/12)+1</f>
        <v/>
      </c>
      <c r="C20">
        <f>INDEX(BaseSeries!$C$2:$C$61, A20)*Control!$B$5*$B$3</f>
        <v/>
      </c>
      <c r="D20">
        <f>C20*(Control!$B$6*Control!$B$7*Control!$B$8)*$B$4</f>
        <v/>
      </c>
      <c r="E20">
        <f>E19*(1-(1-Control!$B$14)^(1/12)) + D20</f>
        <v/>
      </c>
      <c r="F20">
        <f>D20*Control!$B$9</f>
        <v/>
      </c>
      <c r="G20">
        <f>E20*(Control!$B$10*$B$5/12)/1e6</f>
        <v/>
      </c>
      <c r="H20">
        <f>F20*$B$6*Control!$B$13/1e6</f>
        <v/>
      </c>
      <c r="I20">
        <f>G20+H20</f>
        <v/>
      </c>
      <c r="J20">
        <f>(1-Control!$B$11)*G20 + F20*(INDEX(Control!$B$32:$F$32, B20) + $B$7)/1e6 * $B$6</f>
        <v/>
      </c>
      <c r="K20">
        <f>I20-J20</f>
        <v/>
      </c>
      <c r="L20">
        <f>INDEX(BaseSeries!$C$2:$C$61, A20)*Control!$B$5*$C$3</f>
        <v/>
      </c>
      <c r="M20">
        <f>L20*(Control!$B$6*Control!$B$7*Control!$B$8)*$C$4</f>
        <v/>
      </c>
      <c r="N20">
        <f>N19*(1-(1-Control!$B$14)^(1/12)) + M20</f>
        <v/>
      </c>
      <c r="O20">
        <f>M20*Control!$B$9</f>
        <v/>
      </c>
      <c r="P20">
        <f>N20*(Control!$B$10*$C$5/12)/1e6</f>
        <v/>
      </c>
      <c r="Q20">
        <f>O20*$C$6*Control!$B$13/1e6</f>
        <v/>
      </c>
      <c r="R20">
        <f>P20+Q20</f>
        <v/>
      </c>
      <c r="S20">
        <f>(1-Control!$B$11)*P20 + O20*(INDEX(Control!$B$32:$F$32, B20) + $C$7)/1e6 * $C$6</f>
        <v/>
      </c>
      <c r="T20">
        <f>R20-S20</f>
        <v/>
      </c>
      <c r="U20">
        <f>INDEX(BaseSeries!$C$2:$C$61, A20)*Control!$B$5*$D$3</f>
        <v/>
      </c>
      <c r="V20">
        <f>U20*(Control!$B$6*Control!$B$7*Control!$B$8)*$D$4</f>
        <v/>
      </c>
      <c r="W20">
        <f>W19*(1-(1-Control!$B$14)^(1/12)) + V20</f>
        <v/>
      </c>
      <c r="X20">
        <f>V20*Control!$B$9</f>
        <v/>
      </c>
      <c r="Y20">
        <f>W20*(Control!$B$10*$D$5/12)/1e6</f>
        <v/>
      </c>
      <c r="Z20">
        <f>X20*$D$6*Control!$B$13/1e6</f>
        <v/>
      </c>
      <c r="AA20">
        <f>Y20+Z20</f>
        <v/>
      </c>
      <c r="AB20">
        <f>(1-Control!$B$11)*Y20 + X20*(INDEX(Control!$B$32:$F$32, B20) + $D$7)/1e6 * $D$6</f>
        <v/>
      </c>
      <c r="AC20">
        <f>AA20-AB20</f>
        <v/>
      </c>
      <c r="AD20">
        <f>INDEX(BaseSeries!$C$2:$C$61, A20)*Control!$B$5*$E$3</f>
        <v/>
      </c>
      <c r="AE20">
        <f>AD20*(Control!$B$6*Control!$B$7*Control!$B$8)*$E$4</f>
        <v/>
      </c>
      <c r="AF20">
        <f>AF19*(1-(1-Control!$B$14)^(1/12)) + AE20</f>
        <v/>
      </c>
      <c r="AG20">
        <f>AE20*Control!$B$9</f>
        <v/>
      </c>
      <c r="AH20">
        <f>AF20*(Control!$B$10*$E$5/12)/1e6</f>
        <v/>
      </c>
      <c r="AI20">
        <f>AG20*$E$6*Control!$B$13/1e6</f>
        <v/>
      </c>
      <c r="AJ20">
        <f>AH20+AI20</f>
        <v/>
      </c>
      <c r="AK20">
        <f>(1-Control!$B$11)*AH20 + AG20*(INDEX(Control!$B$32:$F$32, B20) + $E$7)/1e6 * $E$6</f>
        <v/>
      </c>
      <c r="AL20">
        <f>AJ20-AK20</f>
        <v/>
      </c>
      <c r="AM20">
        <f>INDEX(BaseSeries!$C$2:$C$61, A20)*Control!$B$5*$F$3</f>
        <v/>
      </c>
      <c r="AN20">
        <f>AM20*(Control!$B$6*Control!$B$7*Control!$B$8)*$F$4</f>
        <v/>
      </c>
      <c r="AO20">
        <f>AO19*(1-(1-Control!$B$14)^(1/12)) + AN20</f>
        <v/>
      </c>
      <c r="AP20">
        <f>AN20*Control!$B$9</f>
        <v/>
      </c>
      <c r="AQ20">
        <f>AO20*(Control!$B$10*$F$5/12)/1e6</f>
        <v/>
      </c>
      <c r="AR20">
        <f>AP20*$F$6*Control!$B$13/1e6</f>
        <v/>
      </c>
      <c r="AS20">
        <f>AQ20+AR20</f>
        <v/>
      </c>
      <c r="AT20">
        <f>(1-Control!$B$11)*AQ20 + AP20*(INDEX(Control!$B$32:$F$32, B20) + $F$7)/1e6 * $F$6</f>
        <v/>
      </c>
      <c r="AU20">
        <f>AS20-AT20</f>
        <v/>
      </c>
      <c r="AV20">
        <f>INDEX(BaseSeries!$C$2:$C$61, A20)*Control!$B$5*$G$3</f>
        <v/>
      </c>
      <c r="AW20">
        <f>AV20*(Control!$B$6*Control!$B$7*Control!$B$8)*$G$4</f>
        <v/>
      </c>
      <c r="AX20">
        <f>AX19*(1-(1-Control!$B$14)^(1/12)) + AW20</f>
        <v/>
      </c>
      <c r="AY20">
        <f>AW20*Control!$B$9</f>
        <v/>
      </c>
      <c r="AZ20">
        <f>AX20*(Control!$B$10*$G$5/12)/1e6</f>
        <v/>
      </c>
      <c r="BA20">
        <f>AY20*$G$6*Control!$B$13/1e6</f>
        <v/>
      </c>
      <c r="BB20">
        <f>AZ20+BA20</f>
        <v/>
      </c>
      <c r="BC20">
        <f>(1-Control!$B$11)*AZ20 + AY20*(INDEX(Control!$B$32:$F$32, B20) + $G$7)/1e6 * $G$6</f>
        <v/>
      </c>
      <c r="BD20">
        <f>BB20-BC20</f>
        <v/>
      </c>
      <c r="BE20">
        <f>INDEX(BaseSeries!$C$2:$C$61, A20)*Control!$B$5*$H$3</f>
        <v/>
      </c>
      <c r="BF20">
        <f>BE20*(Control!$B$6*Control!$B$7*Control!$B$8)*$H$4</f>
        <v/>
      </c>
      <c r="BG20">
        <f>BG19*(1-(1-Control!$B$14)^(1/12)) + BF20</f>
        <v/>
      </c>
      <c r="BH20">
        <f>BF20*Control!$B$9</f>
        <v/>
      </c>
      <c r="BI20">
        <f>BG20*(Control!$B$10*$H$5/12)/1e6</f>
        <v/>
      </c>
      <c r="BJ20">
        <f>BH20*$H$6*Control!$B$13/1e6</f>
        <v/>
      </c>
      <c r="BK20">
        <f>BI20+BJ20</f>
        <v/>
      </c>
      <c r="BL20">
        <f>(1-Control!$B$11)*BI20 + BH20*(INDEX(Control!$B$32:$F$32, B20) + $H$7)/1e6 * $H$6</f>
        <v/>
      </c>
      <c r="BM20">
        <f>BK20-BL20</f>
        <v/>
      </c>
      <c r="BN20">
        <f>INDEX(BaseSeries!$C$2:$C$61, A20)*Control!$B$5*$I$3</f>
        <v/>
      </c>
      <c r="BO20">
        <f>BN20*(Control!$B$6*Control!$B$7*Control!$B$8)*$I$4</f>
        <v/>
      </c>
      <c r="BP20">
        <f>BP19*(1-(1-Control!$B$14)^(1/12)) + BO20</f>
        <v/>
      </c>
      <c r="BQ20">
        <f>BO20*Control!$B$9</f>
        <v/>
      </c>
      <c r="BR20">
        <f>BP20*(Control!$B$10*$I$5/12)/1e6</f>
        <v/>
      </c>
      <c r="BS20">
        <f>BQ20*$I$6*Control!$B$13/1e6</f>
        <v/>
      </c>
      <c r="BT20">
        <f>BR20+BS20</f>
        <v/>
      </c>
      <c r="BU20">
        <f>(1-Control!$B$11)*BR20 + BQ20*(INDEX(Control!$B$32:$F$32, B20) + $I$7)/1e6 * $I$6</f>
        <v/>
      </c>
      <c r="BV20">
        <f>BT20-BU20</f>
        <v/>
      </c>
      <c r="BW20">
        <f>INDEX(BaseSeries!$C$2:$C$61, A20)*Control!$B$5*$J$3</f>
        <v/>
      </c>
      <c r="BX20">
        <f>BW20*(Control!$B$6*Control!$B$7*Control!$B$8)*$J$4</f>
        <v/>
      </c>
      <c r="BY20">
        <f>BY19*(1-(1-Control!$B$14)^(1/12)) + BX20</f>
        <v/>
      </c>
      <c r="BZ20">
        <f>BX20*Control!$B$9</f>
        <v/>
      </c>
      <c r="CA20">
        <f>BY20*(Control!$B$10*$J$5/12)/1e6</f>
        <v/>
      </c>
      <c r="CB20">
        <f>BZ20*$J$6*Control!$B$13/1e6</f>
        <v/>
      </c>
      <c r="CC20">
        <f>CA20+CB20</f>
        <v/>
      </c>
      <c r="CD20">
        <f>(1-Control!$B$11)*CA20 + BZ20*(INDEX(Control!$B$32:$F$32, B20) + $J$7)/1e6 * $J$6</f>
        <v/>
      </c>
      <c r="CE20">
        <f>CC20-CD20</f>
        <v/>
      </c>
      <c r="CF20">
        <f>INDEX(BaseSeries!$C$2:$C$61, A20)*Control!$B$5*$K$3</f>
        <v/>
      </c>
      <c r="CG20">
        <f>CF20*(Control!$B$6*Control!$B$7*Control!$B$8)*$K$4</f>
        <v/>
      </c>
      <c r="CH20">
        <f>CH19*(1-(1-Control!$B$14)^(1/12)) + CG20</f>
        <v/>
      </c>
      <c r="CI20">
        <f>CG20*Control!$B$9</f>
        <v/>
      </c>
      <c r="CJ20">
        <f>CH20*(Control!$B$10*$K$5/12)/1e6</f>
        <v/>
      </c>
      <c r="CK20">
        <f>CI20*$K$6*Control!$B$13/1e6</f>
        <v/>
      </c>
      <c r="CL20">
        <f>CJ20+CK20</f>
        <v/>
      </c>
      <c r="CM20">
        <f>(1-Control!$B$11)*CJ20 + CI20*(INDEX(Control!$B$32:$F$32, B20) + $K$7)/1e6 * $K$6</f>
        <v/>
      </c>
      <c r="CN20">
        <f>CL20-CM20</f>
        <v/>
      </c>
      <c r="CO20">
        <f>INDEX(BaseSeries!$C$2:$C$61, A20)*Control!$B$5*$L$3</f>
        <v/>
      </c>
      <c r="CP20">
        <f>CO20*(Control!$B$6*Control!$B$7*Control!$B$8)*$L$4</f>
        <v/>
      </c>
      <c r="CQ20">
        <f>CQ19*(1-(1-Control!$B$14)^(1/12)) + CP20</f>
        <v/>
      </c>
      <c r="CR20">
        <f>CP20*Control!$B$9</f>
        <v/>
      </c>
      <c r="CS20">
        <f>CQ20*(Control!$B$10*$L$5/12)/1e6</f>
        <v/>
      </c>
      <c r="CT20">
        <f>CR20*$L$6*Control!$B$13/1e6</f>
        <v/>
      </c>
      <c r="CU20">
        <f>CS20+CT20</f>
        <v/>
      </c>
      <c r="CV20">
        <f>(1-Control!$B$11)*CS20 + CR20*(INDEX(Control!$B$32:$F$32, B20) + $L$7)/1e6 * $L$6</f>
        <v/>
      </c>
      <c r="CW20">
        <f>CU20-CV20</f>
        <v/>
      </c>
      <c r="CX20">
        <f>INDEX(BaseSeries!$C$2:$C$61, A20)*Control!$B$5*$M$3</f>
        <v/>
      </c>
      <c r="CY20">
        <f>CX20*(Control!$B$6*Control!$B$7*Control!$B$8)*$M$4</f>
        <v/>
      </c>
      <c r="CZ20">
        <f>CZ19*(1-(1-Control!$B$14)^(1/12)) + CY20</f>
        <v/>
      </c>
      <c r="DA20">
        <f>CY20*Control!$B$9</f>
        <v/>
      </c>
      <c r="DB20">
        <f>CZ20*(Control!$B$10*$M$5/12)/1e6</f>
        <v/>
      </c>
      <c r="DC20">
        <f>DA20*$M$6*Control!$B$13/1e6</f>
        <v/>
      </c>
      <c r="DD20">
        <f>DB20+DC20</f>
        <v/>
      </c>
      <c r="DE20">
        <f>(1-Control!$B$11)*DB20 + DA20*(INDEX(Control!$B$32:$F$32, B20) + $M$7)/1e6 * $M$6</f>
        <v/>
      </c>
      <c r="DF20">
        <f>DD20-DE20</f>
        <v/>
      </c>
      <c r="DG20">
        <f>INDEX(BaseSeries!$C$2:$C$61, A20)*Control!$B$5*$N$3</f>
        <v/>
      </c>
      <c r="DH20">
        <f>DG20*(Control!$B$6*Control!$B$7*Control!$B$8)*$N$4</f>
        <v/>
      </c>
      <c r="DI20">
        <f>DI19*(1-(1-Control!$B$14)^(1/12)) + DH20</f>
        <v/>
      </c>
      <c r="DJ20">
        <f>DH20*Control!$B$9</f>
        <v/>
      </c>
      <c r="DK20">
        <f>DI20*(Control!$B$10*$N$5/12)/1e6</f>
        <v/>
      </c>
      <c r="DL20">
        <f>DJ20*$N$6*Control!$B$13/1e6</f>
        <v/>
      </c>
      <c r="DM20">
        <f>DK20+DL20</f>
        <v/>
      </c>
      <c r="DN20">
        <f>(1-Control!$B$11)*DK20 + DJ20*(INDEX(Control!$B$32:$F$32, B20) + $N$7)/1e6 * $N$6</f>
        <v/>
      </c>
      <c r="DO20">
        <f>DM20-DN20</f>
        <v/>
      </c>
      <c r="DP20">
        <f>INDEX(BaseSeries!$C$2:$C$61, A20)*Control!$B$5*$O$3</f>
        <v/>
      </c>
      <c r="DQ20">
        <f>DP20*(Control!$B$6*Control!$B$7*Control!$B$8)*$O$4</f>
        <v/>
      </c>
      <c r="DR20">
        <f>DR19*(1-(1-Control!$B$14)^(1/12)) + DQ20</f>
        <v/>
      </c>
      <c r="DS20">
        <f>DQ20*Control!$B$9</f>
        <v/>
      </c>
      <c r="DT20">
        <f>DR20*(Control!$B$10*$O$5/12)/1e6</f>
        <v/>
      </c>
      <c r="DU20">
        <f>DS20*$O$6*Control!$B$13/1e6</f>
        <v/>
      </c>
      <c r="DV20">
        <f>DT20+DU20</f>
        <v/>
      </c>
      <c r="DW20">
        <f>(1-Control!$B$11)*DT20 + DS20*(INDEX(Control!$B$32:$F$32, B20) + $O$7)/1e6 * $O$6</f>
        <v/>
      </c>
      <c r="DX20">
        <f>DV20-DW20</f>
        <v/>
      </c>
      <c r="DY20">
        <f>INDEX(BaseSeries!$C$2:$C$61, A20)*Control!$B$5*$P$3</f>
        <v/>
      </c>
      <c r="DZ20">
        <f>DY20*(Control!$B$6*Control!$B$7*Control!$B$8)*$P$4</f>
        <v/>
      </c>
      <c r="EA20">
        <f>EA19*(1-(1-Control!$B$14)^(1/12)) + DZ20</f>
        <v/>
      </c>
      <c r="EB20">
        <f>DZ20*Control!$B$9</f>
        <v/>
      </c>
      <c r="EC20">
        <f>EA20*(Control!$B$10*$P$5/12)/1e6</f>
        <v/>
      </c>
      <c r="ED20">
        <f>EB20*$P$6*Control!$B$13/1e6</f>
        <v/>
      </c>
      <c r="EE20">
        <f>EC20+ED20</f>
        <v/>
      </c>
      <c r="EF20">
        <f>(1-Control!$B$11)*EC20 + EB20*(INDEX(Control!$B$32:$F$32, B20) + $P$7)/1e6 * $P$6</f>
        <v/>
      </c>
      <c r="EG20">
        <f>EE20-EF20</f>
        <v/>
      </c>
      <c r="EH20">
        <f>INDEX(BaseSeries!$C$2:$C$61, A20)*Control!$B$5*$Q$3</f>
        <v/>
      </c>
      <c r="EI20">
        <f>EH20*(Control!$B$6*Control!$B$7*Control!$B$8)*$Q$4</f>
        <v/>
      </c>
      <c r="EJ20">
        <f>EJ19*(1-(1-Control!$B$14)^(1/12)) + EI20</f>
        <v/>
      </c>
      <c r="EK20">
        <f>EI20*Control!$B$9</f>
        <v/>
      </c>
      <c r="EL20">
        <f>EJ20*(Control!$B$10*$Q$5/12)/1e6</f>
        <v/>
      </c>
      <c r="EM20">
        <f>EK20*$Q$6*Control!$B$13/1e6</f>
        <v/>
      </c>
      <c r="EN20">
        <f>EL20+EM20</f>
        <v/>
      </c>
      <c r="EO20">
        <f>(1-Control!$B$11)*EL20 + EK20*(INDEX(Control!$B$32:$F$32, B20) + $Q$7)/1e6 * $Q$6</f>
        <v/>
      </c>
      <c r="EP20">
        <f>EN20-EO20</f>
        <v/>
      </c>
      <c r="EQ20">
        <f>INDEX(BaseSeries!$C$2:$C$61, A20)*Control!$B$5*$R$3</f>
        <v/>
      </c>
      <c r="ER20">
        <f>EQ20*(Control!$B$6*Control!$B$7*Control!$B$8)*$R$4</f>
        <v/>
      </c>
      <c r="ES20">
        <f>ES19*(1-(1-Control!$B$14)^(1/12)) + ER20</f>
        <v/>
      </c>
      <c r="ET20">
        <f>ER20*Control!$B$9</f>
        <v/>
      </c>
      <c r="EU20">
        <f>ES20*(Control!$B$10*$R$5/12)/1e6</f>
        <v/>
      </c>
      <c r="EV20">
        <f>ET20*$R$6*Control!$B$13/1e6</f>
        <v/>
      </c>
      <c r="EW20">
        <f>EU20+EV20</f>
        <v/>
      </c>
      <c r="EX20">
        <f>(1-Control!$B$11)*EU20 + ET20*(INDEX(Control!$B$32:$F$32, B20) + $R$7)/1e6 * $R$6</f>
        <v/>
      </c>
      <c r="EY20">
        <f>EW20-EX20</f>
        <v/>
      </c>
      <c r="EZ20">
        <f>INDEX(BaseSeries!$C$2:$C$61, A20)*Control!$B$5*$S$3</f>
        <v/>
      </c>
      <c r="FA20">
        <f>EZ20*(Control!$B$6*Control!$B$7*Control!$B$8)*$S$4</f>
        <v/>
      </c>
      <c r="FB20">
        <f>FB19*(1-(1-Control!$B$14)^(1/12)) + FA20</f>
        <v/>
      </c>
      <c r="FC20">
        <f>FA20*Control!$B$9</f>
        <v/>
      </c>
      <c r="FD20">
        <f>FB20*(Control!$B$10*$S$5/12)/1e6</f>
        <v/>
      </c>
      <c r="FE20">
        <f>FC20*$S$6*Control!$B$13/1e6</f>
        <v/>
      </c>
      <c r="FF20">
        <f>FD20+FE20</f>
        <v/>
      </c>
      <c r="FG20">
        <f>(1-Control!$B$11)*FD20 + FC20*(INDEX(Control!$B$32:$F$32, B20) + $S$7)/1e6 * $S$6</f>
        <v/>
      </c>
      <c r="FH20">
        <f>FF20-FG20</f>
        <v/>
      </c>
      <c r="FI20">
        <f>INDEX(BaseSeries!$C$2:$C$61, A20)*Control!$B$5*$T$3</f>
        <v/>
      </c>
      <c r="FJ20">
        <f>FI20*(Control!$B$6*Control!$B$7*Control!$B$8)*$T$4</f>
        <v/>
      </c>
      <c r="FK20">
        <f>FK19*(1-(1-Control!$B$14)^(1/12)) + FJ20</f>
        <v/>
      </c>
      <c r="FL20">
        <f>FJ20*Control!$B$9</f>
        <v/>
      </c>
      <c r="FM20">
        <f>FK20*(Control!$B$10*$T$5/12)/1e6</f>
        <v/>
      </c>
      <c r="FN20">
        <f>FL20*$T$6*Control!$B$13/1e6</f>
        <v/>
      </c>
      <c r="FO20">
        <f>FM20+FN20</f>
        <v/>
      </c>
      <c r="FP20">
        <f>(1-Control!$B$11)*FM20 + FL20*(INDEX(Control!$B$32:$F$32, B20) + $T$7)/1e6 * $T$6</f>
        <v/>
      </c>
      <c r="FQ20">
        <f>FO20-FP20</f>
        <v/>
      </c>
      <c r="FR20">
        <f>INDEX(BaseSeries!$C$2:$C$61, A20)*Control!$B$5*$U$3</f>
        <v/>
      </c>
      <c r="FS20">
        <f>FR20*(Control!$B$6*Control!$B$7*Control!$B$8)*$U$4</f>
        <v/>
      </c>
      <c r="FT20">
        <f>FT19*(1-(1-Control!$B$14)^(1/12)) + FS20</f>
        <v/>
      </c>
      <c r="FU20">
        <f>FS20*Control!$B$9</f>
        <v/>
      </c>
      <c r="FV20">
        <f>FT20*(Control!$B$10*$U$5/12)/1e6</f>
        <v/>
      </c>
      <c r="FW20">
        <f>FU20*$U$6*Control!$B$13/1e6</f>
        <v/>
      </c>
      <c r="FX20">
        <f>FV20+FW20</f>
        <v/>
      </c>
      <c r="FY20">
        <f>(1-Control!$B$11)*FV20 + FU20*(INDEX(Control!$B$32:$F$32, B20) + $U$7)/1e6 * $U$6</f>
        <v/>
      </c>
      <c r="FZ20">
        <f>FX20-FY20</f>
        <v/>
      </c>
      <c r="GA20">
        <f>INDEX(BaseSeries!$C$2:$C$61, A20)*Control!$B$5*$V$3</f>
        <v/>
      </c>
      <c r="GB20">
        <f>GA20*(Control!$B$6*Control!$B$7*Control!$B$8)*$V$4</f>
        <v/>
      </c>
      <c r="GC20">
        <f>GC19*(1-(1-Control!$B$14)^(1/12)) + GB20</f>
        <v/>
      </c>
      <c r="GD20">
        <f>GB20*Control!$B$9</f>
        <v/>
      </c>
      <c r="GE20">
        <f>GC20*(Control!$B$10*$V$5/12)/1e6</f>
        <v/>
      </c>
      <c r="GF20">
        <f>GD20*$V$6*Control!$B$13/1e6</f>
        <v/>
      </c>
      <c r="GG20">
        <f>GE20+GF20</f>
        <v/>
      </c>
      <c r="GH20">
        <f>(1-Control!$B$11)*GE20 + GD20*(INDEX(Control!$B$32:$F$32, B20) + $V$7)/1e6 * $V$6</f>
        <v/>
      </c>
      <c r="GI20">
        <f>GG20-GH20</f>
        <v/>
      </c>
      <c r="GJ20">
        <f>INDEX(BaseSeries!$C$2:$C$61, A20)*Control!$B$5*$W$3</f>
        <v/>
      </c>
      <c r="GK20">
        <f>GJ20*(Control!$B$6*Control!$B$7*Control!$B$8)*$W$4</f>
        <v/>
      </c>
      <c r="GL20">
        <f>GL19*(1-(1-Control!$B$14)^(1/12)) + GK20</f>
        <v/>
      </c>
      <c r="GM20">
        <f>GK20*Control!$B$9</f>
        <v/>
      </c>
      <c r="GN20">
        <f>GL20*(Control!$B$10*$W$5/12)/1e6</f>
        <v/>
      </c>
      <c r="GO20">
        <f>GM20*$W$6*Control!$B$13/1e6</f>
        <v/>
      </c>
      <c r="GP20">
        <f>GN20+GO20</f>
        <v/>
      </c>
      <c r="GQ20">
        <f>(1-Control!$B$11)*GN20 + GM20*(INDEX(Control!$B$32:$F$32, B20) + $W$7)/1e6 * $W$6</f>
        <v/>
      </c>
      <c r="GR20">
        <f>GP20-GQ20</f>
        <v/>
      </c>
      <c r="GS20">
        <f>INDEX(BaseSeries!$C$2:$C$61, A20)*Control!$B$5*$X$3</f>
        <v/>
      </c>
      <c r="GT20">
        <f>GS20*(Control!$B$6*Control!$B$7*Control!$B$8)*$X$4</f>
        <v/>
      </c>
      <c r="GU20">
        <f>GU19*(1-(1-Control!$B$14)^(1/12)) + GT20</f>
        <v/>
      </c>
      <c r="GV20">
        <f>GT20*Control!$B$9</f>
        <v/>
      </c>
      <c r="GW20">
        <f>GU20*(Control!$B$10*$X$5/12)/1e6</f>
        <v/>
      </c>
      <c r="GX20">
        <f>GV20*$X$6*Control!$B$13/1e6</f>
        <v/>
      </c>
      <c r="GY20">
        <f>GW20+GX20</f>
        <v/>
      </c>
      <c r="GZ20">
        <f>(1-Control!$B$11)*GW20 + GV20*(INDEX(Control!$B$32:$F$32, B20) + $X$7)/1e6 * $X$6</f>
        <v/>
      </c>
      <c r="HA20">
        <f>GY20-GZ20</f>
        <v/>
      </c>
      <c r="HB20">
        <f>INDEX(BaseSeries!$C$2:$C$61, A20)*Control!$B$5*$Y$3</f>
        <v/>
      </c>
      <c r="HC20">
        <f>HB20*(Control!$B$6*Control!$B$7*Control!$B$8)*$Y$4</f>
        <v/>
      </c>
      <c r="HD20">
        <f>HD19*(1-(1-Control!$B$14)^(1/12)) + HC20</f>
        <v/>
      </c>
      <c r="HE20">
        <f>HC20*Control!$B$9</f>
        <v/>
      </c>
      <c r="HF20">
        <f>HD20*(Control!$B$10*$Y$5/12)/1e6</f>
        <v/>
      </c>
      <c r="HG20">
        <f>HE20*$Y$6*Control!$B$13/1e6</f>
        <v/>
      </c>
      <c r="HH20">
        <f>HF20+HG20</f>
        <v/>
      </c>
      <c r="HI20">
        <f>(1-Control!$B$11)*HF20 + HE20*(INDEX(Control!$B$32:$F$32, B20) + $Y$7)/1e6 * $Y$6</f>
        <v/>
      </c>
      <c r="HJ20">
        <f>HH20-HI20</f>
        <v/>
      </c>
      <c r="HK20">
        <f>INDEX(BaseSeries!$C$2:$C$61, A20)*Control!$B$5*$Z$3</f>
        <v/>
      </c>
      <c r="HL20">
        <f>HK20*(Control!$B$6*Control!$B$7*Control!$B$8)*$Z$4</f>
        <v/>
      </c>
      <c r="HM20">
        <f>HM19*(1-(1-Control!$B$14)^(1/12)) + HL20</f>
        <v/>
      </c>
      <c r="HN20">
        <f>HL20*Control!$B$9</f>
        <v/>
      </c>
      <c r="HO20">
        <f>HM20*(Control!$B$10*$Z$5/12)/1e6</f>
        <v/>
      </c>
      <c r="HP20">
        <f>HN20*$Z$6*Control!$B$13/1e6</f>
        <v/>
      </c>
      <c r="HQ20">
        <f>HO20+HP20</f>
        <v/>
      </c>
      <c r="HR20">
        <f>(1-Control!$B$11)*HO20 + HN20*(INDEX(Control!$B$32:$F$32, B20) + $Z$7)/1e6 * $Z$6</f>
        <v/>
      </c>
      <c r="HS20">
        <f>HQ20-HR20</f>
        <v/>
      </c>
      <c r="HT20">
        <f>INDEX(BaseSeries!$C$2:$C$61, A20)*Control!$B$5*$AA$3</f>
        <v/>
      </c>
      <c r="HU20">
        <f>HT20*(Control!$B$6*Control!$B$7*Control!$B$8)*$AA$4</f>
        <v/>
      </c>
      <c r="HV20">
        <f>HV19*(1-(1-Control!$B$14)^(1/12)) + HU20</f>
        <v/>
      </c>
      <c r="HW20">
        <f>HU20*Control!$B$9</f>
        <v/>
      </c>
      <c r="HX20">
        <f>HV20*(Control!$B$10*$AA$5/12)/1e6</f>
        <v/>
      </c>
      <c r="HY20">
        <f>HW20*$AA$6*Control!$B$13/1e6</f>
        <v/>
      </c>
      <c r="HZ20">
        <f>HX20+HY20</f>
        <v/>
      </c>
      <c r="IA20">
        <f>(1-Control!$B$11)*HX20 + HW20*(INDEX(Control!$B$32:$F$32, B20) + $AA$7)/1e6 * $AA$6</f>
        <v/>
      </c>
      <c r="IB20">
        <f>HZ20-IA20</f>
        <v/>
      </c>
      <c r="IC20">
        <f>INDEX(BaseSeries!$C$2:$C$61, A20)*Control!$B$5*$AB$3</f>
        <v/>
      </c>
      <c r="ID20">
        <f>IC20*(Control!$B$6*Control!$B$7*Control!$B$8)*$AB$4</f>
        <v/>
      </c>
      <c r="IE20">
        <f>IE19*(1-(1-Control!$B$14)^(1/12)) + ID20</f>
        <v/>
      </c>
      <c r="IF20">
        <f>ID20*Control!$B$9</f>
        <v/>
      </c>
      <c r="IG20">
        <f>IE20*(Control!$B$10*$AB$5/12)/1e6</f>
        <v/>
      </c>
      <c r="IH20">
        <f>IF20*$AB$6*Control!$B$13/1e6</f>
        <v/>
      </c>
      <c r="II20">
        <f>IG20+IH20</f>
        <v/>
      </c>
      <c r="IJ20">
        <f>(1-Control!$B$11)*IG20 + IF20*(INDEX(Control!$B$32:$F$32, B20) + $AB$7)/1e6 * $AB$6</f>
        <v/>
      </c>
      <c r="IK20">
        <f>II20-IJ20</f>
        <v/>
      </c>
      <c r="IL20">
        <f>INDEX(BaseSeries!$C$2:$C$61, A20)*Control!$B$5*$AC$3</f>
        <v/>
      </c>
      <c r="IM20">
        <f>IL20*(Control!$B$6*Control!$B$7*Control!$B$8)*$AC$4</f>
        <v/>
      </c>
      <c r="IN20">
        <f>IN19*(1-(1-Control!$B$14)^(1/12)) + IM20</f>
        <v/>
      </c>
      <c r="IO20">
        <f>IM20*Control!$B$9</f>
        <v/>
      </c>
      <c r="IP20">
        <f>IN20*(Control!$B$10*$AC$5/12)/1e6</f>
        <v/>
      </c>
      <c r="IQ20">
        <f>IO20*$AC$6*Control!$B$13/1e6</f>
        <v/>
      </c>
      <c r="IR20">
        <f>IP20+IQ20</f>
        <v/>
      </c>
      <c r="IS20">
        <f>(1-Control!$B$11)*IP20 + IO20*(INDEX(Control!$B$32:$F$32, B20) + $AC$7)/1e6 * $AC$6</f>
        <v/>
      </c>
      <c r="IT20">
        <f>IR20-IS20</f>
        <v/>
      </c>
      <c r="IU20">
        <f>INDEX(BaseSeries!$C$2:$C$61, A20)*Control!$B$5*$AD$3</f>
        <v/>
      </c>
      <c r="IV20">
        <f>IU20*(Control!$B$6*Control!$B$7*Control!$B$8)*$AD$4</f>
        <v/>
      </c>
      <c r="IW20">
        <f>IW19*(1-(1-Control!$B$14)^(1/12)) + IV20</f>
        <v/>
      </c>
      <c r="IX20">
        <f>IV20*Control!$B$9</f>
        <v/>
      </c>
      <c r="IY20">
        <f>IW20*(Control!$B$10*$AD$5/12)/1e6</f>
        <v/>
      </c>
      <c r="IZ20">
        <f>IX20*$AD$6*Control!$B$13/1e6</f>
        <v/>
      </c>
      <c r="JA20">
        <f>IY20+IZ20</f>
        <v/>
      </c>
      <c r="JB20">
        <f>(1-Control!$B$11)*IY20 + IX20*(INDEX(Control!$B$32:$F$32, B20) + $AD$7)/1e6 * $AD$6</f>
        <v/>
      </c>
      <c r="JC20">
        <f>JA20-JB20</f>
        <v/>
      </c>
      <c r="JD20">
        <f>INDEX(BaseSeries!$C$2:$C$61, A20)*Control!$B$5*$AE$3</f>
        <v/>
      </c>
      <c r="JE20">
        <f>JD20*(Control!$B$6*Control!$B$7*Control!$B$8)*$AE$4</f>
        <v/>
      </c>
      <c r="JF20">
        <f>JF19*(1-(1-Control!$B$14)^(1/12)) + JE20</f>
        <v/>
      </c>
      <c r="JG20">
        <f>JE20*Control!$B$9</f>
        <v/>
      </c>
      <c r="JH20">
        <f>JF20*(Control!$B$10*$AE$5/12)/1e6</f>
        <v/>
      </c>
      <c r="JI20">
        <f>JG20*$AE$6*Control!$B$13/1e6</f>
        <v/>
      </c>
      <c r="JJ20">
        <f>JH20+JI20</f>
        <v/>
      </c>
      <c r="JK20">
        <f>(1-Control!$B$11)*JH20 + JG20*(INDEX(Control!$B$32:$F$32, B20) + $AE$7)/1e6 * $AE$6</f>
        <v/>
      </c>
      <c r="JL20">
        <f>JJ20-JK20</f>
        <v/>
      </c>
      <c r="JM20">
        <f>INDEX(BaseSeries!$C$2:$C$61, A20)*Control!$B$5*$AF$3</f>
        <v/>
      </c>
      <c r="JN20">
        <f>JM20*(Control!$B$6*Control!$B$7*Control!$B$8)*$AF$4</f>
        <v/>
      </c>
      <c r="JO20">
        <f>JO19*(1-(1-Control!$B$14)^(1/12)) + JN20</f>
        <v/>
      </c>
      <c r="JP20">
        <f>JN20*Control!$B$9</f>
        <v/>
      </c>
      <c r="JQ20">
        <f>JO20*(Control!$B$10*$AF$5/12)/1e6</f>
        <v/>
      </c>
      <c r="JR20">
        <f>JP20*$AF$6*Control!$B$13/1e6</f>
        <v/>
      </c>
      <c r="JS20">
        <f>JQ20+JR20</f>
        <v/>
      </c>
      <c r="JT20">
        <f>(1-Control!$B$11)*JQ20 + JP20*(INDEX(Control!$B$32:$F$32, B20) + $AF$7)/1e6 * $AF$6</f>
        <v/>
      </c>
      <c r="JU20">
        <f>JS20-JT20</f>
        <v/>
      </c>
      <c r="JV20">
        <f>INDEX(BaseSeries!$C$2:$C$61, A20)*Control!$B$5*$AG$3</f>
        <v/>
      </c>
      <c r="JW20">
        <f>JV20*(Control!$B$6*Control!$B$7*Control!$B$8)*$AG$4</f>
        <v/>
      </c>
      <c r="JX20">
        <f>JX19*(1-(1-Control!$B$14)^(1/12)) + JW20</f>
        <v/>
      </c>
      <c r="JY20">
        <f>JW20*Control!$B$9</f>
        <v/>
      </c>
      <c r="JZ20">
        <f>JX20*(Control!$B$10*$AG$5/12)/1e6</f>
        <v/>
      </c>
      <c r="KA20">
        <f>JY20*$AG$6*Control!$B$13/1e6</f>
        <v/>
      </c>
      <c r="KB20">
        <f>JZ20+KA20</f>
        <v/>
      </c>
      <c r="KC20">
        <f>(1-Control!$B$11)*JZ20 + JY20*(INDEX(Control!$B$32:$F$32, B20) + $AG$7)/1e6 * $AG$6</f>
        <v/>
      </c>
      <c r="KD20">
        <f>KB20-KC20</f>
        <v/>
      </c>
      <c r="KE20">
        <f>INDEX(BaseSeries!$C$2:$C$61, A20)*Control!$B$5*$AH$3</f>
        <v/>
      </c>
      <c r="KF20">
        <f>KE20*(Control!$B$6*Control!$B$7*Control!$B$8)*$AH$4</f>
        <v/>
      </c>
      <c r="KG20">
        <f>KG19*(1-(1-Control!$B$14)^(1/12)) + KF20</f>
        <v/>
      </c>
      <c r="KH20">
        <f>KF20*Control!$B$9</f>
        <v/>
      </c>
      <c r="KI20">
        <f>KG20*(Control!$B$10*$AH$5/12)/1e6</f>
        <v/>
      </c>
      <c r="KJ20">
        <f>KH20*$AH$6*Control!$B$13/1e6</f>
        <v/>
      </c>
      <c r="KK20">
        <f>KI20+KJ20</f>
        <v/>
      </c>
      <c r="KL20">
        <f>(1-Control!$B$11)*KI20 + KH20*(INDEX(Control!$B$32:$F$32, B20) + $AH$7)/1e6 * $AH$6</f>
        <v/>
      </c>
      <c r="KM20">
        <f>KK20-KL20</f>
        <v/>
      </c>
      <c r="KN20">
        <f>INDEX(BaseSeries!$C$2:$C$61, A20)*Control!$B$5*$AI$3</f>
        <v/>
      </c>
      <c r="KO20">
        <f>KN20*(Control!$B$6*Control!$B$7*Control!$B$8)*$AI$4</f>
        <v/>
      </c>
      <c r="KP20">
        <f>KP19*(1-(1-Control!$B$14)^(1/12)) + KO20</f>
        <v/>
      </c>
      <c r="KQ20">
        <f>KO20*Control!$B$9</f>
        <v/>
      </c>
      <c r="KR20">
        <f>KP20*(Control!$B$10*$AI$5/12)/1e6</f>
        <v/>
      </c>
      <c r="KS20">
        <f>KQ20*$AI$6*Control!$B$13/1e6</f>
        <v/>
      </c>
      <c r="KT20">
        <f>KR20+KS20</f>
        <v/>
      </c>
      <c r="KU20">
        <f>(1-Control!$B$11)*KR20 + KQ20*(INDEX(Control!$B$32:$F$32, B20) + $AI$7)/1e6 * $AI$6</f>
        <v/>
      </c>
      <c r="KV20">
        <f>KT20-KU20</f>
        <v/>
      </c>
      <c r="KW20">
        <f>INDEX(BaseSeries!$C$2:$C$61, A20)*Control!$B$5*$AJ$3</f>
        <v/>
      </c>
      <c r="KX20">
        <f>KW20*(Control!$B$6*Control!$B$7*Control!$B$8)*$AJ$4</f>
        <v/>
      </c>
      <c r="KY20">
        <f>KY19*(1-(1-Control!$B$14)^(1/12)) + KX20</f>
        <v/>
      </c>
      <c r="KZ20">
        <f>KX20*Control!$B$9</f>
        <v/>
      </c>
      <c r="LA20">
        <f>KY20*(Control!$B$10*$AJ$5/12)/1e6</f>
        <v/>
      </c>
      <c r="LB20">
        <f>KZ20*$AJ$6*Control!$B$13/1e6</f>
        <v/>
      </c>
      <c r="LC20">
        <f>LA20+LB20</f>
        <v/>
      </c>
      <c r="LD20">
        <f>(1-Control!$B$11)*LA20 + KZ20*(INDEX(Control!$B$32:$F$32, B20) + $AJ$7)/1e6 * $AJ$6</f>
        <v/>
      </c>
      <c r="LE20">
        <f>LC20-LD20</f>
        <v/>
      </c>
      <c r="LF20">
        <f>INDEX(BaseSeries!$C$2:$C$61, A20)*Control!$B$5*$AK$3</f>
        <v/>
      </c>
      <c r="LG20">
        <f>LF20*(Control!$B$6*Control!$B$7*Control!$B$8)*$AK$4</f>
        <v/>
      </c>
      <c r="LH20">
        <f>LH19*(1-(1-Control!$B$14)^(1/12)) + LG20</f>
        <v/>
      </c>
      <c r="LI20">
        <f>LG20*Control!$B$9</f>
        <v/>
      </c>
      <c r="LJ20">
        <f>LH20*(Control!$B$10*$AK$5/12)/1e6</f>
        <v/>
      </c>
      <c r="LK20">
        <f>LI20*$AK$6*Control!$B$13/1e6</f>
        <v/>
      </c>
      <c r="LL20">
        <f>LJ20+LK20</f>
        <v/>
      </c>
      <c r="LM20">
        <f>(1-Control!$B$11)*LJ20 + LI20*(INDEX(Control!$B$32:$F$32, B20) + $AK$7)/1e6 * $AK$6</f>
        <v/>
      </c>
      <c r="LN20">
        <f>LL20-LM20</f>
        <v/>
      </c>
      <c r="LO20">
        <f>INDEX(BaseSeries!$C$2:$C$61, A20)*Control!$B$5*$AL$3</f>
        <v/>
      </c>
      <c r="LP20">
        <f>LO20*(Control!$B$6*Control!$B$7*Control!$B$8)*$AL$4</f>
        <v/>
      </c>
      <c r="LQ20">
        <f>LQ19*(1-(1-Control!$B$14)^(1/12)) + LP20</f>
        <v/>
      </c>
      <c r="LR20">
        <f>LP20*Control!$B$9</f>
        <v/>
      </c>
      <c r="LS20">
        <f>LQ20*(Control!$B$10*$AL$5/12)/1e6</f>
        <v/>
      </c>
      <c r="LT20">
        <f>LR20*$AL$6*Control!$B$13/1e6</f>
        <v/>
      </c>
      <c r="LU20">
        <f>LS20+LT20</f>
        <v/>
      </c>
      <c r="LV20">
        <f>(1-Control!$B$11)*LS20 + LR20*(INDEX(Control!$B$32:$F$32, B20) + $AL$7)/1e6 * $AL$6</f>
        <v/>
      </c>
      <c r="LW20">
        <f>LU20-LV20</f>
        <v/>
      </c>
    </row>
    <row r="21">
      <c r="A21" t="n">
        <v>10</v>
      </c>
      <c r="B21">
        <f>INT((A21-1)/12)+1</f>
        <v/>
      </c>
      <c r="C21">
        <f>INDEX(BaseSeries!$C$2:$C$61, A21)*Control!$B$5*$B$3</f>
        <v/>
      </c>
      <c r="D21">
        <f>C21*(Control!$B$6*Control!$B$7*Control!$B$8)*$B$4</f>
        <v/>
      </c>
      <c r="E21">
        <f>E20*(1-(1-Control!$B$14)^(1/12)) + D21</f>
        <v/>
      </c>
      <c r="F21">
        <f>D21*Control!$B$9</f>
        <v/>
      </c>
      <c r="G21">
        <f>E21*(Control!$B$10*$B$5/12)/1e6</f>
        <v/>
      </c>
      <c r="H21">
        <f>F21*$B$6*Control!$B$13/1e6</f>
        <v/>
      </c>
      <c r="I21">
        <f>G21+H21</f>
        <v/>
      </c>
      <c r="J21">
        <f>(1-Control!$B$11)*G21 + F21*(INDEX(Control!$B$32:$F$32, B21) + $B$7)/1e6 * $B$6</f>
        <v/>
      </c>
      <c r="K21">
        <f>I21-J21</f>
        <v/>
      </c>
      <c r="L21">
        <f>INDEX(BaseSeries!$C$2:$C$61, A21)*Control!$B$5*$C$3</f>
        <v/>
      </c>
      <c r="M21">
        <f>L21*(Control!$B$6*Control!$B$7*Control!$B$8)*$C$4</f>
        <v/>
      </c>
      <c r="N21">
        <f>N20*(1-(1-Control!$B$14)^(1/12)) + M21</f>
        <v/>
      </c>
      <c r="O21">
        <f>M21*Control!$B$9</f>
        <v/>
      </c>
      <c r="P21">
        <f>N21*(Control!$B$10*$C$5/12)/1e6</f>
        <v/>
      </c>
      <c r="Q21">
        <f>O21*$C$6*Control!$B$13/1e6</f>
        <v/>
      </c>
      <c r="R21">
        <f>P21+Q21</f>
        <v/>
      </c>
      <c r="S21">
        <f>(1-Control!$B$11)*P21 + O21*(INDEX(Control!$B$32:$F$32, B21) + $C$7)/1e6 * $C$6</f>
        <v/>
      </c>
      <c r="T21">
        <f>R21-S21</f>
        <v/>
      </c>
      <c r="U21">
        <f>INDEX(BaseSeries!$C$2:$C$61, A21)*Control!$B$5*$D$3</f>
        <v/>
      </c>
      <c r="V21">
        <f>U21*(Control!$B$6*Control!$B$7*Control!$B$8)*$D$4</f>
        <v/>
      </c>
      <c r="W21">
        <f>W20*(1-(1-Control!$B$14)^(1/12)) + V21</f>
        <v/>
      </c>
      <c r="X21">
        <f>V21*Control!$B$9</f>
        <v/>
      </c>
      <c r="Y21">
        <f>W21*(Control!$B$10*$D$5/12)/1e6</f>
        <v/>
      </c>
      <c r="Z21">
        <f>X21*$D$6*Control!$B$13/1e6</f>
        <v/>
      </c>
      <c r="AA21">
        <f>Y21+Z21</f>
        <v/>
      </c>
      <c r="AB21">
        <f>(1-Control!$B$11)*Y21 + X21*(INDEX(Control!$B$32:$F$32, B21) + $D$7)/1e6 * $D$6</f>
        <v/>
      </c>
      <c r="AC21">
        <f>AA21-AB21</f>
        <v/>
      </c>
      <c r="AD21">
        <f>INDEX(BaseSeries!$C$2:$C$61, A21)*Control!$B$5*$E$3</f>
        <v/>
      </c>
      <c r="AE21">
        <f>AD21*(Control!$B$6*Control!$B$7*Control!$B$8)*$E$4</f>
        <v/>
      </c>
      <c r="AF21">
        <f>AF20*(1-(1-Control!$B$14)^(1/12)) + AE21</f>
        <v/>
      </c>
      <c r="AG21">
        <f>AE21*Control!$B$9</f>
        <v/>
      </c>
      <c r="AH21">
        <f>AF21*(Control!$B$10*$E$5/12)/1e6</f>
        <v/>
      </c>
      <c r="AI21">
        <f>AG21*$E$6*Control!$B$13/1e6</f>
        <v/>
      </c>
      <c r="AJ21">
        <f>AH21+AI21</f>
        <v/>
      </c>
      <c r="AK21">
        <f>(1-Control!$B$11)*AH21 + AG21*(INDEX(Control!$B$32:$F$32, B21) + $E$7)/1e6 * $E$6</f>
        <v/>
      </c>
      <c r="AL21">
        <f>AJ21-AK21</f>
        <v/>
      </c>
      <c r="AM21">
        <f>INDEX(BaseSeries!$C$2:$C$61, A21)*Control!$B$5*$F$3</f>
        <v/>
      </c>
      <c r="AN21">
        <f>AM21*(Control!$B$6*Control!$B$7*Control!$B$8)*$F$4</f>
        <v/>
      </c>
      <c r="AO21">
        <f>AO20*(1-(1-Control!$B$14)^(1/12)) + AN21</f>
        <v/>
      </c>
      <c r="AP21">
        <f>AN21*Control!$B$9</f>
        <v/>
      </c>
      <c r="AQ21">
        <f>AO21*(Control!$B$10*$F$5/12)/1e6</f>
        <v/>
      </c>
      <c r="AR21">
        <f>AP21*$F$6*Control!$B$13/1e6</f>
        <v/>
      </c>
      <c r="AS21">
        <f>AQ21+AR21</f>
        <v/>
      </c>
      <c r="AT21">
        <f>(1-Control!$B$11)*AQ21 + AP21*(INDEX(Control!$B$32:$F$32, B21) + $F$7)/1e6 * $F$6</f>
        <v/>
      </c>
      <c r="AU21">
        <f>AS21-AT21</f>
        <v/>
      </c>
      <c r="AV21">
        <f>INDEX(BaseSeries!$C$2:$C$61, A21)*Control!$B$5*$G$3</f>
        <v/>
      </c>
      <c r="AW21">
        <f>AV21*(Control!$B$6*Control!$B$7*Control!$B$8)*$G$4</f>
        <v/>
      </c>
      <c r="AX21">
        <f>AX20*(1-(1-Control!$B$14)^(1/12)) + AW21</f>
        <v/>
      </c>
      <c r="AY21">
        <f>AW21*Control!$B$9</f>
        <v/>
      </c>
      <c r="AZ21">
        <f>AX21*(Control!$B$10*$G$5/12)/1e6</f>
        <v/>
      </c>
      <c r="BA21">
        <f>AY21*$G$6*Control!$B$13/1e6</f>
        <v/>
      </c>
      <c r="BB21">
        <f>AZ21+BA21</f>
        <v/>
      </c>
      <c r="BC21">
        <f>(1-Control!$B$11)*AZ21 + AY21*(INDEX(Control!$B$32:$F$32, B21) + $G$7)/1e6 * $G$6</f>
        <v/>
      </c>
      <c r="BD21">
        <f>BB21-BC21</f>
        <v/>
      </c>
      <c r="BE21">
        <f>INDEX(BaseSeries!$C$2:$C$61, A21)*Control!$B$5*$H$3</f>
        <v/>
      </c>
      <c r="BF21">
        <f>BE21*(Control!$B$6*Control!$B$7*Control!$B$8)*$H$4</f>
        <v/>
      </c>
      <c r="BG21">
        <f>BG20*(1-(1-Control!$B$14)^(1/12)) + BF21</f>
        <v/>
      </c>
      <c r="BH21">
        <f>BF21*Control!$B$9</f>
        <v/>
      </c>
      <c r="BI21">
        <f>BG21*(Control!$B$10*$H$5/12)/1e6</f>
        <v/>
      </c>
      <c r="BJ21">
        <f>BH21*$H$6*Control!$B$13/1e6</f>
        <v/>
      </c>
      <c r="BK21">
        <f>BI21+BJ21</f>
        <v/>
      </c>
      <c r="BL21">
        <f>(1-Control!$B$11)*BI21 + BH21*(INDEX(Control!$B$32:$F$32, B21) + $H$7)/1e6 * $H$6</f>
        <v/>
      </c>
      <c r="BM21">
        <f>BK21-BL21</f>
        <v/>
      </c>
      <c r="BN21">
        <f>INDEX(BaseSeries!$C$2:$C$61, A21)*Control!$B$5*$I$3</f>
        <v/>
      </c>
      <c r="BO21">
        <f>BN21*(Control!$B$6*Control!$B$7*Control!$B$8)*$I$4</f>
        <v/>
      </c>
      <c r="BP21">
        <f>BP20*(1-(1-Control!$B$14)^(1/12)) + BO21</f>
        <v/>
      </c>
      <c r="BQ21">
        <f>BO21*Control!$B$9</f>
        <v/>
      </c>
      <c r="BR21">
        <f>BP21*(Control!$B$10*$I$5/12)/1e6</f>
        <v/>
      </c>
      <c r="BS21">
        <f>BQ21*$I$6*Control!$B$13/1e6</f>
        <v/>
      </c>
      <c r="BT21">
        <f>BR21+BS21</f>
        <v/>
      </c>
      <c r="BU21">
        <f>(1-Control!$B$11)*BR21 + BQ21*(INDEX(Control!$B$32:$F$32, B21) + $I$7)/1e6 * $I$6</f>
        <v/>
      </c>
      <c r="BV21">
        <f>BT21-BU21</f>
        <v/>
      </c>
      <c r="BW21">
        <f>INDEX(BaseSeries!$C$2:$C$61, A21)*Control!$B$5*$J$3</f>
        <v/>
      </c>
      <c r="BX21">
        <f>BW21*(Control!$B$6*Control!$B$7*Control!$B$8)*$J$4</f>
        <v/>
      </c>
      <c r="BY21">
        <f>BY20*(1-(1-Control!$B$14)^(1/12)) + BX21</f>
        <v/>
      </c>
      <c r="BZ21">
        <f>BX21*Control!$B$9</f>
        <v/>
      </c>
      <c r="CA21">
        <f>BY21*(Control!$B$10*$J$5/12)/1e6</f>
        <v/>
      </c>
      <c r="CB21">
        <f>BZ21*$J$6*Control!$B$13/1e6</f>
        <v/>
      </c>
      <c r="CC21">
        <f>CA21+CB21</f>
        <v/>
      </c>
      <c r="CD21">
        <f>(1-Control!$B$11)*CA21 + BZ21*(INDEX(Control!$B$32:$F$32, B21) + $J$7)/1e6 * $J$6</f>
        <v/>
      </c>
      <c r="CE21">
        <f>CC21-CD21</f>
        <v/>
      </c>
      <c r="CF21">
        <f>INDEX(BaseSeries!$C$2:$C$61, A21)*Control!$B$5*$K$3</f>
        <v/>
      </c>
      <c r="CG21">
        <f>CF21*(Control!$B$6*Control!$B$7*Control!$B$8)*$K$4</f>
        <v/>
      </c>
      <c r="CH21">
        <f>CH20*(1-(1-Control!$B$14)^(1/12)) + CG21</f>
        <v/>
      </c>
      <c r="CI21">
        <f>CG21*Control!$B$9</f>
        <v/>
      </c>
      <c r="CJ21">
        <f>CH21*(Control!$B$10*$K$5/12)/1e6</f>
        <v/>
      </c>
      <c r="CK21">
        <f>CI21*$K$6*Control!$B$13/1e6</f>
        <v/>
      </c>
      <c r="CL21">
        <f>CJ21+CK21</f>
        <v/>
      </c>
      <c r="CM21">
        <f>(1-Control!$B$11)*CJ21 + CI21*(INDEX(Control!$B$32:$F$32, B21) + $K$7)/1e6 * $K$6</f>
        <v/>
      </c>
      <c r="CN21">
        <f>CL21-CM21</f>
        <v/>
      </c>
      <c r="CO21">
        <f>INDEX(BaseSeries!$C$2:$C$61, A21)*Control!$B$5*$L$3</f>
        <v/>
      </c>
      <c r="CP21">
        <f>CO21*(Control!$B$6*Control!$B$7*Control!$B$8)*$L$4</f>
        <v/>
      </c>
      <c r="CQ21">
        <f>CQ20*(1-(1-Control!$B$14)^(1/12)) + CP21</f>
        <v/>
      </c>
      <c r="CR21">
        <f>CP21*Control!$B$9</f>
        <v/>
      </c>
      <c r="CS21">
        <f>CQ21*(Control!$B$10*$L$5/12)/1e6</f>
        <v/>
      </c>
      <c r="CT21">
        <f>CR21*$L$6*Control!$B$13/1e6</f>
        <v/>
      </c>
      <c r="CU21">
        <f>CS21+CT21</f>
        <v/>
      </c>
      <c r="CV21">
        <f>(1-Control!$B$11)*CS21 + CR21*(INDEX(Control!$B$32:$F$32, B21) + $L$7)/1e6 * $L$6</f>
        <v/>
      </c>
      <c r="CW21">
        <f>CU21-CV21</f>
        <v/>
      </c>
      <c r="CX21">
        <f>INDEX(BaseSeries!$C$2:$C$61, A21)*Control!$B$5*$M$3</f>
        <v/>
      </c>
      <c r="CY21">
        <f>CX21*(Control!$B$6*Control!$B$7*Control!$B$8)*$M$4</f>
        <v/>
      </c>
      <c r="CZ21">
        <f>CZ20*(1-(1-Control!$B$14)^(1/12)) + CY21</f>
        <v/>
      </c>
      <c r="DA21">
        <f>CY21*Control!$B$9</f>
        <v/>
      </c>
      <c r="DB21">
        <f>CZ21*(Control!$B$10*$M$5/12)/1e6</f>
        <v/>
      </c>
      <c r="DC21">
        <f>DA21*$M$6*Control!$B$13/1e6</f>
        <v/>
      </c>
      <c r="DD21">
        <f>DB21+DC21</f>
        <v/>
      </c>
      <c r="DE21">
        <f>(1-Control!$B$11)*DB21 + DA21*(INDEX(Control!$B$32:$F$32, B21) + $M$7)/1e6 * $M$6</f>
        <v/>
      </c>
      <c r="DF21">
        <f>DD21-DE21</f>
        <v/>
      </c>
      <c r="DG21">
        <f>INDEX(BaseSeries!$C$2:$C$61, A21)*Control!$B$5*$N$3</f>
        <v/>
      </c>
      <c r="DH21">
        <f>DG21*(Control!$B$6*Control!$B$7*Control!$B$8)*$N$4</f>
        <v/>
      </c>
      <c r="DI21">
        <f>DI20*(1-(1-Control!$B$14)^(1/12)) + DH21</f>
        <v/>
      </c>
      <c r="DJ21">
        <f>DH21*Control!$B$9</f>
        <v/>
      </c>
      <c r="DK21">
        <f>DI21*(Control!$B$10*$N$5/12)/1e6</f>
        <v/>
      </c>
      <c r="DL21">
        <f>DJ21*$N$6*Control!$B$13/1e6</f>
        <v/>
      </c>
      <c r="DM21">
        <f>DK21+DL21</f>
        <v/>
      </c>
      <c r="DN21">
        <f>(1-Control!$B$11)*DK21 + DJ21*(INDEX(Control!$B$32:$F$32, B21) + $N$7)/1e6 * $N$6</f>
        <v/>
      </c>
      <c r="DO21">
        <f>DM21-DN21</f>
        <v/>
      </c>
      <c r="DP21">
        <f>INDEX(BaseSeries!$C$2:$C$61, A21)*Control!$B$5*$O$3</f>
        <v/>
      </c>
      <c r="DQ21">
        <f>DP21*(Control!$B$6*Control!$B$7*Control!$B$8)*$O$4</f>
        <v/>
      </c>
      <c r="DR21">
        <f>DR20*(1-(1-Control!$B$14)^(1/12)) + DQ21</f>
        <v/>
      </c>
      <c r="DS21">
        <f>DQ21*Control!$B$9</f>
        <v/>
      </c>
      <c r="DT21">
        <f>DR21*(Control!$B$10*$O$5/12)/1e6</f>
        <v/>
      </c>
      <c r="DU21">
        <f>DS21*$O$6*Control!$B$13/1e6</f>
        <v/>
      </c>
      <c r="DV21">
        <f>DT21+DU21</f>
        <v/>
      </c>
      <c r="DW21">
        <f>(1-Control!$B$11)*DT21 + DS21*(INDEX(Control!$B$32:$F$32, B21) + $O$7)/1e6 * $O$6</f>
        <v/>
      </c>
      <c r="DX21">
        <f>DV21-DW21</f>
        <v/>
      </c>
      <c r="DY21">
        <f>INDEX(BaseSeries!$C$2:$C$61, A21)*Control!$B$5*$P$3</f>
        <v/>
      </c>
      <c r="DZ21">
        <f>DY21*(Control!$B$6*Control!$B$7*Control!$B$8)*$P$4</f>
        <v/>
      </c>
      <c r="EA21">
        <f>EA20*(1-(1-Control!$B$14)^(1/12)) + DZ21</f>
        <v/>
      </c>
      <c r="EB21">
        <f>DZ21*Control!$B$9</f>
        <v/>
      </c>
      <c r="EC21">
        <f>EA21*(Control!$B$10*$P$5/12)/1e6</f>
        <v/>
      </c>
      <c r="ED21">
        <f>EB21*$P$6*Control!$B$13/1e6</f>
        <v/>
      </c>
      <c r="EE21">
        <f>EC21+ED21</f>
        <v/>
      </c>
      <c r="EF21">
        <f>(1-Control!$B$11)*EC21 + EB21*(INDEX(Control!$B$32:$F$32, B21) + $P$7)/1e6 * $P$6</f>
        <v/>
      </c>
      <c r="EG21">
        <f>EE21-EF21</f>
        <v/>
      </c>
      <c r="EH21">
        <f>INDEX(BaseSeries!$C$2:$C$61, A21)*Control!$B$5*$Q$3</f>
        <v/>
      </c>
      <c r="EI21">
        <f>EH21*(Control!$B$6*Control!$B$7*Control!$B$8)*$Q$4</f>
        <v/>
      </c>
      <c r="EJ21">
        <f>EJ20*(1-(1-Control!$B$14)^(1/12)) + EI21</f>
        <v/>
      </c>
      <c r="EK21">
        <f>EI21*Control!$B$9</f>
        <v/>
      </c>
      <c r="EL21">
        <f>EJ21*(Control!$B$10*$Q$5/12)/1e6</f>
        <v/>
      </c>
      <c r="EM21">
        <f>EK21*$Q$6*Control!$B$13/1e6</f>
        <v/>
      </c>
      <c r="EN21">
        <f>EL21+EM21</f>
        <v/>
      </c>
      <c r="EO21">
        <f>(1-Control!$B$11)*EL21 + EK21*(INDEX(Control!$B$32:$F$32, B21) + $Q$7)/1e6 * $Q$6</f>
        <v/>
      </c>
      <c r="EP21">
        <f>EN21-EO21</f>
        <v/>
      </c>
      <c r="EQ21">
        <f>INDEX(BaseSeries!$C$2:$C$61, A21)*Control!$B$5*$R$3</f>
        <v/>
      </c>
      <c r="ER21">
        <f>EQ21*(Control!$B$6*Control!$B$7*Control!$B$8)*$R$4</f>
        <v/>
      </c>
      <c r="ES21">
        <f>ES20*(1-(1-Control!$B$14)^(1/12)) + ER21</f>
        <v/>
      </c>
      <c r="ET21">
        <f>ER21*Control!$B$9</f>
        <v/>
      </c>
      <c r="EU21">
        <f>ES21*(Control!$B$10*$R$5/12)/1e6</f>
        <v/>
      </c>
      <c r="EV21">
        <f>ET21*$R$6*Control!$B$13/1e6</f>
        <v/>
      </c>
      <c r="EW21">
        <f>EU21+EV21</f>
        <v/>
      </c>
      <c r="EX21">
        <f>(1-Control!$B$11)*EU21 + ET21*(INDEX(Control!$B$32:$F$32, B21) + $R$7)/1e6 * $R$6</f>
        <v/>
      </c>
      <c r="EY21">
        <f>EW21-EX21</f>
        <v/>
      </c>
      <c r="EZ21">
        <f>INDEX(BaseSeries!$C$2:$C$61, A21)*Control!$B$5*$S$3</f>
        <v/>
      </c>
      <c r="FA21">
        <f>EZ21*(Control!$B$6*Control!$B$7*Control!$B$8)*$S$4</f>
        <v/>
      </c>
      <c r="FB21">
        <f>FB20*(1-(1-Control!$B$14)^(1/12)) + FA21</f>
        <v/>
      </c>
      <c r="FC21">
        <f>FA21*Control!$B$9</f>
        <v/>
      </c>
      <c r="FD21">
        <f>FB21*(Control!$B$10*$S$5/12)/1e6</f>
        <v/>
      </c>
      <c r="FE21">
        <f>FC21*$S$6*Control!$B$13/1e6</f>
        <v/>
      </c>
      <c r="FF21">
        <f>FD21+FE21</f>
        <v/>
      </c>
      <c r="FG21">
        <f>(1-Control!$B$11)*FD21 + FC21*(INDEX(Control!$B$32:$F$32, B21) + $S$7)/1e6 * $S$6</f>
        <v/>
      </c>
      <c r="FH21">
        <f>FF21-FG21</f>
        <v/>
      </c>
      <c r="FI21">
        <f>INDEX(BaseSeries!$C$2:$C$61, A21)*Control!$B$5*$T$3</f>
        <v/>
      </c>
      <c r="FJ21">
        <f>FI21*(Control!$B$6*Control!$B$7*Control!$B$8)*$T$4</f>
        <v/>
      </c>
      <c r="FK21">
        <f>FK20*(1-(1-Control!$B$14)^(1/12)) + FJ21</f>
        <v/>
      </c>
      <c r="FL21">
        <f>FJ21*Control!$B$9</f>
        <v/>
      </c>
      <c r="FM21">
        <f>FK21*(Control!$B$10*$T$5/12)/1e6</f>
        <v/>
      </c>
      <c r="FN21">
        <f>FL21*$T$6*Control!$B$13/1e6</f>
        <v/>
      </c>
      <c r="FO21">
        <f>FM21+FN21</f>
        <v/>
      </c>
      <c r="FP21">
        <f>(1-Control!$B$11)*FM21 + FL21*(INDEX(Control!$B$32:$F$32, B21) + $T$7)/1e6 * $T$6</f>
        <v/>
      </c>
      <c r="FQ21">
        <f>FO21-FP21</f>
        <v/>
      </c>
      <c r="FR21">
        <f>INDEX(BaseSeries!$C$2:$C$61, A21)*Control!$B$5*$U$3</f>
        <v/>
      </c>
      <c r="FS21">
        <f>FR21*(Control!$B$6*Control!$B$7*Control!$B$8)*$U$4</f>
        <v/>
      </c>
      <c r="FT21">
        <f>FT20*(1-(1-Control!$B$14)^(1/12)) + FS21</f>
        <v/>
      </c>
      <c r="FU21">
        <f>FS21*Control!$B$9</f>
        <v/>
      </c>
      <c r="FV21">
        <f>FT21*(Control!$B$10*$U$5/12)/1e6</f>
        <v/>
      </c>
      <c r="FW21">
        <f>FU21*$U$6*Control!$B$13/1e6</f>
        <v/>
      </c>
      <c r="FX21">
        <f>FV21+FW21</f>
        <v/>
      </c>
      <c r="FY21">
        <f>(1-Control!$B$11)*FV21 + FU21*(INDEX(Control!$B$32:$F$32, B21) + $U$7)/1e6 * $U$6</f>
        <v/>
      </c>
      <c r="FZ21">
        <f>FX21-FY21</f>
        <v/>
      </c>
      <c r="GA21">
        <f>INDEX(BaseSeries!$C$2:$C$61, A21)*Control!$B$5*$V$3</f>
        <v/>
      </c>
      <c r="GB21">
        <f>GA21*(Control!$B$6*Control!$B$7*Control!$B$8)*$V$4</f>
        <v/>
      </c>
      <c r="GC21">
        <f>GC20*(1-(1-Control!$B$14)^(1/12)) + GB21</f>
        <v/>
      </c>
      <c r="GD21">
        <f>GB21*Control!$B$9</f>
        <v/>
      </c>
      <c r="GE21">
        <f>GC21*(Control!$B$10*$V$5/12)/1e6</f>
        <v/>
      </c>
      <c r="GF21">
        <f>GD21*$V$6*Control!$B$13/1e6</f>
        <v/>
      </c>
      <c r="GG21">
        <f>GE21+GF21</f>
        <v/>
      </c>
      <c r="GH21">
        <f>(1-Control!$B$11)*GE21 + GD21*(INDEX(Control!$B$32:$F$32, B21) + $V$7)/1e6 * $V$6</f>
        <v/>
      </c>
      <c r="GI21">
        <f>GG21-GH21</f>
        <v/>
      </c>
      <c r="GJ21">
        <f>INDEX(BaseSeries!$C$2:$C$61, A21)*Control!$B$5*$W$3</f>
        <v/>
      </c>
      <c r="GK21">
        <f>GJ21*(Control!$B$6*Control!$B$7*Control!$B$8)*$W$4</f>
        <v/>
      </c>
      <c r="GL21">
        <f>GL20*(1-(1-Control!$B$14)^(1/12)) + GK21</f>
        <v/>
      </c>
      <c r="GM21">
        <f>GK21*Control!$B$9</f>
        <v/>
      </c>
      <c r="GN21">
        <f>GL21*(Control!$B$10*$W$5/12)/1e6</f>
        <v/>
      </c>
      <c r="GO21">
        <f>GM21*$W$6*Control!$B$13/1e6</f>
        <v/>
      </c>
      <c r="GP21">
        <f>GN21+GO21</f>
        <v/>
      </c>
      <c r="GQ21">
        <f>(1-Control!$B$11)*GN21 + GM21*(INDEX(Control!$B$32:$F$32, B21) + $W$7)/1e6 * $W$6</f>
        <v/>
      </c>
      <c r="GR21">
        <f>GP21-GQ21</f>
        <v/>
      </c>
      <c r="GS21">
        <f>INDEX(BaseSeries!$C$2:$C$61, A21)*Control!$B$5*$X$3</f>
        <v/>
      </c>
      <c r="GT21">
        <f>GS21*(Control!$B$6*Control!$B$7*Control!$B$8)*$X$4</f>
        <v/>
      </c>
      <c r="GU21">
        <f>GU20*(1-(1-Control!$B$14)^(1/12)) + GT21</f>
        <v/>
      </c>
      <c r="GV21">
        <f>GT21*Control!$B$9</f>
        <v/>
      </c>
      <c r="GW21">
        <f>GU21*(Control!$B$10*$X$5/12)/1e6</f>
        <v/>
      </c>
      <c r="GX21">
        <f>GV21*$X$6*Control!$B$13/1e6</f>
        <v/>
      </c>
      <c r="GY21">
        <f>GW21+GX21</f>
        <v/>
      </c>
      <c r="GZ21">
        <f>(1-Control!$B$11)*GW21 + GV21*(INDEX(Control!$B$32:$F$32, B21) + $X$7)/1e6 * $X$6</f>
        <v/>
      </c>
      <c r="HA21">
        <f>GY21-GZ21</f>
        <v/>
      </c>
      <c r="HB21">
        <f>INDEX(BaseSeries!$C$2:$C$61, A21)*Control!$B$5*$Y$3</f>
        <v/>
      </c>
      <c r="HC21">
        <f>HB21*(Control!$B$6*Control!$B$7*Control!$B$8)*$Y$4</f>
        <v/>
      </c>
      <c r="HD21">
        <f>HD20*(1-(1-Control!$B$14)^(1/12)) + HC21</f>
        <v/>
      </c>
      <c r="HE21">
        <f>HC21*Control!$B$9</f>
        <v/>
      </c>
      <c r="HF21">
        <f>HD21*(Control!$B$10*$Y$5/12)/1e6</f>
        <v/>
      </c>
      <c r="HG21">
        <f>HE21*$Y$6*Control!$B$13/1e6</f>
        <v/>
      </c>
      <c r="HH21">
        <f>HF21+HG21</f>
        <v/>
      </c>
      <c r="HI21">
        <f>(1-Control!$B$11)*HF21 + HE21*(INDEX(Control!$B$32:$F$32, B21) + $Y$7)/1e6 * $Y$6</f>
        <v/>
      </c>
      <c r="HJ21">
        <f>HH21-HI21</f>
        <v/>
      </c>
      <c r="HK21">
        <f>INDEX(BaseSeries!$C$2:$C$61, A21)*Control!$B$5*$Z$3</f>
        <v/>
      </c>
      <c r="HL21">
        <f>HK21*(Control!$B$6*Control!$B$7*Control!$B$8)*$Z$4</f>
        <v/>
      </c>
      <c r="HM21">
        <f>HM20*(1-(1-Control!$B$14)^(1/12)) + HL21</f>
        <v/>
      </c>
      <c r="HN21">
        <f>HL21*Control!$B$9</f>
        <v/>
      </c>
      <c r="HO21">
        <f>HM21*(Control!$B$10*$Z$5/12)/1e6</f>
        <v/>
      </c>
      <c r="HP21">
        <f>HN21*$Z$6*Control!$B$13/1e6</f>
        <v/>
      </c>
      <c r="HQ21">
        <f>HO21+HP21</f>
        <v/>
      </c>
      <c r="HR21">
        <f>(1-Control!$B$11)*HO21 + HN21*(INDEX(Control!$B$32:$F$32, B21) + $Z$7)/1e6 * $Z$6</f>
        <v/>
      </c>
      <c r="HS21">
        <f>HQ21-HR21</f>
        <v/>
      </c>
      <c r="HT21">
        <f>INDEX(BaseSeries!$C$2:$C$61, A21)*Control!$B$5*$AA$3</f>
        <v/>
      </c>
      <c r="HU21">
        <f>HT21*(Control!$B$6*Control!$B$7*Control!$B$8)*$AA$4</f>
        <v/>
      </c>
      <c r="HV21">
        <f>HV20*(1-(1-Control!$B$14)^(1/12)) + HU21</f>
        <v/>
      </c>
      <c r="HW21">
        <f>HU21*Control!$B$9</f>
        <v/>
      </c>
      <c r="HX21">
        <f>HV21*(Control!$B$10*$AA$5/12)/1e6</f>
        <v/>
      </c>
      <c r="HY21">
        <f>HW21*$AA$6*Control!$B$13/1e6</f>
        <v/>
      </c>
      <c r="HZ21">
        <f>HX21+HY21</f>
        <v/>
      </c>
      <c r="IA21">
        <f>(1-Control!$B$11)*HX21 + HW21*(INDEX(Control!$B$32:$F$32, B21) + $AA$7)/1e6 * $AA$6</f>
        <v/>
      </c>
      <c r="IB21">
        <f>HZ21-IA21</f>
        <v/>
      </c>
      <c r="IC21">
        <f>INDEX(BaseSeries!$C$2:$C$61, A21)*Control!$B$5*$AB$3</f>
        <v/>
      </c>
      <c r="ID21">
        <f>IC21*(Control!$B$6*Control!$B$7*Control!$B$8)*$AB$4</f>
        <v/>
      </c>
      <c r="IE21">
        <f>IE20*(1-(1-Control!$B$14)^(1/12)) + ID21</f>
        <v/>
      </c>
      <c r="IF21">
        <f>ID21*Control!$B$9</f>
        <v/>
      </c>
      <c r="IG21">
        <f>IE21*(Control!$B$10*$AB$5/12)/1e6</f>
        <v/>
      </c>
      <c r="IH21">
        <f>IF21*$AB$6*Control!$B$13/1e6</f>
        <v/>
      </c>
      <c r="II21">
        <f>IG21+IH21</f>
        <v/>
      </c>
      <c r="IJ21">
        <f>(1-Control!$B$11)*IG21 + IF21*(INDEX(Control!$B$32:$F$32, B21) + $AB$7)/1e6 * $AB$6</f>
        <v/>
      </c>
      <c r="IK21">
        <f>II21-IJ21</f>
        <v/>
      </c>
      <c r="IL21">
        <f>INDEX(BaseSeries!$C$2:$C$61, A21)*Control!$B$5*$AC$3</f>
        <v/>
      </c>
      <c r="IM21">
        <f>IL21*(Control!$B$6*Control!$B$7*Control!$B$8)*$AC$4</f>
        <v/>
      </c>
      <c r="IN21">
        <f>IN20*(1-(1-Control!$B$14)^(1/12)) + IM21</f>
        <v/>
      </c>
      <c r="IO21">
        <f>IM21*Control!$B$9</f>
        <v/>
      </c>
      <c r="IP21">
        <f>IN21*(Control!$B$10*$AC$5/12)/1e6</f>
        <v/>
      </c>
      <c r="IQ21">
        <f>IO21*$AC$6*Control!$B$13/1e6</f>
        <v/>
      </c>
      <c r="IR21">
        <f>IP21+IQ21</f>
        <v/>
      </c>
      <c r="IS21">
        <f>(1-Control!$B$11)*IP21 + IO21*(INDEX(Control!$B$32:$F$32, B21) + $AC$7)/1e6 * $AC$6</f>
        <v/>
      </c>
      <c r="IT21">
        <f>IR21-IS21</f>
        <v/>
      </c>
      <c r="IU21">
        <f>INDEX(BaseSeries!$C$2:$C$61, A21)*Control!$B$5*$AD$3</f>
        <v/>
      </c>
      <c r="IV21">
        <f>IU21*(Control!$B$6*Control!$B$7*Control!$B$8)*$AD$4</f>
        <v/>
      </c>
      <c r="IW21">
        <f>IW20*(1-(1-Control!$B$14)^(1/12)) + IV21</f>
        <v/>
      </c>
      <c r="IX21">
        <f>IV21*Control!$B$9</f>
        <v/>
      </c>
      <c r="IY21">
        <f>IW21*(Control!$B$10*$AD$5/12)/1e6</f>
        <v/>
      </c>
      <c r="IZ21">
        <f>IX21*$AD$6*Control!$B$13/1e6</f>
        <v/>
      </c>
      <c r="JA21">
        <f>IY21+IZ21</f>
        <v/>
      </c>
      <c r="JB21">
        <f>(1-Control!$B$11)*IY21 + IX21*(INDEX(Control!$B$32:$F$32, B21) + $AD$7)/1e6 * $AD$6</f>
        <v/>
      </c>
      <c r="JC21">
        <f>JA21-JB21</f>
        <v/>
      </c>
      <c r="JD21">
        <f>INDEX(BaseSeries!$C$2:$C$61, A21)*Control!$B$5*$AE$3</f>
        <v/>
      </c>
      <c r="JE21">
        <f>JD21*(Control!$B$6*Control!$B$7*Control!$B$8)*$AE$4</f>
        <v/>
      </c>
      <c r="JF21">
        <f>JF20*(1-(1-Control!$B$14)^(1/12)) + JE21</f>
        <v/>
      </c>
      <c r="JG21">
        <f>JE21*Control!$B$9</f>
        <v/>
      </c>
      <c r="JH21">
        <f>JF21*(Control!$B$10*$AE$5/12)/1e6</f>
        <v/>
      </c>
      <c r="JI21">
        <f>JG21*$AE$6*Control!$B$13/1e6</f>
        <v/>
      </c>
      <c r="JJ21">
        <f>JH21+JI21</f>
        <v/>
      </c>
      <c r="JK21">
        <f>(1-Control!$B$11)*JH21 + JG21*(INDEX(Control!$B$32:$F$32, B21) + $AE$7)/1e6 * $AE$6</f>
        <v/>
      </c>
      <c r="JL21">
        <f>JJ21-JK21</f>
        <v/>
      </c>
      <c r="JM21">
        <f>INDEX(BaseSeries!$C$2:$C$61, A21)*Control!$B$5*$AF$3</f>
        <v/>
      </c>
      <c r="JN21">
        <f>JM21*(Control!$B$6*Control!$B$7*Control!$B$8)*$AF$4</f>
        <v/>
      </c>
      <c r="JO21">
        <f>JO20*(1-(1-Control!$B$14)^(1/12)) + JN21</f>
        <v/>
      </c>
      <c r="JP21">
        <f>JN21*Control!$B$9</f>
        <v/>
      </c>
      <c r="JQ21">
        <f>JO21*(Control!$B$10*$AF$5/12)/1e6</f>
        <v/>
      </c>
      <c r="JR21">
        <f>JP21*$AF$6*Control!$B$13/1e6</f>
        <v/>
      </c>
      <c r="JS21">
        <f>JQ21+JR21</f>
        <v/>
      </c>
      <c r="JT21">
        <f>(1-Control!$B$11)*JQ21 + JP21*(INDEX(Control!$B$32:$F$32, B21) + $AF$7)/1e6 * $AF$6</f>
        <v/>
      </c>
      <c r="JU21">
        <f>JS21-JT21</f>
        <v/>
      </c>
      <c r="JV21">
        <f>INDEX(BaseSeries!$C$2:$C$61, A21)*Control!$B$5*$AG$3</f>
        <v/>
      </c>
      <c r="JW21">
        <f>JV21*(Control!$B$6*Control!$B$7*Control!$B$8)*$AG$4</f>
        <v/>
      </c>
      <c r="JX21">
        <f>JX20*(1-(1-Control!$B$14)^(1/12)) + JW21</f>
        <v/>
      </c>
      <c r="JY21">
        <f>JW21*Control!$B$9</f>
        <v/>
      </c>
      <c r="JZ21">
        <f>JX21*(Control!$B$10*$AG$5/12)/1e6</f>
        <v/>
      </c>
      <c r="KA21">
        <f>JY21*$AG$6*Control!$B$13/1e6</f>
        <v/>
      </c>
      <c r="KB21">
        <f>JZ21+KA21</f>
        <v/>
      </c>
      <c r="KC21">
        <f>(1-Control!$B$11)*JZ21 + JY21*(INDEX(Control!$B$32:$F$32, B21) + $AG$7)/1e6 * $AG$6</f>
        <v/>
      </c>
      <c r="KD21">
        <f>KB21-KC21</f>
        <v/>
      </c>
      <c r="KE21">
        <f>INDEX(BaseSeries!$C$2:$C$61, A21)*Control!$B$5*$AH$3</f>
        <v/>
      </c>
      <c r="KF21">
        <f>KE21*(Control!$B$6*Control!$B$7*Control!$B$8)*$AH$4</f>
        <v/>
      </c>
      <c r="KG21">
        <f>KG20*(1-(1-Control!$B$14)^(1/12)) + KF21</f>
        <v/>
      </c>
      <c r="KH21">
        <f>KF21*Control!$B$9</f>
        <v/>
      </c>
      <c r="KI21">
        <f>KG21*(Control!$B$10*$AH$5/12)/1e6</f>
        <v/>
      </c>
      <c r="KJ21">
        <f>KH21*$AH$6*Control!$B$13/1e6</f>
        <v/>
      </c>
      <c r="KK21">
        <f>KI21+KJ21</f>
        <v/>
      </c>
      <c r="KL21">
        <f>(1-Control!$B$11)*KI21 + KH21*(INDEX(Control!$B$32:$F$32, B21) + $AH$7)/1e6 * $AH$6</f>
        <v/>
      </c>
      <c r="KM21">
        <f>KK21-KL21</f>
        <v/>
      </c>
      <c r="KN21">
        <f>INDEX(BaseSeries!$C$2:$C$61, A21)*Control!$B$5*$AI$3</f>
        <v/>
      </c>
      <c r="KO21">
        <f>KN21*(Control!$B$6*Control!$B$7*Control!$B$8)*$AI$4</f>
        <v/>
      </c>
      <c r="KP21">
        <f>KP20*(1-(1-Control!$B$14)^(1/12)) + KO21</f>
        <v/>
      </c>
      <c r="KQ21">
        <f>KO21*Control!$B$9</f>
        <v/>
      </c>
      <c r="KR21">
        <f>KP21*(Control!$B$10*$AI$5/12)/1e6</f>
        <v/>
      </c>
      <c r="KS21">
        <f>KQ21*$AI$6*Control!$B$13/1e6</f>
        <v/>
      </c>
      <c r="KT21">
        <f>KR21+KS21</f>
        <v/>
      </c>
      <c r="KU21">
        <f>(1-Control!$B$11)*KR21 + KQ21*(INDEX(Control!$B$32:$F$32, B21) + $AI$7)/1e6 * $AI$6</f>
        <v/>
      </c>
      <c r="KV21">
        <f>KT21-KU21</f>
        <v/>
      </c>
      <c r="KW21">
        <f>INDEX(BaseSeries!$C$2:$C$61, A21)*Control!$B$5*$AJ$3</f>
        <v/>
      </c>
      <c r="KX21">
        <f>KW21*(Control!$B$6*Control!$B$7*Control!$B$8)*$AJ$4</f>
        <v/>
      </c>
      <c r="KY21">
        <f>KY20*(1-(1-Control!$B$14)^(1/12)) + KX21</f>
        <v/>
      </c>
      <c r="KZ21">
        <f>KX21*Control!$B$9</f>
        <v/>
      </c>
      <c r="LA21">
        <f>KY21*(Control!$B$10*$AJ$5/12)/1e6</f>
        <v/>
      </c>
      <c r="LB21">
        <f>KZ21*$AJ$6*Control!$B$13/1e6</f>
        <v/>
      </c>
      <c r="LC21">
        <f>LA21+LB21</f>
        <v/>
      </c>
      <c r="LD21">
        <f>(1-Control!$B$11)*LA21 + KZ21*(INDEX(Control!$B$32:$F$32, B21) + $AJ$7)/1e6 * $AJ$6</f>
        <v/>
      </c>
      <c r="LE21">
        <f>LC21-LD21</f>
        <v/>
      </c>
      <c r="LF21">
        <f>INDEX(BaseSeries!$C$2:$C$61, A21)*Control!$B$5*$AK$3</f>
        <v/>
      </c>
      <c r="LG21">
        <f>LF21*(Control!$B$6*Control!$B$7*Control!$B$8)*$AK$4</f>
        <v/>
      </c>
      <c r="LH21">
        <f>LH20*(1-(1-Control!$B$14)^(1/12)) + LG21</f>
        <v/>
      </c>
      <c r="LI21">
        <f>LG21*Control!$B$9</f>
        <v/>
      </c>
      <c r="LJ21">
        <f>LH21*(Control!$B$10*$AK$5/12)/1e6</f>
        <v/>
      </c>
      <c r="LK21">
        <f>LI21*$AK$6*Control!$B$13/1e6</f>
        <v/>
      </c>
      <c r="LL21">
        <f>LJ21+LK21</f>
        <v/>
      </c>
      <c r="LM21">
        <f>(1-Control!$B$11)*LJ21 + LI21*(INDEX(Control!$B$32:$F$32, B21) + $AK$7)/1e6 * $AK$6</f>
        <v/>
      </c>
      <c r="LN21">
        <f>LL21-LM21</f>
        <v/>
      </c>
      <c r="LO21">
        <f>INDEX(BaseSeries!$C$2:$C$61, A21)*Control!$B$5*$AL$3</f>
        <v/>
      </c>
      <c r="LP21">
        <f>LO21*(Control!$B$6*Control!$B$7*Control!$B$8)*$AL$4</f>
        <v/>
      </c>
      <c r="LQ21">
        <f>LQ20*(1-(1-Control!$B$14)^(1/12)) + LP21</f>
        <v/>
      </c>
      <c r="LR21">
        <f>LP21*Control!$B$9</f>
        <v/>
      </c>
      <c r="LS21">
        <f>LQ21*(Control!$B$10*$AL$5/12)/1e6</f>
        <v/>
      </c>
      <c r="LT21">
        <f>LR21*$AL$6*Control!$B$13/1e6</f>
        <v/>
      </c>
      <c r="LU21">
        <f>LS21+LT21</f>
        <v/>
      </c>
      <c r="LV21">
        <f>(1-Control!$B$11)*LS21 + LR21*(INDEX(Control!$B$32:$F$32, B21) + $AL$7)/1e6 * $AL$6</f>
        <v/>
      </c>
      <c r="LW21">
        <f>LU21-LV21</f>
        <v/>
      </c>
    </row>
    <row r="22">
      <c r="A22" t="n">
        <v>11</v>
      </c>
      <c r="B22">
        <f>INT((A22-1)/12)+1</f>
        <v/>
      </c>
      <c r="C22">
        <f>INDEX(BaseSeries!$C$2:$C$61, A22)*Control!$B$5*$B$3</f>
        <v/>
      </c>
      <c r="D22">
        <f>C22*(Control!$B$6*Control!$B$7*Control!$B$8)*$B$4</f>
        <v/>
      </c>
      <c r="E22">
        <f>E21*(1-(1-Control!$B$14)^(1/12)) + D22</f>
        <v/>
      </c>
      <c r="F22">
        <f>D22*Control!$B$9</f>
        <v/>
      </c>
      <c r="G22">
        <f>E22*(Control!$B$10*$B$5/12)/1e6</f>
        <v/>
      </c>
      <c r="H22">
        <f>F22*$B$6*Control!$B$13/1e6</f>
        <v/>
      </c>
      <c r="I22">
        <f>G22+H22</f>
        <v/>
      </c>
      <c r="J22">
        <f>(1-Control!$B$11)*G22 + F22*(INDEX(Control!$B$32:$F$32, B22) + $B$7)/1e6 * $B$6</f>
        <v/>
      </c>
      <c r="K22">
        <f>I22-J22</f>
        <v/>
      </c>
      <c r="L22">
        <f>INDEX(BaseSeries!$C$2:$C$61, A22)*Control!$B$5*$C$3</f>
        <v/>
      </c>
      <c r="M22">
        <f>L22*(Control!$B$6*Control!$B$7*Control!$B$8)*$C$4</f>
        <v/>
      </c>
      <c r="N22">
        <f>N21*(1-(1-Control!$B$14)^(1/12)) + M22</f>
        <v/>
      </c>
      <c r="O22">
        <f>M22*Control!$B$9</f>
        <v/>
      </c>
      <c r="P22">
        <f>N22*(Control!$B$10*$C$5/12)/1e6</f>
        <v/>
      </c>
      <c r="Q22">
        <f>O22*$C$6*Control!$B$13/1e6</f>
        <v/>
      </c>
      <c r="R22">
        <f>P22+Q22</f>
        <v/>
      </c>
      <c r="S22">
        <f>(1-Control!$B$11)*P22 + O22*(INDEX(Control!$B$32:$F$32, B22) + $C$7)/1e6 * $C$6</f>
        <v/>
      </c>
      <c r="T22">
        <f>R22-S22</f>
        <v/>
      </c>
      <c r="U22">
        <f>INDEX(BaseSeries!$C$2:$C$61, A22)*Control!$B$5*$D$3</f>
        <v/>
      </c>
      <c r="V22">
        <f>U22*(Control!$B$6*Control!$B$7*Control!$B$8)*$D$4</f>
        <v/>
      </c>
      <c r="W22">
        <f>W21*(1-(1-Control!$B$14)^(1/12)) + V22</f>
        <v/>
      </c>
      <c r="X22">
        <f>V22*Control!$B$9</f>
        <v/>
      </c>
      <c r="Y22">
        <f>W22*(Control!$B$10*$D$5/12)/1e6</f>
        <v/>
      </c>
      <c r="Z22">
        <f>X22*$D$6*Control!$B$13/1e6</f>
        <v/>
      </c>
      <c r="AA22">
        <f>Y22+Z22</f>
        <v/>
      </c>
      <c r="AB22">
        <f>(1-Control!$B$11)*Y22 + X22*(INDEX(Control!$B$32:$F$32, B22) + $D$7)/1e6 * $D$6</f>
        <v/>
      </c>
      <c r="AC22">
        <f>AA22-AB22</f>
        <v/>
      </c>
      <c r="AD22">
        <f>INDEX(BaseSeries!$C$2:$C$61, A22)*Control!$B$5*$E$3</f>
        <v/>
      </c>
      <c r="AE22">
        <f>AD22*(Control!$B$6*Control!$B$7*Control!$B$8)*$E$4</f>
        <v/>
      </c>
      <c r="AF22">
        <f>AF21*(1-(1-Control!$B$14)^(1/12)) + AE22</f>
        <v/>
      </c>
      <c r="AG22">
        <f>AE22*Control!$B$9</f>
        <v/>
      </c>
      <c r="AH22">
        <f>AF22*(Control!$B$10*$E$5/12)/1e6</f>
        <v/>
      </c>
      <c r="AI22">
        <f>AG22*$E$6*Control!$B$13/1e6</f>
        <v/>
      </c>
      <c r="AJ22">
        <f>AH22+AI22</f>
        <v/>
      </c>
      <c r="AK22">
        <f>(1-Control!$B$11)*AH22 + AG22*(INDEX(Control!$B$32:$F$32, B22) + $E$7)/1e6 * $E$6</f>
        <v/>
      </c>
      <c r="AL22">
        <f>AJ22-AK22</f>
        <v/>
      </c>
      <c r="AM22">
        <f>INDEX(BaseSeries!$C$2:$C$61, A22)*Control!$B$5*$F$3</f>
        <v/>
      </c>
      <c r="AN22">
        <f>AM22*(Control!$B$6*Control!$B$7*Control!$B$8)*$F$4</f>
        <v/>
      </c>
      <c r="AO22">
        <f>AO21*(1-(1-Control!$B$14)^(1/12)) + AN22</f>
        <v/>
      </c>
      <c r="AP22">
        <f>AN22*Control!$B$9</f>
        <v/>
      </c>
      <c r="AQ22">
        <f>AO22*(Control!$B$10*$F$5/12)/1e6</f>
        <v/>
      </c>
      <c r="AR22">
        <f>AP22*$F$6*Control!$B$13/1e6</f>
        <v/>
      </c>
      <c r="AS22">
        <f>AQ22+AR22</f>
        <v/>
      </c>
      <c r="AT22">
        <f>(1-Control!$B$11)*AQ22 + AP22*(INDEX(Control!$B$32:$F$32, B22) + $F$7)/1e6 * $F$6</f>
        <v/>
      </c>
      <c r="AU22">
        <f>AS22-AT22</f>
        <v/>
      </c>
      <c r="AV22">
        <f>INDEX(BaseSeries!$C$2:$C$61, A22)*Control!$B$5*$G$3</f>
        <v/>
      </c>
      <c r="AW22">
        <f>AV22*(Control!$B$6*Control!$B$7*Control!$B$8)*$G$4</f>
        <v/>
      </c>
      <c r="AX22">
        <f>AX21*(1-(1-Control!$B$14)^(1/12)) + AW22</f>
        <v/>
      </c>
      <c r="AY22">
        <f>AW22*Control!$B$9</f>
        <v/>
      </c>
      <c r="AZ22">
        <f>AX22*(Control!$B$10*$G$5/12)/1e6</f>
        <v/>
      </c>
      <c r="BA22">
        <f>AY22*$G$6*Control!$B$13/1e6</f>
        <v/>
      </c>
      <c r="BB22">
        <f>AZ22+BA22</f>
        <v/>
      </c>
      <c r="BC22">
        <f>(1-Control!$B$11)*AZ22 + AY22*(INDEX(Control!$B$32:$F$32, B22) + $G$7)/1e6 * $G$6</f>
        <v/>
      </c>
      <c r="BD22">
        <f>BB22-BC22</f>
        <v/>
      </c>
      <c r="BE22">
        <f>INDEX(BaseSeries!$C$2:$C$61, A22)*Control!$B$5*$H$3</f>
        <v/>
      </c>
      <c r="BF22">
        <f>BE22*(Control!$B$6*Control!$B$7*Control!$B$8)*$H$4</f>
        <v/>
      </c>
      <c r="BG22">
        <f>BG21*(1-(1-Control!$B$14)^(1/12)) + BF22</f>
        <v/>
      </c>
      <c r="BH22">
        <f>BF22*Control!$B$9</f>
        <v/>
      </c>
      <c r="BI22">
        <f>BG22*(Control!$B$10*$H$5/12)/1e6</f>
        <v/>
      </c>
      <c r="BJ22">
        <f>BH22*$H$6*Control!$B$13/1e6</f>
        <v/>
      </c>
      <c r="BK22">
        <f>BI22+BJ22</f>
        <v/>
      </c>
      <c r="BL22">
        <f>(1-Control!$B$11)*BI22 + BH22*(INDEX(Control!$B$32:$F$32, B22) + $H$7)/1e6 * $H$6</f>
        <v/>
      </c>
      <c r="BM22">
        <f>BK22-BL22</f>
        <v/>
      </c>
      <c r="BN22">
        <f>INDEX(BaseSeries!$C$2:$C$61, A22)*Control!$B$5*$I$3</f>
        <v/>
      </c>
      <c r="BO22">
        <f>BN22*(Control!$B$6*Control!$B$7*Control!$B$8)*$I$4</f>
        <v/>
      </c>
      <c r="BP22">
        <f>BP21*(1-(1-Control!$B$14)^(1/12)) + BO22</f>
        <v/>
      </c>
      <c r="BQ22">
        <f>BO22*Control!$B$9</f>
        <v/>
      </c>
      <c r="BR22">
        <f>BP22*(Control!$B$10*$I$5/12)/1e6</f>
        <v/>
      </c>
      <c r="BS22">
        <f>BQ22*$I$6*Control!$B$13/1e6</f>
        <v/>
      </c>
      <c r="BT22">
        <f>BR22+BS22</f>
        <v/>
      </c>
      <c r="BU22">
        <f>(1-Control!$B$11)*BR22 + BQ22*(INDEX(Control!$B$32:$F$32, B22) + $I$7)/1e6 * $I$6</f>
        <v/>
      </c>
      <c r="BV22">
        <f>BT22-BU22</f>
        <v/>
      </c>
      <c r="BW22">
        <f>INDEX(BaseSeries!$C$2:$C$61, A22)*Control!$B$5*$J$3</f>
        <v/>
      </c>
      <c r="BX22">
        <f>BW22*(Control!$B$6*Control!$B$7*Control!$B$8)*$J$4</f>
        <v/>
      </c>
      <c r="BY22">
        <f>BY21*(1-(1-Control!$B$14)^(1/12)) + BX22</f>
        <v/>
      </c>
      <c r="BZ22">
        <f>BX22*Control!$B$9</f>
        <v/>
      </c>
      <c r="CA22">
        <f>BY22*(Control!$B$10*$J$5/12)/1e6</f>
        <v/>
      </c>
      <c r="CB22">
        <f>BZ22*$J$6*Control!$B$13/1e6</f>
        <v/>
      </c>
      <c r="CC22">
        <f>CA22+CB22</f>
        <v/>
      </c>
      <c r="CD22">
        <f>(1-Control!$B$11)*CA22 + BZ22*(INDEX(Control!$B$32:$F$32, B22) + $J$7)/1e6 * $J$6</f>
        <v/>
      </c>
      <c r="CE22">
        <f>CC22-CD22</f>
        <v/>
      </c>
      <c r="CF22">
        <f>INDEX(BaseSeries!$C$2:$C$61, A22)*Control!$B$5*$K$3</f>
        <v/>
      </c>
      <c r="CG22">
        <f>CF22*(Control!$B$6*Control!$B$7*Control!$B$8)*$K$4</f>
        <v/>
      </c>
      <c r="CH22">
        <f>CH21*(1-(1-Control!$B$14)^(1/12)) + CG22</f>
        <v/>
      </c>
      <c r="CI22">
        <f>CG22*Control!$B$9</f>
        <v/>
      </c>
      <c r="CJ22">
        <f>CH22*(Control!$B$10*$K$5/12)/1e6</f>
        <v/>
      </c>
      <c r="CK22">
        <f>CI22*$K$6*Control!$B$13/1e6</f>
        <v/>
      </c>
      <c r="CL22">
        <f>CJ22+CK22</f>
        <v/>
      </c>
      <c r="CM22">
        <f>(1-Control!$B$11)*CJ22 + CI22*(INDEX(Control!$B$32:$F$32, B22) + $K$7)/1e6 * $K$6</f>
        <v/>
      </c>
      <c r="CN22">
        <f>CL22-CM22</f>
        <v/>
      </c>
      <c r="CO22">
        <f>INDEX(BaseSeries!$C$2:$C$61, A22)*Control!$B$5*$L$3</f>
        <v/>
      </c>
      <c r="CP22">
        <f>CO22*(Control!$B$6*Control!$B$7*Control!$B$8)*$L$4</f>
        <v/>
      </c>
      <c r="CQ22">
        <f>CQ21*(1-(1-Control!$B$14)^(1/12)) + CP22</f>
        <v/>
      </c>
      <c r="CR22">
        <f>CP22*Control!$B$9</f>
        <v/>
      </c>
      <c r="CS22">
        <f>CQ22*(Control!$B$10*$L$5/12)/1e6</f>
        <v/>
      </c>
      <c r="CT22">
        <f>CR22*$L$6*Control!$B$13/1e6</f>
        <v/>
      </c>
      <c r="CU22">
        <f>CS22+CT22</f>
        <v/>
      </c>
      <c r="CV22">
        <f>(1-Control!$B$11)*CS22 + CR22*(INDEX(Control!$B$32:$F$32, B22) + $L$7)/1e6 * $L$6</f>
        <v/>
      </c>
      <c r="CW22">
        <f>CU22-CV22</f>
        <v/>
      </c>
      <c r="CX22">
        <f>INDEX(BaseSeries!$C$2:$C$61, A22)*Control!$B$5*$M$3</f>
        <v/>
      </c>
      <c r="CY22">
        <f>CX22*(Control!$B$6*Control!$B$7*Control!$B$8)*$M$4</f>
        <v/>
      </c>
      <c r="CZ22">
        <f>CZ21*(1-(1-Control!$B$14)^(1/12)) + CY22</f>
        <v/>
      </c>
      <c r="DA22">
        <f>CY22*Control!$B$9</f>
        <v/>
      </c>
      <c r="DB22">
        <f>CZ22*(Control!$B$10*$M$5/12)/1e6</f>
        <v/>
      </c>
      <c r="DC22">
        <f>DA22*$M$6*Control!$B$13/1e6</f>
        <v/>
      </c>
      <c r="DD22">
        <f>DB22+DC22</f>
        <v/>
      </c>
      <c r="DE22">
        <f>(1-Control!$B$11)*DB22 + DA22*(INDEX(Control!$B$32:$F$32, B22) + $M$7)/1e6 * $M$6</f>
        <v/>
      </c>
      <c r="DF22">
        <f>DD22-DE22</f>
        <v/>
      </c>
      <c r="DG22">
        <f>INDEX(BaseSeries!$C$2:$C$61, A22)*Control!$B$5*$N$3</f>
        <v/>
      </c>
      <c r="DH22">
        <f>DG22*(Control!$B$6*Control!$B$7*Control!$B$8)*$N$4</f>
        <v/>
      </c>
      <c r="DI22">
        <f>DI21*(1-(1-Control!$B$14)^(1/12)) + DH22</f>
        <v/>
      </c>
      <c r="DJ22">
        <f>DH22*Control!$B$9</f>
        <v/>
      </c>
      <c r="DK22">
        <f>DI22*(Control!$B$10*$N$5/12)/1e6</f>
        <v/>
      </c>
      <c r="DL22">
        <f>DJ22*$N$6*Control!$B$13/1e6</f>
        <v/>
      </c>
      <c r="DM22">
        <f>DK22+DL22</f>
        <v/>
      </c>
      <c r="DN22">
        <f>(1-Control!$B$11)*DK22 + DJ22*(INDEX(Control!$B$32:$F$32, B22) + $N$7)/1e6 * $N$6</f>
        <v/>
      </c>
      <c r="DO22">
        <f>DM22-DN22</f>
        <v/>
      </c>
      <c r="DP22">
        <f>INDEX(BaseSeries!$C$2:$C$61, A22)*Control!$B$5*$O$3</f>
        <v/>
      </c>
      <c r="DQ22">
        <f>DP22*(Control!$B$6*Control!$B$7*Control!$B$8)*$O$4</f>
        <v/>
      </c>
      <c r="DR22">
        <f>DR21*(1-(1-Control!$B$14)^(1/12)) + DQ22</f>
        <v/>
      </c>
      <c r="DS22">
        <f>DQ22*Control!$B$9</f>
        <v/>
      </c>
      <c r="DT22">
        <f>DR22*(Control!$B$10*$O$5/12)/1e6</f>
        <v/>
      </c>
      <c r="DU22">
        <f>DS22*$O$6*Control!$B$13/1e6</f>
        <v/>
      </c>
      <c r="DV22">
        <f>DT22+DU22</f>
        <v/>
      </c>
      <c r="DW22">
        <f>(1-Control!$B$11)*DT22 + DS22*(INDEX(Control!$B$32:$F$32, B22) + $O$7)/1e6 * $O$6</f>
        <v/>
      </c>
      <c r="DX22">
        <f>DV22-DW22</f>
        <v/>
      </c>
      <c r="DY22">
        <f>INDEX(BaseSeries!$C$2:$C$61, A22)*Control!$B$5*$P$3</f>
        <v/>
      </c>
      <c r="DZ22">
        <f>DY22*(Control!$B$6*Control!$B$7*Control!$B$8)*$P$4</f>
        <v/>
      </c>
      <c r="EA22">
        <f>EA21*(1-(1-Control!$B$14)^(1/12)) + DZ22</f>
        <v/>
      </c>
      <c r="EB22">
        <f>DZ22*Control!$B$9</f>
        <v/>
      </c>
      <c r="EC22">
        <f>EA22*(Control!$B$10*$P$5/12)/1e6</f>
        <v/>
      </c>
      <c r="ED22">
        <f>EB22*$P$6*Control!$B$13/1e6</f>
        <v/>
      </c>
      <c r="EE22">
        <f>EC22+ED22</f>
        <v/>
      </c>
      <c r="EF22">
        <f>(1-Control!$B$11)*EC22 + EB22*(INDEX(Control!$B$32:$F$32, B22) + $P$7)/1e6 * $P$6</f>
        <v/>
      </c>
      <c r="EG22">
        <f>EE22-EF22</f>
        <v/>
      </c>
      <c r="EH22">
        <f>INDEX(BaseSeries!$C$2:$C$61, A22)*Control!$B$5*$Q$3</f>
        <v/>
      </c>
      <c r="EI22">
        <f>EH22*(Control!$B$6*Control!$B$7*Control!$B$8)*$Q$4</f>
        <v/>
      </c>
      <c r="EJ22">
        <f>EJ21*(1-(1-Control!$B$14)^(1/12)) + EI22</f>
        <v/>
      </c>
      <c r="EK22">
        <f>EI22*Control!$B$9</f>
        <v/>
      </c>
      <c r="EL22">
        <f>EJ22*(Control!$B$10*$Q$5/12)/1e6</f>
        <v/>
      </c>
      <c r="EM22">
        <f>EK22*$Q$6*Control!$B$13/1e6</f>
        <v/>
      </c>
      <c r="EN22">
        <f>EL22+EM22</f>
        <v/>
      </c>
      <c r="EO22">
        <f>(1-Control!$B$11)*EL22 + EK22*(INDEX(Control!$B$32:$F$32, B22) + $Q$7)/1e6 * $Q$6</f>
        <v/>
      </c>
      <c r="EP22">
        <f>EN22-EO22</f>
        <v/>
      </c>
      <c r="EQ22">
        <f>INDEX(BaseSeries!$C$2:$C$61, A22)*Control!$B$5*$R$3</f>
        <v/>
      </c>
      <c r="ER22">
        <f>EQ22*(Control!$B$6*Control!$B$7*Control!$B$8)*$R$4</f>
        <v/>
      </c>
      <c r="ES22">
        <f>ES21*(1-(1-Control!$B$14)^(1/12)) + ER22</f>
        <v/>
      </c>
      <c r="ET22">
        <f>ER22*Control!$B$9</f>
        <v/>
      </c>
      <c r="EU22">
        <f>ES22*(Control!$B$10*$R$5/12)/1e6</f>
        <v/>
      </c>
      <c r="EV22">
        <f>ET22*$R$6*Control!$B$13/1e6</f>
        <v/>
      </c>
      <c r="EW22">
        <f>EU22+EV22</f>
        <v/>
      </c>
      <c r="EX22">
        <f>(1-Control!$B$11)*EU22 + ET22*(INDEX(Control!$B$32:$F$32, B22) + $R$7)/1e6 * $R$6</f>
        <v/>
      </c>
      <c r="EY22">
        <f>EW22-EX22</f>
        <v/>
      </c>
      <c r="EZ22">
        <f>INDEX(BaseSeries!$C$2:$C$61, A22)*Control!$B$5*$S$3</f>
        <v/>
      </c>
      <c r="FA22">
        <f>EZ22*(Control!$B$6*Control!$B$7*Control!$B$8)*$S$4</f>
        <v/>
      </c>
      <c r="FB22">
        <f>FB21*(1-(1-Control!$B$14)^(1/12)) + FA22</f>
        <v/>
      </c>
      <c r="FC22">
        <f>FA22*Control!$B$9</f>
        <v/>
      </c>
      <c r="FD22">
        <f>FB22*(Control!$B$10*$S$5/12)/1e6</f>
        <v/>
      </c>
      <c r="FE22">
        <f>FC22*$S$6*Control!$B$13/1e6</f>
        <v/>
      </c>
      <c r="FF22">
        <f>FD22+FE22</f>
        <v/>
      </c>
      <c r="FG22">
        <f>(1-Control!$B$11)*FD22 + FC22*(INDEX(Control!$B$32:$F$32, B22) + $S$7)/1e6 * $S$6</f>
        <v/>
      </c>
      <c r="FH22">
        <f>FF22-FG22</f>
        <v/>
      </c>
      <c r="FI22">
        <f>INDEX(BaseSeries!$C$2:$C$61, A22)*Control!$B$5*$T$3</f>
        <v/>
      </c>
      <c r="FJ22">
        <f>FI22*(Control!$B$6*Control!$B$7*Control!$B$8)*$T$4</f>
        <v/>
      </c>
      <c r="FK22">
        <f>FK21*(1-(1-Control!$B$14)^(1/12)) + FJ22</f>
        <v/>
      </c>
      <c r="FL22">
        <f>FJ22*Control!$B$9</f>
        <v/>
      </c>
      <c r="FM22">
        <f>FK22*(Control!$B$10*$T$5/12)/1e6</f>
        <v/>
      </c>
      <c r="FN22">
        <f>FL22*$T$6*Control!$B$13/1e6</f>
        <v/>
      </c>
      <c r="FO22">
        <f>FM22+FN22</f>
        <v/>
      </c>
      <c r="FP22">
        <f>(1-Control!$B$11)*FM22 + FL22*(INDEX(Control!$B$32:$F$32, B22) + $T$7)/1e6 * $T$6</f>
        <v/>
      </c>
      <c r="FQ22">
        <f>FO22-FP22</f>
        <v/>
      </c>
      <c r="FR22">
        <f>INDEX(BaseSeries!$C$2:$C$61, A22)*Control!$B$5*$U$3</f>
        <v/>
      </c>
      <c r="FS22">
        <f>FR22*(Control!$B$6*Control!$B$7*Control!$B$8)*$U$4</f>
        <v/>
      </c>
      <c r="FT22">
        <f>FT21*(1-(1-Control!$B$14)^(1/12)) + FS22</f>
        <v/>
      </c>
      <c r="FU22">
        <f>FS22*Control!$B$9</f>
        <v/>
      </c>
      <c r="FV22">
        <f>FT22*(Control!$B$10*$U$5/12)/1e6</f>
        <v/>
      </c>
      <c r="FW22">
        <f>FU22*$U$6*Control!$B$13/1e6</f>
        <v/>
      </c>
      <c r="FX22">
        <f>FV22+FW22</f>
        <v/>
      </c>
      <c r="FY22">
        <f>(1-Control!$B$11)*FV22 + FU22*(INDEX(Control!$B$32:$F$32, B22) + $U$7)/1e6 * $U$6</f>
        <v/>
      </c>
      <c r="FZ22">
        <f>FX22-FY22</f>
        <v/>
      </c>
      <c r="GA22">
        <f>INDEX(BaseSeries!$C$2:$C$61, A22)*Control!$B$5*$V$3</f>
        <v/>
      </c>
      <c r="GB22">
        <f>GA22*(Control!$B$6*Control!$B$7*Control!$B$8)*$V$4</f>
        <v/>
      </c>
      <c r="GC22">
        <f>GC21*(1-(1-Control!$B$14)^(1/12)) + GB22</f>
        <v/>
      </c>
      <c r="GD22">
        <f>GB22*Control!$B$9</f>
        <v/>
      </c>
      <c r="GE22">
        <f>GC22*(Control!$B$10*$V$5/12)/1e6</f>
        <v/>
      </c>
      <c r="GF22">
        <f>GD22*$V$6*Control!$B$13/1e6</f>
        <v/>
      </c>
      <c r="GG22">
        <f>GE22+GF22</f>
        <v/>
      </c>
      <c r="GH22">
        <f>(1-Control!$B$11)*GE22 + GD22*(INDEX(Control!$B$32:$F$32, B22) + $V$7)/1e6 * $V$6</f>
        <v/>
      </c>
      <c r="GI22">
        <f>GG22-GH22</f>
        <v/>
      </c>
      <c r="GJ22">
        <f>INDEX(BaseSeries!$C$2:$C$61, A22)*Control!$B$5*$W$3</f>
        <v/>
      </c>
      <c r="GK22">
        <f>GJ22*(Control!$B$6*Control!$B$7*Control!$B$8)*$W$4</f>
        <v/>
      </c>
      <c r="GL22">
        <f>GL21*(1-(1-Control!$B$14)^(1/12)) + GK22</f>
        <v/>
      </c>
      <c r="GM22">
        <f>GK22*Control!$B$9</f>
        <v/>
      </c>
      <c r="GN22">
        <f>GL22*(Control!$B$10*$W$5/12)/1e6</f>
        <v/>
      </c>
      <c r="GO22">
        <f>GM22*$W$6*Control!$B$13/1e6</f>
        <v/>
      </c>
      <c r="GP22">
        <f>GN22+GO22</f>
        <v/>
      </c>
      <c r="GQ22">
        <f>(1-Control!$B$11)*GN22 + GM22*(INDEX(Control!$B$32:$F$32, B22) + $W$7)/1e6 * $W$6</f>
        <v/>
      </c>
      <c r="GR22">
        <f>GP22-GQ22</f>
        <v/>
      </c>
      <c r="GS22">
        <f>INDEX(BaseSeries!$C$2:$C$61, A22)*Control!$B$5*$X$3</f>
        <v/>
      </c>
      <c r="GT22">
        <f>GS22*(Control!$B$6*Control!$B$7*Control!$B$8)*$X$4</f>
        <v/>
      </c>
      <c r="GU22">
        <f>GU21*(1-(1-Control!$B$14)^(1/12)) + GT22</f>
        <v/>
      </c>
      <c r="GV22">
        <f>GT22*Control!$B$9</f>
        <v/>
      </c>
      <c r="GW22">
        <f>GU22*(Control!$B$10*$X$5/12)/1e6</f>
        <v/>
      </c>
      <c r="GX22">
        <f>GV22*$X$6*Control!$B$13/1e6</f>
        <v/>
      </c>
      <c r="GY22">
        <f>GW22+GX22</f>
        <v/>
      </c>
      <c r="GZ22">
        <f>(1-Control!$B$11)*GW22 + GV22*(INDEX(Control!$B$32:$F$32, B22) + $X$7)/1e6 * $X$6</f>
        <v/>
      </c>
      <c r="HA22">
        <f>GY22-GZ22</f>
        <v/>
      </c>
      <c r="HB22">
        <f>INDEX(BaseSeries!$C$2:$C$61, A22)*Control!$B$5*$Y$3</f>
        <v/>
      </c>
      <c r="HC22">
        <f>HB22*(Control!$B$6*Control!$B$7*Control!$B$8)*$Y$4</f>
        <v/>
      </c>
      <c r="HD22">
        <f>HD21*(1-(1-Control!$B$14)^(1/12)) + HC22</f>
        <v/>
      </c>
      <c r="HE22">
        <f>HC22*Control!$B$9</f>
        <v/>
      </c>
      <c r="HF22">
        <f>HD22*(Control!$B$10*$Y$5/12)/1e6</f>
        <v/>
      </c>
      <c r="HG22">
        <f>HE22*$Y$6*Control!$B$13/1e6</f>
        <v/>
      </c>
      <c r="HH22">
        <f>HF22+HG22</f>
        <v/>
      </c>
      <c r="HI22">
        <f>(1-Control!$B$11)*HF22 + HE22*(INDEX(Control!$B$32:$F$32, B22) + $Y$7)/1e6 * $Y$6</f>
        <v/>
      </c>
      <c r="HJ22">
        <f>HH22-HI22</f>
        <v/>
      </c>
      <c r="HK22">
        <f>INDEX(BaseSeries!$C$2:$C$61, A22)*Control!$B$5*$Z$3</f>
        <v/>
      </c>
      <c r="HL22">
        <f>HK22*(Control!$B$6*Control!$B$7*Control!$B$8)*$Z$4</f>
        <v/>
      </c>
      <c r="HM22">
        <f>HM21*(1-(1-Control!$B$14)^(1/12)) + HL22</f>
        <v/>
      </c>
      <c r="HN22">
        <f>HL22*Control!$B$9</f>
        <v/>
      </c>
      <c r="HO22">
        <f>HM22*(Control!$B$10*$Z$5/12)/1e6</f>
        <v/>
      </c>
      <c r="HP22">
        <f>HN22*$Z$6*Control!$B$13/1e6</f>
        <v/>
      </c>
      <c r="HQ22">
        <f>HO22+HP22</f>
        <v/>
      </c>
      <c r="HR22">
        <f>(1-Control!$B$11)*HO22 + HN22*(INDEX(Control!$B$32:$F$32, B22) + $Z$7)/1e6 * $Z$6</f>
        <v/>
      </c>
      <c r="HS22">
        <f>HQ22-HR22</f>
        <v/>
      </c>
      <c r="HT22">
        <f>INDEX(BaseSeries!$C$2:$C$61, A22)*Control!$B$5*$AA$3</f>
        <v/>
      </c>
      <c r="HU22">
        <f>HT22*(Control!$B$6*Control!$B$7*Control!$B$8)*$AA$4</f>
        <v/>
      </c>
      <c r="HV22">
        <f>HV21*(1-(1-Control!$B$14)^(1/12)) + HU22</f>
        <v/>
      </c>
      <c r="HW22">
        <f>HU22*Control!$B$9</f>
        <v/>
      </c>
      <c r="HX22">
        <f>HV22*(Control!$B$10*$AA$5/12)/1e6</f>
        <v/>
      </c>
      <c r="HY22">
        <f>HW22*$AA$6*Control!$B$13/1e6</f>
        <v/>
      </c>
      <c r="HZ22">
        <f>HX22+HY22</f>
        <v/>
      </c>
      <c r="IA22">
        <f>(1-Control!$B$11)*HX22 + HW22*(INDEX(Control!$B$32:$F$32, B22) + $AA$7)/1e6 * $AA$6</f>
        <v/>
      </c>
      <c r="IB22">
        <f>HZ22-IA22</f>
        <v/>
      </c>
      <c r="IC22">
        <f>INDEX(BaseSeries!$C$2:$C$61, A22)*Control!$B$5*$AB$3</f>
        <v/>
      </c>
      <c r="ID22">
        <f>IC22*(Control!$B$6*Control!$B$7*Control!$B$8)*$AB$4</f>
        <v/>
      </c>
      <c r="IE22">
        <f>IE21*(1-(1-Control!$B$14)^(1/12)) + ID22</f>
        <v/>
      </c>
      <c r="IF22">
        <f>ID22*Control!$B$9</f>
        <v/>
      </c>
      <c r="IG22">
        <f>IE22*(Control!$B$10*$AB$5/12)/1e6</f>
        <v/>
      </c>
      <c r="IH22">
        <f>IF22*$AB$6*Control!$B$13/1e6</f>
        <v/>
      </c>
      <c r="II22">
        <f>IG22+IH22</f>
        <v/>
      </c>
      <c r="IJ22">
        <f>(1-Control!$B$11)*IG22 + IF22*(INDEX(Control!$B$32:$F$32, B22) + $AB$7)/1e6 * $AB$6</f>
        <v/>
      </c>
      <c r="IK22">
        <f>II22-IJ22</f>
        <v/>
      </c>
      <c r="IL22">
        <f>INDEX(BaseSeries!$C$2:$C$61, A22)*Control!$B$5*$AC$3</f>
        <v/>
      </c>
      <c r="IM22">
        <f>IL22*(Control!$B$6*Control!$B$7*Control!$B$8)*$AC$4</f>
        <v/>
      </c>
      <c r="IN22">
        <f>IN21*(1-(1-Control!$B$14)^(1/12)) + IM22</f>
        <v/>
      </c>
      <c r="IO22">
        <f>IM22*Control!$B$9</f>
        <v/>
      </c>
      <c r="IP22">
        <f>IN22*(Control!$B$10*$AC$5/12)/1e6</f>
        <v/>
      </c>
      <c r="IQ22">
        <f>IO22*$AC$6*Control!$B$13/1e6</f>
        <v/>
      </c>
      <c r="IR22">
        <f>IP22+IQ22</f>
        <v/>
      </c>
      <c r="IS22">
        <f>(1-Control!$B$11)*IP22 + IO22*(INDEX(Control!$B$32:$F$32, B22) + $AC$7)/1e6 * $AC$6</f>
        <v/>
      </c>
      <c r="IT22">
        <f>IR22-IS22</f>
        <v/>
      </c>
      <c r="IU22">
        <f>INDEX(BaseSeries!$C$2:$C$61, A22)*Control!$B$5*$AD$3</f>
        <v/>
      </c>
      <c r="IV22">
        <f>IU22*(Control!$B$6*Control!$B$7*Control!$B$8)*$AD$4</f>
        <v/>
      </c>
      <c r="IW22">
        <f>IW21*(1-(1-Control!$B$14)^(1/12)) + IV22</f>
        <v/>
      </c>
      <c r="IX22">
        <f>IV22*Control!$B$9</f>
        <v/>
      </c>
      <c r="IY22">
        <f>IW22*(Control!$B$10*$AD$5/12)/1e6</f>
        <v/>
      </c>
      <c r="IZ22">
        <f>IX22*$AD$6*Control!$B$13/1e6</f>
        <v/>
      </c>
      <c r="JA22">
        <f>IY22+IZ22</f>
        <v/>
      </c>
      <c r="JB22">
        <f>(1-Control!$B$11)*IY22 + IX22*(INDEX(Control!$B$32:$F$32, B22) + $AD$7)/1e6 * $AD$6</f>
        <v/>
      </c>
      <c r="JC22">
        <f>JA22-JB22</f>
        <v/>
      </c>
      <c r="JD22">
        <f>INDEX(BaseSeries!$C$2:$C$61, A22)*Control!$B$5*$AE$3</f>
        <v/>
      </c>
      <c r="JE22">
        <f>JD22*(Control!$B$6*Control!$B$7*Control!$B$8)*$AE$4</f>
        <v/>
      </c>
      <c r="JF22">
        <f>JF21*(1-(1-Control!$B$14)^(1/12)) + JE22</f>
        <v/>
      </c>
      <c r="JG22">
        <f>JE22*Control!$B$9</f>
        <v/>
      </c>
      <c r="JH22">
        <f>JF22*(Control!$B$10*$AE$5/12)/1e6</f>
        <v/>
      </c>
      <c r="JI22">
        <f>JG22*$AE$6*Control!$B$13/1e6</f>
        <v/>
      </c>
      <c r="JJ22">
        <f>JH22+JI22</f>
        <v/>
      </c>
      <c r="JK22">
        <f>(1-Control!$B$11)*JH22 + JG22*(INDEX(Control!$B$32:$F$32, B22) + $AE$7)/1e6 * $AE$6</f>
        <v/>
      </c>
      <c r="JL22">
        <f>JJ22-JK22</f>
        <v/>
      </c>
      <c r="JM22">
        <f>INDEX(BaseSeries!$C$2:$C$61, A22)*Control!$B$5*$AF$3</f>
        <v/>
      </c>
      <c r="JN22">
        <f>JM22*(Control!$B$6*Control!$B$7*Control!$B$8)*$AF$4</f>
        <v/>
      </c>
      <c r="JO22">
        <f>JO21*(1-(1-Control!$B$14)^(1/12)) + JN22</f>
        <v/>
      </c>
      <c r="JP22">
        <f>JN22*Control!$B$9</f>
        <v/>
      </c>
      <c r="JQ22">
        <f>JO22*(Control!$B$10*$AF$5/12)/1e6</f>
        <v/>
      </c>
      <c r="JR22">
        <f>JP22*$AF$6*Control!$B$13/1e6</f>
        <v/>
      </c>
      <c r="JS22">
        <f>JQ22+JR22</f>
        <v/>
      </c>
      <c r="JT22">
        <f>(1-Control!$B$11)*JQ22 + JP22*(INDEX(Control!$B$32:$F$32, B22) + $AF$7)/1e6 * $AF$6</f>
        <v/>
      </c>
      <c r="JU22">
        <f>JS22-JT22</f>
        <v/>
      </c>
      <c r="JV22">
        <f>INDEX(BaseSeries!$C$2:$C$61, A22)*Control!$B$5*$AG$3</f>
        <v/>
      </c>
      <c r="JW22">
        <f>JV22*(Control!$B$6*Control!$B$7*Control!$B$8)*$AG$4</f>
        <v/>
      </c>
      <c r="JX22">
        <f>JX21*(1-(1-Control!$B$14)^(1/12)) + JW22</f>
        <v/>
      </c>
      <c r="JY22">
        <f>JW22*Control!$B$9</f>
        <v/>
      </c>
      <c r="JZ22">
        <f>JX22*(Control!$B$10*$AG$5/12)/1e6</f>
        <v/>
      </c>
      <c r="KA22">
        <f>JY22*$AG$6*Control!$B$13/1e6</f>
        <v/>
      </c>
      <c r="KB22">
        <f>JZ22+KA22</f>
        <v/>
      </c>
      <c r="KC22">
        <f>(1-Control!$B$11)*JZ22 + JY22*(INDEX(Control!$B$32:$F$32, B22) + $AG$7)/1e6 * $AG$6</f>
        <v/>
      </c>
      <c r="KD22">
        <f>KB22-KC22</f>
        <v/>
      </c>
      <c r="KE22">
        <f>INDEX(BaseSeries!$C$2:$C$61, A22)*Control!$B$5*$AH$3</f>
        <v/>
      </c>
      <c r="KF22">
        <f>KE22*(Control!$B$6*Control!$B$7*Control!$B$8)*$AH$4</f>
        <v/>
      </c>
      <c r="KG22">
        <f>KG21*(1-(1-Control!$B$14)^(1/12)) + KF22</f>
        <v/>
      </c>
      <c r="KH22">
        <f>KF22*Control!$B$9</f>
        <v/>
      </c>
      <c r="KI22">
        <f>KG22*(Control!$B$10*$AH$5/12)/1e6</f>
        <v/>
      </c>
      <c r="KJ22">
        <f>KH22*$AH$6*Control!$B$13/1e6</f>
        <v/>
      </c>
      <c r="KK22">
        <f>KI22+KJ22</f>
        <v/>
      </c>
      <c r="KL22">
        <f>(1-Control!$B$11)*KI22 + KH22*(INDEX(Control!$B$32:$F$32, B22) + $AH$7)/1e6 * $AH$6</f>
        <v/>
      </c>
      <c r="KM22">
        <f>KK22-KL22</f>
        <v/>
      </c>
      <c r="KN22">
        <f>INDEX(BaseSeries!$C$2:$C$61, A22)*Control!$B$5*$AI$3</f>
        <v/>
      </c>
      <c r="KO22">
        <f>KN22*(Control!$B$6*Control!$B$7*Control!$B$8)*$AI$4</f>
        <v/>
      </c>
      <c r="KP22">
        <f>KP21*(1-(1-Control!$B$14)^(1/12)) + KO22</f>
        <v/>
      </c>
      <c r="KQ22">
        <f>KO22*Control!$B$9</f>
        <v/>
      </c>
      <c r="KR22">
        <f>KP22*(Control!$B$10*$AI$5/12)/1e6</f>
        <v/>
      </c>
      <c r="KS22">
        <f>KQ22*$AI$6*Control!$B$13/1e6</f>
        <v/>
      </c>
      <c r="KT22">
        <f>KR22+KS22</f>
        <v/>
      </c>
      <c r="KU22">
        <f>(1-Control!$B$11)*KR22 + KQ22*(INDEX(Control!$B$32:$F$32, B22) + $AI$7)/1e6 * $AI$6</f>
        <v/>
      </c>
      <c r="KV22">
        <f>KT22-KU22</f>
        <v/>
      </c>
      <c r="KW22">
        <f>INDEX(BaseSeries!$C$2:$C$61, A22)*Control!$B$5*$AJ$3</f>
        <v/>
      </c>
      <c r="KX22">
        <f>KW22*(Control!$B$6*Control!$B$7*Control!$B$8)*$AJ$4</f>
        <v/>
      </c>
      <c r="KY22">
        <f>KY21*(1-(1-Control!$B$14)^(1/12)) + KX22</f>
        <v/>
      </c>
      <c r="KZ22">
        <f>KX22*Control!$B$9</f>
        <v/>
      </c>
      <c r="LA22">
        <f>KY22*(Control!$B$10*$AJ$5/12)/1e6</f>
        <v/>
      </c>
      <c r="LB22">
        <f>KZ22*$AJ$6*Control!$B$13/1e6</f>
        <v/>
      </c>
      <c r="LC22">
        <f>LA22+LB22</f>
        <v/>
      </c>
      <c r="LD22">
        <f>(1-Control!$B$11)*LA22 + KZ22*(INDEX(Control!$B$32:$F$32, B22) + $AJ$7)/1e6 * $AJ$6</f>
        <v/>
      </c>
      <c r="LE22">
        <f>LC22-LD22</f>
        <v/>
      </c>
      <c r="LF22">
        <f>INDEX(BaseSeries!$C$2:$C$61, A22)*Control!$B$5*$AK$3</f>
        <v/>
      </c>
      <c r="LG22">
        <f>LF22*(Control!$B$6*Control!$B$7*Control!$B$8)*$AK$4</f>
        <v/>
      </c>
      <c r="LH22">
        <f>LH21*(1-(1-Control!$B$14)^(1/12)) + LG22</f>
        <v/>
      </c>
      <c r="LI22">
        <f>LG22*Control!$B$9</f>
        <v/>
      </c>
      <c r="LJ22">
        <f>LH22*(Control!$B$10*$AK$5/12)/1e6</f>
        <v/>
      </c>
      <c r="LK22">
        <f>LI22*$AK$6*Control!$B$13/1e6</f>
        <v/>
      </c>
      <c r="LL22">
        <f>LJ22+LK22</f>
        <v/>
      </c>
      <c r="LM22">
        <f>(1-Control!$B$11)*LJ22 + LI22*(INDEX(Control!$B$32:$F$32, B22) + $AK$7)/1e6 * $AK$6</f>
        <v/>
      </c>
      <c r="LN22">
        <f>LL22-LM22</f>
        <v/>
      </c>
      <c r="LO22">
        <f>INDEX(BaseSeries!$C$2:$C$61, A22)*Control!$B$5*$AL$3</f>
        <v/>
      </c>
      <c r="LP22">
        <f>LO22*(Control!$B$6*Control!$B$7*Control!$B$8)*$AL$4</f>
        <v/>
      </c>
      <c r="LQ22">
        <f>LQ21*(1-(1-Control!$B$14)^(1/12)) + LP22</f>
        <v/>
      </c>
      <c r="LR22">
        <f>LP22*Control!$B$9</f>
        <v/>
      </c>
      <c r="LS22">
        <f>LQ22*(Control!$B$10*$AL$5/12)/1e6</f>
        <v/>
      </c>
      <c r="LT22">
        <f>LR22*$AL$6*Control!$B$13/1e6</f>
        <v/>
      </c>
      <c r="LU22">
        <f>LS22+LT22</f>
        <v/>
      </c>
      <c r="LV22">
        <f>(1-Control!$B$11)*LS22 + LR22*(INDEX(Control!$B$32:$F$32, B22) + $AL$7)/1e6 * $AL$6</f>
        <v/>
      </c>
      <c r="LW22">
        <f>LU22-LV22</f>
        <v/>
      </c>
    </row>
    <row r="23">
      <c r="A23" t="n">
        <v>12</v>
      </c>
      <c r="B23">
        <f>INT((A23-1)/12)+1</f>
        <v/>
      </c>
      <c r="C23">
        <f>INDEX(BaseSeries!$C$2:$C$61, A23)*Control!$B$5*$B$3</f>
        <v/>
      </c>
      <c r="D23">
        <f>C23*(Control!$B$6*Control!$B$7*Control!$B$8)*$B$4</f>
        <v/>
      </c>
      <c r="E23">
        <f>E22*(1-(1-Control!$B$14)^(1/12)) + D23</f>
        <v/>
      </c>
      <c r="F23">
        <f>D23*Control!$B$9</f>
        <v/>
      </c>
      <c r="G23">
        <f>E23*(Control!$B$10*$B$5/12)/1e6</f>
        <v/>
      </c>
      <c r="H23">
        <f>F23*$B$6*Control!$B$13/1e6</f>
        <v/>
      </c>
      <c r="I23">
        <f>G23+H23</f>
        <v/>
      </c>
      <c r="J23">
        <f>(1-Control!$B$11)*G23 + F23*(INDEX(Control!$B$32:$F$32, B23) + $B$7)/1e6 * $B$6</f>
        <v/>
      </c>
      <c r="K23">
        <f>I23-J23</f>
        <v/>
      </c>
      <c r="L23">
        <f>INDEX(BaseSeries!$C$2:$C$61, A23)*Control!$B$5*$C$3</f>
        <v/>
      </c>
      <c r="M23">
        <f>L23*(Control!$B$6*Control!$B$7*Control!$B$8)*$C$4</f>
        <v/>
      </c>
      <c r="N23">
        <f>N22*(1-(1-Control!$B$14)^(1/12)) + M23</f>
        <v/>
      </c>
      <c r="O23">
        <f>M23*Control!$B$9</f>
        <v/>
      </c>
      <c r="P23">
        <f>N23*(Control!$B$10*$C$5/12)/1e6</f>
        <v/>
      </c>
      <c r="Q23">
        <f>O23*$C$6*Control!$B$13/1e6</f>
        <v/>
      </c>
      <c r="R23">
        <f>P23+Q23</f>
        <v/>
      </c>
      <c r="S23">
        <f>(1-Control!$B$11)*P23 + O23*(INDEX(Control!$B$32:$F$32, B23) + $C$7)/1e6 * $C$6</f>
        <v/>
      </c>
      <c r="T23">
        <f>R23-S23</f>
        <v/>
      </c>
      <c r="U23">
        <f>INDEX(BaseSeries!$C$2:$C$61, A23)*Control!$B$5*$D$3</f>
        <v/>
      </c>
      <c r="V23">
        <f>U23*(Control!$B$6*Control!$B$7*Control!$B$8)*$D$4</f>
        <v/>
      </c>
      <c r="W23">
        <f>W22*(1-(1-Control!$B$14)^(1/12)) + V23</f>
        <v/>
      </c>
      <c r="X23">
        <f>V23*Control!$B$9</f>
        <v/>
      </c>
      <c r="Y23">
        <f>W23*(Control!$B$10*$D$5/12)/1e6</f>
        <v/>
      </c>
      <c r="Z23">
        <f>X23*$D$6*Control!$B$13/1e6</f>
        <v/>
      </c>
      <c r="AA23">
        <f>Y23+Z23</f>
        <v/>
      </c>
      <c r="AB23">
        <f>(1-Control!$B$11)*Y23 + X23*(INDEX(Control!$B$32:$F$32, B23) + $D$7)/1e6 * $D$6</f>
        <v/>
      </c>
      <c r="AC23">
        <f>AA23-AB23</f>
        <v/>
      </c>
      <c r="AD23">
        <f>INDEX(BaseSeries!$C$2:$C$61, A23)*Control!$B$5*$E$3</f>
        <v/>
      </c>
      <c r="AE23">
        <f>AD23*(Control!$B$6*Control!$B$7*Control!$B$8)*$E$4</f>
        <v/>
      </c>
      <c r="AF23">
        <f>AF22*(1-(1-Control!$B$14)^(1/12)) + AE23</f>
        <v/>
      </c>
      <c r="AG23">
        <f>AE23*Control!$B$9</f>
        <v/>
      </c>
      <c r="AH23">
        <f>AF23*(Control!$B$10*$E$5/12)/1e6</f>
        <v/>
      </c>
      <c r="AI23">
        <f>AG23*$E$6*Control!$B$13/1e6</f>
        <v/>
      </c>
      <c r="AJ23">
        <f>AH23+AI23</f>
        <v/>
      </c>
      <c r="AK23">
        <f>(1-Control!$B$11)*AH23 + AG23*(INDEX(Control!$B$32:$F$32, B23) + $E$7)/1e6 * $E$6</f>
        <v/>
      </c>
      <c r="AL23">
        <f>AJ23-AK23</f>
        <v/>
      </c>
      <c r="AM23">
        <f>INDEX(BaseSeries!$C$2:$C$61, A23)*Control!$B$5*$F$3</f>
        <v/>
      </c>
      <c r="AN23">
        <f>AM23*(Control!$B$6*Control!$B$7*Control!$B$8)*$F$4</f>
        <v/>
      </c>
      <c r="AO23">
        <f>AO22*(1-(1-Control!$B$14)^(1/12)) + AN23</f>
        <v/>
      </c>
      <c r="AP23">
        <f>AN23*Control!$B$9</f>
        <v/>
      </c>
      <c r="AQ23">
        <f>AO23*(Control!$B$10*$F$5/12)/1e6</f>
        <v/>
      </c>
      <c r="AR23">
        <f>AP23*$F$6*Control!$B$13/1e6</f>
        <v/>
      </c>
      <c r="AS23">
        <f>AQ23+AR23</f>
        <v/>
      </c>
      <c r="AT23">
        <f>(1-Control!$B$11)*AQ23 + AP23*(INDEX(Control!$B$32:$F$32, B23) + $F$7)/1e6 * $F$6</f>
        <v/>
      </c>
      <c r="AU23">
        <f>AS23-AT23</f>
        <v/>
      </c>
      <c r="AV23">
        <f>INDEX(BaseSeries!$C$2:$C$61, A23)*Control!$B$5*$G$3</f>
        <v/>
      </c>
      <c r="AW23">
        <f>AV23*(Control!$B$6*Control!$B$7*Control!$B$8)*$G$4</f>
        <v/>
      </c>
      <c r="AX23">
        <f>AX22*(1-(1-Control!$B$14)^(1/12)) + AW23</f>
        <v/>
      </c>
      <c r="AY23">
        <f>AW23*Control!$B$9</f>
        <v/>
      </c>
      <c r="AZ23">
        <f>AX23*(Control!$B$10*$G$5/12)/1e6</f>
        <v/>
      </c>
      <c r="BA23">
        <f>AY23*$G$6*Control!$B$13/1e6</f>
        <v/>
      </c>
      <c r="BB23">
        <f>AZ23+BA23</f>
        <v/>
      </c>
      <c r="BC23">
        <f>(1-Control!$B$11)*AZ23 + AY23*(INDEX(Control!$B$32:$F$32, B23) + $G$7)/1e6 * $G$6</f>
        <v/>
      </c>
      <c r="BD23">
        <f>BB23-BC23</f>
        <v/>
      </c>
      <c r="BE23">
        <f>INDEX(BaseSeries!$C$2:$C$61, A23)*Control!$B$5*$H$3</f>
        <v/>
      </c>
      <c r="BF23">
        <f>BE23*(Control!$B$6*Control!$B$7*Control!$B$8)*$H$4</f>
        <v/>
      </c>
      <c r="BG23">
        <f>BG22*(1-(1-Control!$B$14)^(1/12)) + BF23</f>
        <v/>
      </c>
      <c r="BH23">
        <f>BF23*Control!$B$9</f>
        <v/>
      </c>
      <c r="BI23">
        <f>BG23*(Control!$B$10*$H$5/12)/1e6</f>
        <v/>
      </c>
      <c r="BJ23">
        <f>BH23*$H$6*Control!$B$13/1e6</f>
        <v/>
      </c>
      <c r="BK23">
        <f>BI23+BJ23</f>
        <v/>
      </c>
      <c r="BL23">
        <f>(1-Control!$B$11)*BI23 + BH23*(INDEX(Control!$B$32:$F$32, B23) + $H$7)/1e6 * $H$6</f>
        <v/>
      </c>
      <c r="BM23">
        <f>BK23-BL23</f>
        <v/>
      </c>
      <c r="BN23">
        <f>INDEX(BaseSeries!$C$2:$C$61, A23)*Control!$B$5*$I$3</f>
        <v/>
      </c>
      <c r="BO23">
        <f>BN23*(Control!$B$6*Control!$B$7*Control!$B$8)*$I$4</f>
        <v/>
      </c>
      <c r="BP23">
        <f>BP22*(1-(1-Control!$B$14)^(1/12)) + BO23</f>
        <v/>
      </c>
      <c r="BQ23">
        <f>BO23*Control!$B$9</f>
        <v/>
      </c>
      <c r="BR23">
        <f>BP23*(Control!$B$10*$I$5/12)/1e6</f>
        <v/>
      </c>
      <c r="BS23">
        <f>BQ23*$I$6*Control!$B$13/1e6</f>
        <v/>
      </c>
      <c r="BT23">
        <f>BR23+BS23</f>
        <v/>
      </c>
      <c r="BU23">
        <f>(1-Control!$B$11)*BR23 + BQ23*(INDEX(Control!$B$32:$F$32, B23) + $I$7)/1e6 * $I$6</f>
        <v/>
      </c>
      <c r="BV23">
        <f>BT23-BU23</f>
        <v/>
      </c>
      <c r="BW23">
        <f>INDEX(BaseSeries!$C$2:$C$61, A23)*Control!$B$5*$J$3</f>
        <v/>
      </c>
      <c r="BX23">
        <f>BW23*(Control!$B$6*Control!$B$7*Control!$B$8)*$J$4</f>
        <v/>
      </c>
      <c r="BY23">
        <f>BY22*(1-(1-Control!$B$14)^(1/12)) + BX23</f>
        <v/>
      </c>
      <c r="BZ23">
        <f>BX23*Control!$B$9</f>
        <v/>
      </c>
      <c r="CA23">
        <f>BY23*(Control!$B$10*$J$5/12)/1e6</f>
        <v/>
      </c>
      <c r="CB23">
        <f>BZ23*$J$6*Control!$B$13/1e6</f>
        <v/>
      </c>
      <c r="CC23">
        <f>CA23+CB23</f>
        <v/>
      </c>
      <c r="CD23">
        <f>(1-Control!$B$11)*CA23 + BZ23*(INDEX(Control!$B$32:$F$32, B23) + $J$7)/1e6 * $J$6</f>
        <v/>
      </c>
      <c r="CE23">
        <f>CC23-CD23</f>
        <v/>
      </c>
      <c r="CF23">
        <f>INDEX(BaseSeries!$C$2:$C$61, A23)*Control!$B$5*$K$3</f>
        <v/>
      </c>
      <c r="CG23">
        <f>CF23*(Control!$B$6*Control!$B$7*Control!$B$8)*$K$4</f>
        <v/>
      </c>
      <c r="CH23">
        <f>CH22*(1-(1-Control!$B$14)^(1/12)) + CG23</f>
        <v/>
      </c>
      <c r="CI23">
        <f>CG23*Control!$B$9</f>
        <v/>
      </c>
      <c r="CJ23">
        <f>CH23*(Control!$B$10*$K$5/12)/1e6</f>
        <v/>
      </c>
      <c r="CK23">
        <f>CI23*$K$6*Control!$B$13/1e6</f>
        <v/>
      </c>
      <c r="CL23">
        <f>CJ23+CK23</f>
        <v/>
      </c>
      <c r="CM23">
        <f>(1-Control!$B$11)*CJ23 + CI23*(INDEX(Control!$B$32:$F$32, B23) + $K$7)/1e6 * $K$6</f>
        <v/>
      </c>
      <c r="CN23">
        <f>CL23-CM23</f>
        <v/>
      </c>
      <c r="CO23">
        <f>INDEX(BaseSeries!$C$2:$C$61, A23)*Control!$B$5*$L$3</f>
        <v/>
      </c>
      <c r="CP23">
        <f>CO23*(Control!$B$6*Control!$B$7*Control!$B$8)*$L$4</f>
        <v/>
      </c>
      <c r="CQ23">
        <f>CQ22*(1-(1-Control!$B$14)^(1/12)) + CP23</f>
        <v/>
      </c>
      <c r="CR23">
        <f>CP23*Control!$B$9</f>
        <v/>
      </c>
      <c r="CS23">
        <f>CQ23*(Control!$B$10*$L$5/12)/1e6</f>
        <v/>
      </c>
      <c r="CT23">
        <f>CR23*$L$6*Control!$B$13/1e6</f>
        <v/>
      </c>
      <c r="CU23">
        <f>CS23+CT23</f>
        <v/>
      </c>
      <c r="CV23">
        <f>(1-Control!$B$11)*CS23 + CR23*(INDEX(Control!$B$32:$F$32, B23) + $L$7)/1e6 * $L$6</f>
        <v/>
      </c>
      <c r="CW23">
        <f>CU23-CV23</f>
        <v/>
      </c>
      <c r="CX23">
        <f>INDEX(BaseSeries!$C$2:$C$61, A23)*Control!$B$5*$M$3</f>
        <v/>
      </c>
      <c r="CY23">
        <f>CX23*(Control!$B$6*Control!$B$7*Control!$B$8)*$M$4</f>
        <v/>
      </c>
      <c r="CZ23">
        <f>CZ22*(1-(1-Control!$B$14)^(1/12)) + CY23</f>
        <v/>
      </c>
      <c r="DA23">
        <f>CY23*Control!$B$9</f>
        <v/>
      </c>
      <c r="DB23">
        <f>CZ23*(Control!$B$10*$M$5/12)/1e6</f>
        <v/>
      </c>
      <c r="DC23">
        <f>DA23*$M$6*Control!$B$13/1e6</f>
        <v/>
      </c>
      <c r="DD23">
        <f>DB23+DC23</f>
        <v/>
      </c>
      <c r="DE23">
        <f>(1-Control!$B$11)*DB23 + DA23*(INDEX(Control!$B$32:$F$32, B23) + $M$7)/1e6 * $M$6</f>
        <v/>
      </c>
      <c r="DF23">
        <f>DD23-DE23</f>
        <v/>
      </c>
      <c r="DG23">
        <f>INDEX(BaseSeries!$C$2:$C$61, A23)*Control!$B$5*$N$3</f>
        <v/>
      </c>
      <c r="DH23">
        <f>DG23*(Control!$B$6*Control!$B$7*Control!$B$8)*$N$4</f>
        <v/>
      </c>
      <c r="DI23">
        <f>DI22*(1-(1-Control!$B$14)^(1/12)) + DH23</f>
        <v/>
      </c>
      <c r="DJ23">
        <f>DH23*Control!$B$9</f>
        <v/>
      </c>
      <c r="DK23">
        <f>DI23*(Control!$B$10*$N$5/12)/1e6</f>
        <v/>
      </c>
      <c r="DL23">
        <f>DJ23*$N$6*Control!$B$13/1e6</f>
        <v/>
      </c>
      <c r="DM23">
        <f>DK23+DL23</f>
        <v/>
      </c>
      <c r="DN23">
        <f>(1-Control!$B$11)*DK23 + DJ23*(INDEX(Control!$B$32:$F$32, B23) + $N$7)/1e6 * $N$6</f>
        <v/>
      </c>
      <c r="DO23">
        <f>DM23-DN23</f>
        <v/>
      </c>
      <c r="DP23">
        <f>INDEX(BaseSeries!$C$2:$C$61, A23)*Control!$B$5*$O$3</f>
        <v/>
      </c>
      <c r="DQ23">
        <f>DP23*(Control!$B$6*Control!$B$7*Control!$B$8)*$O$4</f>
        <v/>
      </c>
      <c r="DR23">
        <f>DR22*(1-(1-Control!$B$14)^(1/12)) + DQ23</f>
        <v/>
      </c>
      <c r="DS23">
        <f>DQ23*Control!$B$9</f>
        <v/>
      </c>
      <c r="DT23">
        <f>DR23*(Control!$B$10*$O$5/12)/1e6</f>
        <v/>
      </c>
      <c r="DU23">
        <f>DS23*$O$6*Control!$B$13/1e6</f>
        <v/>
      </c>
      <c r="DV23">
        <f>DT23+DU23</f>
        <v/>
      </c>
      <c r="DW23">
        <f>(1-Control!$B$11)*DT23 + DS23*(INDEX(Control!$B$32:$F$32, B23) + $O$7)/1e6 * $O$6</f>
        <v/>
      </c>
      <c r="DX23">
        <f>DV23-DW23</f>
        <v/>
      </c>
      <c r="DY23">
        <f>INDEX(BaseSeries!$C$2:$C$61, A23)*Control!$B$5*$P$3</f>
        <v/>
      </c>
      <c r="DZ23">
        <f>DY23*(Control!$B$6*Control!$B$7*Control!$B$8)*$P$4</f>
        <v/>
      </c>
      <c r="EA23">
        <f>EA22*(1-(1-Control!$B$14)^(1/12)) + DZ23</f>
        <v/>
      </c>
      <c r="EB23">
        <f>DZ23*Control!$B$9</f>
        <v/>
      </c>
      <c r="EC23">
        <f>EA23*(Control!$B$10*$P$5/12)/1e6</f>
        <v/>
      </c>
      <c r="ED23">
        <f>EB23*$P$6*Control!$B$13/1e6</f>
        <v/>
      </c>
      <c r="EE23">
        <f>EC23+ED23</f>
        <v/>
      </c>
      <c r="EF23">
        <f>(1-Control!$B$11)*EC23 + EB23*(INDEX(Control!$B$32:$F$32, B23) + $P$7)/1e6 * $P$6</f>
        <v/>
      </c>
      <c r="EG23">
        <f>EE23-EF23</f>
        <v/>
      </c>
      <c r="EH23">
        <f>INDEX(BaseSeries!$C$2:$C$61, A23)*Control!$B$5*$Q$3</f>
        <v/>
      </c>
      <c r="EI23">
        <f>EH23*(Control!$B$6*Control!$B$7*Control!$B$8)*$Q$4</f>
        <v/>
      </c>
      <c r="EJ23">
        <f>EJ22*(1-(1-Control!$B$14)^(1/12)) + EI23</f>
        <v/>
      </c>
      <c r="EK23">
        <f>EI23*Control!$B$9</f>
        <v/>
      </c>
      <c r="EL23">
        <f>EJ23*(Control!$B$10*$Q$5/12)/1e6</f>
        <v/>
      </c>
      <c r="EM23">
        <f>EK23*$Q$6*Control!$B$13/1e6</f>
        <v/>
      </c>
      <c r="EN23">
        <f>EL23+EM23</f>
        <v/>
      </c>
      <c r="EO23">
        <f>(1-Control!$B$11)*EL23 + EK23*(INDEX(Control!$B$32:$F$32, B23) + $Q$7)/1e6 * $Q$6</f>
        <v/>
      </c>
      <c r="EP23">
        <f>EN23-EO23</f>
        <v/>
      </c>
      <c r="EQ23">
        <f>INDEX(BaseSeries!$C$2:$C$61, A23)*Control!$B$5*$R$3</f>
        <v/>
      </c>
      <c r="ER23">
        <f>EQ23*(Control!$B$6*Control!$B$7*Control!$B$8)*$R$4</f>
        <v/>
      </c>
      <c r="ES23">
        <f>ES22*(1-(1-Control!$B$14)^(1/12)) + ER23</f>
        <v/>
      </c>
      <c r="ET23">
        <f>ER23*Control!$B$9</f>
        <v/>
      </c>
      <c r="EU23">
        <f>ES23*(Control!$B$10*$R$5/12)/1e6</f>
        <v/>
      </c>
      <c r="EV23">
        <f>ET23*$R$6*Control!$B$13/1e6</f>
        <v/>
      </c>
      <c r="EW23">
        <f>EU23+EV23</f>
        <v/>
      </c>
      <c r="EX23">
        <f>(1-Control!$B$11)*EU23 + ET23*(INDEX(Control!$B$32:$F$32, B23) + $R$7)/1e6 * $R$6</f>
        <v/>
      </c>
      <c r="EY23">
        <f>EW23-EX23</f>
        <v/>
      </c>
      <c r="EZ23">
        <f>INDEX(BaseSeries!$C$2:$C$61, A23)*Control!$B$5*$S$3</f>
        <v/>
      </c>
      <c r="FA23">
        <f>EZ23*(Control!$B$6*Control!$B$7*Control!$B$8)*$S$4</f>
        <v/>
      </c>
      <c r="FB23">
        <f>FB22*(1-(1-Control!$B$14)^(1/12)) + FA23</f>
        <v/>
      </c>
      <c r="FC23">
        <f>FA23*Control!$B$9</f>
        <v/>
      </c>
      <c r="FD23">
        <f>FB23*(Control!$B$10*$S$5/12)/1e6</f>
        <v/>
      </c>
      <c r="FE23">
        <f>FC23*$S$6*Control!$B$13/1e6</f>
        <v/>
      </c>
      <c r="FF23">
        <f>FD23+FE23</f>
        <v/>
      </c>
      <c r="FG23">
        <f>(1-Control!$B$11)*FD23 + FC23*(INDEX(Control!$B$32:$F$32, B23) + $S$7)/1e6 * $S$6</f>
        <v/>
      </c>
      <c r="FH23">
        <f>FF23-FG23</f>
        <v/>
      </c>
      <c r="FI23">
        <f>INDEX(BaseSeries!$C$2:$C$61, A23)*Control!$B$5*$T$3</f>
        <v/>
      </c>
      <c r="FJ23">
        <f>FI23*(Control!$B$6*Control!$B$7*Control!$B$8)*$T$4</f>
        <v/>
      </c>
      <c r="FK23">
        <f>FK22*(1-(1-Control!$B$14)^(1/12)) + FJ23</f>
        <v/>
      </c>
      <c r="FL23">
        <f>FJ23*Control!$B$9</f>
        <v/>
      </c>
      <c r="FM23">
        <f>FK23*(Control!$B$10*$T$5/12)/1e6</f>
        <v/>
      </c>
      <c r="FN23">
        <f>FL23*$T$6*Control!$B$13/1e6</f>
        <v/>
      </c>
      <c r="FO23">
        <f>FM23+FN23</f>
        <v/>
      </c>
      <c r="FP23">
        <f>(1-Control!$B$11)*FM23 + FL23*(INDEX(Control!$B$32:$F$32, B23) + $T$7)/1e6 * $T$6</f>
        <v/>
      </c>
      <c r="FQ23">
        <f>FO23-FP23</f>
        <v/>
      </c>
      <c r="FR23">
        <f>INDEX(BaseSeries!$C$2:$C$61, A23)*Control!$B$5*$U$3</f>
        <v/>
      </c>
      <c r="FS23">
        <f>FR23*(Control!$B$6*Control!$B$7*Control!$B$8)*$U$4</f>
        <v/>
      </c>
      <c r="FT23">
        <f>FT22*(1-(1-Control!$B$14)^(1/12)) + FS23</f>
        <v/>
      </c>
      <c r="FU23">
        <f>FS23*Control!$B$9</f>
        <v/>
      </c>
      <c r="FV23">
        <f>FT23*(Control!$B$10*$U$5/12)/1e6</f>
        <v/>
      </c>
      <c r="FW23">
        <f>FU23*$U$6*Control!$B$13/1e6</f>
        <v/>
      </c>
      <c r="FX23">
        <f>FV23+FW23</f>
        <v/>
      </c>
      <c r="FY23">
        <f>(1-Control!$B$11)*FV23 + FU23*(INDEX(Control!$B$32:$F$32, B23) + $U$7)/1e6 * $U$6</f>
        <v/>
      </c>
      <c r="FZ23">
        <f>FX23-FY23</f>
        <v/>
      </c>
      <c r="GA23">
        <f>INDEX(BaseSeries!$C$2:$C$61, A23)*Control!$B$5*$V$3</f>
        <v/>
      </c>
      <c r="GB23">
        <f>GA23*(Control!$B$6*Control!$B$7*Control!$B$8)*$V$4</f>
        <v/>
      </c>
      <c r="GC23">
        <f>GC22*(1-(1-Control!$B$14)^(1/12)) + GB23</f>
        <v/>
      </c>
      <c r="GD23">
        <f>GB23*Control!$B$9</f>
        <v/>
      </c>
      <c r="GE23">
        <f>GC23*(Control!$B$10*$V$5/12)/1e6</f>
        <v/>
      </c>
      <c r="GF23">
        <f>GD23*$V$6*Control!$B$13/1e6</f>
        <v/>
      </c>
      <c r="GG23">
        <f>GE23+GF23</f>
        <v/>
      </c>
      <c r="GH23">
        <f>(1-Control!$B$11)*GE23 + GD23*(INDEX(Control!$B$32:$F$32, B23) + $V$7)/1e6 * $V$6</f>
        <v/>
      </c>
      <c r="GI23">
        <f>GG23-GH23</f>
        <v/>
      </c>
      <c r="GJ23">
        <f>INDEX(BaseSeries!$C$2:$C$61, A23)*Control!$B$5*$W$3</f>
        <v/>
      </c>
      <c r="GK23">
        <f>GJ23*(Control!$B$6*Control!$B$7*Control!$B$8)*$W$4</f>
        <v/>
      </c>
      <c r="GL23">
        <f>GL22*(1-(1-Control!$B$14)^(1/12)) + GK23</f>
        <v/>
      </c>
      <c r="GM23">
        <f>GK23*Control!$B$9</f>
        <v/>
      </c>
      <c r="GN23">
        <f>GL23*(Control!$B$10*$W$5/12)/1e6</f>
        <v/>
      </c>
      <c r="GO23">
        <f>GM23*$W$6*Control!$B$13/1e6</f>
        <v/>
      </c>
      <c r="GP23">
        <f>GN23+GO23</f>
        <v/>
      </c>
      <c r="GQ23">
        <f>(1-Control!$B$11)*GN23 + GM23*(INDEX(Control!$B$32:$F$32, B23) + $W$7)/1e6 * $W$6</f>
        <v/>
      </c>
      <c r="GR23">
        <f>GP23-GQ23</f>
        <v/>
      </c>
      <c r="GS23">
        <f>INDEX(BaseSeries!$C$2:$C$61, A23)*Control!$B$5*$X$3</f>
        <v/>
      </c>
      <c r="GT23">
        <f>GS23*(Control!$B$6*Control!$B$7*Control!$B$8)*$X$4</f>
        <v/>
      </c>
      <c r="GU23">
        <f>GU22*(1-(1-Control!$B$14)^(1/12)) + GT23</f>
        <v/>
      </c>
      <c r="GV23">
        <f>GT23*Control!$B$9</f>
        <v/>
      </c>
      <c r="GW23">
        <f>GU23*(Control!$B$10*$X$5/12)/1e6</f>
        <v/>
      </c>
      <c r="GX23">
        <f>GV23*$X$6*Control!$B$13/1e6</f>
        <v/>
      </c>
      <c r="GY23">
        <f>GW23+GX23</f>
        <v/>
      </c>
      <c r="GZ23">
        <f>(1-Control!$B$11)*GW23 + GV23*(INDEX(Control!$B$32:$F$32, B23) + $X$7)/1e6 * $X$6</f>
        <v/>
      </c>
      <c r="HA23">
        <f>GY23-GZ23</f>
        <v/>
      </c>
      <c r="HB23">
        <f>INDEX(BaseSeries!$C$2:$C$61, A23)*Control!$B$5*$Y$3</f>
        <v/>
      </c>
      <c r="HC23">
        <f>HB23*(Control!$B$6*Control!$B$7*Control!$B$8)*$Y$4</f>
        <v/>
      </c>
      <c r="HD23">
        <f>HD22*(1-(1-Control!$B$14)^(1/12)) + HC23</f>
        <v/>
      </c>
      <c r="HE23">
        <f>HC23*Control!$B$9</f>
        <v/>
      </c>
      <c r="HF23">
        <f>HD23*(Control!$B$10*$Y$5/12)/1e6</f>
        <v/>
      </c>
      <c r="HG23">
        <f>HE23*$Y$6*Control!$B$13/1e6</f>
        <v/>
      </c>
      <c r="HH23">
        <f>HF23+HG23</f>
        <v/>
      </c>
      <c r="HI23">
        <f>(1-Control!$B$11)*HF23 + HE23*(INDEX(Control!$B$32:$F$32, B23) + $Y$7)/1e6 * $Y$6</f>
        <v/>
      </c>
      <c r="HJ23">
        <f>HH23-HI23</f>
        <v/>
      </c>
      <c r="HK23">
        <f>INDEX(BaseSeries!$C$2:$C$61, A23)*Control!$B$5*$Z$3</f>
        <v/>
      </c>
      <c r="HL23">
        <f>HK23*(Control!$B$6*Control!$B$7*Control!$B$8)*$Z$4</f>
        <v/>
      </c>
      <c r="HM23">
        <f>HM22*(1-(1-Control!$B$14)^(1/12)) + HL23</f>
        <v/>
      </c>
      <c r="HN23">
        <f>HL23*Control!$B$9</f>
        <v/>
      </c>
      <c r="HO23">
        <f>HM23*(Control!$B$10*$Z$5/12)/1e6</f>
        <v/>
      </c>
      <c r="HP23">
        <f>HN23*$Z$6*Control!$B$13/1e6</f>
        <v/>
      </c>
      <c r="HQ23">
        <f>HO23+HP23</f>
        <v/>
      </c>
      <c r="HR23">
        <f>(1-Control!$B$11)*HO23 + HN23*(INDEX(Control!$B$32:$F$32, B23) + $Z$7)/1e6 * $Z$6</f>
        <v/>
      </c>
      <c r="HS23">
        <f>HQ23-HR23</f>
        <v/>
      </c>
      <c r="HT23">
        <f>INDEX(BaseSeries!$C$2:$C$61, A23)*Control!$B$5*$AA$3</f>
        <v/>
      </c>
      <c r="HU23">
        <f>HT23*(Control!$B$6*Control!$B$7*Control!$B$8)*$AA$4</f>
        <v/>
      </c>
      <c r="HV23">
        <f>HV22*(1-(1-Control!$B$14)^(1/12)) + HU23</f>
        <v/>
      </c>
      <c r="HW23">
        <f>HU23*Control!$B$9</f>
        <v/>
      </c>
      <c r="HX23">
        <f>HV23*(Control!$B$10*$AA$5/12)/1e6</f>
        <v/>
      </c>
      <c r="HY23">
        <f>HW23*$AA$6*Control!$B$13/1e6</f>
        <v/>
      </c>
      <c r="HZ23">
        <f>HX23+HY23</f>
        <v/>
      </c>
      <c r="IA23">
        <f>(1-Control!$B$11)*HX23 + HW23*(INDEX(Control!$B$32:$F$32, B23) + $AA$7)/1e6 * $AA$6</f>
        <v/>
      </c>
      <c r="IB23">
        <f>HZ23-IA23</f>
        <v/>
      </c>
      <c r="IC23">
        <f>INDEX(BaseSeries!$C$2:$C$61, A23)*Control!$B$5*$AB$3</f>
        <v/>
      </c>
      <c r="ID23">
        <f>IC23*(Control!$B$6*Control!$B$7*Control!$B$8)*$AB$4</f>
        <v/>
      </c>
      <c r="IE23">
        <f>IE22*(1-(1-Control!$B$14)^(1/12)) + ID23</f>
        <v/>
      </c>
      <c r="IF23">
        <f>ID23*Control!$B$9</f>
        <v/>
      </c>
      <c r="IG23">
        <f>IE23*(Control!$B$10*$AB$5/12)/1e6</f>
        <v/>
      </c>
      <c r="IH23">
        <f>IF23*$AB$6*Control!$B$13/1e6</f>
        <v/>
      </c>
      <c r="II23">
        <f>IG23+IH23</f>
        <v/>
      </c>
      <c r="IJ23">
        <f>(1-Control!$B$11)*IG23 + IF23*(INDEX(Control!$B$32:$F$32, B23) + $AB$7)/1e6 * $AB$6</f>
        <v/>
      </c>
      <c r="IK23">
        <f>II23-IJ23</f>
        <v/>
      </c>
      <c r="IL23">
        <f>INDEX(BaseSeries!$C$2:$C$61, A23)*Control!$B$5*$AC$3</f>
        <v/>
      </c>
      <c r="IM23">
        <f>IL23*(Control!$B$6*Control!$B$7*Control!$B$8)*$AC$4</f>
        <v/>
      </c>
      <c r="IN23">
        <f>IN22*(1-(1-Control!$B$14)^(1/12)) + IM23</f>
        <v/>
      </c>
      <c r="IO23">
        <f>IM23*Control!$B$9</f>
        <v/>
      </c>
      <c r="IP23">
        <f>IN23*(Control!$B$10*$AC$5/12)/1e6</f>
        <v/>
      </c>
      <c r="IQ23">
        <f>IO23*$AC$6*Control!$B$13/1e6</f>
        <v/>
      </c>
      <c r="IR23">
        <f>IP23+IQ23</f>
        <v/>
      </c>
      <c r="IS23">
        <f>(1-Control!$B$11)*IP23 + IO23*(INDEX(Control!$B$32:$F$32, B23) + $AC$7)/1e6 * $AC$6</f>
        <v/>
      </c>
      <c r="IT23">
        <f>IR23-IS23</f>
        <v/>
      </c>
      <c r="IU23">
        <f>INDEX(BaseSeries!$C$2:$C$61, A23)*Control!$B$5*$AD$3</f>
        <v/>
      </c>
      <c r="IV23">
        <f>IU23*(Control!$B$6*Control!$B$7*Control!$B$8)*$AD$4</f>
        <v/>
      </c>
      <c r="IW23">
        <f>IW22*(1-(1-Control!$B$14)^(1/12)) + IV23</f>
        <v/>
      </c>
      <c r="IX23">
        <f>IV23*Control!$B$9</f>
        <v/>
      </c>
      <c r="IY23">
        <f>IW23*(Control!$B$10*$AD$5/12)/1e6</f>
        <v/>
      </c>
      <c r="IZ23">
        <f>IX23*$AD$6*Control!$B$13/1e6</f>
        <v/>
      </c>
      <c r="JA23">
        <f>IY23+IZ23</f>
        <v/>
      </c>
      <c r="JB23">
        <f>(1-Control!$B$11)*IY23 + IX23*(INDEX(Control!$B$32:$F$32, B23) + $AD$7)/1e6 * $AD$6</f>
        <v/>
      </c>
      <c r="JC23">
        <f>JA23-JB23</f>
        <v/>
      </c>
      <c r="JD23">
        <f>INDEX(BaseSeries!$C$2:$C$61, A23)*Control!$B$5*$AE$3</f>
        <v/>
      </c>
      <c r="JE23">
        <f>JD23*(Control!$B$6*Control!$B$7*Control!$B$8)*$AE$4</f>
        <v/>
      </c>
      <c r="JF23">
        <f>JF22*(1-(1-Control!$B$14)^(1/12)) + JE23</f>
        <v/>
      </c>
      <c r="JG23">
        <f>JE23*Control!$B$9</f>
        <v/>
      </c>
      <c r="JH23">
        <f>JF23*(Control!$B$10*$AE$5/12)/1e6</f>
        <v/>
      </c>
      <c r="JI23">
        <f>JG23*$AE$6*Control!$B$13/1e6</f>
        <v/>
      </c>
      <c r="JJ23">
        <f>JH23+JI23</f>
        <v/>
      </c>
      <c r="JK23">
        <f>(1-Control!$B$11)*JH23 + JG23*(INDEX(Control!$B$32:$F$32, B23) + $AE$7)/1e6 * $AE$6</f>
        <v/>
      </c>
      <c r="JL23">
        <f>JJ23-JK23</f>
        <v/>
      </c>
      <c r="JM23">
        <f>INDEX(BaseSeries!$C$2:$C$61, A23)*Control!$B$5*$AF$3</f>
        <v/>
      </c>
      <c r="JN23">
        <f>JM23*(Control!$B$6*Control!$B$7*Control!$B$8)*$AF$4</f>
        <v/>
      </c>
      <c r="JO23">
        <f>JO22*(1-(1-Control!$B$14)^(1/12)) + JN23</f>
        <v/>
      </c>
      <c r="JP23">
        <f>JN23*Control!$B$9</f>
        <v/>
      </c>
      <c r="JQ23">
        <f>JO23*(Control!$B$10*$AF$5/12)/1e6</f>
        <v/>
      </c>
      <c r="JR23">
        <f>JP23*$AF$6*Control!$B$13/1e6</f>
        <v/>
      </c>
      <c r="JS23">
        <f>JQ23+JR23</f>
        <v/>
      </c>
      <c r="JT23">
        <f>(1-Control!$B$11)*JQ23 + JP23*(INDEX(Control!$B$32:$F$32, B23) + $AF$7)/1e6 * $AF$6</f>
        <v/>
      </c>
      <c r="JU23">
        <f>JS23-JT23</f>
        <v/>
      </c>
      <c r="JV23">
        <f>INDEX(BaseSeries!$C$2:$C$61, A23)*Control!$B$5*$AG$3</f>
        <v/>
      </c>
      <c r="JW23">
        <f>JV23*(Control!$B$6*Control!$B$7*Control!$B$8)*$AG$4</f>
        <v/>
      </c>
      <c r="JX23">
        <f>JX22*(1-(1-Control!$B$14)^(1/12)) + JW23</f>
        <v/>
      </c>
      <c r="JY23">
        <f>JW23*Control!$B$9</f>
        <v/>
      </c>
      <c r="JZ23">
        <f>JX23*(Control!$B$10*$AG$5/12)/1e6</f>
        <v/>
      </c>
      <c r="KA23">
        <f>JY23*$AG$6*Control!$B$13/1e6</f>
        <v/>
      </c>
      <c r="KB23">
        <f>JZ23+KA23</f>
        <v/>
      </c>
      <c r="KC23">
        <f>(1-Control!$B$11)*JZ23 + JY23*(INDEX(Control!$B$32:$F$32, B23) + $AG$7)/1e6 * $AG$6</f>
        <v/>
      </c>
      <c r="KD23">
        <f>KB23-KC23</f>
        <v/>
      </c>
      <c r="KE23">
        <f>INDEX(BaseSeries!$C$2:$C$61, A23)*Control!$B$5*$AH$3</f>
        <v/>
      </c>
      <c r="KF23">
        <f>KE23*(Control!$B$6*Control!$B$7*Control!$B$8)*$AH$4</f>
        <v/>
      </c>
      <c r="KG23">
        <f>KG22*(1-(1-Control!$B$14)^(1/12)) + KF23</f>
        <v/>
      </c>
      <c r="KH23">
        <f>KF23*Control!$B$9</f>
        <v/>
      </c>
      <c r="KI23">
        <f>KG23*(Control!$B$10*$AH$5/12)/1e6</f>
        <v/>
      </c>
      <c r="KJ23">
        <f>KH23*$AH$6*Control!$B$13/1e6</f>
        <v/>
      </c>
      <c r="KK23">
        <f>KI23+KJ23</f>
        <v/>
      </c>
      <c r="KL23">
        <f>(1-Control!$B$11)*KI23 + KH23*(INDEX(Control!$B$32:$F$32, B23) + $AH$7)/1e6 * $AH$6</f>
        <v/>
      </c>
      <c r="KM23">
        <f>KK23-KL23</f>
        <v/>
      </c>
      <c r="KN23">
        <f>INDEX(BaseSeries!$C$2:$C$61, A23)*Control!$B$5*$AI$3</f>
        <v/>
      </c>
      <c r="KO23">
        <f>KN23*(Control!$B$6*Control!$B$7*Control!$B$8)*$AI$4</f>
        <v/>
      </c>
      <c r="KP23">
        <f>KP22*(1-(1-Control!$B$14)^(1/12)) + KO23</f>
        <v/>
      </c>
      <c r="KQ23">
        <f>KO23*Control!$B$9</f>
        <v/>
      </c>
      <c r="KR23">
        <f>KP23*(Control!$B$10*$AI$5/12)/1e6</f>
        <v/>
      </c>
      <c r="KS23">
        <f>KQ23*$AI$6*Control!$B$13/1e6</f>
        <v/>
      </c>
      <c r="KT23">
        <f>KR23+KS23</f>
        <v/>
      </c>
      <c r="KU23">
        <f>(1-Control!$B$11)*KR23 + KQ23*(INDEX(Control!$B$32:$F$32, B23) + $AI$7)/1e6 * $AI$6</f>
        <v/>
      </c>
      <c r="KV23">
        <f>KT23-KU23</f>
        <v/>
      </c>
      <c r="KW23">
        <f>INDEX(BaseSeries!$C$2:$C$61, A23)*Control!$B$5*$AJ$3</f>
        <v/>
      </c>
      <c r="KX23">
        <f>KW23*(Control!$B$6*Control!$B$7*Control!$B$8)*$AJ$4</f>
        <v/>
      </c>
      <c r="KY23">
        <f>KY22*(1-(1-Control!$B$14)^(1/12)) + KX23</f>
        <v/>
      </c>
      <c r="KZ23">
        <f>KX23*Control!$B$9</f>
        <v/>
      </c>
      <c r="LA23">
        <f>KY23*(Control!$B$10*$AJ$5/12)/1e6</f>
        <v/>
      </c>
      <c r="LB23">
        <f>KZ23*$AJ$6*Control!$B$13/1e6</f>
        <v/>
      </c>
      <c r="LC23">
        <f>LA23+LB23</f>
        <v/>
      </c>
      <c r="LD23">
        <f>(1-Control!$B$11)*LA23 + KZ23*(INDEX(Control!$B$32:$F$32, B23) + $AJ$7)/1e6 * $AJ$6</f>
        <v/>
      </c>
      <c r="LE23">
        <f>LC23-LD23</f>
        <v/>
      </c>
      <c r="LF23">
        <f>INDEX(BaseSeries!$C$2:$C$61, A23)*Control!$B$5*$AK$3</f>
        <v/>
      </c>
      <c r="LG23">
        <f>LF23*(Control!$B$6*Control!$B$7*Control!$B$8)*$AK$4</f>
        <v/>
      </c>
      <c r="LH23">
        <f>LH22*(1-(1-Control!$B$14)^(1/12)) + LG23</f>
        <v/>
      </c>
      <c r="LI23">
        <f>LG23*Control!$B$9</f>
        <v/>
      </c>
      <c r="LJ23">
        <f>LH23*(Control!$B$10*$AK$5/12)/1e6</f>
        <v/>
      </c>
      <c r="LK23">
        <f>LI23*$AK$6*Control!$B$13/1e6</f>
        <v/>
      </c>
      <c r="LL23">
        <f>LJ23+LK23</f>
        <v/>
      </c>
      <c r="LM23">
        <f>(1-Control!$B$11)*LJ23 + LI23*(INDEX(Control!$B$32:$F$32, B23) + $AK$7)/1e6 * $AK$6</f>
        <v/>
      </c>
      <c r="LN23">
        <f>LL23-LM23</f>
        <v/>
      </c>
      <c r="LO23">
        <f>INDEX(BaseSeries!$C$2:$C$61, A23)*Control!$B$5*$AL$3</f>
        <v/>
      </c>
      <c r="LP23">
        <f>LO23*(Control!$B$6*Control!$B$7*Control!$B$8)*$AL$4</f>
        <v/>
      </c>
      <c r="LQ23">
        <f>LQ22*(1-(1-Control!$B$14)^(1/12)) + LP23</f>
        <v/>
      </c>
      <c r="LR23">
        <f>LP23*Control!$B$9</f>
        <v/>
      </c>
      <c r="LS23">
        <f>LQ23*(Control!$B$10*$AL$5/12)/1e6</f>
        <v/>
      </c>
      <c r="LT23">
        <f>LR23*$AL$6*Control!$B$13/1e6</f>
        <v/>
      </c>
      <c r="LU23">
        <f>LS23+LT23</f>
        <v/>
      </c>
      <c r="LV23">
        <f>(1-Control!$B$11)*LS23 + LR23*(INDEX(Control!$B$32:$F$32, B23) + $AL$7)/1e6 * $AL$6</f>
        <v/>
      </c>
      <c r="LW23">
        <f>LU23-LV23</f>
        <v/>
      </c>
    </row>
    <row r="24">
      <c r="A24" t="n">
        <v>13</v>
      </c>
      <c r="B24">
        <f>INT((A24-1)/12)+1</f>
        <v/>
      </c>
      <c r="C24">
        <f>INDEX(BaseSeries!$C$2:$C$61, A24)*Control!$B$5*$B$3</f>
        <v/>
      </c>
      <c r="D24">
        <f>C24*(Control!$B$6*Control!$B$7*Control!$B$8)*$B$4</f>
        <v/>
      </c>
      <c r="E24">
        <f>E23*(1-(1-Control!$B$14)^(1/12)) + D24</f>
        <v/>
      </c>
      <c r="F24">
        <f>D24*Control!$B$9</f>
        <v/>
      </c>
      <c r="G24">
        <f>E24*(Control!$B$10*$B$5/12)/1e6</f>
        <v/>
      </c>
      <c r="H24">
        <f>F24*$B$6*Control!$B$13/1e6</f>
        <v/>
      </c>
      <c r="I24">
        <f>G24+H24</f>
        <v/>
      </c>
      <c r="J24">
        <f>(1-Control!$B$11)*G24 + F24*(INDEX(Control!$B$32:$F$32, B24) + $B$7)/1e6 * $B$6</f>
        <v/>
      </c>
      <c r="K24">
        <f>I24-J24</f>
        <v/>
      </c>
      <c r="L24">
        <f>INDEX(BaseSeries!$C$2:$C$61, A24)*Control!$B$5*$C$3</f>
        <v/>
      </c>
      <c r="M24">
        <f>L24*(Control!$B$6*Control!$B$7*Control!$B$8)*$C$4</f>
        <v/>
      </c>
      <c r="N24">
        <f>N23*(1-(1-Control!$B$14)^(1/12)) + M24</f>
        <v/>
      </c>
      <c r="O24">
        <f>M24*Control!$B$9</f>
        <v/>
      </c>
      <c r="P24">
        <f>N24*(Control!$B$10*$C$5/12)/1e6</f>
        <v/>
      </c>
      <c r="Q24">
        <f>O24*$C$6*Control!$B$13/1e6</f>
        <v/>
      </c>
      <c r="R24">
        <f>P24+Q24</f>
        <v/>
      </c>
      <c r="S24">
        <f>(1-Control!$B$11)*P24 + O24*(INDEX(Control!$B$32:$F$32, B24) + $C$7)/1e6 * $C$6</f>
        <v/>
      </c>
      <c r="T24">
        <f>R24-S24</f>
        <v/>
      </c>
      <c r="U24">
        <f>INDEX(BaseSeries!$C$2:$C$61, A24)*Control!$B$5*$D$3</f>
        <v/>
      </c>
      <c r="V24">
        <f>U24*(Control!$B$6*Control!$B$7*Control!$B$8)*$D$4</f>
        <v/>
      </c>
      <c r="W24">
        <f>W23*(1-(1-Control!$B$14)^(1/12)) + V24</f>
        <v/>
      </c>
      <c r="X24">
        <f>V24*Control!$B$9</f>
        <v/>
      </c>
      <c r="Y24">
        <f>W24*(Control!$B$10*$D$5/12)/1e6</f>
        <v/>
      </c>
      <c r="Z24">
        <f>X24*$D$6*Control!$B$13/1e6</f>
        <v/>
      </c>
      <c r="AA24">
        <f>Y24+Z24</f>
        <v/>
      </c>
      <c r="AB24">
        <f>(1-Control!$B$11)*Y24 + X24*(INDEX(Control!$B$32:$F$32, B24) + $D$7)/1e6 * $D$6</f>
        <v/>
      </c>
      <c r="AC24">
        <f>AA24-AB24</f>
        <v/>
      </c>
      <c r="AD24">
        <f>INDEX(BaseSeries!$C$2:$C$61, A24)*Control!$B$5*$E$3</f>
        <v/>
      </c>
      <c r="AE24">
        <f>AD24*(Control!$B$6*Control!$B$7*Control!$B$8)*$E$4</f>
        <v/>
      </c>
      <c r="AF24">
        <f>AF23*(1-(1-Control!$B$14)^(1/12)) + AE24</f>
        <v/>
      </c>
      <c r="AG24">
        <f>AE24*Control!$B$9</f>
        <v/>
      </c>
      <c r="AH24">
        <f>AF24*(Control!$B$10*$E$5/12)/1e6</f>
        <v/>
      </c>
      <c r="AI24">
        <f>AG24*$E$6*Control!$B$13/1e6</f>
        <v/>
      </c>
      <c r="AJ24">
        <f>AH24+AI24</f>
        <v/>
      </c>
      <c r="AK24">
        <f>(1-Control!$B$11)*AH24 + AG24*(INDEX(Control!$B$32:$F$32, B24) + $E$7)/1e6 * $E$6</f>
        <v/>
      </c>
      <c r="AL24">
        <f>AJ24-AK24</f>
        <v/>
      </c>
      <c r="AM24">
        <f>INDEX(BaseSeries!$C$2:$C$61, A24)*Control!$B$5*$F$3</f>
        <v/>
      </c>
      <c r="AN24">
        <f>AM24*(Control!$B$6*Control!$B$7*Control!$B$8)*$F$4</f>
        <v/>
      </c>
      <c r="AO24">
        <f>AO23*(1-(1-Control!$B$14)^(1/12)) + AN24</f>
        <v/>
      </c>
      <c r="AP24">
        <f>AN24*Control!$B$9</f>
        <v/>
      </c>
      <c r="AQ24">
        <f>AO24*(Control!$B$10*$F$5/12)/1e6</f>
        <v/>
      </c>
      <c r="AR24">
        <f>AP24*$F$6*Control!$B$13/1e6</f>
        <v/>
      </c>
      <c r="AS24">
        <f>AQ24+AR24</f>
        <v/>
      </c>
      <c r="AT24">
        <f>(1-Control!$B$11)*AQ24 + AP24*(INDEX(Control!$B$32:$F$32, B24) + $F$7)/1e6 * $F$6</f>
        <v/>
      </c>
      <c r="AU24">
        <f>AS24-AT24</f>
        <v/>
      </c>
      <c r="AV24">
        <f>INDEX(BaseSeries!$C$2:$C$61, A24)*Control!$B$5*$G$3</f>
        <v/>
      </c>
      <c r="AW24">
        <f>AV24*(Control!$B$6*Control!$B$7*Control!$B$8)*$G$4</f>
        <v/>
      </c>
      <c r="AX24">
        <f>AX23*(1-(1-Control!$B$14)^(1/12)) + AW24</f>
        <v/>
      </c>
      <c r="AY24">
        <f>AW24*Control!$B$9</f>
        <v/>
      </c>
      <c r="AZ24">
        <f>AX24*(Control!$B$10*$G$5/12)/1e6</f>
        <v/>
      </c>
      <c r="BA24">
        <f>AY24*$G$6*Control!$B$13/1e6</f>
        <v/>
      </c>
      <c r="BB24">
        <f>AZ24+BA24</f>
        <v/>
      </c>
      <c r="BC24">
        <f>(1-Control!$B$11)*AZ24 + AY24*(INDEX(Control!$B$32:$F$32, B24) + $G$7)/1e6 * $G$6</f>
        <v/>
      </c>
      <c r="BD24">
        <f>BB24-BC24</f>
        <v/>
      </c>
      <c r="BE24">
        <f>INDEX(BaseSeries!$C$2:$C$61, A24)*Control!$B$5*$H$3</f>
        <v/>
      </c>
      <c r="BF24">
        <f>BE24*(Control!$B$6*Control!$B$7*Control!$B$8)*$H$4</f>
        <v/>
      </c>
      <c r="BG24">
        <f>BG23*(1-(1-Control!$B$14)^(1/12)) + BF24</f>
        <v/>
      </c>
      <c r="BH24">
        <f>BF24*Control!$B$9</f>
        <v/>
      </c>
      <c r="BI24">
        <f>BG24*(Control!$B$10*$H$5/12)/1e6</f>
        <v/>
      </c>
      <c r="BJ24">
        <f>BH24*$H$6*Control!$B$13/1e6</f>
        <v/>
      </c>
      <c r="BK24">
        <f>BI24+BJ24</f>
        <v/>
      </c>
      <c r="BL24">
        <f>(1-Control!$B$11)*BI24 + BH24*(INDEX(Control!$B$32:$F$32, B24) + $H$7)/1e6 * $H$6</f>
        <v/>
      </c>
      <c r="BM24">
        <f>BK24-BL24</f>
        <v/>
      </c>
      <c r="BN24">
        <f>INDEX(BaseSeries!$C$2:$C$61, A24)*Control!$B$5*$I$3</f>
        <v/>
      </c>
      <c r="BO24">
        <f>BN24*(Control!$B$6*Control!$B$7*Control!$B$8)*$I$4</f>
        <v/>
      </c>
      <c r="BP24">
        <f>BP23*(1-(1-Control!$B$14)^(1/12)) + BO24</f>
        <v/>
      </c>
      <c r="BQ24">
        <f>BO24*Control!$B$9</f>
        <v/>
      </c>
      <c r="BR24">
        <f>BP24*(Control!$B$10*$I$5/12)/1e6</f>
        <v/>
      </c>
      <c r="BS24">
        <f>BQ24*$I$6*Control!$B$13/1e6</f>
        <v/>
      </c>
      <c r="BT24">
        <f>BR24+BS24</f>
        <v/>
      </c>
      <c r="BU24">
        <f>(1-Control!$B$11)*BR24 + BQ24*(INDEX(Control!$B$32:$F$32, B24) + $I$7)/1e6 * $I$6</f>
        <v/>
      </c>
      <c r="BV24">
        <f>BT24-BU24</f>
        <v/>
      </c>
      <c r="BW24">
        <f>INDEX(BaseSeries!$C$2:$C$61, A24)*Control!$B$5*$J$3</f>
        <v/>
      </c>
      <c r="BX24">
        <f>BW24*(Control!$B$6*Control!$B$7*Control!$B$8)*$J$4</f>
        <v/>
      </c>
      <c r="BY24">
        <f>BY23*(1-(1-Control!$B$14)^(1/12)) + BX24</f>
        <v/>
      </c>
      <c r="BZ24">
        <f>BX24*Control!$B$9</f>
        <v/>
      </c>
      <c r="CA24">
        <f>BY24*(Control!$B$10*$J$5/12)/1e6</f>
        <v/>
      </c>
      <c r="CB24">
        <f>BZ24*$J$6*Control!$B$13/1e6</f>
        <v/>
      </c>
      <c r="CC24">
        <f>CA24+CB24</f>
        <v/>
      </c>
      <c r="CD24">
        <f>(1-Control!$B$11)*CA24 + BZ24*(INDEX(Control!$B$32:$F$32, B24) + $J$7)/1e6 * $J$6</f>
        <v/>
      </c>
      <c r="CE24">
        <f>CC24-CD24</f>
        <v/>
      </c>
      <c r="CF24">
        <f>INDEX(BaseSeries!$C$2:$C$61, A24)*Control!$B$5*$K$3</f>
        <v/>
      </c>
      <c r="CG24">
        <f>CF24*(Control!$B$6*Control!$B$7*Control!$B$8)*$K$4</f>
        <v/>
      </c>
      <c r="CH24">
        <f>CH23*(1-(1-Control!$B$14)^(1/12)) + CG24</f>
        <v/>
      </c>
      <c r="CI24">
        <f>CG24*Control!$B$9</f>
        <v/>
      </c>
      <c r="CJ24">
        <f>CH24*(Control!$B$10*$K$5/12)/1e6</f>
        <v/>
      </c>
      <c r="CK24">
        <f>CI24*$K$6*Control!$B$13/1e6</f>
        <v/>
      </c>
      <c r="CL24">
        <f>CJ24+CK24</f>
        <v/>
      </c>
      <c r="CM24">
        <f>(1-Control!$B$11)*CJ24 + CI24*(INDEX(Control!$B$32:$F$32, B24) + $K$7)/1e6 * $K$6</f>
        <v/>
      </c>
      <c r="CN24">
        <f>CL24-CM24</f>
        <v/>
      </c>
      <c r="CO24">
        <f>INDEX(BaseSeries!$C$2:$C$61, A24)*Control!$B$5*$L$3</f>
        <v/>
      </c>
      <c r="CP24">
        <f>CO24*(Control!$B$6*Control!$B$7*Control!$B$8)*$L$4</f>
        <v/>
      </c>
      <c r="CQ24">
        <f>CQ23*(1-(1-Control!$B$14)^(1/12)) + CP24</f>
        <v/>
      </c>
      <c r="CR24">
        <f>CP24*Control!$B$9</f>
        <v/>
      </c>
      <c r="CS24">
        <f>CQ24*(Control!$B$10*$L$5/12)/1e6</f>
        <v/>
      </c>
      <c r="CT24">
        <f>CR24*$L$6*Control!$B$13/1e6</f>
        <v/>
      </c>
      <c r="CU24">
        <f>CS24+CT24</f>
        <v/>
      </c>
      <c r="CV24">
        <f>(1-Control!$B$11)*CS24 + CR24*(INDEX(Control!$B$32:$F$32, B24) + $L$7)/1e6 * $L$6</f>
        <v/>
      </c>
      <c r="CW24">
        <f>CU24-CV24</f>
        <v/>
      </c>
      <c r="CX24">
        <f>INDEX(BaseSeries!$C$2:$C$61, A24)*Control!$B$5*$M$3</f>
        <v/>
      </c>
      <c r="CY24">
        <f>CX24*(Control!$B$6*Control!$B$7*Control!$B$8)*$M$4</f>
        <v/>
      </c>
      <c r="CZ24">
        <f>CZ23*(1-(1-Control!$B$14)^(1/12)) + CY24</f>
        <v/>
      </c>
      <c r="DA24">
        <f>CY24*Control!$B$9</f>
        <v/>
      </c>
      <c r="DB24">
        <f>CZ24*(Control!$B$10*$M$5/12)/1e6</f>
        <v/>
      </c>
      <c r="DC24">
        <f>DA24*$M$6*Control!$B$13/1e6</f>
        <v/>
      </c>
      <c r="DD24">
        <f>DB24+DC24</f>
        <v/>
      </c>
      <c r="DE24">
        <f>(1-Control!$B$11)*DB24 + DA24*(INDEX(Control!$B$32:$F$32, B24) + $M$7)/1e6 * $M$6</f>
        <v/>
      </c>
      <c r="DF24">
        <f>DD24-DE24</f>
        <v/>
      </c>
      <c r="DG24">
        <f>INDEX(BaseSeries!$C$2:$C$61, A24)*Control!$B$5*$N$3</f>
        <v/>
      </c>
      <c r="DH24">
        <f>DG24*(Control!$B$6*Control!$B$7*Control!$B$8)*$N$4</f>
        <v/>
      </c>
      <c r="DI24">
        <f>DI23*(1-(1-Control!$B$14)^(1/12)) + DH24</f>
        <v/>
      </c>
      <c r="DJ24">
        <f>DH24*Control!$B$9</f>
        <v/>
      </c>
      <c r="DK24">
        <f>DI24*(Control!$B$10*$N$5/12)/1e6</f>
        <v/>
      </c>
      <c r="DL24">
        <f>DJ24*$N$6*Control!$B$13/1e6</f>
        <v/>
      </c>
      <c r="DM24">
        <f>DK24+DL24</f>
        <v/>
      </c>
      <c r="DN24">
        <f>(1-Control!$B$11)*DK24 + DJ24*(INDEX(Control!$B$32:$F$32, B24) + $N$7)/1e6 * $N$6</f>
        <v/>
      </c>
      <c r="DO24">
        <f>DM24-DN24</f>
        <v/>
      </c>
      <c r="DP24">
        <f>INDEX(BaseSeries!$C$2:$C$61, A24)*Control!$B$5*$O$3</f>
        <v/>
      </c>
      <c r="DQ24">
        <f>DP24*(Control!$B$6*Control!$B$7*Control!$B$8)*$O$4</f>
        <v/>
      </c>
      <c r="DR24">
        <f>DR23*(1-(1-Control!$B$14)^(1/12)) + DQ24</f>
        <v/>
      </c>
      <c r="DS24">
        <f>DQ24*Control!$B$9</f>
        <v/>
      </c>
      <c r="DT24">
        <f>DR24*(Control!$B$10*$O$5/12)/1e6</f>
        <v/>
      </c>
      <c r="DU24">
        <f>DS24*$O$6*Control!$B$13/1e6</f>
        <v/>
      </c>
      <c r="DV24">
        <f>DT24+DU24</f>
        <v/>
      </c>
      <c r="DW24">
        <f>(1-Control!$B$11)*DT24 + DS24*(INDEX(Control!$B$32:$F$32, B24) + $O$7)/1e6 * $O$6</f>
        <v/>
      </c>
      <c r="DX24">
        <f>DV24-DW24</f>
        <v/>
      </c>
      <c r="DY24">
        <f>INDEX(BaseSeries!$C$2:$C$61, A24)*Control!$B$5*$P$3</f>
        <v/>
      </c>
      <c r="DZ24">
        <f>DY24*(Control!$B$6*Control!$B$7*Control!$B$8)*$P$4</f>
        <v/>
      </c>
      <c r="EA24">
        <f>EA23*(1-(1-Control!$B$14)^(1/12)) + DZ24</f>
        <v/>
      </c>
      <c r="EB24">
        <f>DZ24*Control!$B$9</f>
        <v/>
      </c>
      <c r="EC24">
        <f>EA24*(Control!$B$10*$P$5/12)/1e6</f>
        <v/>
      </c>
      <c r="ED24">
        <f>EB24*$P$6*Control!$B$13/1e6</f>
        <v/>
      </c>
      <c r="EE24">
        <f>EC24+ED24</f>
        <v/>
      </c>
      <c r="EF24">
        <f>(1-Control!$B$11)*EC24 + EB24*(INDEX(Control!$B$32:$F$32, B24) + $P$7)/1e6 * $P$6</f>
        <v/>
      </c>
      <c r="EG24">
        <f>EE24-EF24</f>
        <v/>
      </c>
      <c r="EH24">
        <f>INDEX(BaseSeries!$C$2:$C$61, A24)*Control!$B$5*$Q$3</f>
        <v/>
      </c>
      <c r="EI24">
        <f>EH24*(Control!$B$6*Control!$B$7*Control!$B$8)*$Q$4</f>
        <v/>
      </c>
      <c r="EJ24">
        <f>EJ23*(1-(1-Control!$B$14)^(1/12)) + EI24</f>
        <v/>
      </c>
      <c r="EK24">
        <f>EI24*Control!$B$9</f>
        <v/>
      </c>
      <c r="EL24">
        <f>EJ24*(Control!$B$10*$Q$5/12)/1e6</f>
        <v/>
      </c>
      <c r="EM24">
        <f>EK24*$Q$6*Control!$B$13/1e6</f>
        <v/>
      </c>
      <c r="EN24">
        <f>EL24+EM24</f>
        <v/>
      </c>
      <c r="EO24">
        <f>(1-Control!$B$11)*EL24 + EK24*(INDEX(Control!$B$32:$F$32, B24) + $Q$7)/1e6 * $Q$6</f>
        <v/>
      </c>
      <c r="EP24">
        <f>EN24-EO24</f>
        <v/>
      </c>
      <c r="EQ24">
        <f>INDEX(BaseSeries!$C$2:$C$61, A24)*Control!$B$5*$R$3</f>
        <v/>
      </c>
      <c r="ER24">
        <f>EQ24*(Control!$B$6*Control!$B$7*Control!$B$8)*$R$4</f>
        <v/>
      </c>
      <c r="ES24">
        <f>ES23*(1-(1-Control!$B$14)^(1/12)) + ER24</f>
        <v/>
      </c>
      <c r="ET24">
        <f>ER24*Control!$B$9</f>
        <v/>
      </c>
      <c r="EU24">
        <f>ES24*(Control!$B$10*$R$5/12)/1e6</f>
        <v/>
      </c>
      <c r="EV24">
        <f>ET24*$R$6*Control!$B$13/1e6</f>
        <v/>
      </c>
      <c r="EW24">
        <f>EU24+EV24</f>
        <v/>
      </c>
      <c r="EX24">
        <f>(1-Control!$B$11)*EU24 + ET24*(INDEX(Control!$B$32:$F$32, B24) + $R$7)/1e6 * $R$6</f>
        <v/>
      </c>
      <c r="EY24">
        <f>EW24-EX24</f>
        <v/>
      </c>
      <c r="EZ24">
        <f>INDEX(BaseSeries!$C$2:$C$61, A24)*Control!$B$5*$S$3</f>
        <v/>
      </c>
      <c r="FA24">
        <f>EZ24*(Control!$B$6*Control!$B$7*Control!$B$8)*$S$4</f>
        <v/>
      </c>
      <c r="FB24">
        <f>FB23*(1-(1-Control!$B$14)^(1/12)) + FA24</f>
        <v/>
      </c>
      <c r="FC24">
        <f>FA24*Control!$B$9</f>
        <v/>
      </c>
      <c r="FD24">
        <f>FB24*(Control!$B$10*$S$5/12)/1e6</f>
        <v/>
      </c>
      <c r="FE24">
        <f>FC24*$S$6*Control!$B$13/1e6</f>
        <v/>
      </c>
      <c r="FF24">
        <f>FD24+FE24</f>
        <v/>
      </c>
      <c r="FG24">
        <f>(1-Control!$B$11)*FD24 + FC24*(INDEX(Control!$B$32:$F$32, B24) + $S$7)/1e6 * $S$6</f>
        <v/>
      </c>
      <c r="FH24">
        <f>FF24-FG24</f>
        <v/>
      </c>
      <c r="FI24">
        <f>INDEX(BaseSeries!$C$2:$C$61, A24)*Control!$B$5*$T$3</f>
        <v/>
      </c>
      <c r="FJ24">
        <f>FI24*(Control!$B$6*Control!$B$7*Control!$B$8)*$T$4</f>
        <v/>
      </c>
      <c r="FK24">
        <f>FK23*(1-(1-Control!$B$14)^(1/12)) + FJ24</f>
        <v/>
      </c>
      <c r="FL24">
        <f>FJ24*Control!$B$9</f>
        <v/>
      </c>
      <c r="FM24">
        <f>FK24*(Control!$B$10*$T$5/12)/1e6</f>
        <v/>
      </c>
      <c r="FN24">
        <f>FL24*$T$6*Control!$B$13/1e6</f>
        <v/>
      </c>
      <c r="FO24">
        <f>FM24+FN24</f>
        <v/>
      </c>
      <c r="FP24">
        <f>(1-Control!$B$11)*FM24 + FL24*(INDEX(Control!$B$32:$F$32, B24) + $T$7)/1e6 * $T$6</f>
        <v/>
      </c>
      <c r="FQ24">
        <f>FO24-FP24</f>
        <v/>
      </c>
      <c r="FR24">
        <f>INDEX(BaseSeries!$C$2:$C$61, A24)*Control!$B$5*$U$3</f>
        <v/>
      </c>
      <c r="FS24">
        <f>FR24*(Control!$B$6*Control!$B$7*Control!$B$8)*$U$4</f>
        <v/>
      </c>
      <c r="FT24">
        <f>FT23*(1-(1-Control!$B$14)^(1/12)) + FS24</f>
        <v/>
      </c>
      <c r="FU24">
        <f>FS24*Control!$B$9</f>
        <v/>
      </c>
      <c r="FV24">
        <f>FT24*(Control!$B$10*$U$5/12)/1e6</f>
        <v/>
      </c>
      <c r="FW24">
        <f>FU24*$U$6*Control!$B$13/1e6</f>
        <v/>
      </c>
      <c r="FX24">
        <f>FV24+FW24</f>
        <v/>
      </c>
      <c r="FY24">
        <f>(1-Control!$B$11)*FV24 + FU24*(INDEX(Control!$B$32:$F$32, B24) + $U$7)/1e6 * $U$6</f>
        <v/>
      </c>
      <c r="FZ24">
        <f>FX24-FY24</f>
        <v/>
      </c>
      <c r="GA24">
        <f>INDEX(BaseSeries!$C$2:$C$61, A24)*Control!$B$5*$V$3</f>
        <v/>
      </c>
      <c r="GB24">
        <f>GA24*(Control!$B$6*Control!$B$7*Control!$B$8)*$V$4</f>
        <v/>
      </c>
      <c r="GC24">
        <f>GC23*(1-(1-Control!$B$14)^(1/12)) + GB24</f>
        <v/>
      </c>
      <c r="GD24">
        <f>GB24*Control!$B$9</f>
        <v/>
      </c>
      <c r="GE24">
        <f>GC24*(Control!$B$10*$V$5/12)/1e6</f>
        <v/>
      </c>
      <c r="GF24">
        <f>GD24*$V$6*Control!$B$13/1e6</f>
        <v/>
      </c>
      <c r="GG24">
        <f>GE24+GF24</f>
        <v/>
      </c>
      <c r="GH24">
        <f>(1-Control!$B$11)*GE24 + GD24*(INDEX(Control!$B$32:$F$32, B24) + $V$7)/1e6 * $V$6</f>
        <v/>
      </c>
      <c r="GI24">
        <f>GG24-GH24</f>
        <v/>
      </c>
      <c r="GJ24">
        <f>INDEX(BaseSeries!$C$2:$C$61, A24)*Control!$B$5*$W$3</f>
        <v/>
      </c>
      <c r="GK24">
        <f>GJ24*(Control!$B$6*Control!$B$7*Control!$B$8)*$W$4</f>
        <v/>
      </c>
      <c r="GL24">
        <f>GL23*(1-(1-Control!$B$14)^(1/12)) + GK24</f>
        <v/>
      </c>
      <c r="GM24">
        <f>GK24*Control!$B$9</f>
        <v/>
      </c>
      <c r="GN24">
        <f>GL24*(Control!$B$10*$W$5/12)/1e6</f>
        <v/>
      </c>
      <c r="GO24">
        <f>GM24*$W$6*Control!$B$13/1e6</f>
        <v/>
      </c>
      <c r="GP24">
        <f>GN24+GO24</f>
        <v/>
      </c>
      <c r="GQ24">
        <f>(1-Control!$B$11)*GN24 + GM24*(INDEX(Control!$B$32:$F$32, B24) + $W$7)/1e6 * $W$6</f>
        <v/>
      </c>
      <c r="GR24">
        <f>GP24-GQ24</f>
        <v/>
      </c>
      <c r="GS24">
        <f>INDEX(BaseSeries!$C$2:$C$61, A24)*Control!$B$5*$X$3</f>
        <v/>
      </c>
      <c r="GT24">
        <f>GS24*(Control!$B$6*Control!$B$7*Control!$B$8)*$X$4</f>
        <v/>
      </c>
      <c r="GU24">
        <f>GU23*(1-(1-Control!$B$14)^(1/12)) + GT24</f>
        <v/>
      </c>
      <c r="GV24">
        <f>GT24*Control!$B$9</f>
        <v/>
      </c>
      <c r="GW24">
        <f>GU24*(Control!$B$10*$X$5/12)/1e6</f>
        <v/>
      </c>
      <c r="GX24">
        <f>GV24*$X$6*Control!$B$13/1e6</f>
        <v/>
      </c>
      <c r="GY24">
        <f>GW24+GX24</f>
        <v/>
      </c>
      <c r="GZ24">
        <f>(1-Control!$B$11)*GW24 + GV24*(INDEX(Control!$B$32:$F$32, B24) + $X$7)/1e6 * $X$6</f>
        <v/>
      </c>
      <c r="HA24">
        <f>GY24-GZ24</f>
        <v/>
      </c>
      <c r="HB24">
        <f>INDEX(BaseSeries!$C$2:$C$61, A24)*Control!$B$5*$Y$3</f>
        <v/>
      </c>
      <c r="HC24">
        <f>HB24*(Control!$B$6*Control!$B$7*Control!$B$8)*$Y$4</f>
        <v/>
      </c>
      <c r="HD24">
        <f>HD23*(1-(1-Control!$B$14)^(1/12)) + HC24</f>
        <v/>
      </c>
      <c r="HE24">
        <f>HC24*Control!$B$9</f>
        <v/>
      </c>
      <c r="HF24">
        <f>HD24*(Control!$B$10*$Y$5/12)/1e6</f>
        <v/>
      </c>
      <c r="HG24">
        <f>HE24*$Y$6*Control!$B$13/1e6</f>
        <v/>
      </c>
      <c r="HH24">
        <f>HF24+HG24</f>
        <v/>
      </c>
      <c r="HI24">
        <f>(1-Control!$B$11)*HF24 + HE24*(INDEX(Control!$B$32:$F$32, B24) + $Y$7)/1e6 * $Y$6</f>
        <v/>
      </c>
      <c r="HJ24">
        <f>HH24-HI24</f>
        <v/>
      </c>
      <c r="HK24">
        <f>INDEX(BaseSeries!$C$2:$C$61, A24)*Control!$B$5*$Z$3</f>
        <v/>
      </c>
      <c r="HL24">
        <f>HK24*(Control!$B$6*Control!$B$7*Control!$B$8)*$Z$4</f>
        <v/>
      </c>
      <c r="HM24">
        <f>HM23*(1-(1-Control!$B$14)^(1/12)) + HL24</f>
        <v/>
      </c>
      <c r="HN24">
        <f>HL24*Control!$B$9</f>
        <v/>
      </c>
      <c r="HO24">
        <f>HM24*(Control!$B$10*$Z$5/12)/1e6</f>
        <v/>
      </c>
      <c r="HP24">
        <f>HN24*$Z$6*Control!$B$13/1e6</f>
        <v/>
      </c>
      <c r="HQ24">
        <f>HO24+HP24</f>
        <v/>
      </c>
      <c r="HR24">
        <f>(1-Control!$B$11)*HO24 + HN24*(INDEX(Control!$B$32:$F$32, B24) + $Z$7)/1e6 * $Z$6</f>
        <v/>
      </c>
      <c r="HS24">
        <f>HQ24-HR24</f>
        <v/>
      </c>
      <c r="HT24">
        <f>INDEX(BaseSeries!$C$2:$C$61, A24)*Control!$B$5*$AA$3</f>
        <v/>
      </c>
      <c r="HU24">
        <f>HT24*(Control!$B$6*Control!$B$7*Control!$B$8)*$AA$4</f>
        <v/>
      </c>
      <c r="HV24">
        <f>HV23*(1-(1-Control!$B$14)^(1/12)) + HU24</f>
        <v/>
      </c>
      <c r="HW24">
        <f>HU24*Control!$B$9</f>
        <v/>
      </c>
      <c r="HX24">
        <f>HV24*(Control!$B$10*$AA$5/12)/1e6</f>
        <v/>
      </c>
      <c r="HY24">
        <f>HW24*$AA$6*Control!$B$13/1e6</f>
        <v/>
      </c>
      <c r="HZ24">
        <f>HX24+HY24</f>
        <v/>
      </c>
      <c r="IA24">
        <f>(1-Control!$B$11)*HX24 + HW24*(INDEX(Control!$B$32:$F$32, B24) + $AA$7)/1e6 * $AA$6</f>
        <v/>
      </c>
      <c r="IB24">
        <f>HZ24-IA24</f>
        <v/>
      </c>
      <c r="IC24">
        <f>INDEX(BaseSeries!$C$2:$C$61, A24)*Control!$B$5*$AB$3</f>
        <v/>
      </c>
      <c r="ID24">
        <f>IC24*(Control!$B$6*Control!$B$7*Control!$B$8)*$AB$4</f>
        <v/>
      </c>
      <c r="IE24">
        <f>IE23*(1-(1-Control!$B$14)^(1/12)) + ID24</f>
        <v/>
      </c>
      <c r="IF24">
        <f>ID24*Control!$B$9</f>
        <v/>
      </c>
      <c r="IG24">
        <f>IE24*(Control!$B$10*$AB$5/12)/1e6</f>
        <v/>
      </c>
      <c r="IH24">
        <f>IF24*$AB$6*Control!$B$13/1e6</f>
        <v/>
      </c>
      <c r="II24">
        <f>IG24+IH24</f>
        <v/>
      </c>
      <c r="IJ24">
        <f>(1-Control!$B$11)*IG24 + IF24*(INDEX(Control!$B$32:$F$32, B24) + $AB$7)/1e6 * $AB$6</f>
        <v/>
      </c>
      <c r="IK24">
        <f>II24-IJ24</f>
        <v/>
      </c>
      <c r="IL24">
        <f>INDEX(BaseSeries!$C$2:$C$61, A24)*Control!$B$5*$AC$3</f>
        <v/>
      </c>
      <c r="IM24">
        <f>IL24*(Control!$B$6*Control!$B$7*Control!$B$8)*$AC$4</f>
        <v/>
      </c>
      <c r="IN24">
        <f>IN23*(1-(1-Control!$B$14)^(1/12)) + IM24</f>
        <v/>
      </c>
      <c r="IO24">
        <f>IM24*Control!$B$9</f>
        <v/>
      </c>
      <c r="IP24">
        <f>IN24*(Control!$B$10*$AC$5/12)/1e6</f>
        <v/>
      </c>
      <c r="IQ24">
        <f>IO24*$AC$6*Control!$B$13/1e6</f>
        <v/>
      </c>
      <c r="IR24">
        <f>IP24+IQ24</f>
        <v/>
      </c>
      <c r="IS24">
        <f>(1-Control!$B$11)*IP24 + IO24*(INDEX(Control!$B$32:$F$32, B24) + $AC$7)/1e6 * $AC$6</f>
        <v/>
      </c>
      <c r="IT24">
        <f>IR24-IS24</f>
        <v/>
      </c>
      <c r="IU24">
        <f>INDEX(BaseSeries!$C$2:$C$61, A24)*Control!$B$5*$AD$3</f>
        <v/>
      </c>
      <c r="IV24">
        <f>IU24*(Control!$B$6*Control!$B$7*Control!$B$8)*$AD$4</f>
        <v/>
      </c>
      <c r="IW24">
        <f>IW23*(1-(1-Control!$B$14)^(1/12)) + IV24</f>
        <v/>
      </c>
      <c r="IX24">
        <f>IV24*Control!$B$9</f>
        <v/>
      </c>
      <c r="IY24">
        <f>IW24*(Control!$B$10*$AD$5/12)/1e6</f>
        <v/>
      </c>
      <c r="IZ24">
        <f>IX24*$AD$6*Control!$B$13/1e6</f>
        <v/>
      </c>
      <c r="JA24">
        <f>IY24+IZ24</f>
        <v/>
      </c>
      <c r="JB24">
        <f>(1-Control!$B$11)*IY24 + IX24*(INDEX(Control!$B$32:$F$32, B24) + $AD$7)/1e6 * $AD$6</f>
        <v/>
      </c>
      <c r="JC24">
        <f>JA24-JB24</f>
        <v/>
      </c>
      <c r="JD24">
        <f>INDEX(BaseSeries!$C$2:$C$61, A24)*Control!$B$5*$AE$3</f>
        <v/>
      </c>
      <c r="JE24">
        <f>JD24*(Control!$B$6*Control!$B$7*Control!$B$8)*$AE$4</f>
        <v/>
      </c>
      <c r="JF24">
        <f>JF23*(1-(1-Control!$B$14)^(1/12)) + JE24</f>
        <v/>
      </c>
      <c r="JG24">
        <f>JE24*Control!$B$9</f>
        <v/>
      </c>
      <c r="JH24">
        <f>JF24*(Control!$B$10*$AE$5/12)/1e6</f>
        <v/>
      </c>
      <c r="JI24">
        <f>JG24*$AE$6*Control!$B$13/1e6</f>
        <v/>
      </c>
      <c r="JJ24">
        <f>JH24+JI24</f>
        <v/>
      </c>
      <c r="JK24">
        <f>(1-Control!$B$11)*JH24 + JG24*(INDEX(Control!$B$32:$F$32, B24) + $AE$7)/1e6 * $AE$6</f>
        <v/>
      </c>
      <c r="JL24">
        <f>JJ24-JK24</f>
        <v/>
      </c>
      <c r="JM24">
        <f>INDEX(BaseSeries!$C$2:$C$61, A24)*Control!$B$5*$AF$3</f>
        <v/>
      </c>
      <c r="JN24">
        <f>JM24*(Control!$B$6*Control!$B$7*Control!$B$8)*$AF$4</f>
        <v/>
      </c>
      <c r="JO24">
        <f>JO23*(1-(1-Control!$B$14)^(1/12)) + JN24</f>
        <v/>
      </c>
      <c r="JP24">
        <f>JN24*Control!$B$9</f>
        <v/>
      </c>
      <c r="JQ24">
        <f>JO24*(Control!$B$10*$AF$5/12)/1e6</f>
        <v/>
      </c>
      <c r="JR24">
        <f>JP24*$AF$6*Control!$B$13/1e6</f>
        <v/>
      </c>
      <c r="JS24">
        <f>JQ24+JR24</f>
        <v/>
      </c>
      <c r="JT24">
        <f>(1-Control!$B$11)*JQ24 + JP24*(INDEX(Control!$B$32:$F$32, B24) + $AF$7)/1e6 * $AF$6</f>
        <v/>
      </c>
      <c r="JU24">
        <f>JS24-JT24</f>
        <v/>
      </c>
      <c r="JV24">
        <f>INDEX(BaseSeries!$C$2:$C$61, A24)*Control!$B$5*$AG$3</f>
        <v/>
      </c>
      <c r="JW24">
        <f>JV24*(Control!$B$6*Control!$B$7*Control!$B$8)*$AG$4</f>
        <v/>
      </c>
      <c r="JX24">
        <f>JX23*(1-(1-Control!$B$14)^(1/12)) + JW24</f>
        <v/>
      </c>
      <c r="JY24">
        <f>JW24*Control!$B$9</f>
        <v/>
      </c>
      <c r="JZ24">
        <f>JX24*(Control!$B$10*$AG$5/12)/1e6</f>
        <v/>
      </c>
      <c r="KA24">
        <f>JY24*$AG$6*Control!$B$13/1e6</f>
        <v/>
      </c>
      <c r="KB24">
        <f>JZ24+KA24</f>
        <v/>
      </c>
      <c r="KC24">
        <f>(1-Control!$B$11)*JZ24 + JY24*(INDEX(Control!$B$32:$F$32, B24) + $AG$7)/1e6 * $AG$6</f>
        <v/>
      </c>
      <c r="KD24">
        <f>KB24-KC24</f>
        <v/>
      </c>
      <c r="KE24">
        <f>INDEX(BaseSeries!$C$2:$C$61, A24)*Control!$B$5*$AH$3</f>
        <v/>
      </c>
      <c r="KF24">
        <f>KE24*(Control!$B$6*Control!$B$7*Control!$B$8)*$AH$4</f>
        <v/>
      </c>
      <c r="KG24">
        <f>KG23*(1-(1-Control!$B$14)^(1/12)) + KF24</f>
        <v/>
      </c>
      <c r="KH24">
        <f>KF24*Control!$B$9</f>
        <v/>
      </c>
      <c r="KI24">
        <f>KG24*(Control!$B$10*$AH$5/12)/1e6</f>
        <v/>
      </c>
      <c r="KJ24">
        <f>KH24*$AH$6*Control!$B$13/1e6</f>
        <v/>
      </c>
      <c r="KK24">
        <f>KI24+KJ24</f>
        <v/>
      </c>
      <c r="KL24">
        <f>(1-Control!$B$11)*KI24 + KH24*(INDEX(Control!$B$32:$F$32, B24) + $AH$7)/1e6 * $AH$6</f>
        <v/>
      </c>
      <c r="KM24">
        <f>KK24-KL24</f>
        <v/>
      </c>
      <c r="KN24">
        <f>INDEX(BaseSeries!$C$2:$C$61, A24)*Control!$B$5*$AI$3</f>
        <v/>
      </c>
      <c r="KO24">
        <f>KN24*(Control!$B$6*Control!$B$7*Control!$B$8)*$AI$4</f>
        <v/>
      </c>
      <c r="KP24">
        <f>KP23*(1-(1-Control!$B$14)^(1/12)) + KO24</f>
        <v/>
      </c>
      <c r="KQ24">
        <f>KO24*Control!$B$9</f>
        <v/>
      </c>
      <c r="KR24">
        <f>KP24*(Control!$B$10*$AI$5/12)/1e6</f>
        <v/>
      </c>
      <c r="KS24">
        <f>KQ24*$AI$6*Control!$B$13/1e6</f>
        <v/>
      </c>
      <c r="KT24">
        <f>KR24+KS24</f>
        <v/>
      </c>
      <c r="KU24">
        <f>(1-Control!$B$11)*KR24 + KQ24*(INDEX(Control!$B$32:$F$32, B24) + $AI$7)/1e6 * $AI$6</f>
        <v/>
      </c>
      <c r="KV24">
        <f>KT24-KU24</f>
        <v/>
      </c>
      <c r="KW24">
        <f>INDEX(BaseSeries!$C$2:$C$61, A24)*Control!$B$5*$AJ$3</f>
        <v/>
      </c>
      <c r="KX24">
        <f>KW24*(Control!$B$6*Control!$B$7*Control!$B$8)*$AJ$4</f>
        <v/>
      </c>
      <c r="KY24">
        <f>KY23*(1-(1-Control!$B$14)^(1/12)) + KX24</f>
        <v/>
      </c>
      <c r="KZ24">
        <f>KX24*Control!$B$9</f>
        <v/>
      </c>
      <c r="LA24">
        <f>KY24*(Control!$B$10*$AJ$5/12)/1e6</f>
        <v/>
      </c>
      <c r="LB24">
        <f>KZ24*$AJ$6*Control!$B$13/1e6</f>
        <v/>
      </c>
      <c r="LC24">
        <f>LA24+LB24</f>
        <v/>
      </c>
      <c r="LD24">
        <f>(1-Control!$B$11)*LA24 + KZ24*(INDEX(Control!$B$32:$F$32, B24) + $AJ$7)/1e6 * $AJ$6</f>
        <v/>
      </c>
      <c r="LE24">
        <f>LC24-LD24</f>
        <v/>
      </c>
      <c r="LF24">
        <f>INDEX(BaseSeries!$C$2:$C$61, A24)*Control!$B$5*$AK$3</f>
        <v/>
      </c>
      <c r="LG24">
        <f>LF24*(Control!$B$6*Control!$B$7*Control!$B$8)*$AK$4</f>
        <v/>
      </c>
      <c r="LH24">
        <f>LH23*(1-(1-Control!$B$14)^(1/12)) + LG24</f>
        <v/>
      </c>
      <c r="LI24">
        <f>LG24*Control!$B$9</f>
        <v/>
      </c>
      <c r="LJ24">
        <f>LH24*(Control!$B$10*$AK$5/12)/1e6</f>
        <v/>
      </c>
      <c r="LK24">
        <f>LI24*$AK$6*Control!$B$13/1e6</f>
        <v/>
      </c>
      <c r="LL24">
        <f>LJ24+LK24</f>
        <v/>
      </c>
      <c r="LM24">
        <f>(1-Control!$B$11)*LJ24 + LI24*(INDEX(Control!$B$32:$F$32, B24) + $AK$7)/1e6 * $AK$6</f>
        <v/>
      </c>
      <c r="LN24">
        <f>LL24-LM24</f>
        <v/>
      </c>
      <c r="LO24">
        <f>INDEX(BaseSeries!$C$2:$C$61, A24)*Control!$B$5*$AL$3</f>
        <v/>
      </c>
      <c r="LP24">
        <f>LO24*(Control!$B$6*Control!$B$7*Control!$B$8)*$AL$4</f>
        <v/>
      </c>
      <c r="LQ24">
        <f>LQ23*(1-(1-Control!$B$14)^(1/12)) + LP24</f>
        <v/>
      </c>
      <c r="LR24">
        <f>LP24*Control!$B$9</f>
        <v/>
      </c>
      <c r="LS24">
        <f>LQ24*(Control!$B$10*$AL$5/12)/1e6</f>
        <v/>
      </c>
      <c r="LT24">
        <f>LR24*$AL$6*Control!$B$13/1e6</f>
        <v/>
      </c>
      <c r="LU24">
        <f>LS24+LT24</f>
        <v/>
      </c>
      <c r="LV24">
        <f>(1-Control!$B$11)*LS24 + LR24*(INDEX(Control!$B$32:$F$32, B24) + $AL$7)/1e6 * $AL$6</f>
        <v/>
      </c>
      <c r="LW24">
        <f>LU24-LV24</f>
        <v/>
      </c>
    </row>
    <row r="25">
      <c r="A25" t="n">
        <v>14</v>
      </c>
      <c r="B25">
        <f>INT((A25-1)/12)+1</f>
        <v/>
      </c>
      <c r="C25">
        <f>INDEX(BaseSeries!$C$2:$C$61, A25)*Control!$B$5*$B$3</f>
        <v/>
      </c>
      <c r="D25">
        <f>C25*(Control!$B$6*Control!$B$7*Control!$B$8)*$B$4</f>
        <v/>
      </c>
      <c r="E25">
        <f>E24*(1-(1-Control!$B$14)^(1/12)) + D25</f>
        <v/>
      </c>
      <c r="F25">
        <f>D25*Control!$B$9</f>
        <v/>
      </c>
      <c r="G25">
        <f>E25*(Control!$B$10*$B$5/12)/1e6</f>
        <v/>
      </c>
      <c r="H25">
        <f>F25*$B$6*Control!$B$13/1e6</f>
        <v/>
      </c>
      <c r="I25">
        <f>G25+H25</f>
        <v/>
      </c>
      <c r="J25">
        <f>(1-Control!$B$11)*G25 + F25*(INDEX(Control!$B$32:$F$32, B25) + $B$7)/1e6 * $B$6</f>
        <v/>
      </c>
      <c r="K25">
        <f>I25-J25</f>
        <v/>
      </c>
      <c r="L25">
        <f>INDEX(BaseSeries!$C$2:$C$61, A25)*Control!$B$5*$C$3</f>
        <v/>
      </c>
      <c r="M25">
        <f>L25*(Control!$B$6*Control!$B$7*Control!$B$8)*$C$4</f>
        <v/>
      </c>
      <c r="N25">
        <f>N24*(1-(1-Control!$B$14)^(1/12)) + M25</f>
        <v/>
      </c>
      <c r="O25">
        <f>M25*Control!$B$9</f>
        <v/>
      </c>
      <c r="P25">
        <f>N25*(Control!$B$10*$C$5/12)/1e6</f>
        <v/>
      </c>
      <c r="Q25">
        <f>O25*$C$6*Control!$B$13/1e6</f>
        <v/>
      </c>
      <c r="R25">
        <f>P25+Q25</f>
        <v/>
      </c>
      <c r="S25">
        <f>(1-Control!$B$11)*P25 + O25*(INDEX(Control!$B$32:$F$32, B25) + $C$7)/1e6 * $C$6</f>
        <v/>
      </c>
      <c r="T25">
        <f>R25-S25</f>
        <v/>
      </c>
      <c r="U25">
        <f>INDEX(BaseSeries!$C$2:$C$61, A25)*Control!$B$5*$D$3</f>
        <v/>
      </c>
      <c r="V25">
        <f>U25*(Control!$B$6*Control!$B$7*Control!$B$8)*$D$4</f>
        <v/>
      </c>
      <c r="W25">
        <f>W24*(1-(1-Control!$B$14)^(1/12)) + V25</f>
        <v/>
      </c>
      <c r="X25">
        <f>V25*Control!$B$9</f>
        <v/>
      </c>
      <c r="Y25">
        <f>W25*(Control!$B$10*$D$5/12)/1e6</f>
        <v/>
      </c>
      <c r="Z25">
        <f>X25*$D$6*Control!$B$13/1e6</f>
        <v/>
      </c>
      <c r="AA25">
        <f>Y25+Z25</f>
        <v/>
      </c>
      <c r="AB25">
        <f>(1-Control!$B$11)*Y25 + X25*(INDEX(Control!$B$32:$F$32, B25) + $D$7)/1e6 * $D$6</f>
        <v/>
      </c>
      <c r="AC25">
        <f>AA25-AB25</f>
        <v/>
      </c>
      <c r="AD25">
        <f>INDEX(BaseSeries!$C$2:$C$61, A25)*Control!$B$5*$E$3</f>
        <v/>
      </c>
      <c r="AE25">
        <f>AD25*(Control!$B$6*Control!$B$7*Control!$B$8)*$E$4</f>
        <v/>
      </c>
      <c r="AF25">
        <f>AF24*(1-(1-Control!$B$14)^(1/12)) + AE25</f>
        <v/>
      </c>
      <c r="AG25">
        <f>AE25*Control!$B$9</f>
        <v/>
      </c>
      <c r="AH25">
        <f>AF25*(Control!$B$10*$E$5/12)/1e6</f>
        <v/>
      </c>
      <c r="AI25">
        <f>AG25*$E$6*Control!$B$13/1e6</f>
        <v/>
      </c>
      <c r="AJ25">
        <f>AH25+AI25</f>
        <v/>
      </c>
      <c r="AK25">
        <f>(1-Control!$B$11)*AH25 + AG25*(INDEX(Control!$B$32:$F$32, B25) + $E$7)/1e6 * $E$6</f>
        <v/>
      </c>
      <c r="AL25">
        <f>AJ25-AK25</f>
        <v/>
      </c>
      <c r="AM25">
        <f>INDEX(BaseSeries!$C$2:$C$61, A25)*Control!$B$5*$F$3</f>
        <v/>
      </c>
      <c r="AN25">
        <f>AM25*(Control!$B$6*Control!$B$7*Control!$B$8)*$F$4</f>
        <v/>
      </c>
      <c r="AO25">
        <f>AO24*(1-(1-Control!$B$14)^(1/12)) + AN25</f>
        <v/>
      </c>
      <c r="AP25">
        <f>AN25*Control!$B$9</f>
        <v/>
      </c>
      <c r="AQ25">
        <f>AO25*(Control!$B$10*$F$5/12)/1e6</f>
        <v/>
      </c>
      <c r="AR25">
        <f>AP25*$F$6*Control!$B$13/1e6</f>
        <v/>
      </c>
      <c r="AS25">
        <f>AQ25+AR25</f>
        <v/>
      </c>
      <c r="AT25">
        <f>(1-Control!$B$11)*AQ25 + AP25*(INDEX(Control!$B$32:$F$32, B25) + $F$7)/1e6 * $F$6</f>
        <v/>
      </c>
      <c r="AU25">
        <f>AS25-AT25</f>
        <v/>
      </c>
      <c r="AV25">
        <f>INDEX(BaseSeries!$C$2:$C$61, A25)*Control!$B$5*$G$3</f>
        <v/>
      </c>
      <c r="AW25">
        <f>AV25*(Control!$B$6*Control!$B$7*Control!$B$8)*$G$4</f>
        <v/>
      </c>
      <c r="AX25">
        <f>AX24*(1-(1-Control!$B$14)^(1/12)) + AW25</f>
        <v/>
      </c>
      <c r="AY25">
        <f>AW25*Control!$B$9</f>
        <v/>
      </c>
      <c r="AZ25">
        <f>AX25*(Control!$B$10*$G$5/12)/1e6</f>
        <v/>
      </c>
      <c r="BA25">
        <f>AY25*$G$6*Control!$B$13/1e6</f>
        <v/>
      </c>
      <c r="BB25">
        <f>AZ25+BA25</f>
        <v/>
      </c>
      <c r="BC25">
        <f>(1-Control!$B$11)*AZ25 + AY25*(INDEX(Control!$B$32:$F$32, B25) + $G$7)/1e6 * $G$6</f>
        <v/>
      </c>
      <c r="BD25">
        <f>BB25-BC25</f>
        <v/>
      </c>
      <c r="BE25">
        <f>INDEX(BaseSeries!$C$2:$C$61, A25)*Control!$B$5*$H$3</f>
        <v/>
      </c>
      <c r="BF25">
        <f>BE25*(Control!$B$6*Control!$B$7*Control!$B$8)*$H$4</f>
        <v/>
      </c>
      <c r="BG25">
        <f>BG24*(1-(1-Control!$B$14)^(1/12)) + BF25</f>
        <v/>
      </c>
      <c r="BH25">
        <f>BF25*Control!$B$9</f>
        <v/>
      </c>
      <c r="BI25">
        <f>BG25*(Control!$B$10*$H$5/12)/1e6</f>
        <v/>
      </c>
      <c r="BJ25">
        <f>BH25*$H$6*Control!$B$13/1e6</f>
        <v/>
      </c>
      <c r="BK25">
        <f>BI25+BJ25</f>
        <v/>
      </c>
      <c r="BL25">
        <f>(1-Control!$B$11)*BI25 + BH25*(INDEX(Control!$B$32:$F$32, B25) + $H$7)/1e6 * $H$6</f>
        <v/>
      </c>
      <c r="BM25">
        <f>BK25-BL25</f>
        <v/>
      </c>
      <c r="BN25">
        <f>INDEX(BaseSeries!$C$2:$C$61, A25)*Control!$B$5*$I$3</f>
        <v/>
      </c>
      <c r="BO25">
        <f>BN25*(Control!$B$6*Control!$B$7*Control!$B$8)*$I$4</f>
        <v/>
      </c>
      <c r="BP25">
        <f>BP24*(1-(1-Control!$B$14)^(1/12)) + BO25</f>
        <v/>
      </c>
      <c r="BQ25">
        <f>BO25*Control!$B$9</f>
        <v/>
      </c>
      <c r="BR25">
        <f>BP25*(Control!$B$10*$I$5/12)/1e6</f>
        <v/>
      </c>
      <c r="BS25">
        <f>BQ25*$I$6*Control!$B$13/1e6</f>
        <v/>
      </c>
      <c r="BT25">
        <f>BR25+BS25</f>
        <v/>
      </c>
      <c r="BU25">
        <f>(1-Control!$B$11)*BR25 + BQ25*(INDEX(Control!$B$32:$F$32, B25) + $I$7)/1e6 * $I$6</f>
        <v/>
      </c>
      <c r="BV25">
        <f>BT25-BU25</f>
        <v/>
      </c>
      <c r="BW25">
        <f>INDEX(BaseSeries!$C$2:$C$61, A25)*Control!$B$5*$J$3</f>
        <v/>
      </c>
      <c r="BX25">
        <f>BW25*(Control!$B$6*Control!$B$7*Control!$B$8)*$J$4</f>
        <v/>
      </c>
      <c r="BY25">
        <f>BY24*(1-(1-Control!$B$14)^(1/12)) + BX25</f>
        <v/>
      </c>
      <c r="BZ25">
        <f>BX25*Control!$B$9</f>
        <v/>
      </c>
      <c r="CA25">
        <f>BY25*(Control!$B$10*$J$5/12)/1e6</f>
        <v/>
      </c>
      <c r="CB25">
        <f>BZ25*$J$6*Control!$B$13/1e6</f>
        <v/>
      </c>
      <c r="CC25">
        <f>CA25+CB25</f>
        <v/>
      </c>
      <c r="CD25">
        <f>(1-Control!$B$11)*CA25 + BZ25*(INDEX(Control!$B$32:$F$32, B25) + $J$7)/1e6 * $J$6</f>
        <v/>
      </c>
      <c r="CE25">
        <f>CC25-CD25</f>
        <v/>
      </c>
      <c r="CF25">
        <f>INDEX(BaseSeries!$C$2:$C$61, A25)*Control!$B$5*$K$3</f>
        <v/>
      </c>
      <c r="CG25">
        <f>CF25*(Control!$B$6*Control!$B$7*Control!$B$8)*$K$4</f>
        <v/>
      </c>
      <c r="CH25">
        <f>CH24*(1-(1-Control!$B$14)^(1/12)) + CG25</f>
        <v/>
      </c>
      <c r="CI25">
        <f>CG25*Control!$B$9</f>
        <v/>
      </c>
      <c r="CJ25">
        <f>CH25*(Control!$B$10*$K$5/12)/1e6</f>
        <v/>
      </c>
      <c r="CK25">
        <f>CI25*$K$6*Control!$B$13/1e6</f>
        <v/>
      </c>
      <c r="CL25">
        <f>CJ25+CK25</f>
        <v/>
      </c>
      <c r="CM25">
        <f>(1-Control!$B$11)*CJ25 + CI25*(INDEX(Control!$B$32:$F$32, B25) + $K$7)/1e6 * $K$6</f>
        <v/>
      </c>
      <c r="CN25">
        <f>CL25-CM25</f>
        <v/>
      </c>
      <c r="CO25">
        <f>INDEX(BaseSeries!$C$2:$C$61, A25)*Control!$B$5*$L$3</f>
        <v/>
      </c>
      <c r="CP25">
        <f>CO25*(Control!$B$6*Control!$B$7*Control!$B$8)*$L$4</f>
        <v/>
      </c>
      <c r="CQ25">
        <f>CQ24*(1-(1-Control!$B$14)^(1/12)) + CP25</f>
        <v/>
      </c>
      <c r="CR25">
        <f>CP25*Control!$B$9</f>
        <v/>
      </c>
      <c r="CS25">
        <f>CQ25*(Control!$B$10*$L$5/12)/1e6</f>
        <v/>
      </c>
      <c r="CT25">
        <f>CR25*$L$6*Control!$B$13/1e6</f>
        <v/>
      </c>
      <c r="CU25">
        <f>CS25+CT25</f>
        <v/>
      </c>
      <c r="CV25">
        <f>(1-Control!$B$11)*CS25 + CR25*(INDEX(Control!$B$32:$F$32, B25) + $L$7)/1e6 * $L$6</f>
        <v/>
      </c>
      <c r="CW25">
        <f>CU25-CV25</f>
        <v/>
      </c>
      <c r="CX25">
        <f>INDEX(BaseSeries!$C$2:$C$61, A25)*Control!$B$5*$M$3</f>
        <v/>
      </c>
      <c r="CY25">
        <f>CX25*(Control!$B$6*Control!$B$7*Control!$B$8)*$M$4</f>
        <v/>
      </c>
      <c r="CZ25">
        <f>CZ24*(1-(1-Control!$B$14)^(1/12)) + CY25</f>
        <v/>
      </c>
      <c r="DA25">
        <f>CY25*Control!$B$9</f>
        <v/>
      </c>
      <c r="DB25">
        <f>CZ25*(Control!$B$10*$M$5/12)/1e6</f>
        <v/>
      </c>
      <c r="DC25">
        <f>DA25*$M$6*Control!$B$13/1e6</f>
        <v/>
      </c>
      <c r="DD25">
        <f>DB25+DC25</f>
        <v/>
      </c>
      <c r="DE25">
        <f>(1-Control!$B$11)*DB25 + DA25*(INDEX(Control!$B$32:$F$32, B25) + $M$7)/1e6 * $M$6</f>
        <v/>
      </c>
      <c r="DF25">
        <f>DD25-DE25</f>
        <v/>
      </c>
      <c r="DG25">
        <f>INDEX(BaseSeries!$C$2:$C$61, A25)*Control!$B$5*$N$3</f>
        <v/>
      </c>
      <c r="DH25">
        <f>DG25*(Control!$B$6*Control!$B$7*Control!$B$8)*$N$4</f>
        <v/>
      </c>
      <c r="DI25">
        <f>DI24*(1-(1-Control!$B$14)^(1/12)) + DH25</f>
        <v/>
      </c>
      <c r="DJ25">
        <f>DH25*Control!$B$9</f>
        <v/>
      </c>
      <c r="DK25">
        <f>DI25*(Control!$B$10*$N$5/12)/1e6</f>
        <v/>
      </c>
      <c r="DL25">
        <f>DJ25*$N$6*Control!$B$13/1e6</f>
        <v/>
      </c>
      <c r="DM25">
        <f>DK25+DL25</f>
        <v/>
      </c>
      <c r="DN25">
        <f>(1-Control!$B$11)*DK25 + DJ25*(INDEX(Control!$B$32:$F$32, B25) + $N$7)/1e6 * $N$6</f>
        <v/>
      </c>
      <c r="DO25">
        <f>DM25-DN25</f>
        <v/>
      </c>
      <c r="DP25">
        <f>INDEX(BaseSeries!$C$2:$C$61, A25)*Control!$B$5*$O$3</f>
        <v/>
      </c>
      <c r="DQ25">
        <f>DP25*(Control!$B$6*Control!$B$7*Control!$B$8)*$O$4</f>
        <v/>
      </c>
      <c r="DR25">
        <f>DR24*(1-(1-Control!$B$14)^(1/12)) + DQ25</f>
        <v/>
      </c>
      <c r="DS25">
        <f>DQ25*Control!$B$9</f>
        <v/>
      </c>
      <c r="DT25">
        <f>DR25*(Control!$B$10*$O$5/12)/1e6</f>
        <v/>
      </c>
      <c r="DU25">
        <f>DS25*$O$6*Control!$B$13/1e6</f>
        <v/>
      </c>
      <c r="DV25">
        <f>DT25+DU25</f>
        <v/>
      </c>
      <c r="DW25">
        <f>(1-Control!$B$11)*DT25 + DS25*(INDEX(Control!$B$32:$F$32, B25) + $O$7)/1e6 * $O$6</f>
        <v/>
      </c>
      <c r="DX25">
        <f>DV25-DW25</f>
        <v/>
      </c>
      <c r="DY25">
        <f>INDEX(BaseSeries!$C$2:$C$61, A25)*Control!$B$5*$P$3</f>
        <v/>
      </c>
      <c r="DZ25">
        <f>DY25*(Control!$B$6*Control!$B$7*Control!$B$8)*$P$4</f>
        <v/>
      </c>
      <c r="EA25">
        <f>EA24*(1-(1-Control!$B$14)^(1/12)) + DZ25</f>
        <v/>
      </c>
      <c r="EB25">
        <f>DZ25*Control!$B$9</f>
        <v/>
      </c>
      <c r="EC25">
        <f>EA25*(Control!$B$10*$P$5/12)/1e6</f>
        <v/>
      </c>
      <c r="ED25">
        <f>EB25*$P$6*Control!$B$13/1e6</f>
        <v/>
      </c>
      <c r="EE25">
        <f>EC25+ED25</f>
        <v/>
      </c>
      <c r="EF25">
        <f>(1-Control!$B$11)*EC25 + EB25*(INDEX(Control!$B$32:$F$32, B25) + $P$7)/1e6 * $P$6</f>
        <v/>
      </c>
      <c r="EG25">
        <f>EE25-EF25</f>
        <v/>
      </c>
      <c r="EH25">
        <f>INDEX(BaseSeries!$C$2:$C$61, A25)*Control!$B$5*$Q$3</f>
        <v/>
      </c>
      <c r="EI25">
        <f>EH25*(Control!$B$6*Control!$B$7*Control!$B$8)*$Q$4</f>
        <v/>
      </c>
      <c r="EJ25">
        <f>EJ24*(1-(1-Control!$B$14)^(1/12)) + EI25</f>
        <v/>
      </c>
      <c r="EK25">
        <f>EI25*Control!$B$9</f>
        <v/>
      </c>
      <c r="EL25">
        <f>EJ25*(Control!$B$10*$Q$5/12)/1e6</f>
        <v/>
      </c>
      <c r="EM25">
        <f>EK25*$Q$6*Control!$B$13/1e6</f>
        <v/>
      </c>
      <c r="EN25">
        <f>EL25+EM25</f>
        <v/>
      </c>
      <c r="EO25">
        <f>(1-Control!$B$11)*EL25 + EK25*(INDEX(Control!$B$32:$F$32, B25) + $Q$7)/1e6 * $Q$6</f>
        <v/>
      </c>
      <c r="EP25">
        <f>EN25-EO25</f>
        <v/>
      </c>
      <c r="EQ25">
        <f>INDEX(BaseSeries!$C$2:$C$61, A25)*Control!$B$5*$R$3</f>
        <v/>
      </c>
      <c r="ER25">
        <f>EQ25*(Control!$B$6*Control!$B$7*Control!$B$8)*$R$4</f>
        <v/>
      </c>
      <c r="ES25">
        <f>ES24*(1-(1-Control!$B$14)^(1/12)) + ER25</f>
        <v/>
      </c>
      <c r="ET25">
        <f>ER25*Control!$B$9</f>
        <v/>
      </c>
      <c r="EU25">
        <f>ES25*(Control!$B$10*$R$5/12)/1e6</f>
        <v/>
      </c>
      <c r="EV25">
        <f>ET25*$R$6*Control!$B$13/1e6</f>
        <v/>
      </c>
      <c r="EW25">
        <f>EU25+EV25</f>
        <v/>
      </c>
      <c r="EX25">
        <f>(1-Control!$B$11)*EU25 + ET25*(INDEX(Control!$B$32:$F$32, B25) + $R$7)/1e6 * $R$6</f>
        <v/>
      </c>
      <c r="EY25">
        <f>EW25-EX25</f>
        <v/>
      </c>
      <c r="EZ25">
        <f>INDEX(BaseSeries!$C$2:$C$61, A25)*Control!$B$5*$S$3</f>
        <v/>
      </c>
      <c r="FA25">
        <f>EZ25*(Control!$B$6*Control!$B$7*Control!$B$8)*$S$4</f>
        <v/>
      </c>
      <c r="FB25">
        <f>FB24*(1-(1-Control!$B$14)^(1/12)) + FA25</f>
        <v/>
      </c>
      <c r="FC25">
        <f>FA25*Control!$B$9</f>
        <v/>
      </c>
      <c r="FD25">
        <f>FB25*(Control!$B$10*$S$5/12)/1e6</f>
        <v/>
      </c>
      <c r="FE25">
        <f>FC25*$S$6*Control!$B$13/1e6</f>
        <v/>
      </c>
      <c r="FF25">
        <f>FD25+FE25</f>
        <v/>
      </c>
      <c r="FG25">
        <f>(1-Control!$B$11)*FD25 + FC25*(INDEX(Control!$B$32:$F$32, B25) + $S$7)/1e6 * $S$6</f>
        <v/>
      </c>
      <c r="FH25">
        <f>FF25-FG25</f>
        <v/>
      </c>
      <c r="FI25">
        <f>INDEX(BaseSeries!$C$2:$C$61, A25)*Control!$B$5*$T$3</f>
        <v/>
      </c>
      <c r="FJ25">
        <f>FI25*(Control!$B$6*Control!$B$7*Control!$B$8)*$T$4</f>
        <v/>
      </c>
      <c r="FK25">
        <f>FK24*(1-(1-Control!$B$14)^(1/12)) + FJ25</f>
        <v/>
      </c>
      <c r="FL25">
        <f>FJ25*Control!$B$9</f>
        <v/>
      </c>
      <c r="FM25">
        <f>FK25*(Control!$B$10*$T$5/12)/1e6</f>
        <v/>
      </c>
      <c r="FN25">
        <f>FL25*$T$6*Control!$B$13/1e6</f>
        <v/>
      </c>
      <c r="FO25">
        <f>FM25+FN25</f>
        <v/>
      </c>
      <c r="FP25">
        <f>(1-Control!$B$11)*FM25 + FL25*(INDEX(Control!$B$32:$F$32, B25) + $T$7)/1e6 * $T$6</f>
        <v/>
      </c>
      <c r="FQ25">
        <f>FO25-FP25</f>
        <v/>
      </c>
      <c r="FR25">
        <f>INDEX(BaseSeries!$C$2:$C$61, A25)*Control!$B$5*$U$3</f>
        <v/>
      </c>
      <c r="FS25">
        <f>FR25*(Control!$B$6*Control!$B$7*Control!$B$8)*$U$4</f>
        <v/>
      </c>
      <c r="FT25">
        <f>FT24*(1-(1-Control!$B$14)^(1/12)) + FS25</f>
        <v/>
      </c>
      <c r="FU25">
        <f>FS25*Control!$B$9</f>
        <v/>
      </c>
      <c r="FV25">
        <f>FT25*(Control!$B$10*$U$5/12)/1e6</f>
        <v/>
      </c>
      <c r="FW25">
        <f>FU25*$U$6*Control!$B$13/1e6</f>
        <v/>
      </c>
      <c r="FX25">
        <f>FV25+FW25</f>
        <v/>
      </c>
      <c r="FY25">
        <f>(1-Control!$B$11)*FV25 + FU25*(INDEX(Control!$B$32:$F$32, B25) + $U$7)/1e6 * $U$6</f>
        <v/>
      </c>
      <c r="FZ25">
        <f>FX25-FY25</f>
        <v/>
      </c>
      <c r="GA25">
        <f>INDEX(BaseSeries!$C$2:$C$61, A25)*Control!$B$5*$V$3</f>
        <v/>
      </c>
      <c r="GB25">
        <f>GA25*(Control!$B$6*Control!$B$7*Control!$B$8)*$V$4</f>
        <v/>
      </c>
      <c r="GC25">
        <f>GC24*(1-(1-Control!$B$14)^(1/12)) + GB25</f>
        <v/>
      </c>
      <c r="GD25">
        <f>GB25*Control!$B$9</f>
        <v/>
      </c>
      <c r="GE25">
        <f>GC25*(Control!$B$10*$V$5/12)/1e6</f>
        <v/>
      </c>
      <c r="GF25">
        <f>GD25*$V$6*Control!$B$13/1e6</f>
        <v/>
      </c>
      <c r="GG25">
        <f>GE25+GF25</f>
        <v/>
      </c>
      <c r="GH25">
        <f>(1-Control!$B$11)*GE25 + GD25*(INDEX(Control!$B$32:$F$32, B25) + $V$7)/1e6 * $V$6</f>
        <v/>
      </c>
      <c r="GI25">
        <f>GG25-GH25</f>
        <v/>
      </c>
      <c r="GJ25">
        <f>INDEX(BaseSeries!$C$2:$C$61, A25)*Control!$B$5*$W$3</f>
        <v/>
      </c>
      <c r="GK25">
        <f>GJ25*(Control!$B$6*Control!$B$7*Control!$B$8)*$W$4</f>
        <v/>
      </c>
      <c r="GL25">
        <f>GL24*(1-(1-Control!$B$14)^(1/12)) + GK25</f>
        <v/>
      </c>
      <c r="GM25">
        <f>GK25*Control!$B$9</f>
        <v/>
      </c>
      <c r="GN25">
        <f>GL25*(Control!$B$10*$W$5/12)/1e6</f>
        <v/>
      </c>
      <c r="GO25">
        <f>GM25*$W$6*Control!$B$13/1e6</f>
        <v/>
      </c>
      <c r="GP25">
        <f>GN25+GO25</f>
        <v/>
      </c>
      <c r="GQ25">
        <f>(1-Control!$B$11)*GN25 + GM25*(INDEX(Control!$B$32:$F$32, B25) + $W$7)/1e6 * $W$6</f>
        <v/>
      </c>
      <c r="GR25">
        <f>GP25-GQ25</f>
        <v/>
      </c>
      <c r="GS25">
        <f>INDEX(BaseSeries!$C$2:$C$61, A25)*Control!$B$5*$X$3</f>
        <v/>
      </c>
      <c r="GT25">
        <f>GS25*(Control!$B$6*Control!$B$7*Control!$B$8)*$X$4</f>
        <v/>
      </c>
      <c r="GU25">
        <f>GU24*(1-(1-Control!$B$14)^(1/12)) + GT25</f>
        <v/>
      </c>
      <c r="GV25">
        <f>GT25*Control!$B$9</f>
        <v/>
      </c>
      <c r="GW25">
        <f>GU25*(Control!$B$10*$X$5/12)/1e6</f>
        <v/>
      </c>
      <c r="GX25">
        <f>GV25*$X$6*Control!$B$13/1e6</f>
        <v/>
      </c>
      <c r="GY25">
        <f>GW25+GX25</f>
        <v/>
      </c>
      <c r="GZ25">
        <f>(1-Control!$B$11)*GW25 + GV25*(INDEX(Control!$B$32:$F$32, B25) + $X$7)/1e6 * $X$6</f>
        <v/>
      </c>
      <c r="HA25">
        <f>GY25-GZ25</f>
        <v/>
      </c>
      <c r="HB25">
        <f>INDEX(BaseSeries!$C$2:$C$61, A25)*Control!$B$5*$Y$3</f>
        <v/>
      </c>
      <c r="HC25">
        <f>HB25*(Control!$B$6*Control!$B$7*Control!$B$8)*$Y$4</f>
        <v/>
      </c>
      <c r="HD25">
        <f>HD24*(1-(1-Control!$B$14)^(1/12)) + HC25</f>
        <v/>
      </c>
      <c r="HE25">
        <f>HC25*Control!$B$9</f>
        <v/>
      </c>
      <c r="HF25">
        <f>HD25*(Control!$B$10*$Y$5/12)/1e6</f>
        <v/>
      </c>
      <c r="HG25">
        <f>HE25*$Y$6*Control!$B$13/1e6</f>
        <v/>
      </c>
      <c r="HH25">
        <f>HF25+HG25</f>
        <v/>
      </c>
      <c r="HI25">
        <f>(1-Control!$B$11)*HF25 + HE25*(INDEX(Control!$B$32:$F$32, B25) + $Y$7)/1e6 * $Y$6</f>
        <v/>
      </c>
      <c r="HJ25">
        <f>HH25-HI25</f>
        <v/>
      </c>
      <c r="HK25">
        <f>INDEX(BaseSeries!$C$2:$C$61, A25)*Control!$B$5*$Z$3</f>
        <v/>
      </c>
      <c r="HL25">
        <f>HK25*(Control!$B$6*Control!$B$7*Control!$B$8)*$Z$4</f>
        <v/>
      </c>
      <c r="HM25">
        <f>HM24*(1-(1-Control!$B$14)^(1/12)) + HL25</f>
        <v/>
      </c>
      <c r="HN25">
        <f>HL25*Control!$B$9</f>
        <v/>
      </c>
      <c r="HO25">
        <f>HM25*(Control!$B$10*$Z$5/12)/1e6</f>
        <v/>
      </c>
      <c r="HP25">
        <f>HN25*$Z$6*Control!$B$13/1e6</f>
        <v/>
      </c>
      <c r="HQ25">
        <f>HO25+HP25</f>
        <v/>
      </c>
      <c r="HR25">
        <f>(1-Control!$B$11)*HO25 + HN25*(INDEX(Control!$B$32:$F$32, B25) + $Z$7)/1e6 * $Z$6</f>
        <v/>
      </c>
      <c r="HS25">
        <f>HQ25-HR25</f>
        <v/>
      </c>
      <c r="HT25">
        <f>INDEX(BaseSeries!$C$2:$C$61, A25)*Control!$B$5*$AA$3</f>
        <v/>
      </c>
      <c r="HU25">
        <f>HT25*(Control!$B$6*Control!$B$7*Control!$B$8)*$AA$4</f>
        <v/>
      </c>
      <c r="HV25">
        <f>HV24*(1-(1-Control!$B$14)^(1/12)) + HU25</f>
        <v/>
      </c>
      <c r="HW25">
        <f>HU25*Control!$B$9</f>
        <v/>
      </c>
      <c r="HX25">
        <f>HV25*(Control!$B$10*$AA$5/12)/1e6</f>
        <v/>
      </c>
      <c r="HY25">
        <f>HW25*$AA$6*Control!$B$13/1e6</f>
        <v/>
      </c>
      <c r="HZ25">
        <f>HX25+HY25</f>
        <v/>
      </c>
      <c r="IA25">
        <f>(1-Control!$B$11)*HX25 + HW25*(INDEX(Control!$B$32:$F$32, B25) + $AA$7)/1e6 * $AA$6</f>
        <v/>
      </c>
      <c r="IB25">
        <f>HZ25-IA25</f>
        <v/>
      </c>
      <c r="IC25">
        <f>INDEX(BaseSeries!$C$2:$C$61, A25)*Control!$B$5*$AB$3</f>
        <v/>
      </c>
      <c r="ID25">
        <f>IC25*(Control!$B$6*Control!$B$7*Control!$B$8)*$AB$4</f>
        <v/>
      </c>
      <c r="IE25">
        <f>IE24*(1-(1-Control!$B$14)^(1/12)) + ID25</f>
        <v/>
      </c>
      <c r="IF25">
        <f>ID25*Control!$B$9</f>
        <v/>
      </c>
      <c r="IG25">
        <f>IE25*(Control!$B$10*$AB$5/12)/1e6</f>
        <v/>
      </c>
      <c r="IH25">
        <f>IF25*$AB$6*Control!$B$13/1e6</f>
        <v/>
      </c>
      <c r="II25">
        <f>IG25+IH25</f>
        <v/>
      </c>
      <c r="IJ25">
        <f>(1-Control!$B$11)*IG25 + IF25*(INDEX(Control!$B$32:$F$32, B25) + $AB$7)/1e6 * $AB$6</f>
        <v/>
      </c>
      <c r="IK25">
        <f>II25-IJ25</f>
        <v/>
      </c>
      <c r="IL25">
        <f>INDEX(BaseSeries!$C$2:$C$61, A25)*Control!$B$5*$AC$3</f>
        <v/>
      </c>
      <c r="IM25">
        <f>IL25*(Control!$B$6*Control!$B$7*Control!$B$8)*$AC$4</f>
        <v/>
      </c>
      <c r="IN25">
        <f>IN24*(1-(1-Control!$B$14)^(1/12)) + IM25</f>
        <v/>
      </c>
      <c r="IO25">
        <f>IM25*Control!$B$9</f>
        <v/>
      </c>
      <c r="IP25">
        <f>IN25*(Control!$B$10*$AC$5/12)/1e6</f>
        <v/>
      </c>
      <c r="IQ25">
        <f>IO25*$AC$6*Control!$B$13/1e6</f>
        <v/>
      </c>
      <c r="IR25">
        <f>IP25+IQ25</f>
        <v/>
      </c>
      <c r="IS25">
        <f>(1-Control!$B$11)*IP25 + IO25*(INDEX(Control!$B$32:$F$32, B25) + $AC$7)/1e6 * $AC$6</f>
        <v/>
      </c>
      <c r="IT25">
        <f>IR25-IS25</f>
        <v/>
      </c>
      <c r="IU25">
        <f>INDEX(BaseSeries!$C$2:$C$61, A25)*Control!$B$5*$AD$3</f>
        <v/>
      </c>
      <c r="IV25">
        <f>IU25*(Control!$B$6*Control!$B$7*Control!$B$8)*$AD$4</f>
        <v/>
      </c>
      <c r="IW25">
        <f>IW24*(1-(1-Control!$B$14)^(1/12)) + IV25</f>
        <v/>
      </c>
      <c r="IX25">
        <f>IV25*Control!$B$9</f>
        <v/>
      </c>
      <c r="IY25">
        <f>IW25*(Control!$B$10*$AD$5/12)/1e6</f>
        <v/>
      </c>
      <c r="IZ25">
        <f>IX25*$AD$6*Control!$B$13/1e6</f>
        <v/>
      </c>
      <c r="JA25">
        <f>IY25+IZ25</f>
        <v/>
      </c>
      <c r="JB25">
        <f>(1-Control!$B$11)*IY25 + IX25*(INDEX(Control!$B$32:$F$32, B25) + $AD$7)/1e6 * $AD$6</f>
        <v/>
      </c>
      <c r="JC25">
        <f>JA25-JB25</f>
        <v/>
      </c>
      <c r="JD25">
        <f>INDEX(BaseSeries!$C$2:$C$61, A25)*Control!$B$5*$AE$3</f>
        <v/>
      </c>
      <c r="JE25">
        <f>JD25*(Control!$B$6*Control!$B$7*Control!$B$8)*$AE$4</f>
        <v/>
      </c>
      <c r="JF25">
        <f>JF24*(1-(1-Control!$B$14)^(1/12)) + JE25</f>
        <v/>
      </c>
      <c r="JG25">
        <f>JE25*Control!$B$9</f>
        <v/>
      </c>
      <c r="JH25">
        <f>JF25*(Control!$B$10*$AE$5/12)/1e6</f>
        <v/>
      </c>
      <c r="JI25">
        <f>JG25*$AE$6*Control!$B$13/1e6</f>
        <v/>
      </c>
      <c r="JJ25">
        <f>JH25+JI25</f>
        <v/>
      </c>
      <c r="JK25">
        <f>(1-Control!$B$11)*JH25 + JG25*(INDEX(Control!$B$32:$F$32, B25) + $AE$7)/1e6 * $AE$6</f>
        <v/>
      </c>
      <c r="JL25">
        <f>JJ25-JK25</f>
        <v/>
      </c>
      <c r="JM25">
        <f>INDEX(BaseSeries!$C$2:$C$61, A25)*Control!$B$5*$AF$3</f>
        <v/>
      </c>
      <c r="JN25">
        <f>JM25*(Control!$B$6*Control!$B$7*Control!$B$8)*$AF$4</f>
        <v/>
      </c>
      <c r="JO25">
        <f>JO24*(1-(1-Control!$B$14)^(1/12)) + JN25</f>
        <v/>
      </c>
      <c r="JP25">
        <f>JN25*Control!$B$9</f>
        <v/>
      </c>
      <c r="JQ25">
        <f>JO25*(Control!$B$10*$AF$5/12)/1e6</f>
        <v/>
      </c>
      <c r="JR25">
        <f>JP25*$AF$6*Control!$B$13/1e6</f>
        <v/>
      </c>
      <c r="JS25">
        <f>JQ25+JR25</f>
        <v/>
      </c>
      <c r="JT25">
        <f>(1-Control!$B$11)*JQ25 + JP25*(INDEX(Control!$B$32:$F$32, B25) + $AF$7)/1e6 * $AF$6</f>
        <v/>
      </c>
      <c r="JU25">
        <f>JS25-JT25</f>
        <v/>
      </c>
      <c r="JV25">
        <f>INDEX(BaseSeries!$C$2:$C$61, A25)*Control!$B$5*$AG$3</f>
        <v/>
      </c>
      <c r="JW25">
        <f>JV25*(Control!$B$6*Control!$B$7*Control!$B$8)*$AG$4</f>
        <v/>
      </c>
      <c r="JX25">
        <f>JX24*(1-(1-Control!$B$14)^(1/12)) + JW25</f>
        <v/>
      </c>
      <c r="JY25">
        <f>JW25*Control!$B$9</f>
        <v/>
      </c>
      <c r="JZ25">
        <f>JX25*(Control!$B$10*$AG$5/12)/1e6</f>
        <v/>
      </c>
      <c r="KA25">
        <f>JY25*$AG$6*Control!$B$13/1e6</f>
        <v/>
      </c>
      <c r="KB25">
        <f>JZ25+KA25</f>
        <v/>
      </c>
      <c r="KC25">
        <f>(1-Control!$B$11)*JZ25 + JY25*(INDEX(Control!$B$32:$F$32, B25) + $AG$7)/1e6 * $AG$6</f>
        <v/>
      </c>
      <c r="KD25">
        <f>KB25-KC25</f>
        <v/>
      </c>
      <c r="KE25">
        <f>INDEX(BaseSeries!$C$2:$C$61, A25)*Control!$B$5*$AH$3</f>
        <v/>
      </c>
      <c r="KF25">
        <f>KE25*(Control!$B$6*Control!$B$7*Control!$B$8)*$AH$4</f>
        <v/>
      </c>
      <c r="KG25">
        <f>KG24*(1-(1-Control!$B$14)^(1/12)) + KF25</f>
        <v/>
      </c>
      <c r="KH25">
        <f>KF25*Control!$B$9</f>
        <v/>
      </c>
      <c r="KI25">
        <f>KG25*(Control!$B$10*$AH$5/12)/1e6</f>
        <v/>
      </c>
      <c r="KJ25">
        <f>KH25*$AH$6*Control!$B$13/1e6</f>
        <v/>
      </c>
      <c r="KK25">
        <f>KI25+KJ25</f>
        <v/>
      </c>
      <c r="KL25">
        <f>(1-Control!$B$11)*KI25 + KH25*(INDEX(Control!$B$32:$F$32, B25) + $AH$7)/1e6 * $AH$6</f>
        <v/>
      </c>
      <c r="KM25">
        <f>KK25-KL25</f>
        <v/>
      </c>
      <c r="KN25">
        <f>INDEX(BaseSeries!$C$2:$C$61, A25)*Control!$B$5*$AI$3</f>
        <v/>
      </c>
      <c r="KO25">
        <f>KN25*(Control!$B$6*Control!$B$7*Control!$B$8)*$AI$4</f>
        <v/>
      </c>
      <c r="KP25">
        <f>KP24*(1-(1-Control!$B$14)^(1/12)) + KO25</f>
        <v/>
      </c>
      <c r="KQ25">
        <f>KO25*Control!$B$9</f>
        <v/>
      </c>
      <c r="KR25">
        <f>KP25*(Control!$B$10*$AI$5/12)/1e6</f>
        <v/>
      </c>
      <c r="KS25">
        <f>KQ25*$AI$6*Control!$B$13/1e6</f>
        <v/>
      </c>
      <c r="KT25">
        <f>KR25+KS25</f>
        <v/>
      </c>
      <c r="KU25">
        <f>(1-Control!$B$11)*KR25 + KQ25*(INDEX(Control!$B$32:$F$32, B25) + $AI$7)/1e6 * $AI$6</f>
        <v/>
      </c>
      <c r="KV25">
        <f>KT25-KU25</f>
        <v/>
      </c>
      <c r="KW25">
        <f>INDEX(BaseSeries!$C$2:$C$61, A25)*Control!$B$5*$AJ$3</f>
        <v/>
      </c>
      <c r="KX25">
        <f>KW25*(Control!$B$6*Control!$B$7*Control!$B$8)*$AJ$4</f>
        <v/>
      </c>
      <c r="KY25">
        <f>KY24*(1-(1-Control!$B$14)^(1/12)) + KX25</f>
        <v/>
      </c>
      <c r="KZ25">
        <f>KX25*Control!$B$9</f>
        <v/>
      </c>
      <c r="LA25">
        <f>KY25*(Control!$B$10*$AJ$5/12)/1e6</f>
        <v/>
      </c>
      <c r="LB25">
        <f>KZ25*$AJ$6*Control!$B$13/1e6</f>
        <v/>
      </c>
      <c r="LC25">
        <f>LA25+LB25</f>
        <v/>
      </c>
      <c r="LD25">
        <f>(1-Control!$B$11)*LA25 + KZ25*(INDEX(Control!$B$32:$F$32, B25) + $AJ$7)/1e6 * $AJ$6</f>
        <v/>
      </c>
      <c r="LE25">
        <f>LC25-LD25</f>
        <v/>
      </c>
      <c r="LF25">
        <f>INDEX(BaseSeries!$C$2:$C$61, A25)*Control!$B$5*$AK$3</f>
        <v/>
      </c>
      <c r="LG25">
        <f>LF25*(Control!$B$6*Control!$B$7*Control!$B$8)*$AK$4</f>
        <v/>
      </c>
      <c r="LH25">
        <f>LH24*(1-(1-Control!$B$14)^(1/12)) + LG25</f>
        <v/>
      </c>
      <c r="LI25">
        <f>LG25*Control!$B$9</f>
        <v/>
      </c>
      <c r="LJ25">
        <f>LH25*(Control!$B$10*$AK$5/12)/1e6</f>
        <v/>
      </c>
      <c r="LK25">
        <f>LI25*$AK$6*Control!$B$13/1e6</f>
        <v/>
      </c>
      <c r="LL25">
        <f>LJ25+LK25</f>
        <v/>
      </c>
      <c r="LM25">
        <f>(1-Control!$B$11)*LJ25 + LI25*(INDEX(Control!$B$32:$F$32, B25) + $AK$7)/1e6 * $AK$6</f>
        <v/>
      </c>
      <c r="LN25">
        <f>LL25-LM25</f>
        <v/>
      </c>
      <c r="LO25">
        <f>INDEX(BaseSeries!$C$2:$C$61, A25)*Control!$B$5*$AL$3</f>
        <v/>
      </c>
      <c r="LP25">
        <f>LO25*(Control!$B$6*Control!$B$7*Control!$B$8)*$AL$4</f>
        <v/>
      </c>
      <c r="LQ25">
        <f>LQ24*(1-(1-Control!$B$14)^(1/12)) + LP25</f>
        <v/>
      </c>
      <c r="LR25">
        <f>LP25*Control!$B$9</f>
        <v/>
      </c>
      <c r="LS25">
        <f>LQ25*(Control!$B$10*$AL$5/12)/1e6</f>
        <v/>
      </c>
      <c r="LT25">
        <f>LR25*$AL$6*Control!$B$13/1e6</f>
        <v/>
      </c>
      <c r="LU25">
        <f>LS25+LT25</f>
        <v/>
      </c>
      <c r="LV25">
        <f>(1-Control!$B$11)*LS25 + LR25*(INDEX(Control!$B$32:$F$32, B25) + $AL$7)/1e6 * $AL$6</f>
        <v/>
      </c>
      <c r="LW25">
        <f>LU25-LV25</f>
        <v/>
      </c>
    </row>
    <row r="26">
      <c r="A26" t="n">
        <v>15</v>
      </c>
      <c r="B26">
        <f>INT((A26-1)/12)+1</f>
        <v/>
      </c>
      <c r="C26">
        <f>INDEX(BaseSeries!$C$2:$C$61, A26)*Control!$B$5*$B$3</f>
        <v/>
      </c>
      <c r="D26">
        <f>C26*(Control!$B$6*Control!$B$7*Control!$B$8)*$B$4</f>
        <v/>
      </c>
      <c r="E26">
        <f>E25*(1-(1-Control!$B$14)^(1/12)) + D26</f>
        <v/>
      </c>
      <c r="F26">
        <f>D26*Control!$B$9</f>
        <v/>
      </c>
      <c r="G26">
        <f>E26*(Control!$B$10*$B$5/12)/1e6</f>
        <v/>
      </c>
      <c r="H26">
        <f>F26*$B$6*Control!$B$13/1e6</f>
        <v/>
      </c>
      <c r="I26">
        <f>G26+H26</f>
        <v/>
      </c>
      <c r="J26">
        <f>(1-Control!$B$11)*G26 + F26*(INDEX(Control!$B$32:$F$32, B26) + $B$7)/1e6 * $B$6</f>
        <v/>
      </c>
      <c r="K26">
        <f>I26-J26</f>
        <v/>
      </c>
      <c r="L26">
        <f>INDEX(BaseSeries!$C$2:$C$61, A26)*Control!$B$5*$C$3</f>
        <v/>
      </c>
      <c r="M26">
        <f>L26*(Control!$B$6*Control!$B$7*Control!$B$8)*$C$4</f>
        <v/>
      </c>
      <c r="N26">
        <f>N25*(1-(1-Control!$B$14)^(1/12)) + M26</f>
        <v/>
      </c>
      <c r="O26">
        <f>M26*Control!$B$9</f>
        <v/>
      </c>
      <c r="P26">
        <f>N26*(Control!$B$10*$C$5/12)/1e6</f>
        <v/>
      </c>
      <c r="Q26">
        <f>O26*$C$6*Control!$B$13/1e6</f>
        <v/>
      </c>
      <c r="R26">
        <f>P26+Q26</f>
        <v/>
      </c>
      <c r="S26">
        <f>(1-Control!$B$11)*P26 + O26*(INDEX(Control!$B$32:$F$32, B26) + $C$7)/1e6 * $C$6</f>
        <v/>
      </c>
      <c r="T26">
        <f>R26-S26</f>
        <v/>
      </c>
      <c r="U26">
        <f>INDEX(BaseSeries!$C$2:$C$61, A26)*Control!$B$5*$D$3</f>
        <v/>
      </c>
      <c r="V26">
        <f>U26*(Control!$B$6*Control!$B$7*Control!$B$8)*$D$4</f>
        <v/>
      </c>
      <c r="W26">
        <f>W25*(1-(1-Control!$B$14)^(1/12)) + V26</f>
        <v/>
      </c>
      <c r="X26">
        <f>V26*Control!$B$9</f>
        <v/>
      </c>
      <c r="Y26">
        <f>W26*(Control!$B$10*$D$5/12)/1e6</f>
        <v/>
      </c>
      <c r="Z26">
        <f>X26*$D$6*Control!$B$13/1e6</f>
        <v/>
      </c>
      <c r="AA26">
        <f>Y26+Z26</f>
        <v/>
      </c>
      <c r="AB26">
        <f>(1-Control!$B$11)*Y26 + X26*(INDEX(Control!$B$32:$F$32, B26) + $D$7)/1e6 * $D$6</f>
        <v/>
      </c>
      <c r="AC26">
        <f>AA26-AB26</f>
        <v/>
      </c>
      <c r="AD26">
        <f>INDEX(BaseSeries!$C$2:$C$61, A26)*Control!$B$5*$E$3</f>
        <v/>
      </c>
      <c r="AE26">
        <f>AD26*(Control!$B$6*Control!$B$7*Control!$B$8)*$E$4</f>
        <v/>
      </c>
      <c r="AF26">
        <f>AF25*(1-(1-Control!$B$14)^(1/12)) + AE26</f>
        <v/>
      </c>
      <c r="AG26">
        <f>AE26*Control!$B$9</f>
        <v/>
      </c>
      <c r="AH26">
        <f>AF26*(Control!$B$10*$E$5/12)/1e6</f>
        <v/>
      </c>
      <c r="AI26">
        <f>AG26*$E$6*Control!$B$13/1e6</f>
        <v/>
      </c>
      <c r="AJ26">
        <f>AH26+AI26</f>
        <v/>
      </c>
      <c r="AK26">
        <f>(1-Control!$B$11)*AH26 + AG26*(INDEX(Control!$B$32:$F$32, B26) + $E$7)/1e6 * $E$6</f>
        <v/>
      </c>
      <c r="AL26">
        <f>AJ26-AK26</f>
        <v/>
      </c>
      <c r="AM26">
        <f>INDEX(BaseSeries!$C$2:$C$61, A26)*Control!$B$5*$F$3</f>
        <v/>
      </c>
      <c r="AN26">
        <f>AM26*(Control!$B$6*Control!$B$7*Control!$B$8)*$F$4</f>
        <v/>
      </c>
      <c r="AO26">
        <f>AO25*(1-(1-Control!$B$14)^(1/12)) + AN26</f>
        <v/>
      </c>
      <c r="AP26">
        <f>AN26*Control!$B$9</f>
        <v/>
      </c>
      <c r="AQ26">
        <f>AO26*(Control!$B$10*$F$5/12)/1e6</f>
        <v/>
      </c>
      <c r="AR26">
        <f>AP26*$F$6*Control!$B$13/1e6</f>
        <v/>
      </c>
      <c r="AS26">
        <f>AQ26+AR26</f>
        <v/>
      </c>
      <c r="AT26">
        <f>(1-Control!$B$11)*AQ26 + AP26*(INDEX(Control!$B$32:$F$32, B26) + $F$7)/1e6 * $F$6</f>
        <v/>
      </c>
      <c r="AU26">
        <f>AS26-AT26</f>
        <v/>
      </c>
      <c r="AV26">
        <f>INDEX(BaseSeries!$C$2:$C$61, A26)*Control!$B$5*$G$3</f>
        <v/>
      </c>
      <c r="AW26">
        <f>AV26*(Control!$B$6*Control!$B$7*Control!$B$8)*$G$4</f>
        <v/>
      </c>
      <c r="AX26">
        <f>AX25*(1-(1-Control!$B$14)^(1/12)) + AW26</f>
        <v/>
      </c>
      <c r="AY26">
        <f>AW26*Control!$B$9</f>
        <v/>
      </c>
      <c r="AZ26">
        <f>AX26*(Control!$B$10*$G$5/12)/1e6</f>
        <v/>
      </c>
      <c r="BA26">
        <f>AY26*$G$6*Control!$B$13/1e6</f>
        <v/>
      </c>
      <c r="BB26">
        <f>AZ26+BA26</f>
        <v/>
      </c>
      <c r="BC26">
        <f>(1-Control!$B$11)*AZ26 + AY26*(INDEX(Control!$B$32:$F$32, B26) + $G$7)/1e6 * $G$6</f>
        <v/>
      </c>
      <c r="BD26">
        <f>BB26-BC26</f>
        <v/>
      </c>
      <c r="BE26">
        <f>INDEX(BaseSeries!$C$2:$C$61, A26)*Control!$B$5*$H$3</f>
        <v/>
      </c>
      <c r="BF26">
        <f>BE26*(Control!$B$6*Control!$B$7*Control!$B$8)*$H$4</f>
        <v/>
      </c>
      <c r="BG26">
        <f>BG25*(1-(1-Control!$B$14)^(1/12)) + BF26</f>
        <v/>
      </c>
      <c r="BH26">
        <f>BF26*Control!$B$9</f>
        <v/>
      </c>
      <c r="BI26">
        <f>BG26*(Control!$B$10*$H$5/12)/1e6</f>
        <v/>
      </c>
      <c r="BJ26">
        <f>BH26*$H$6*Control!$B$13/1e6</f>
        <v/>
      </c>
      <c r="BK26">
        <f>BI26+BJ26</f>
        <v/>
      </c>
      <c r="BL26">
        <f>(1-Control!$B$11)*BI26 + BH26*(INDEX(Control!$B$32:$F$32, B26) + $H$7)/1e6 * $H$6</f>
        <v/>
      </c>
      <c r="BM26">
        <f>BK26-BL26</f>
        <v/>
      </c>
      <c r="BN26">
        <f>INDEX(BaseSeries!$C$2:$C$61, A26)*Control!$B$5*$I$3</f>
        <v/>
      </c>
      <c r="BO26">
        <f>BN26*(Control!$B$6*Control!$B$7*Control!$B$8)*$I$4</f>
        <v/>
      </c>
      <c r="BP26">
        <f>BP25*(1-(1-Control!$B$14)^(1/12)) + BO26</f>
        <v/>
      </c>
      <c r="BQ26">
        <f>BO26*Control!$B$9</f>
        <v/>
      </c>
      <c r="BR26">
        <f>BP26*(Control!$B$10*$I$5/12)/1e6</f>
        <v/>
      </c>
      <c r="BS26">
        <f>BQ26*$I$6*Control!$B$13/1e6</f>
        <v/>
      </c>
      <c r="BT26">
        <f>BR26+BS26</f>
        <v/>
      </c>
      <c r="BU26">
        <f>(1-Control!$B$11)*BR26 + BQ26*(INDEX(Control!$B$32:$F$32, B26) + $I$7)/1e6 * $I$6</f>
        <v/>
      </c>
      <c r="BV26">
        <f>BT26-BU26</f>
        <v/>
      </c>
      <c r="BW26">
        <f>INDEX(BaseSeries!$C$2:$C$61, A26)*Control!$B$5*$J$3</f>
        <v/>
      </c>
      <c r="BX26">
        <f>BW26*(Control!$B$6*Control!$B$7*Control!$B$8)*$J$4</f>
        <v/>
      </c>
      <c r="BY26">
        <f>BY25*(1-(1-Control!$B$14)^(1/12)) + BX26</f>
        <v/>
      </c>
      <c r="BZ26">
        <f>BX26*Control!$B$9</f>
        <v/>
      </c>
      <c r="CA26">
        <f>BY26*(Control!$B$10*$J$5/12)/1e6</f>
        <v/>
      </c>
      <c r="CB26">
        <f>BZ26*$J$6*Control!$B$13/1e6</f>
        <v/>
      </c>
      <c r="CC26">
        <f>CA26+CB26</f>
        <v/>
      </c>
      <c r="CD26">
        <f>(1-Control!$B$11)*CA26 + BZ26*(INDEX(Control!$B$32:$F$32, B26) + $J$7)/1e6 * $J$6</f>
        <v/>
      </c>
      <c r="CE26">
        <f>CC26-CD26</f>
        <v/>
      </c>
      <c r="CF26">
        <f>INDEX(BaseSeries!$C$2:$C$61, A26)*Control!$B$5*$K$3</f>
        <v/>
      </c>
      <c r="CG26">
        <f>CF26*(Control!$B$6*Control!$B$7*Control!$B$8)*$K$4</f>
        <v/>
      </c>
      <c r="CH26">
        <f>CH25*(1-(1-Control!$B$14)^(1/12)) + CG26</f>
        <v/>
      </c>
      <c r="CI26">
        <f>CG26*Control!$B$9</f>
        <v/>
      </c>
      <c r="CJ26">
        <f>CH26*(Control!$B$10*$K$5/12)/1e6</f>
        <v/>
      </c>
      <c r="CK26">
        <f>CI26*$K$6*Control!$B$13/1e6</f>
        <v/>
      </c>
      <c r="CL26">
        <f>CJ26+CK26</f>
        <v/>
      </c>
      <c r="CM26">
        <f>(1-Control!$B$11)*CJ26 + CI26*(INDEX(Control!$B$32:$F$32, B26) + $K$7)/1e6 * $K$6</f>
        <v/>
      </c>
      <c r="CN26">
        <f>CL26-CM26</f>
        <v/>
      </c>
      <c r="CO26">
        <f>INDEX(BaseSeries!$C$2:$C$61, A26)*Control!$B$5*$L$3</f>
        <v/>
      </c>
      <c r="CP26">
        <f>CO26*(Control!$B$6*Control!$B$7*Control!$B$8)*$L$4</f>
        <v/>
      </c>
      <c r="CQ26">
        <f>CQ25*(1-(1-Control!$B$14)^(1/12)) + CP26</f>
        <v/>
      </c>
      <c r="CR26">
        <f>CP26*Control!$B$9</f>
        <v/>
      </c>
      <c r="CS26">
        <f>CQ26*(Control!$B$10*$L$5/12)/1e6</f>
        <v/>
      </c>
      <c r="CT26">
        <f>CR26*$L$6*Control!$B$13/1e6</f>
        <v/>
      </c>
      <c r="CU26">
        <f>CS26+CT26</f>
        <v/>
      </c>
      <c r="CV26">
        <f>(1-Control!$B$11)*CS26 + CR26*(INDEX(Control!$B$32:$F$32, B26) + $L$7)/1e6 * $L$6</f>
        <v/>
      </c>
      <c r="CW26">
        <f>CU26-CV26</f>
        <v/>
      </c>
      <c r="CX26">
        <f>INDEX(BaseSeries!$C$2:$C$61, A26)*Control!$B$5*$M$3</f>
        <v/>
      </c>
      <c r="CY26">
        <f>CX26*(Control!$B$6*Control!$B$7*Control!$B$8)*$M$4</f>
        <v/>
      </c>
      <c r="CZ26">
        <f>CZ25*(1-(1-Control!$B$14)^(1/12)) + CY26</f>
        <v/>
      </c>
      <c r="DA26">
        <f>CY26*Control!$B$9</f>
        <v/>
      </c>
      <c r="DB26">
        <f>CZ26*(Control!$B$10*$M$5/12)/1e6</f>
        <v/>
      </c>
      <c r="DC26">
        <f>DA26*$M$6*Control!$B$13/1e6</f>
        <v/>
      </c>
      <c r="DD26">
        <f>DB26+DC26</f>
        <v/>
      </c>
      <c r="DE26">
        <f>(1-Control!$B$11)*DB26 + DA26*(INDEX(Control!$B$32:$F$32, B26) + $M$7)/1e6 * $M$6</f>
        <v/>
      </c>
      <c r="DF26">
        <f>DD26-DE26</f>
        <v/>
      </c>
      <c r="DG26">
        <f>INDEX(BaseSeries!$C$2:$C$61, A26)*Control!$B$5*$N$3</f>
        <v/>
      </c>
      <c r="DH26">
        <f>DG26*(Control!$B$6*Control!$B$7*Control!$B$8)*$N$4</f>
        <v/>
      </c>
      <c r="DI26">
        <f>DI25*(1-(1-Control!$B$14)^(1/12)) + DH26</f>
        <v/>
      </c>
      <c r="DJ26">
        <f>DH26*Control!$B$9</f>
        <v/>
      </c>
      <c r="DK26">
        <f>DI26*(Control!$B$10*$N$5/12)/1e6</f>
        <v/>
      </c>
      <c r="DL26">
        <f>DJ26*$N$6*Control!$B$13/1e6</f>
        <v/>
      </c>
      <c r="DM26">
        <f>DK26+DL26</f>
        <v/>
      </c>
      <c r="DN26">
        <f>(1-Control!$B$11)*DK26 + DJ26*(INDEX(Control!$B$32:$F$32, B26) + $N$7)/1e6 * $N$6</f>
        <v/>
      </c>
      <c r="DO26">
        <f>DM26-DN26</f>
        <v/>
      </c>
      <c r="DP26">
        <f>INDEX(BaseSeries!$C$2:$C$61, A26)*Control!$B$5*$O$3</f>
        <v/>
      </c>
      <c r="DQ26">
        <f>DP26*(Control!$B$6*Control!$B$7*Control!$B$8)*$O$4</f>
        <v/>
      </c>
      <c r="DR26">
        <f>DR25*(1-(1-Control!$B$14)^(1/12)) + DQ26</f>
        <v/>
      </c>
      <c r="DS26">
        <f>DQ26*Control!$B$9</f>
        <v/>
      </c>
      <c r="DT26">
        <f>DR26*(Control!$B$10*$O$5/12)/1e6</f>
        <v/>
      </c>
      <c r="DU26">
        <f>DS26*$O$6*Control!$B$13/1e6</f>
        <v/>
      </c>
      <c r="DV26">
        <f>DT26+DU26</f>
        <v/>
      </c>
      <c r="DW26">
        <f>(1-Control!$B$11)*DT26 + DS26*(INDEX(Control!$B$32:$F$32, B26) + $O$7)/1e6 * $O$6</f>
        <v/>
      </c>
      <c r="DX26">
        <f>DV26-DW26</f>
        <v/>
      </c>
      <c r="DY26">
        <f>INDEX(BaseSeries!$C$2:$C$61, A26)*Control!$B$5*$P$3</f>
        <v/>
      </c>
      <c r="DZ26">
        <f>DY26*(Control!$B$6*Control!$B$7*Control!$B$8)*$P$4</f>
        <v/>
      </c>
      <c r="EA26">
        <f>EA25*(1-(1-Control!$B$14)^(1/12)) + DZ26</f>
        <v/>
      </c>
      <c r="EB26">
        <f>DZ26*Control!$B$9</f>
        <v/>
      </c>
      <c r="EC26">
        <f>EA26*(Control!$B$10*$P$5/12)/1e6</f>
        <v/>
      </c>
      <c r="ED26">
        <f>EB26*$P$6*Control!$B$13/1e6</f>
        <v/>
      </c>
      <c r="EE26">
        <f>EC26+ED26</f>
        <v/>
      </c>
      <c r="EF26">
        <f>(1-Control!$B$11)*EC26 + EB26*(INDEX(Control!$B$32:$F$32, B26) + $P$7)/1e6 * $P$6</f>
        <v/>
      </c>
      <c r="EG26">
        <f>EE26-EF26</f>
        <v/>
      </c>
      <c r="EH26">
        <f>INDEX(BaseSeries!$C$2:$C$61, A26)*Control!$B$5*$Q$3</f>
        <v/>
      </c>
      <c r="EI26">
        <f>EH26*(Control!$B$6*Control!$B$7*Control!$B$8)*$Q$4</f>
        <v/>
      </c>
      <c r="EJ26">
        <f>EJ25*(1-(1-Control!$B$14)^(1/12)) + EI26</f>
        <v/>
      </c>
      <c r="EK26">
        <f>EI26*Control!$B$9</f>
        <v/>
      </c>
      <c r="EL26">
        <f>EJ26*(Control!$B$10*$Q$5/12)/1e6</f>
        <v/>
      </c>
      <c r="EM26">
        <f>EK26*$Q$6*Control!$B$13/1e6</f>
        <v/>
      </c>
      <c r="EN26">
        <f>EL26+EM26</f>
        <v/>
      </c>
      <c r="EO26">
        <f>(1-Control!$B$11)*EL26 + EK26*(INDEX(Control!$B$32:$F$32, B26) + $Q$7)/1e6 * $Q$6</f>
        <v/>
      </c>
      <c r="EP26">
        <f>EN26-EO26</f>
        <v/>
      </c>
      <c r="EQ26">
        <f>INDEX(BaseSeries!$C$2:$C$61, A26)*Control!$B$5*$R$3</f>
        <v/>
      </c>
      <c r="ER26">
        <f>EQ26*(Control!$B$6*Control!$B$7*Control!$B$8)*$R$4</f>
        <v/>
      </c>
      <c r="ES26">
        <f>ES25*(1-(1-Control!$B$14)^(1/12)) + ER26</f>
        <v/>
      </c>
      <c r="ET26">
        <f>ER26*Control!$B$9</f>
        <v/>
      </c>
      <c r="EU26">
        <f>ES26*(Control!$B$10*$R$5/12)/1e6</f>
        <v/>
      </c>
      <c r="EV26">
        <f>ET26*$R$6*Control!$B$13/1e6</f>
        <v/>
      </c>
      <c r="EW26">
        <f>EU26+EV26</f>
        <v/>
      </c>
      <c r="EX26">
        <f>(1-Control!$B$11)*EU26 + ET26*(INDEX(Control!$B$32:$F$32, B26) + $R$7)/1e6 * $R$6</f>
        <v/>
      </c>
      <c r="EY26">
        <f>EW26-EX26</f>
        <v/>
      </c>
      <c r="EZ26">
        <f>INDEX(BaseSeries!$C$2:$C$61, A26)*Control!$B$5*$S$3</f>
        <v/>
      </c>
      <c r="FA26">
        <f>EZ26*(Control!$B$6*Control!$B$7*Control!$B$8)*$S$4</f>
        <v/>
      </c>
      <c r="FB26">
        <f>FB25*(1-(1-Control!$B$14)^(1/12)) + FA26</f>
        <v/>
      </c>
      <c r="FC26">
        <f>FA26*Control!$B$9</f>
        <v/>
      </c>
      <c r="FD26">
        <f>FB26*(Control!$B$10*$S$5/12)/1e6</f>
        <v/>
      </c>
      <c r="FE26">
        <f>FC26*$S$6*Control!$B$13/1e6</f>
        <v/>
      </c>
      <c r="FF26">
        <f>FD26+FE26</f>
        <v/>
      </c>
      <c r="FG26">
        <f>(1-Control!$B$11)*FD26 + FC26*(INDEX(Control!$B$32:$F$32, B26) + $S$7)/1e6 * $S$6</f>
        <v/>
      </c>
      <c r="FH26">
        <f>FF26-FG26</f>
        <v/>
      </c>
      <c r="FI26">
        <f>INDEX(BaseSeries!$C$2:$C$61, A26)*Control!$B$5*$T$3</f>
        <v/>
      </c>
      <c r="FJ26">
        <f>FI26*(Control!$B$6*Control!$B$7*Control!$B$8)*$T$4</f>
        <v/>
      </c>
      <c r="FK26">
        <f>FK25*(1-(1-Control!$B$14)^(1/12)) + FJ26</f>
        <v/>
      </c>
      <c r="FL26">
        <f>FJ26*Control!$B$9</f>
        <v/>
      </c>
      <c r="FM26">
        <f>FK26*(Control!$B$10*$T$5/12)/1e6</f>
        <v/>
      </c>
      <c r="FN26">
        <f>FL26*$T$6*Control!$B$13/1e6</f>
        <v/>
      </c>
      <c r="FO26">
        <f>FM26+FN26</f>
        <v/>
      </c>
      <c r="FP26">
        <f>(1-Control!$B$11)*FM26 + FL26*(INDEX(Control!$B$32:$F$32, B26) + $T$7)/1e6 * $T$6</f>
        <v/>
      </c>
      <c r="FQ26">
        <f>FO26-FP26</f>
        <v/>
      </c>
      <c r="FR26">
        <f>INDEX(BaseSeries!$C$2:$C$61, A26)*Control!$B$5*$U$3</f>
        <v/>
      </c>
      <c r="FS26">
        <f>FR26*(Control!$B$6*Control!$B$7*Control!$B$8)*$U$4</f>
        <v/>
      </c>
      <c r="FT26">
        <f>FT25*(1-(1-Control!$B$14)^(1/12)) + FS26</f>
        <v/>
      </c>
      <c r="FU26">
        <f>FS26*Control!$B$9</f>
        <v/>
      </c>
      <c r="FV26">
        <f>FT26*(Control!$B$10*$U$5/12)/1e6</f>
        <v/>
      </c>
      <c r="FW26">
        <f>FU26*$U$6*Control!$B$13/1e6</f>
        <v/>
      </c>
      <c r="FX26">
        <f>FV26+FW26</f>
        <v/>
      </c>
      <c r="FY26">
        <f>(1-Control!$B$11)*FV26 + FU26*(INDEX(Control!$B$32:$F$32, B26) + $U$7)/1e6 * $U$6</f>
        <v/>
      </c>
      <c r="FZ26">
        <f>FX26-FY26</f>
        <v/>
      </c>
      <c r="GA26">
        <f>INDEX(BaseSeries!$C$2:$C$61, A26)*Control!$B$5*$V$3</f>
        <v/>
      </c>
      <c r="GB26">
        <f>GA26*(Control!$B$6*Control!$B$7*Control!$B$8)*$V$4</f>
        <v/>
      </c>
      <c r="GC26">
        <f>GC25*(1-(1-Control!$B$14)^(1/12)) + GB26</f>
        <v/>
      </c>
      <c r="GD26">
        <f>GB26*Control!$B$9</f>
        <v/>
      </c>
      <c r="GE26">
        <f>GC26*(Control!$B$10*$V$5/12)/1e6</f>
        <v/>
      </c>
      <c r="GF26">
        <f>GD26*$V$6*Control!$B$13/1e6</f>
        <v/>
      </c>
      <c r="GG26">
        <f>GE26+GF26</f>
        <v/>
      </c>
      <c r="GH26">
        <f>(1-Control!$B$11)*GE26 + GD26*(INDEX(Control!$B$32:$F$32, B26) + $V$7)/1e6 * $V$6</f>
        <v/>
      </c>
      <c r="GI26">
        <f>GG26-GH26</f>
        <v/>
      </c>
      <c r="GJ26">
        <f>INDEX(BaseSeries!$C$2:$C$61, A26)*Control!$B$5*$W$3</f>
        <v/>
      </c>
      <c r="GK26">
        <f>GJ26*(Control!$B$6*Control!$B$7*Control!$B$8)*$W$4</f>
        <v/>
      </c>
      <c r="GL26">
        <f>GL25*(1-(1-Control!$B$14)^(1/12)) + GK26</f>
        <v/>
      </c>
      <c r="GM26">
        <f>GK26*Control!$B$9</f>
        <v/>
      </c>
      <c r="GN26">
        <f>GL26*(Control!$B$10*$W$5/12)/1e6</f>
        <v/>
      </c>
      <c r="GO26">
        <f>GM26*$W$6*Control!$B$13/1e6</f>
        <v/>
      </c>
      <c r="GP26">
        <f>GN26+GO26</f>
        <v/>
      </c>
      <c r="GQ26">
        <f>(1-Control!$B$11)*GN26 + GM26*(INDEX(Control!$B$32:$F$32, B26) + $W$7)/1e6 * $W$6</f>
        <v/>
      </c>
      <c r="GR26">
        <f>GP26-GQ26</f>
        <v/>
      </c>
      <c r="GS26">
        <f>INDEX(BaseSeries!$C$2:$C$61, A26)*Control!$B$5*$X$3</f>
        <v/>
      </c>
      <c r="GT26">
        <f>GS26*(Control!$B$6*Control!$B$7*Control!$B$8)*$X$4</f>
        <v/>
      </c>
      <c r="GU26">
        <f>GU25*(1-(1-Control!$B$14)^(1/12)) + GT26</f>
        <v/>
      </c>
      <c r="GV26">
        <f>GT26*Control!$B$9</f>
        <v/>
      </c>
      <c r="GW26">
        <f>GU26*(Control!$B$10*$X$5/12)/1e6</f>
        <v/>
      </c>
      <c r="GX26">
        <f>GV26*$X$6*Control!$B$13/1e6</f>
        <v/>
      </c>
      <c r="GY26">
        <f>GW26+GX26</f>
        <v/>
      </c>
      <c r="GZ26">
        <f>(1-Control!$B$11)*GW26 + GV26*(INDEX(Control!$B$32:$F$32, B26) + $X$7)/1e6 * $X$6</f>
        <v/>
      </c>
      <c r="HA26">
        <f>GY26-GZ26</f>
        <v/>
      </c>
      <c r="HB26">
        <f>INDEX(BaseSeries!$C$2:$C$61, A26)*Control!$B$5*$Y$3</f>
        <v/>
      </c>
      <c r="HC26">
        <f>HB26*(Control!$B$6*Control!$B$7*Control!$B$8)*$Y$4</f>
        <v/>
      </c>
      <c r="HD26">
        <f>HD25*(1-(1-Control!$B$14)^(1/12)) + HC26</f>
        <v/>
      </c>
      <c r="HE26">
        <f>HC26*Control!$B$9</f>
        <v/>
      </c>
      <c r="HF26">
        <f>HD26*(Control!$B$10*$Y$5/12)/1e6</f>
        <v/>
      </c>
      <c r="HG26">
        <f>HE26*$Y$6*Control!$B$13/1e6</f>
        <v/>
      </c>
      <c r="HH26">
        <f>HF26+HG26</f>
        <v/>
      </c>
      <c r="HI26">
        <f>(1-Control!$B$11)*HF26 + HE26*(INDEX(Control!$B$32:$F$32, B26) + $Y$7)/1e6 * $Y$6</f>
        <v/>
      </c>
      <c r="HJ26">
        <f>HH26-HI26</f>
        <v/>
      </c>
      <c r="HK26">
        <f>INDEX(BaseSeries!$C$2:$C$61, A26)*Control!$B$5*$Z$3</f>
        <v/>
      </c>
      <c r="HL26">
        <f>HK26*(Control!$B$6*Control!$B$7*Control!$B$8)*$Z$4</f>
        <v/>
      </c>
      <c r="HM26">
        <f>HM25*(1-(1-Control!$B$14)^(1/12)) + HL26</f>
        <v/>
      </c>
      <c r="HN26">
        <f>HL26*Control!$B$9</f>
        <v/>
      </c>
      <c r="HO26">
        <f>HM26*(Control!$B$10*$Z$5/12)/1e6</f>
        <v/>
      </c>
      <c r="HP26">
        <f>HN26*$Z$6*Control!$B$13/1e6</f>
        <v/>
      </c>
      <c r="HQ26">
        <f>HO26+HP26</f>
        <v/>
      </c>
      <c r="HR26">
        <f>(1-Control!$B$11)*HO26 + HN26*(INDEX(Control!$B$32:$F$32, B26) + $Z$7)/1e6 * $Z$6</f>
        <v/>
      </c>
      <c r="HS26">
        <f>HQ26-HR26</f>
        <v/>
      </c>
      <c r="HT26">
        <f>INDEX(BaseSeries!$C$2:$C$61, A26)*Control!$B$5*$AA$3</f>
        <v/>
      </c>
      <c r="HU26">
        <f>HT26*(Control!$B$6*Control!$B$7*Control!$B$8)*$AA$4</f>
        <v/>
      </c>
      <c r="HV26">
        <f>HV25*(1-(1-Control!$B$14)^(1/12)) + HU26</f>
        <v/>
      </c>
      <c r="HW26">
        <f>HU26*Control!$B$9</f>
        <v/>
      </c>
      <c r="HX26">
        <f>HV26*(Control!$B$10*$AA$5/12)/1e6</f>
        <v/>
      </c>
      <c r="HY26">
        <f>HW26*$AA$6*Control!$B$13/1e6</f>
        <v/>
      </c>
      <c r="HZ26">
        <f>HX26+HY26</f>
        <v/>
      </c>
      <c r="IA26">
        <f>(1-Control!$B$11)*HX26 + HW26*(INDEX(Control!$B$32:$F$32, B26) + $AA$7)/1e6 * $AA$6</f>
        <v/>
      </c>
      <c r="IB26">
        <f>HZ26-IA26</f>
        <v/>
      </c>
      <c r="IC26">
        <f>INDEX(BaseSeries!$C$2:$C$61, A26)*Control!$B$5*$AB$3</f>
        <v/>
      </c>
      <c r="ID26">
        <f>IC26*(Control!$B$6*Control!$B$7*Control!$B$8)*$AB$4</f>
        <v/>
      </c>
      <c r="IE26">
        <f>IE25*(1-(1-Control!$B$14)^(1/12)) + ID26</f>
        <v/>
      </c>
      <c r="IF26">
        <f>ID26*Control!$B$9</f>
        <v/>
      </c>
      <c r="IG26">
        <f>IE26*(Control!$B$10*$AB$5/12)/1e6</f>
        <v/>
      </c>
      <c r="IH26">
        <f>IF26*$AB$6*Control!$B$13/1e6</f>
        <v/>
      </c>
      <c r="II26">
        <f>IG26+IH26</f>
        <v/>
      </c>
      <c r="IJ26">
        <f>(1-Control!$B$11)*IG26 + IF26*(INDEX(Control!$B$32:$F$32, B26) + $AB$7)/1e6 * $AB$6</f>
        <v/>
      </c>
      <c r="IK26">
        <f>II26-IJ26</f>
        <v/>
      </c>
      <c r="IL26">
        <f>INDEX(BaseSeries!$C$2:$C$61, A26)*Control!$B$5*$AC$3</f>
        <v/>
      </c>
      <c r="IM26">
        <f>IL26*(Control!$B$6*Control!$B$7*Control!$B$8)*$AC$4</f>
        <v/>
      </c>
      <c r="IN26">
        <f>IN25*(1-(1-Control!$B$14)^(1/12)) + IM26</f>
        <v/>
      </c>
      <c r="IO26">
        <f>IM26*Control!$B$9</f>
        <v/>
      </c>
      <c r="IP26">
        <f>IN26*(Control!$B$10*$AC$5/12)/1e6</f>
        <v/>
      </c>
      <c r="IQ26">
        <f>IO26*$AC$6*Control!$B$13/1e6</f>
        <v/>
      </c>
      <c r="IR26">
        <f>IP26+IQ26</f>
        <v/>
      </c>
      <c r="IS26">
        <f>(1-Control!$B$11)*IP26 + IO26*(INDEX(Control!$B$32:$F$32, B26) + $AC$7)/1e6 * $AC$6</f>
        <v/>
      </c>
      <c r="IT26">
        <f>IR26-IS26</f>
        <v/>
      </c>
      <c r="IU26">
        <f>INDEX(BaseSeries!$C$2:$C$61, A26)*Control!$B$5*$AD$3</f>
        <v/>
      </c>
      <c r="IV26">
        <f>IU26*(Control!$B$6*Control!$B$7*Control!$B$8)*$AD$4</f>
        <v/>
      </c>
      <c r="IW26">
        <f>IW25*(1-(1-Control!$B$14)^(1/12)) + IV26</f>
        <v/>
      </c>
      <c r="IX26">
        <f>IV26*Control!$B$9</f>
        <v/>
      </c>
      <c r="IY26">
        <f>IW26*(Control!$B$10*$AD$5/12)/1e6</f>
        <v/>
      </c>
      <c r="IZ26">
        <f>IX26*$AD$6*Control!$B$13/1e6</f>
        <v/>
      </c>
      <c r="JA26">
        <f>IY26+IZ26</f>
        <v/>
      </c>
      <c r="JB26">
        <f>(1-Control!$B$11)*IY26 + IX26*(INDEX(Control!$B$32:$F$32, B26) + $AD$7)/1e6 * $AD$6</f>
        <v/>
      </c>
      <c r="JC26">
        <f>JA26-JB26</f>
        <v/>
      </c>
      <c r="JD26">
        <f>INDEX(BaseSeries!$C$2:$C$61, A26)*Control!$B$5*$AE$3</f>
        <v/>
      </c>
      <c r="JE26">
        <f>JD26*(Control!$B$6*Control!$B$7*Control!$B$8)*$AE$4</f>
        <v/>
      </c>
      <c r="JF26">
        <f>JF25*(1-(1-Control!$B$14)^(1/12)) + JE26</f>
        <v/>
      </c>
      <c r="JG26">
        <f>JE26*Control!$B$9</f>
        <v/>
      </c>
      <c r="JH26">
        <f>JF26*(Control!$B$10*$AE$5/12)/1e6</f>
        <v/>
      </c>
      <c r="JI26">
        <f>JG26*$AE$6*Control!$B$13/1e6</f>
        <v/>
      </c>
      <c r="JJ26">
        <f>JH26+JI26</f>
        <v/>
      </c>
      <c r="JK26">
        <f>(1-Control!$B$11)*JH26 + JG26*(INDEX(Control!$B$32:$F$32, B26) + $AE$7)/1e6 * $AE$6</f>
        <v/>
      </c>
      <c r="JL26">
        <f>JJ26-JK26</f>
        <v/>
      </c>
      <c r="JM26">
        <f>INDEX(BaseSeries!$C$2:$C$61, A26)*Control!$B$5*$AF$3</f>
        <v/>
      </c>
      <c r="JN26">
        <f>JM26*(Control!$B$6*Control!$B$7*Control!$B$8)*$AF$4</f>
        <v/>
      </c>
      <c r="JO26">
        <f>JO25*(1-(1-Control!$B$14)^(1/12)) + JN26</f>
        <v/>
      </c>
      <c r="JP26">
        <f>JN26*Control!$B$9</f>
        <v/>
      </c>
      <c r="JQ26">
        <f>JO26*(Control!$B$10*$AF$5/12)/1e6</f>
        <v/>
      </c>
      <c r="JR26">
        <f>JP26*$AF$6*Control!$B$13/1e6</f>
        <v/>
      </c>
      <c r="JS26">
        <f>JQ26+JR26</f>
        <v/>
      </c>
      <c r="JT26">
        <f>(1-Control!$B$11)*JQ26 + JP26*(INDEX(Control!$B$32:$F$32, B26) + $AF$7)/1e6 * $AF$6</f>
        <v/>
      </c>
      <c r="JU26">
        <f>JS26-JT26</f>
        <v/>
      </c>
      <c r="JV26">
        <f>INDEX(BaseSeries!$C$2:$C$61, A26)*Control!$B$5*$AG$3</f>
        <v/>
      </c>
      <c r="JW26">
        <f>JV26*(Control!$B$6*Control!$B$7*Control!$B$8)*$AG$4</f>
        <v/>
      </c>
      <c r="JX26">
        <f>JX25*(1-(1-Control!$B$14)^(1/12)) + JW26</f>
        <v/>
      </c>
      <c r="JY26">
        <f>JW26*Control!$B$9</f>
        <v/>
      </c>
      <c r="JZ26">
        <f>JX26*(Control!$B$10*$AG$5/12)/1e6</f>
        <v/>
      </c>
      <c r="KA26">
        <f>JY26*$AG$6*Control!$B$13/1e6</f>
        <v/>
      </c>
      <c r="KB26">
        <f>JZ26+KA26</f>
        <v/>
      </c>
      <c r="KC26">
        <f>(1-Control!$B$11)*JZ26 + JY26*(INDEX(Control!$B$32:$F$32, B26) + $AG$7)/1e6 * $AG$6</f>
        <v/>
      </c>
      <c r="KD26">
        <f>KB26-KC26</f>
        <v/>
      </c>
      <c r="KE26">
        <f>INDEX(BaseSeries!$C$2:$C$61, A26)*Control!$B$5*$AH$3</f>
        <v/>
      </c>
      <c r="KF26">
        <f>KE26*(Control!$B$6*Control!$B$7*Control!$B$8)*$AH$4</f>
        <v/>
      </c>
      <c r="KG26">
        <f>KG25*(1-(1-Control!$B$14)^(1/12)) + KF26</f>
        <v/>
      </c>
      <c r="KH26">
        <f>KF26*Control!$B$9</f>
        <v/>
      </c>
      <c r="KI26">
        <f>KG26*(Control!$B$10*$AH$5/12)/1e6</f>
        <v/>
      </c>
      <c r="KJ26">
        <f>KH26*$AH$6*Control!$B$13/1e6</f>
        <v/>
      </c>
      <c r="KK26">
        <f>KI26+KJ26</f>
        <v/>
      </c>
      <c r="KL26">
        <f>(1-Control!$B$11)*KI26 + KH26*(INDEX(Control!$B$32:$F$32, B26) + $AH$7)/1e6 * $AH$6</f>
        <v/>
      </c>
      <c r="KM26">
        <f>KK26-KL26</f>
        <v/>
      </c>
      <c r="KN26">
        <f>INDEX(BaseSeries!$C$2:$C$61, A26)*Control!$B$5*$AI$3</f>
        <v/>
      </c>
      <c r="KO26">
        <f>KN26*(Control!$B$6*Control!$B$7*Control!$B$8)*$AI$4</f>
        <v/>
      </c>
      <c r="KP26">
        <f>KP25*(1-(1-Control!$B$14)^(1/12)) + KO26</f>
        <v/>
      </c>
      <c r="KQ26">
        <f>KO26*Control!$B$9</f>
        <v/>
      </c>
      <c r="KR26">
        <f>KP26*(Control!$B$10*$AI$5/12)/1e6</f>
        <v/>
      </c>
      <c r="KS26">
        <f>KQ26*$AI$6*Control!$B$13/1e6</f>
        <v/>
      </c>
      <c r="KT26">
        <f>KR26+KS26</f>
        <v/>
      </c>
      <c r="KU26">
        <f>(1-Control!$B$11)*KR26 + KQ26*(INDEX(Control!$B$32:$F$32, B26) + $AI$7)/1e6 * $AI$6</f>
        <v/>
      </c>
      <c r="KV26">
        <f>KT26-KU26</f>
        <v/>
      </c>
      <c r="KW26">
        <f>INDEX(BaseSeries!$C$2:$C$61, A26)*Control!$B$5*$AJ$3</f>
        <v/>
      </c>
      <c r="KX26">
        <f>KW26*(Control!$B$6*Control!$B$7*Control!$B$8)*$AJ$4</f>
        <v/>
      </c>
      <c r="KY26">
        <f>KY25*(1-(1-Control!$B$14)^(1/12)) + KX26</f>
        <v/>
      </c>
      <c r="KZ26">
        <f>KX26*Control!$B$9</f>
        <v/>
      </c>
      <c r="LA26">
        <f>KY26*(Control!$B$10*$AJ$5/12)/1e6</f>
        <v/>
      </c>
      <c r="LB26">
        <f>KZ26*$AJ$6*Control!$B$13/1e6</f>
        <v/>
      </c>
      <c r="LC26">
        <f>LA26+LB26</f>
        <v/>
      </c>
      <c r="LD26">
        <f>(1-Control!$B$11)*LA26 + KZ26*(INDEX(Control!$B$32:$F$32, B26) + $AJ$7)/1e6 * $AJ$6</f>
        <v/>
      </c>
      <c r="LE26">
        <f>LC26-LD26</f>
        <v/>
      </c>
      <c r="LF26">
        <f>INDEX(BaseSeries!$C$2:$C$61, A26)*Control!$B$5*$AK$3</f>
        <v/>
      </c>
      <c r="LG26">
        <f>LF26*(Control!$B$6*Control!$B$7*Control!$B$8)*$AK$4</f>
        <v/>
      </c>
      <c r="LH26">
        <f>LH25*(1-(1-Control!$B$14)^(1/12)) + LG26</f>
        <v/>
      </c>
      <c r="LI26">
        <f>LG26*Control!$B$9</f>
        <v/>
      </c>
      <c r="LJ26">
        <f>LH26*(Control!$B$10*$AK$5/12)/1e6</f>
        <v/>
      </c>
      <c r="LK26">
        <f>LI26*$AK$6*Control!$B$13/1e6</f>
        <v/>
      </c>
      <c r="LL26">
        <f>LJ26+LK26</f>
        <v/>
      </c>
      <c r="LM26">
        <f>(1-Control!$B$11)*LJ26 + LI26*(INDEX(Control!$B$32:$F$32, B26) + $AK$7)/1e6 * $AK$6</f>
        <v/>
      </c>
      <c r="LN26">
        <f>LL26-LM26</f>
        <v/>
      </c>
      <c r="LO26">
        <f>INDEX(BaseSeries!$C$2:$C$61, A26)*Control!$B$5*$AL$3</f>
        <v/>
      </c>
      <c r="LP26">
        <f>LO26*(Control!$B$6*Control!$B$7*Control!$B$8)*$AL$4</f>
        <v/>
      </c>
      <c r="LQ26">
        <f>LQ25*(1-(1-Control!$B$14)^(1/12)) + LP26</f>
        <v/>
      </c>
      <c r="LR26">
        <f>LP26*Control!$B$9</f>
        <v/>
      </c>
      <c r="LS26">
        <f>LQ26*(Control!$B$10*$AL$5/12)/1e6</f>
        <v/>
      </c>
      <c r="LT26">
        <f>LR26*$AL$6*Control!$B$13/1e6</f>
        <v/>
      </c>
      <c r="LU26">
        <f>LS26+LT26</f>
        <v/>
      </c>
      <c r="LV26">
        <f>(1-Control!$B$11)*LS26 + LR26*(INDEX(Control!$B$32:$F$32, B26) + $AL$7)/1e6 * $AL$6</f>
        <v/>
      </c>
      <c r="LW26">
        <f>LU26-LV26</f>
        <v/>
      </c>
    </row>
    <row r="27">
      <c r="A27" t="n">
        <v>16</v>
      </c>
      <c r="B27">
        <f>INT((A27-1)/12)+1</f>
        <v/>
      </c>
      <c r="C27">
        <f>INDEX(BaseSeries!$C$2:$C$61, A27)*Control!$B$5*$B$3</f>
        <v/>
      </c>
      <c r="D27">
        <f>C27*(Control!$B$6*Control!$B$7*Control!$B$8)*$B$4</f>
        <v/>
      </c>
      <c r="E27">
        <f>E26*(1-(1-Control!$B$14)^(1/12)) + D27</f>
        <v/>
      </c>
      <c r="F27">
        <f>D27*Control!$B$9</f>
        <v/>
      </c>
      <c r="G27">
        <f>E27*(Control!$B$10*$B$5/12)/1e6</f>
        <v/>
      </c>
      <c r="H27">
        <f>F27*$B$6*Control!$B$13/1e6</f>
        <v/>
      </c>
      <c r="I27">
        <f>G27+H27</f>
        <v/>
      </c>
      <c r="J27">
        <f>(1-Control!$B$11)*G27 + F27*(INDEX(Control!$B$32:$F$32, B27) + $B$7)/1e6 * $B$6</f>
        <v/>
      </c>
      <c r="K27">
        <f>I27-J27</f>
        <v/>
      </c>
      <c r="L27">
        <f>INDEX(BaseSeries!$C$2:$C$61, A27)*Control!$B$5*$C$3</f>
        <v/>
      </c>
      <c r="M27">
        <f>L27*(Control!$B$6*Control!$B$7*Control!$B$8)*$C$4</f>
        <v/>
      </c>
      <c r="N27">
        <f>N26*(1-(1-Control!$B$14)^(1/12)) + M27</f>
        <v/>
      </c>
      <c r="O27">
        <f>M27*Control!$B$9</f>
        <v/>
      </c>
      <c r="P27">
        <f>N27*(Control!$B$10*$C$5/12)/1e6</f>
        <v/>
      </c>
      <c r="Q27">
        <f>O27*$C$6*Control!$B$13/1e6</f>
        <v/>
      </c>
      <c r="R27">
        <f>P27+Q27</f>
        <v/>
      </c>
      <c r="S27">
        <f>(1-Control!$B$11)*P27 + O27*(INDEX(Control!$B$32:$F$32, B27) + $C$7)/1e6 * $C$6</f>
        <v/>
      </c>
      <c r="T27">
        <f>R27-S27</f>
        <v/>
      </c>
      <c r="U27">
        <f>INDEX(BaseSeries!$C$2:$C$61, A27)*Control!$B$5*$D$3</f>
        <v/>
      </c>
      <c r="V27">
        <f>U27*(Control!$B$6*Control!$B$7*Control!$B$8)*$D$4</f>
        <v/>
      </c>
      <c r="W27">
        <f>W26*(1-(1-Control!$B$14)^(1/12)) + V27</f>
        <v/>
      </c>
      <c r="X27">
        <f>V27*Control!$B$9</f>
        <v/>
      </c>
      <c r="Y27">
        <f>W27*(Control!$B$10*$D$5/12)/1e6</f>
        <v/>
      </c>
      <c r="Z27">
        <f>X27*$D$6*Control!$B$13/1e6</f>
        <v/>
      </c>
      <c r="AA27">
        <f>Y27+Z27</f>
        <v/>
      </c>
      <c r="AB27">
        <f>(1-Control!$B$11)*Y27 + X27*(INDEX(Control!$B$32:$F$32, B27) + $D$7)/1e6 * $D$6</f>
        <v/>
      </c>
      <c r="AC27">
        <f>AA27-AB27</f>
        <v/>
      </c>
      <c r="AD27">
        <f>INDEX(BaseSeries!$C$2:$C$61, A27)*Control!$B$5*$E$3</f>
        <v/>
      </c>
      <c r="AE27">
        <f>AD27*(Control!$B$6*Control!$B$7*Control!$B$8)*$E$4</f>
        <v/>
      </c>
      <c r="AF27">
        <f>AF26*(1-(1-Control!$B$14)^(1/12)) + AE27</f>
        <v/>
      </c>
      <c r="AG27">
        <f>AE27*Control!$B$9</f>
        <v/>
      </c>
      <c r="AH27">
        <f>AF27*(Control!$B$10*$E$5/12)/1e6</f>
        <v/>
      </c>
      <c r="AI27">
        <f>AG27*$E$6*Control!$B$13/1e6</f>
        <v/>
      </c>
      <c r="AJ27">
        <f>AH27+AI27</f>
        <v/>
      </c>
      <c r="AK27">
        <f>(1-Control!$B$11)*AH27 + AG27*(INDEX(Control!$B$32:$F$32, B27) + $E$7)/1e6 * $E$6</f>
        <v/>
      </c>
      <c r="AL27">
        <f>AJ27-AK27</f>
        <v/>
      </c>
      <c r="AM27">
        <f>INDEX(BaseSeries!$C$2:$C$61, A27)*Control!$B$5*$F$3</f>
        <v/>
      </c>
      <c r="AN27">
        <f>AM27*(Control!$B$6*Control!$B$7*Control!$B$8)*$F$4</f>
        <v/>
      </c>
      <c r="AO27">
        <f>AO26*(1-(1-Control!$B$14)^(1/12)) + AN27</f>
        <v/>
      </c>
      <c r="AP27">
        <f>AN27*Control!$B$9</f>
        <v/>
      </c>
      <c r="AQ27">
        <f>AO27*(Control!$B$10*$F$5/12)/1e6</f>
        <v/>
      </c>
      <c r="AR27">
        <f>AP27*$F$6*Control!$B$13/1e6</f>
        <v/>
      </c>
      <c r="AS27">
        <f>AQ27+AR27</f>
        <v/>
      </c>
      <c r="AT27">
        <f>(1-Control!$B$11)*AQ27 + AP27*(INDEX(Control!$B$32:$F$32, B27) + $F$7)/1e6 * $F$6</f>
        <v/>
      </c>
      <c r="AU27">
        <f>AS27-AT27</f>
        <v/>
      </c>
      <c r="AV27">
        <f>INDEX(BaseSeries!$C$2:$C$61, A27)*Control!$B$5*$G$3</f>
        <v/>
      </c>
      <c r="AW27">
        <f>AV27*(Control!$B$6*Control!$B$7*Control!$B$8)*$G$4</f>
        <v/>
      </c>
      <c r="AX27">
        <f>AX26*(1-(1-Control!$B$14)^(1/12)) + AW27</f>
        <v/>
      </c>
      <c r="AY27">
        <f>AW27*Control!$B$9</f>
        <v/>
      </c>
      <c r="AZ27">
        <f>AX27*(Control!$B$10*$G$5/12)/1e6</f>
        <v/>
      </c>
      <c r="BA27">
        <f>AY27*$G$6*Control!$B$13/1e6</f>
        <v/>
      </c>
      <c r="BB27">
        <f>AZ27+BA27</f>
        <v/>
      </c>
      <c r="BC27">
        <f>(1-Control!$B$11)*AZ27 + AY27*(INDEX(Control!$B$32:$F$32, B27) + $G$7)/1e6 * $G$6</f>
        <v/>
      </c>
      <c r="BD27">
        <f>BB27-BC27</f>
        <v/>
      </c>
      <c r="BE27">
        <f>INDEX(BaseSeries!$C$2:$C$61, A27)*Control!$B$5*$H$3</f>
        <v/>
      </c>
      <c r="BF27">
        <f>BE27*(Control!$B$6*Control!$B$7*Control!$B$8)*$H$4</f>
        <v/>
      </c>
      <c r="BG27">
        <f>BG26*(1-(1-Control!$B$14)^(1/12)) + BF27</f>
        <v/>
      </c>
      <c r="BH27">
        <f>BF27*Control!$B$9</f>
        <v/>
      </c>
      <c r="BI27">
        <f>BG27*(Control!$B$10*$H$5/12)/1e6</f>
        <v/>
      </c>
      <c r="BJ27">
        <f>BH27*$H$6*Control!$B$13/1e6</f>
        <v/>
      </c>
      <c r="BK27">
        <f>BI27+BJ27</f>
        <v/>
      </c>
      <c r="BL27">
        <f>(1-Control!$B$11)*BI27 + BH27*(INDEX(Control!$B$32:$F$32, B27) + $H$7)/1e6 * $H$6</f>
        <v/>
      </c>
      <c r="BM27">
        <f>BK27-BL27</f>
        <v/>
      </c>
      <c r="BN27">
        <f>INDEX(BaseSeries!$C$2:$C$61, A27)*Control!$B$5*$I$3</f>
        <v/>
      </c>
      <c r="BO27">
        <f>BN27*(Control!$B$6*Control!$B$7*Control!$B$8)*$I$4</f>
        <v/>
      </c>
      <c r="BP27">
        <f>BP26*(1-(1-Control!$B$14)^(1/12)) + BO27</f>
        <v/>
      </c>
      <c r="BQ27">
        <f>BO27*Control!$B$9</f>
        <v/>
      </c>
      <c r="BR27">
        <f>BP27*(Control!$B$10*$I$5/12)/1e6</f>
        <v/>
      </c>
      <c r="BS27">
        <f>BQ27*$I$6*Control!$B$13/1e6</f>
        <v/>
      </c>
      <c r="BT27">
        <f>BR27+BS27</f>
        <v/>
      </c>
      <c r="BU27">
        <f>(1-Control!$B$11)*BR27 + BQ27*(INDEX(Control!$B$32:$F$32, B27) + $I$7)/1e6 * $I$6</f>
        <v/>
      </c>
      <c r="BV27">
        <f>BT27-BU27</f>
        <v/>
      </c>
      <c r="BW27">
        <f>INDEX(BaseSeries!$C$2:$C$61, A27)*Control!$B$5*$J$3</f>
        <v/>
      </c>
      <c r="BX27">
        <f>BW27*(Control!$B$6*Control!$B$7*Control!$B$8)*$J$4</f>
        <v/>
      </c>
      <c r="BY27">
        <f>BY26*(1-(1-Control!$B$14)^(1/12)) + BX27</f>
        <v/>
      </c>
      <c r="BZ27">
        <f>BX27*Control!$B$9</f>
        <v/>
      </c>
      <c r="CA27">
        <f>BY27*(Control!$B$10*$J$5/12)/1e6</f>
        <v/>
      </c>
      <c r="CB27">
        <f>BZ27*$J$6*Control!$B$13/1e6</f>
        <v/>
      </c>
      <c r="CC27">
        <f>CA27+CB27</f>
        <v/>
      </c>
      <c r="CD27">
        <f>(1-Control!$B$11)*CA27 + BZ27*(INDEX(Control!$B$32:$F$32, B27) + $J$7)/1e6 * $J$6</f>
        <v/>
      </c>
      <c r="CE27">
        <f>CC27-CD27</f>
        <v/>
      </c>
      <c r="CF27">
        <f>INDEX(BaseSeries!$C$2:$C$61, A27)*Control!$B$5*$K$3</f>
        <v/>
      </c>
      <c r="CG27">
        <f>CF27*(Control!$B$6*Control!$B$7*Control!$B$8)*$K$4</f>
        <v/>
      </c>
      <c r="CH27">
        <f>CH26*(1-(1-Control!$B$14)^(1/12)) + CG27</f>
        <v/>
      </c>
      <c r="CI27">
        <f>CG27*Control!$B$9</f>
        <v/>
      </c>
      <c r="CJ27">
        <f>CH27*(Control!$B$10*$K$5/12)/1e6</f>
        <v/>
      </c>
      <c r="CK27">
        <f>CI27*$K$6*Control!$B$13/1e6</f>
        <v/>
      </c>
      <c r="CL27">
        <f>CJ27+CK27</f>
        <v/>
      </c>
      <c r="CM27">
        <f>(1-Control!$B$11)*CJ27 + CI27*(INDEX(Control!$B$32:$F$32, B27) + $K$7)/1e6 * $K$6</f>
        <v/>
      </c>
      <c r="CN27">
        <f>CL27-CM27</f>
        <v/>
      </c>
      <c r="CO27">
        <f>INDEX(BaseSeries!$C$2:$C$61, A27)*Control!$B$5*$L$3</f>
        <v/>
      </c>
      <c r="CP27">
        <f>CO27*(Control!$B$6*Control!$B$7*Control!$B$8)*$L$4</f>
        <v/>
      </c>
      <c r="CQ27">
        <f>CQ26*(1-(1-Control!$B$14)^(1/12)) + CP27</f>
        <v/>
      </c>
      <c r="CR27">
        <f>CP27*Control!$B$9</f>
        <v/>
      </c>
      <c r="CS27">
        <f>CQ27*(Control!$B$10*$L$5/12)/1e6</f>
        <v/>
      </c>
      <c r="CT27">
        <f>CR27*$L$6*Control!$B$13/1e6</f>
        <v/>
      </c>
      <c r="CU27">
        <f>CS27+CT27</f>
        <v/>
      </c>
      <c r="CV27">
        <f>(1-Control!$B$11)*CS27 + CR27*(INDEX(Control!$B$32:$F$32, B27) + $L$7)/1e6 * $L$6</f>
        <v/>
      </c>
      <c r="CW27">
        <f>CU27-CV27</f>
        <v/>
      </c>
      <c r="CX27">
        <f>INDEX(BaseSeries!$C$2:$C$61, A27)*Control!$B$5*$M$3</f>
        <v/>
      </c>
      <c r="CY27">
        <f>CX27*(Control!$B$6*Control!$B$7*Control!$B$8)*$M$4</f>
        <v/>
      </c>
      <c r="CZ27">
        <f>CZ26*(1-(1-Control!$B$14)^(1/12)) + CY27</f>
        <v/>
      </c>
      <c r="DA27">
        <f>CY27*Control!$B$9</f>
        <v/>
      </c>
      <c r="DB27">
        <f>CZ27*(Control!$B$10*$M$5/12)/1e6</f>
        <v/>
      </c>
      <c r="DC27">
        <f>DA27*$M$6*Control!$B$13/1e6</f>
        <v/>
      </c>
      <c r="DD27">
        <f>DB27+DC27</f>
        <v/>
      </c>
      <c r="DE27">
        <f>(1-Control!$B$11)*DB27 + DA27*(INDEX(Control!$B$32:$F$32, B27) + $M$7)/1e6 * $M$6</f>
        <v/>
      </c>
      <c r="DF27">
        <f>DD27-DE27</f>
        <v/>
      </c>
      <c r="DG27">
        <f>INDEX(BaseSeries!$C$2:$C$61, A27)*Control!$B$5*$N$3</f>
        <v/>
      </c>
      <c r="DH27">
        <f>DG27*(Control!$B$6*Control!$B$7*Control!$B$8)*$N$4</f>
        <v/>
      </c>
      <c r="DI27">
        <f>DI26*(1-(1-Control!$B$14)^(1/12)) + DH27</f>
        <v/>
      </c>
      <c r="DJ27">
        <f>DH27*Control!$B$9</f>
        <v/>
      </c>
      <c r="DK27">
        <f>DI27*(Control!$B$10*$N$5/12)/1e6</f>
        <v/>
      </c>
      <c r="DL27">
        <f>DJ27*$N$6*Control!$B$13/1e6</f>
        <v/>
      </c>
      <c r="DM27">
        <f>DK27+DL27</f>
        <v/>
      </c>
      <c r="DN27">
        <f>(1-Control!$B$11)*DK27 + DJ27*(INDEX(Control!$B$32:$F$32, B27) + $N$7)/1e6 * $N$6</f>
        <v/>
      </c>
      <c r="DO27">
        <f>DM27-DN27</f>
        <v/>
      </c>
      <c r="DP27">
        <f>INDEX(BaseSeries!$C$2:$C$61, A27)*Control!$B$5*$O$3</f>
        <v/>
      </c>
      <c r="DQ27">
        <f>DP27*(Control!$B$6*Control!$B$7*Control!$B$8)*$O$4</f>
        <v/>
      </c>
      <c r="DR27">
        <f>DR26*(1-(1-Control!$B$14)^(1/12)) + DQ27</f>
        <v/>
      </c>
      <c r="DS27">
        <f>DQ27*Control!$B$9</f>
        <v/>
      </c>
      <c r="DT27">
        <f>DR27*(Control!$B$10*$O$5/12)/1e6</f>
        <v/>
      </c>
      <c r="DU27">
        <f>DS27*$O$6*Control!$B$13/1e6</f>
        <v/>
      </c>
      <c r="DV27">
        <f>DT27+DU27</f>
        <v/>
      </c>
      <c r="DW27">
        <f>(1-Control!$B$11)*DT27 + DS27*(INDEX(Control!$B$32:$F$32, B27) + $O$7)/1e6 * $O$6</f>
        <v/>
      </c>
      <c r="DX27">
        <f>DV27-DW27</f>
        <v/>
      </c>
      <c r="DY27">
        <f>INDEX(BaseSeries!$C$2:$C$61, A27)*Control!$B$5*$P$3</f>
        <v/>
      </c>
      <c r="DZ27">
        <f>DY27*(Control!$B$6*Control!$B$7*Control!$B$8)*$P$4</f>
        <v/>
      </c>
      <c r="EA27">
        <f>EA26*(1-(1-Control!$B$14)^(1/12)) + DZ27</f>
        <v/>
      </c>
      <c r="EB27">
        <f>DZ27*Control!$B$9</f>
        <v/>
      </c>
      <c r="EC27">
        <f>EA27*(Control!$B$10*$P$5/12)/1e6</f>
        <v/>
      </c>
      <c r="ED27">
        <f>EB27*$P$6*Control!$B$13/1e6</f>
        <v/>
      </c>
      <c r="EE27">
        <f>EC27+ED27</f>
        <v/>
      </c>
      <c r="EF27">
        <f>(1-Control!$B$11)*EC27 + EB27*(INDEX(Control!$B$32:$F$32, B27) + $P$7)/1e6 * $P$6</f>
        <v/>
      </c>
      <c r="EG27">
        <f>EE27-EF27</f>
        <v/>
      </c>
      <c r="EH27">
        <f>INDEX(BaseSeries!$C$2:$C$61, A27)*Control!$B$5*$Q$3</f>
        <v/>
      </c>
      <c r="EI27">
        <f>EH27*(Control!$B$6*Control!$B$7*Control!$B$8)*$Q$4</f>
        <v/>
      </c>
      <c r="EJ27">
        <f>EJ26*(1-(1-Control!$B$14)^(1/12)) + EI27</f>
        <v/>
      </c>
      <c r="EK27">
        <f>EI27*Control!$B$9</f>
        <v/>
      </c>
      <c r="EL27">
        <f>EJ27*(Control!$B$10*$Q$5/12)/1e6</f>
        <v/>
      </c>
      <c r="EM27">
        <f>EK27*$Q$6*Control!$B$13/1e6</f>
        <v/>
      </c>
      <c r="EN27">
        <f>EL27+EM27</f>
        <v/>
      </c>
      <c r="EO27">
        <f>(1-Control!$B$11)*EL27 + EK27*(INDEX(Control!$B$32:$F$32, B27) + $Q$7)/1e6 * $Q$6</f>
        <v/>
      </c>
      <c r="EP27">
        <f>EN27-EO27</f>
        <v/>
      </c>
      <c r="EQ27">
        <f>INDEX(BaseSeries!$C$2:$C$61, A27)*Control!$B$5*$R$3</f>
        <v/>
      </c>
      <c r="ER27">
        <f>EQ27*(Control!$B$6*Control!$B$7*Control!$B$8)*$R$4</f>
        <v/>
      </c>
      <c r="ES27">
        <f>ES26*(1-(1-Control!$B$14)^(1/12)) + ER27</f>
        <v/>
      </c>
      <c r="ET27">
        <f>ER27*Control!$B$9</f>
        <v/>
      </c>
      <c r="EU27">
        <f>ES27*(Control!$B$10*$R$5/12)/1e6</f>
        <v/>
      </c>
      <c r="EV27">
        <f>ET27*$R$6*Control!$B$13/1e6</f>
        <v/>
      </c>
      <c r="EW27">
        <f>EU27+EV27</f>
        <v/>
      </c>
      <c r="EX27">
        <f>(1-Control!$B$11)*EU27 + ET27*(INDEX(Control!$B$32:$F$32, B27) + $R$7)/1e6 * $R$6</f>
        <v/>
      </c>
      <c r="EY27">
        <f>EW27-EX27</f>
        <v/>
      </c>
      <c r="EZ27">
        <f>INDEX(BaseSeries!$C$2:$C$61, A27)*Control!$B$5*$S$3</f>
        <v/>
      </c>
      <c r="FA27">
        <f>EZ27*(Control!$B$6*Control!$B$7*Control!$B$8)*$S$4</f>
        <v/>
      </c>
      <c r="FB27">
        <f>FB26*(1-(1-Control!$B$14)^(1/12)) + FA27</f>
        <v/>
      </c>
      <c r="FC27">
        <f>FA27*Control!$B$9</f>
        <v/>
      </c>
      <c r="FD27">
        <f>FB27*(Control!$B$10*$S$5/12)/1e6</f>
        <v/>
      </c>
      <c r="FE27">
        <f>FC27*$S$6*Control!$B$13/1e6</f>
        <v/>
      </c>
      <c r="FF27">
        <f>FD27+FE27</f>
        <v/>
      </c>
      <c r="FG27">
        <f>(1-Control!$B$11)*FD27 + FC27*(INDEX(Control!$B$32:$F$32, B27) + $S$7)/1e6 * $S$6</f>
        <v/>
      </c>
      <c r="FH27">
        <f>FF27-FG27</f>
        <v/>
      </c>
      <c r="FI27">
        <f>INDEX(BaseSeries!$C$2:$C$61, A27)*Control!$B$5*$T$3</f>
        <v/>
      </c>
      <c r="FJ27">
        <f>FI27*(Control!$B$6*Control!$B$7*Control!$B$8)*$T$4</f>
        <v/>
      </c>
      <c r="FK27">
        <f>FK26*(1-(1-Control!$B$14)^(1/12)) + FJ27</f>
        <v/>
      </c>
      <c r="FL27">
        <f>FJ27*Control!$B$9</f>
        <v/>
      </c>
      <c r="FM27">
        <f>FK27*(Control!$B$10*$T$5/12)/1e6</f>
        <v/>
      </c>
      <c r="FN27">
        <f>FL27*$T$6*Control!$B$13/1e6</f>
        <v/>
      </c>
      <c r="FO27">
        <f>FM27+FN27</f>
        <v/>
      </c>
      <c r="FP27">
        <f>(1-Control!$B$11)*FM27 + FL27*(INDEX(Control!$B$32:$F$32, B27) + $T$7)/1e6 * $T$6</f>
        <v/>
      </c>
      <c r="FQ27">
        <f>FO27-FP27</f>
        <v/>
      </c>
      <c r="FR27">
        <f>INDEX(BaseSeries!$C$2:$C$61, A27)*Control!$B$5*$U$3</f>
        <v/>
      </c>
      <c r="FS27">
        <f>FR27*(Control!$B$6*Control!$B$7*Control!$B$8)*$U$4</f>
        <v/>
      </c>
      <c r="FT27">
        <f>FT26*(1-(1-Control!$B$14)^(1/12)) + FS27</f>
        <v/>
      </c>
      <c r="FU27">
        <f>FS27*Control!$B$9</f>
        <v/>
      </c>
      <c r="FV27">
        <f>FT27*(Control!$B$10*$U$5/12)/1e6</f>
        <v/>
      </c>
      <c r="FW27">
        <f>FU27*$U$6*Control!$B$13/1e6</f>
        <v/>
      </c>
      <c r="FX27">
        <f>FV27+FW27</f>
        <v/>
      </c>
      <c r="FY27">
        <f>(1-Control!$B$11)*FV27 + FU27*(INDEX(Control!$B$32:$F$32, B27) + $U$7)/1e6 * $U$6</f>
        <v/>
      </c>
      <c r="FZ27">
        <f>FX27-FY27</f>
        <v/>
      </c>
      <c r="GA27">
        <f>INDEX(BaseSeries!$C$2:$C$61, A27)*Control!$B$5*$V$3</f>
        <v/>
      </c>
      <c r="GB27">
        <f>GA27*(Control!$B$6*Control!$B$7*Control!$B$8)*$V$4</f>
        <v/>
      </c>
      <c r="GC27">
        <f>GC26*(1-(1-Control!$B$14)^(1/12)) + GB27</f>
        <v/>
      </c>
      <c r="GD27">
        <f>GB27*Control!$B$9</f>
        <v/>
      </c>
      <c r="GE27">
        <f>GC27*(Control!$B$10*$V$5/12)/1e6</f>
        <v/>
      </c>
      <c r="GF27">
        <f>GD27*$V$6*Control!$B$13/1e6</f>
        <v/>
      </c>
      <c r="GG27">
        <f>GE27+GF27</f>
        <v/>
      </c>
      <c r="GH27">
        <f>(1-Control!$B$11)*GE27 + GD27*(INDEX(Control!$B$32:$F$32, B27) + $V$7)/1e6 * $V$6</f>
        <v/>
      </c>
      <c r="GI27">
        <f>GG27-GH27</f>
        <v/>
      </c>
      <c r="GJ27">
        <f>INDEX(BaseSeries!$C$2:$C$61, A27)*Control!$B$5*$W$3</f>
        <v/>
      </c>
      <c r="GK27">
        <f>GJ27*(Control!$B$6*Control!$B$7*Control!$B$8)*$W$4</f>
        <v/>
      </c>
      <c r="GL27">
        <f>GL26*(1-(1-Control!$B$14)^(1/12)) + GK27</f>
        <v/>
      </c>
      <c r="GM27">
        <f>GK27*Control!$B$9</f>
        <v/>
      </c>
      <c r="GN27">
        <f>GL27*(Control!$B$10*$W$5/12)/1e6</f>
        <v/>
      </c>
      <c r="GO27">
        <f>GM27*$W$6*Control!$B$13/1e6</f>
        <v/>
      </c>
      <c r="GP27">
        <f>GN27+GO27</f>
        <v/>
      </c>
      <c r="GQ27">
        <f>(1-Control!$B$11)*GN27 + GM27*(INDEX(Control!$B$32:$F$32, B27) + $W$7)/1e6 * $W$6</f>
        <v/>
      </c>
      <c r="GR27">
        <f>GP27-GQ27</f>
        <v/>
      </c>
      <c r="GS27">
        <f>INDEX(BaseSeries!$C$2:$C$61, A27)*Control!$B$5*$X$3</f>
        <v/>
      </c>
      <c r="GT27">
        <f>GS27*(Control!$B$6*Control!$B$7*Control!$B$8)*$X$4</f>
        <v/>
      </c>
      <c r="GU27">
        <f>GU26*(1-(1-Control!$B$14)^(1/12)) + GT27</f>
        <v/>
      </c>
      <c r="GV27">
        <f>GT27*Control!$B$9</f>
        <v/>
      </c>
      <c r="GW27">
        <f>GU27*(Control!$B$10*$X$5/12)/1e6</f>
        <v/>
      </c>
      <c r="GX27">
        <f>GV27*$X$6*Control!$B$13/1e6</f>
        <v/>
      </c>
      <c r="GY27">
        <f>GW27+GX27</f>
        <v/>
      </c>
      <c r="GZ27">
        <f>(1-Control!$B$11)*GW27 + GV27*(INDEX(Control!$B$32:$F$32, B27) + $X$7)/1e6 * $X$6</f>
        <v/>
      </c>
      <c r="HA27">
        <f>GY27-GZ27</f>
        <v/>
      </c>
      <c r="HB27">
        <f>INDEX(BaseSeries!$C$2:$C$61, A27)*Control!$B$5*$Y$3</f>
        <v/>
      </c>
      <c r="HC27">
        <f>HB27*(Control!$B$6*Control!$B$7*Control!$B$8)*$Y$4</f>
        <v/>
      </c>
      <c r="HD27">
        <f>HD26*(1-(1-Control!$B$14)^(1/12)) + HC27</f>
        <v/>
      </c>
      <c r="HE27">
        <f>HC27*Control!$B$9</f>
        <v/>
      </c>
      <c r="HF27">
        <f>HD27*(Control!$B$10*$Y$5/12)/1e6</f>
        <v/>
      </c>
      <c r="HG27">
        <f>HE27*$Y$6*Control!$B$13/1e6</f>
        <v/>
      </c>
      <c r="HH27">
        <f>HF27+HG27</f>
        <v/>
      </c>
      <c r="HI27">
        <f>(1-Control!$B$11)*HF27 + HE27*(INDEX(Control!$B$32:$F$32, B27) + $Y$7)/1e6 * $Y$6</f>
        <v/>
      </c>
      <c r="HJ27">
        <f>HH27-HI27</f>
        <v/>
      </c>
      <c r="HK27">
        <f>INDEX(BaseSeries!$C$2:$C$61, A27)*Control!$B$5*$Z$3</f>
        <v/>
      </c>
      <c r="HL27">
        <f>HK27*(Control!$B$6*Control!$B$7*Control!$B$8)*$Z$4</f>
        <v/>
      </c>
      <c r="HM27">
        <f>HM26*(1-(1-Control!$B$14)^(1/12)) + HL27</f>
        <v/>
      </c>
      <c r="HN27">
        <f>HL27*Control!$B$9</f>
        <v/>
      </c>
      <c r="HO27">
        <f>HM27*(Control!$B$10*$Z$5/12)/1e6</f>
        <v/>
      </c>
      <c r="HP27">
        <f>HN27*$Z$6*Control!$B$13/1e6</f>
        <v/>
      </c>
      <c r="HQ27">
        <f>HO27+HP27</f>
        <v/>
      </c>
      <c r="HR27">
        <f>(1-Control!$B$11)*HO27 + HN27*(INDEX(Control!$B$32:$F$32, B27) + $Z$7)/1e6 * $Z$6</f>
        <v/>
      </c>
      <c r="HS27">
        <f>HQ27-HR27</f>
        <v/>
      </c>
      <c r="HT27">
        <f>INDEX(BaseSeries!$C$2:$C$61, A27)*Control!$B$5*$AA$3</f>
        <v/>
      </c>
      <c r="HU27">
        <f>HT27*(Control!$B$6*Control!$B$7*Control!$B$8)*$AA$4</f>
        <v/>
      </c>
      <c r="HV27">
        <f>HV26*(1-(1-Control!$B$14)^(1/12)) + HU27</f>
        <v/>
      </c>
      <c r="HW27">
        <f>HU27*Control!$B$9</f>
        <v/>
      </c>
      <c r="HX27">
        <f>HV27*(Control!$B$10*$AA$5/12)/1e6</f>
        <v/>
      </c>
      <c r="HY27">
        <f>HW27*$AA$6*Control!$B$13/1e6</f>
        <v/>
      </c>
      <c r="HZ27">
        <f>HX27+HY27</f>
        <v/>
      </c>
      <c r="IA27">
        <f>(1-Control!$B$11)*HX27 + HW27*(INDEX(Control!$B$32:$F$32, B27) + $AA$7)/1e6 * $AA$6</f>
        <v/>
      </c>
      <c r="IB27">
        <f>HZ27-IA27</f>
        <v/>
      </c>
      <c r="IC27">
        <f>INDEX(BaseSeries!$C$2:$C$61, A27)*Control!$B$5*$AB$3</f>
        <v/>
      </c>
      <c r="ID27">
        <f>IC27*(Control!$B$6*Control!$B$7*Control!$B$8)*$AB$4</f>
        <v/>
      </c>
      <c r="IE27">
        <f>IE26*(1-(1-Control!$B$14)^(1/12)) + ID27</f>
        <v/>
      </c>
      <c r="IF27">
        <f>ID27*Control!$B$9</f>
        <v/>
      </c>
      <c r="IG27">
        <f>IE27*(Control!$B$10*$AB$5/12)/1e6</f>
        <v/>
      </c>
      <c r="IH27">
        <f>IF27*$AB$6*Control!$B$13/1e6</f>
        <v/>
      </c>
      <c r="II27">
        <f>IG27+IH27</f>
        <v/>
      </c>
      <c r="IJ27">
        <f>(1-Control!$B$11)*IG27 + IF27*(INDEX(Control!$B$32:$F$32, B27) + $AB$7)/1e6 * $AB$6</f>
        <v/>
      </c>
      <c r="IK27">
        <f>II27-IJ27</f>
        <v/>
      </c>
      <c r="IL27">
        <f>INDEX(BaseSeries!$C$2:$C$61, A27)*Control!$B$5*$AC$3</f>
        <v/>
      </c>
      <c r="IM27">
        <f>IL27*(Control!$B$6*Control!$B$7*Control!$B$8)*$AC$4</f>
        <v/>
      </c>
      <c r="IN27">
        <f>IN26*(1-(1-Control!$B$14)^(1/12)) + IM27</f>
        <v/>
      </c>
      <c r="IO27">
        <f>IM27*Control!$B$9</f>
        <v/>
      </c>
      <c r="IP27">
        <f>IN27*(Control!$B$10*$AC$5/12)/1e6</f>
        <v/>
      </c>
      <c r="IQ27">
        <f>IO27*$AC$6*Control!$B$13/1e6</f>
        <v/>
      </c>
      <c r="IR27">
        <f>IP27+IQ27</f>
        <v/>
      </c>
      <c r="IS27">
        <f>(1-Control!$B$11)*IP27 + IO27*(INDEX(Control!$B$32:$F$32, B27) + $AC$7)/1e6 * $AC$6</f>
        <v/>
      </c>
      <c r="IT27">
        <f>IR27-IS27</f>
        <v/>
      </c>
      <c r="IU27">
        <f>INDEX(BaseSeries!$C$2:$C$61, A27)*Control!$B$5*$AD$3</f>
        <v/>
      </c>
      <c r="IV27">
        <f>IU27*(Control!$B$6*Control!$B$7*Control!$B$8)*$AD$4</f>
        <v/>
      </c>
      <c r="IW27">
        <f>IW26*(1-(1-Control!$B$14)^(1/12)) + IV27</f>
        <v/>
      </c>
      <c r="IX27">
        <f>IV27*Control!$B$9</f>
        <v/>
      </c>
      <c r="IY27">
        <f>IW27*(Control!$B$10*$AD$5/12)/1e6</f>
        <v/>
      </c>
      <c r="IZ27">
        <f>IX27*$AD$6*Control!$B$13/1e6</f>
        <v/>
      </c>
      <c r="JA27">
        <f>IY27+IZ27</f>
        <v/>
      </c>
      <c r="JB27">
        <f>(1-Control!$B$11)*IY27 + IX27*(INDEX(Control!$B$32:$F$32, B27) + $AD$7)/1e6 * $AD$6</f>
        <v/>
      </c>
      <c r="JC27">
        <f>JA27-JB27</f>
        <v/>
      </c>
      <c r="JD27">
        <f>INDEX(BaseSeries!$C$2:$C$61, A27)*Control!$B$5*$AE$3</f>
        <v/>
      </c>
      <c r="JE27">
        <f>JD27*(Control!$B$6*Control!$B$7*Control!$B$8)*$AE$4</f>
        <v/>
      </c>
      <c r="JF27">
        <f>JF26*(1-(1-Control!$B$14)^(1/12)) + JE27</f>
        <v/>
      </c>
      <c r="JG27">
        <f>JE27*Control!$B$9</f>
        <v/>
      </c>
      <c r="JH27">
        <f>JF27*(Control!$B$10*$AE$5/12)/1e6</f>
        <v/>
      </c>
      <c r="JI27">
        <f>JG27*$AE$6*Control!$B$13/1e6</f>
        <v/>
      </c>
      <c r="JJ27">
        <f>JH27+JI27</f>
        <v/>
      </c>
      <c r="JK27">
        <f>(1-Control!$B$11)*JH27 + JG27*(INDEX(Control!$B$32:$F$32, B27) + $AE$7)/1e6 * $AE$6</f>
        <v/>
      </c>
      <c r="JL27">
        <f>JJ27-JK27</f>
        <v/>
      </c>
      <c r="JM27">
        <f>INDEX(BaseSeries!$C$2:$C$61, A27)*Control!$B$5*$AF$3</f>
        <v/>
      </c>
      <c r="JN27">
        <f>JM27*(Control!$B$6*Control!$B$7*Control!$B$8)*$AF$4</f>
        <v/>
      </c>
      <c r="JO27">
        <f>JO26*(1-(1-Control!$B$14)^(1/12)) + JN27</f>
        <v/>
      </c>
      <c r="JP27">
        <f>JN27*Control!$B$9</f>
        <v/>
      </c>
      <c r="JQ27">
        <f>JO27*(Control!$B$10*$AF$5/12)/1e6</f>
        <v/>
      </c>
      <c r="JR27">
        <f>JP27*$AF$6*Control!$B$13/1e6</f>
        <v/>
      </c>
      <c r="JS27">
        <f>JQ27+JR27</f>
        <v/>
      </c>
      <c r="JT27">
        <f>(1-Control!$B$11)*JQ27 + JP27*(INDEX(Control!$B$32:$F$32, B27) + $AF$7)/1e6 * $AF$6</f>
        <v/>
      </c>
      <c r="JU27">
        <f>JS27-JT27</f>
        <v/>
      </c>
      <c r="JV27">
        <f>INDEX(BaseSeries!$C$2:$C$61, A27)*Control!$B$5*$AG$3</f>
        <v/>
      </c>
      <c r="JW27">
        <f>JV27*(Control!$B$6*Control!$B$7*Control!$B$8)*$AG$4</f>
        <v/>
      </c>
      <c r="JX27">
        <f>JX26*(1-(1-Control!$B$14)^(1/12)) + JW27</f>
        <v/>
      </c>
      <c r="JY27">
        <f>JW27*Control!$B$9</f>
        <v/>
      </c>
      <c r="JZ27">
        <f>JX27*(Control!$B$10*$AG$5/12)/1e6</f>
        <v/>
      </c>
      <c r="KA27">
        <f>JY27*$AG$6*Control!$B$13/1e6</f>
        <v/>
      </c>
      <c r="KB27">
        <f>JZ27+KA27</f>
        <v/>
      </c>
      <c r="KC27">
        <f>(1-Control!$B$11)*JZ27 + JY27*(INDEX(Control!$B$32:$F$32, B27) + $AG$7)/1e6 * $AG$6</f>
        <v/>
      </c>
      <c r="KD27">
        <f>KB27-KC27</f>
        <v/>
      </c>
      <c r="KE27">
        <f>INDEX(BaseSeries!$C$2:$C$61, A27)*Control!$B$5*$AH$3</f>
        <v/>
      </c>
      <c r="KF27">
        <f>KE27*(Control!$B$6*Control!$B$7*Control!$B$8)*$AH$4</f>
        <v/>
      </c>
      <c r="KG27">
        <f>KG26*(1-(1-Control!$B$14)^(1/12)) + KF27</f>
        <v/>
      </c>
      <c r="KH27">
        <f>KF27*Control!$B$9</f>
        <v/>
      </c>
      <c r="KI27">
        <f>KG27*(Control!$B$10*$AH$5/12)/1e6</f>
        <v/>
      </c>
      <c r="KJ27">
        <f>KH27*$AH$6*Control!$B$13/1e6</f>
        <v/>
      </c>
      <c r="KK27">
        <f>KI27+KJ27</f>
        <v/>
      </c>
      <c r="KL27">
        <f>(1-Control!$B$11)*KI27 + KH27*(INDEX(Control!$B$32:$F$32, B27) + $AH$7)/1e6 * $AH$6</f>
        <v/>
      </c>
      <c r="KM27">
        <f>KK27-KL27</f>
        <v/>
      </c>
      <c r="KN27">
        <f>INDEX(BaseSeries!$C$2:$C$61, A27)*Control!$B$5*$AI$3</f>
        <v/>
      </c>
      <c r="KO27">
        <f>KN27*(Control!$B$6*Control!$B$7*Control!$B$8)*$AI$4</f>
        <v/>
      </c>
      <c r="KP27">
        <f>KP26*(1-(1-Control!$B$14)^(1/12)) + KO27</f>
        <v/>
      </c>
      <c r="KQ27">
        <f>KO27*Control!$B$9</f>
        <v/>
      </c>
      <c r="KR27">
        <f>KP27*(Control!$B$10*$AI$5/12)/1e6</f>
        <v/>
      </c>
      <c r="KS27">
        <f>KQ27*$AI$6*Control!$B$13/1e6</f>
        <v/>
      </c>
      <c r="KT27">
        <f>KR27+KS27</f>
        <v/>
      </c>
      <c r="KU27">
        <f>(1-Control!$B$11)*KR27 + KQ27*(INDEX(Control!$B$32:$F$32, B27) + $AI$7)/1e6 * $AI$6</f>
        <v/>
      </c>
      <c r="KV27">
        <f>KT27-KU27</f>
        <v/>
      </c>
      <c r="KW27">
        <f>INDEX(BaseSeries!$C$2:$C$61, A27)*Control!$B$5*$AJ$3</f>
        <v/>
      </c>
      <c r="KX27">
        <f>KW27*(Control!$B$6*Control!$B$7*Control!$B$8)*$AJ$4</f>
        <v/>
      </c>
      <c r="KY27">
        <f>KY26*(1-(1-Control!$B$14)^(1/12)) + KX27</f>
        <v/>
      </c>
      <c r="KZ27">
        <f>KX27*Control!$B$9</f>
        <v/>
      </c>
      <c r="LA27">
        <f>KY27*(Control!$B$10*$AJ$5/12)/1e6</f>
        <v/>
      </c>
      <c r="LB27">
        <f>KZ27*$AJ$6*Control!$B$13/1e6</f>
        <v/>
      </c>
      <c r="LC27">
        <f>LA27+LB27</f>
        <v/>
      </c>
      <c r="LD27">
        <f>(1-Control!$B$11)*LA27 + KZ27*(INDEX(Control!$B$32:$F$32, B27) + $AJ$7)/1e6 * $AJ$6</f>
        <v/>
      </c>
      <c r="LE27">
        <f>LC27-LD27</f>
        <v/>
      </c>
      <c r="LF27">
        <f>INDEX(BaseSeries!$C$2:$C$61, A27)*Control!$B$5*$AK$3</f>
        <v/>
      </c>
      <c r="LG27">
        <f>LF27*(Control!$B$6*Control!$B$7*Control!$B$8)*$AK$4</f>
        <v/>
      </c>
      <c r="LH27">
        <f>LH26*(1-(1-Control!$B$14)^(1/12)) + LG27</f>
        <v/>
      </c>
      <c r="LI27">
        <f>LG27*Control!$B$9</f>
        <v/>
      </c>
      <c r="LJ27">
        <f>LH27*(Control!$B$10*$AK$5/12)/1e6</f>
        <v/>
      </c>
      <c r="LK27">
        <f>LI27*$AK$6*Control!$B$13/1e6</f>
        <v/>
      </c>
      <c r="LL27">
        <f>LJ27+LK27</f>
        <v/>
      </c>
      <c r="LM27">
        <f>(1-Control!$B$11)*LJ27 + LI27*(INDEX(Control!$B$32:$F$32, B27) + $AK$7)/1e6 * $AK$6</f>
        <v/>
      </c>
      <c r="LN27">
        <f>LL27-LM27</f>
        <v/>
      </c>
      <c r="LO27">
        <f>INDEX(BaseSeries!$C$2:$C$61, A27)*Control!$B$5*$AL$3</f>
        <v/>
      </c>
      <c r="LP27">
        <f>LO27*(Control!$B$6*Control!$B$7*Control!$B$8)*$AL$4</f>
        <v/>
      </c>
      <c r="LQ27">
        <f>LQ26*(1-(1-Control!$B$14)^(1/12)) + LP27</f>
        <v/>
      </c>
      <c r="LR27">
        <f>LP27*Control!$B$9</f>
        <v/>
      </c>
      <c r="LS27">
        <f>LQ27*(Control!$B$10*$AL$5/12)/1e6</f>
        <v/>
      </c>
      <c r="LT27">
        <f>LR27*$AL$6*Control!$B$13/1e6</f>
        <v/>
      </c>
      <c r="LU27">
        <f>LS27+LT27</f>
        <v/>
      </c>
      <c r="LV27">
        <f>(1-Control!$B$11)*LS27 + LR27*(INDEX(Control!$B$32:$F$32, B27) + $AL$7)/1e6 * $AL$6</f>
        <v/>
      </c>
      <c r="LW27">
        <f>LU27-LV27</f>
        <v/>
      </c>
    </row>
    <row r="28">
      <c r="A28" t="n">
        <v>17</v>
      </c>
      <c r="B28">
        <f>INT((A28-1)/12)+1</f>
        <v/>
      </c>
      <c r="C28">
        <f>INDEX(BaseSeries!$C$2:$C$61, A28)*Control!$B$5*$B$3</f>
        <v/>
      </c>
      <c r="D28">
        <f>C28*(Control!$B$6*Control!$B$7*Control!$B$8)*$B$4</f>
        <v/>
      </c>
      <c r="E28">
        <f>E27*(1-(1-Control!$B$14)^(1/12)) + D28</f>
        <v/>
      </c>
      <c r="F28">
        <f>D28*Control!$B$9</f>
        <v/>
      </c>
      <c r="G28">
        <f>E28*(Control!$B$10*$B$5/12)/1e6</f>
        <v/>
      </c>
      <c r="H28">
        <f>F28*$B$6*Control!$B$13/1e6</f>
        <v/>
      </c>
      <c r="I28">
        <f>G28+H28</f>
        <v/>
      </c>
      <c r="J28">
        <f>(1-Control!$B$11)*G28 + F28*(INDEX(Control!$B$32:$F$32, B28) + $B$7)/1e6 * $B$6</f>
        <v/>
      </c>
      <c r="K28">
        <f>I28-J28</f>
        <v/>
      </c>
      <c r="L28">
        <f>INDEX(BaseSeries!$C$2:$C$61, A28)*Control!$B$5*$C$3</f>
        <v/>
      </c>
      <c r="M28">
        <f>L28*(Control!$B$6*Control!$B$7*Control!$B$8)*$C$4</f>
        <v/>
      </c>
      <c r="N28">
        <f>N27*(1-(1-Control!$B$14)^(1/12)) + M28</f>
        <v/>
      </c>
      <c r="O28">
        <f>M28*Control!$B$9</f>
        <v/>
      </c>
      <c r="P28">
        <f>N28*(Control!$B$10*$C$5/12)/1e6</f>
        <v/>
      </c>
      <c r="Q28">
        <f>O28*$C$6*Control!$B$13/1e6</f>
        <v/>
      </c>
      <c r="R28">
        <f>P28+Q28</f>
        <v/>
      </c>
      <c r="S28">
        <f>(1-Control!$B$11)*P28 + O28*(INDEX(Control!$B$32:$F$32, B28) + $C$7)/1e6 * $C$6</f>
        <v/>
      </c>
      <c r="T28">
        <f>R28-S28</f>
        <v/>
      </c>
      <c r="U28">
        <f>INDEX(BaseSeries!$C$2:$C$61, A28)*Control!$B$5*$D$3</f>
        <v/>
      </c>
      <c r="V28">
        <f>U28*(Control!$B$6*Control!$B$7*Control!$B$8)*$D$4</f>
        <v/>
      </c>
      <c r="W28">
        <f>W27*(1-(1-Control!$B$14)^(1/12)) + V28</f>
        <v/>
      </c>
      <c r="X28">
        <f>V28*Control!$B$9</f>
        <v/>
      </c>
      <c r="Y28">
        <f>W28*(Control!$B$10*$D$5/12)/1e6</f>
        <v/>
      </c>
      <c r="Z28">
        <f>X28*$D$6*Control!$B$13/1e6</f>
        <v/>
      </c>
      <c r="AA28">
        <f>Y28+Z28</f>
        <v/>
      </c>
      <c r="AB28">
        <f>(1-Control!$B$11)*Y28 + X28*(INDEX(Control!$B$32:$F$32, B28) + $D$7)/1e6 * $D$6</f>
        <v/>
      </c>
      <c r="AC28">
        <f>AA28-AB28</f>
        <v/>
      </c>
      <c r="AD28">
        <f>INDEX(BaseSeries!$C$2:$C$61, A28)*Control!$B$5*$E$3</f>
        <v/>
      </c>
      <c r="AE28">
        <f>AD28*(Control!$B$6*Control!$B$7*Control!$B$8)*$E$4</f>
        <v/>
      </c>
      <c r="AF28">
        <f>AF27*(1-(1-Control!$B$14)^(1/12)) + AE28</f>
        <v/>
      </c>
      <c r="AG28">
        <f>AE28*Control!$B$9</f>
        <v/>
      </c>
      <c r="AH28">
        <f>AF28*(Control!$B$10*$E$5/12)/1e6</f>
        <v/>
      </c>
      <c r="AI28">
        <f>AG28*$E$6*Control!$B$13/1e6</f>
        <v/>
      </c>
      <c r="AJ28">
        <f>AH28+AI28</f>
        <v/>
      </c>
      <c r="AK28">
        <f>(1-Control!$B$11)*AH28 + AG28*(INDEX(Control!$B$32:$F$32, B28) + $E$7)/1e6 * $E$6</f>
        <v/>
      </c>
      <c r="AL28">
        <f>AJ28-AK28</f>
        <v/>
      </c>
      <c r="AM28">
        <f>INDEX(BaseSeries!$C$2:$C$61, A28)*Control!$B$5*$F$3</f>
        <v/>
      </c>
      <c r="AN28">
        <f>AM28*(Control!$B$6*Control!$B$7*Control!$B$8)*$F$4</f>
        <v/>
      </c>
      <c r="AO28">
        <f>AO27*(1-(1-Control!$B$14)^(1/12)) + AN28</f>
        <v/>
      </c>
      <c r="AP28">
        <f>AN28*Control!$B$9</f>
        <v/>
      </c>
      <c r="AQ28">
        <f>AO28*(Control!$B$10*$F$5/12)/1e6</f>
        <v/>
      </c>
      <c r="AR28">
        <f>AP28*$F$6*Control!$B$13/1e6</f>
        <v/>
      </c>
      <c r="AS28">
        <f>AQ28+AR28</f>
        <v/>
      </c>
      <c r="AT28">
        <f>(1-Control!$B$11)*AQ28 + AP28*(INDEX(Control!$B$32:$F$32, B28) + $F$7)/1e6 * $F$6</f>
        <v/>
      </c>
      <c r="AU28">
        <f>AS28-AT28</f>
        <v/>
      </c>
      <c r="AV28">
        <f>INDEX(BaseSeries!$C$2:$C$61, A28)*Control!$B$5*$G$3</f>
        <v/>
      </c>
      <c r="AW28">
        <f>AV28*(Control!$B$6*Control!$B$7*Control!$B$8)*$G$4</f>
        <v/>
      </c>
      <c r="AX28">
        <f>AX27*(1-(1-Control!$B$14)^(1/12)) + AW28</f>
        <v/>
      </c>
      <c r="AY28">
        <f>AW28*Control!$B$9</f>
        <v/>
      </c>
      <c r="AZ28">
        <f>AX28*(Control!$B$10*$G$5/12)/1e6</f>
        <v/>
      </c>
      <c r="BA28">
        <f>AY28*$G$6*Control!$B$13/1e6</f>
        <v/>
      </c>
      <c r="BB28">
        <f>AZ28+BA28</f>
        <v/>
      </c>
      <c r="BC28">
        <f>(1-Control!$B$11)*AZ28 + AY28*(INDEX(Control!$B$32:$F$32, B28) + $G$7)/1e6 * $G$6</f>
        <v/>
      </c>
      <c r="BD28">
        <f>BB28-BC28</f>
        <v/>
      </c>
      <c r="BE28">
        <f>INDEX(BaseSeries!$C$2:$C$61, A28)*Control!$B$5*$H$3</f>
        <v/>
      </c>
      <c r="BF28">
        <f>BE28*(Control!$B$6*Control!$B$7*Control!$B$8)*$H$4</f>
        <v/>
      </c>
      <c r="BG28">
        <f>BG27*(1-(1-Control!$B$14)^(1/12)) + BF28</f>
        <v/>
      </c>
      <c r="BH28">
        <f>BF28*Control!$B$9</f>
        <v/>
      </c>
      <c r="BI28">
        <f>BG28*(Control!$B$10*$H$5/12)/1e6</f>
        <v/>
      </c>
      <c r="BJ28">
        <f>BH28*$H$6*Control!$B$13/1e6</f>
        <v/>
      </c>
      <c r="BK28">
        <f>BI28+BJ28</f>
        <v/>
      </c>
      <c r="BL28">
        <f>(1-Control!$B$11)*BI28 + BH28*(INDEX(Control!$B$32:$F$32, B28) + $H$7)/1e6 * $H$6</f>
        <v/>
      </c>
      <c r="BM28">
        <f>BK28-BL28</f>
        <v/>
      </c>
      <c r="BN28">
        <f>INDEX(BaseSeries!$C$2:$C$61, A28)*Control!$B$5*$I$3</f>
        <v/>
      </c>
      <c r="BO28">
        <f>BN28*(Control!$B$6*Control!$B$7*Control!$B$8)*$I$4</f>
        <v/>
      </c>
      <c r="BP28">
        <f>BP27*(1-(1-Control!$B$14)^(1/12)) + BO28</f>
        <v/>
      </c>
      <c r="BQ28">
        <f>BO28*Control!$B$9</f>
        <v/>
      </c>
      <c r="BR28">
        <f>BP28*(Control!$B$10*$I$5/12)/1e6</f>
        <v/>
      </c>
      <c r="BS28">
        <f>BQ28*$I$6*Control!$B$13/1e6</f>
        <v/>
      </c>
      <c r="BT28">
        <f>BR28+BS28</f>
        <v/>
      </c>
      <c r="BU28">
        <f>(1-Control!$B$11)*BR28 + BQ28*(INDEX(Control!$B$32:$F$32, B28) + $I$7)/1e6 * $I$6</f>
        <v/>
      </c>
      <c r="BV28">
        <f>BT28-BU28</f>
        <v/>
      </c>
      <c r="BW28">
        <f>INDEX(BaseSeries!$C$2:$C$61, A28)*Control!$B$5*$J$3</f>
        <v/>
      </c>
      <c r="BX28">
        <f>BW28*(Control!$B$6*Control!$B$7*Control!$B$8)*$J$4</f>
        <v/>
      </c>
      <c r="BY28">
        <f>BY27*(1-(1-Control!$B$14)^(1/12)) + BX28</f>
        <v/>
      </c>
      <c r="BZ28">
        <f>BX28*Control!$B$9</f>
        <v/>
      </c>
      <c r="CA28">
        <f>BY28*(Control!$B$10*$J$5/12)/1e6</f>
        <v/>
      </c>
      <c r="CB28">
        <f>BZ28*$J$6*Control!$B$13/1e6</f>
        <v/>
      </c>
      <c r="CC28">
        <f>CA28+CB28</f>
        <v/>
      </c>
      <c r="CD28">
        <f>(1-Control!$B$11)*CA28 + BZ28*(INDEX(Control!$B$32:$F$32, B28) + $J$7)/1e6 * $J$6</f>
        <v/>
      </c>
      <c r="CE28">
        <f>CC28-CD28</f>
        <v/>
      </c>
      <c r="CF28">
        <f>INDEX(BaseSeries!$C$2:$C$61, A28)*Control!$B$5*$K$3</f>
        <v/>
      </c>
      <c r="CG28">
        <f>CF28*(Control!$B$6*Control!$B$7*Control!$B$8)*$K$4</f>
        <v/>
      </c>
      <c r="CH28">
        <f>CH27*(1-(1-Control!$B$14)^(1/12)) + CG28</f>
        <v/>
      </c>
      <c r="CI28">
        <f>CG28*Control!$B$9</f>
        <v/>
      </c>
      <c r="CJ28">
        <f>CH28*(Control!$B$10*$K$5/12)/1e6</f>
        <v/>
      </c>
      <c r="CK28">
        <f>CI28*$K$6*Control!$B$13/1e6</f>
        <v/>
      </c>
      <c r="CL28">
        <f>CJ28+CK28</f>
        <v/>
      </c>
      <c r="CM28">
        <f>(1-Control!$B$11)*CJ28 + CI28*(INDEX(Control!$B$32:$F$32, B28) + $K$7)/1e6 * $K$6</f>
        <v/>
      </c>
      <c r="CN28">
        <f>CL28-CM28</f>
        <v/>
      </c>
      <c r="CO28">
        <f>INDEX(BaseSeries!$C$2:$C$61, A28)*Control!$B$5*$L$3</f>
        <v/>
      </c>
      <c r="CP28">
        <f>CO28*(Control!$B$6*Control!$B$7*Control!$B$8)*$L$4</f>
        <v/>
      </c>
      <c r="CQ28">
        <f>CQ27*(1-(1-Control!$B$14)^(1/12)) + CP28</f>
        <v/>
      </c>
      <c r="CR28">
        <f>CP28*Control!$B$9</f>
        <v/>
      </c>
      <c r="CS28">
        <f>CQ28*(Control!$B$10*$L$5/12)/1e6</f>
        <v/>
      </c>
      <c r="CT28">
        <f>CR28*$L$6*Control!$B$13/1e6</f>
        <v/>
      </c>
      <c r="CU28">
        <f>CS28+CT28</f>
        <v/>
      </c>
      <c r="CV28">
        <f>(1-Control!$B$11)*CS28 + CR28*(INDEX(Control!$B$32:$F$32, B28) + $L$7)/1e6 * $L$6</f>
        <v/>
      </c>
      <c r="CW28">
        <f>CU28-CV28</f>
        <v/>
      </c>
      <c r="CX28">
        <f>INDEX(BaseSeries!$C$2:$C$61, A28)*Control!$B$5*$M$3</f>
        <v/>
      </c>
      <c r="CY28">
        <f>CX28*(Control!$B$6*Control!$B$7*Control!$B$8)*$M$4</f>
        <v/>
      </c>
      <c r="CZ28">
        <f>CZ27*(1-(1-Control!$B$14)^(1/12)) + CY28</f>
        <v/>
      </c>
      <c r="DA28">
        <f>CY28*Control!$B$9</f>
        <v/>
      </c>
      <c r="DB28">
        <f>CZ28*(Control!$B$10*$M$5/12)/1e6</f>
        <v/>
      </c>
      <c r="DC28">
        <f>DA28*$M$6*Control!$B$13/1e6</f>
        <v/>
      </c>
      <c r="DD28">
        <f>DB28+DC28</f>
        <v/>
      </c>
      <c r="DE28">
        <f>(1-Control!$B$11)*DB28 + DA28*(INDEX(Control!$B$32:$F$32, B28) + $M$7)/1e6 * $M$6</f>
        <v/>
      </c>
      <c r="DF28">
        <f>DD28-DE28</f>
        <v/>
      </c>
      <c r="DG28">
        <f>INDEX(BaseSeries!$C$2:$C$61, A28)*Control!$B$5*$N$3</f>
        <v/>
      </c>
      <c r="DH28">
        <f>DG28*(Control!$B$6*Control!$B$7*Control!$B$8)*$N$4</f>
        <v/>
      </c>
      <c r="DI28">
        <f>DI27*(1-(1-Control!$B$14)^(1/12)) + DH28</f>
        <v/>
      </c>
      <c r="DJ28">
        <f>DH28*Control!$B$9</f>
        <v/>
      </c>
      <c r="DK28">
        <f>DI28*(Control!$B$10*$N$5/12)/1e6</f>
        <v/>
      </c>
      <c r="DL28">
        <f>DJ28*$N$6*Control!$B$13/1e6</f>
        <v/>
      </c>
      <c r="DM28">
        <f>DK28+DL28</f>
        <v/>
      </c>
      <c r="DN28">
        <f>(1-Control!$B$11)*DK28 + DJ28*(INDEX(Control!$B$32:$F$32, B28) + $N$7)/1e6 * $N$6</f>
        <v/>
      </c>
      <c r="DO28">
        <f>DM28-DN28</f>
        <v/>
      </c>
      <c r="DP28">
        <f>INDEX(BaseSeries!$C$2:$C$61, A28)*Control!$B$5*$O$3</f>
        <v/>
      </c>
      <c r="DQ28">
        <f>DP28*(Control!$B$6*Control!$B$7*Control!$B$8)*$O$4</f>
        <v/>
      </c>
      <c r="DR28">
        <f>DR27*(1-(1-Control!$B$14)^(1/12)) + DQ28</f>
        <v/>
      </c>
      <c r="DS28">
        <f>DQ28*Control!$B$9</f>
        <v/>
      </c>
      <c r="DT28">
        <f>DR28*(Control!$B$10*$O$5/12)/1e6</f>
        <v/>
      </c>
      <c r="DU28">
        <f>DS28*$O$6*Control!$B$13/1e6</f>
        <v/>
      </c>
      <c r="DV28">
        <f>DT28+DU28</f>
        <v/>
      </c>
      <c r="DW28">
        <f>(1-Control!$B$11)*DT28 + DS28*(INDEX(Control!$B$32:$F$32, B28) + $O$7)/1e6 * $O$6</f>
        <v/>
      </c>
      <c r="DX28">
        <f>DV28-DW28</f>
        <v/>
      </c>
      <c r="DY28">
        <f>INDEX(BaseSeries!$C$2:$C$61, A28)*Control!$B$5*$P$3</f>
        <v/>
      </c>
      <c r="DZ28">
        <f>DY28*(Control!$B$6*Control!$B$7*Control!$B$8)*$P$4</f>
        <v/>
      </c>
      <c r="EA28">
        <f>EA27*(1-(1-Control!$B$14)^(1/12)) + DZ28</f>
        <v/>
      </c>
      <c r="EB28">
        <f>DZ28*Control!$B$9</f>
        <v/>
      </c>
      <c r="EC28">
        <f>EA28*(Control!$B$10*$P$5/12)/1e6</f>
        <v/>
      </c>
      <c r="ED28">
        <f>EB28*$P$6*Control!$B$13/1e6</f>
        <v/>
      </c>
      <c r="EE28">
        <f>EC28+ED28</f>
        <v/>
      </c>
      <c r="EF28">
        <f>(1-Control!$B$11)*EC28 + EB28*(INDEX(Control!$B$32:$F$32, B28) + $P$7)/1e6 * $P$6</f>
        <v/>
      </c>
      <c r="EG28">
        <f>EE28-EF28</f>
        <v/>
      </c>
      <c r="EH28">
        <f>INDEX(BaseSeries!$C$2:$C$61, A28)*Control!$B$5*$Q$3</f>
        <v/>
      </c>
      <c r="EI28">
        <f>EH28*(Control!$B$6*Control!$B$7*Control!$B$8)*$Q$4</f>
        <v/>
      </c>
      <c r="EJ28">
        <f>EJ27*(1-(1-Control!$B$14)^(1/12)) + EI28</f>
        <v/>
      </c>
      <c r="EK28">
        <f>EI28*Control!$B$9</f>
        <v/>
      </c>
      <c r="EL28">
        <f>EJ28*(Control!$B$10*$Q$5/12)/1e6</f>
        <v/>
      </c>
      <c r="EM28">
        <f>EK28*$Q$6*Control!$B$13/1e6</f>
        <v/>
      </c>
      <c r="EN28">
        <f>EL28+EM28</f>
        <v/>
      </c>
      <c r="EO28">
        <f>(1-Control!$B$11)*EL28 + EK28*(INDEX(Control!$B$32:$F$32, B28) + $Q$7)/1e6 * $Q$6</f>
        <v/>
      </c>
      <c r="EP28">
        <f>EN28-EO28</f>
        <v/>
      </c>
      <c r="EQ28">
        <f>INDEX(BaseSeries!$C$2:$C$61, A28)*Control!$B$5*$R$3</f>
        <v/>
      </c>
      <c r="ER28">
        <f>EQ28*(Control!$B$6*Control!$B$7*Control!$B$8)*$R$4</f>
        <v/>
      </c>
      <c r="ES28">
        <f>ES27*(1-(1-Control!$B$14)^(1/12)) + ER28</f>
        <v/>
      </c>
      <c r="ET28">
        <f>ER28*Control!$B$9</f>
        <v/>
      </c>
      <c r="EU28">
        <f>ES28*(Control!$B$10*$R$5/12)/1e6</f>
        <v/>
      </c>
      <c r="EV28">
        <f>ET28*$R$6*Control!$B$13/1e6</f>
        <v/>
      </c>
      <c r="EW28">
        <f>EU28+EV28</f>
        <v/>
      </c>
      <c r="EX28">
        <f>(1-Control!$B$11)*EU28 + ET28*(INDEX(Control!$B$32:$F$32, B28) + $R$7)/1e6 * $R$6</f>
        <v/>
      </c>
      <c r="EY28">
        <f>EW28-EX28</f>
        <v/>
      </c>
      <c r="EZ28">
        <f>INDEX(BaseSeries!$C$2:$C$61, A28)*Control!$B$5*$S$3</f>
        <v/>
      </c>
      <c r="FA28">
        <f>EZ28*(Control!$B$6*Control!$B$7*Control!$B$8)*$S$4</f>
        <v/>
      </c>
      <c r="FB28">
        <f>FB27*(1-(1-Control!$B$14)^(1/12)) + FA28</f>
        <v/>
      </c>
      <c r="FC28">
        <f>FA28*Control!$B$9</f>
        <v/>
      </c>
      <c r="FD28">
        <f>FB28*(Control!$B$10*$S$5/12)/1e6</f>
        <v/>
      </c>
      <c r="FE28">
        <f>FC28*$S$6*Control!$B$13/1e6</f>
        <v/>
      </c>
      <c r="FF28">
        <f>FD28+FE28</f>
        <v/>
      </c>
      <c r="FG28">
        <f>(1-Control!$B$11)*FD28 + FC28*(INDEX(Control!$B$32:$F$32, B28) + $S$7)/1e6 * $S$6</f>
        <v/>
      </c>
      <c r="FH28">
        <f>FF28-FG28</f>
        <v/>
      </c>
      <c r="FI28">
        <f>INDEX(BaseSeries!$C$2:$C$61, A28)*Control!$B$5*$T$3</f>
        <v/>
      </c>
      <c r="FJ28">
        <f>FI28*(Control!$B$6*Control!$B$7*Control!$B$8)*$T$4</f>
        <v/>
      </c>
      <c r="FK28">
        <f>FK27*(1-(1-Control!$B$14)^(1/12)) + FJ28</f>
        <v/>
      </c>
      <c r="FL28">
        <f>FJ28*Control!$B$9</f>
        <v/>
      </c>
      <c r="FM28">
        <f>FK28*(Control!$B$10*$T$5/12)/1e6</f>
        <v/>
      </c>
      <c r="FN28">
        <f>FL28*$T$6*Control!$B$13/1e6</f>
        <v/>
      </c>
      <c r="FO28">
        <f>FM28+FN28</f>
        <v/>
      </c>
      <c r="FP28">
        <f>(1-Control!$B$11)*FM28 + FL28*(INDEX(Control!$B$32:$F$32, B28) + $T$7)/1e6 * $T$6</f>
        <v/>
      </c>
      <c r="FQ28">
        <f>FO28-FP28</f>
        <v/>
      </c>
      <c r="FR28">
        <f>INDEX(BaseSeries!$C$2:$C$61, A28)*Control!$B$5*$U$3</f>
        <v/>
      </c>
      <c r="FS28">
        <f>FR28*(Control!$B$6*Control!$B$7*Control!$B$8)*$U$4</f>
        <v/>
      </c>
      <c r="FT28">
        <f>FT27*(1-(1-Control!$B$14)^(1/12)) + FS28</f>
        <v/>
      </c>
      <c r="FU28">
        <f>FS28*Control!$B$9</f>
        <v/>
      </c>
      <c r="FV28">
        <f>FT28*(Control!$B$10*$U$5/12)/1e6</f>
        <v/>
      </c>
      <c r="FW28">
        <f>FU28*$U$6*Control!$B$13/1e6</f>
        <v/>
      </c>
      <c r="FX28">
        <f>FV28+FW28</f>
        <v/>
      </c>
      <c r="FY28">
        <f>(1-Control!$B$11)*FV28 + FU28*(INDEX(Control!$B$32:$F$32, B28) + $U$7)/1e6 * $U$6</f>
        <v/>
      </c>
      <c r="FZ28">
        <f>FX28-FY28</f>
        <v/>
      </c>
      <c r="GA28">
        <f>INDEX(BaseSeries!$C$2:$C$61, A28)*Control!$B$5*$V$3</f>
        <v/>
      </c>
      <c r="GB28">
        <f>GA28*(Control!$B$6*Control!$B$7*Control!$B$8)*$V$4</f>
        <v/>
      </c>
      <c r="GC28">
        <f>GC27*(1-(1-Control!$B$14)^(1/12)) + GB28</f>
        <v/>
      </c>
      <c r="GD28">
        <f>GB28*Control!$B$9</f>
        <v/>
      </c>
      <c r="GE28">
        <f>GC28*(Control!$B$10*$V$5/12)/1e6</f>
        <v/>
      </c>
      <c r="GF28">
        <f>GD28*$V$6*Control!$B$13/1e6</f>
        <v/>
      </c>
      <c r="GG28">
        <f>GE28+GF28</f>
        <v/>
      </c>
      <c r="GH28">
        <f>(1-Control!$B$11)*GE28 + GD28*(INDEX(Control!$B$32:$F$32, B28) + $V$7)/1e6 * $V$6</f>
        <v/>
      </c>
      <c r="GI28">
        <f>GG28-GH28</f>
        <v/>
      </c>
      <c r="GJ28">
        <f>INDEX(BaseSeries!$C$2:$C$61, A28)*Control!$B$5*$W$3</f>
        <v/>
      </c>
      <c r="GK28">
        <f>GJ28*(Control!$B$6*Control!$B$7*Control!$B$8)*$W$4</f>
        <v/>
      </c>
      <c r="GL28">
        <f>GL27*(1-(1-Control!$B$14)^(1/12)) + GK28</f>
        <v/>
      </c>
      <c r="GM28">
        <f>GK28*Control!$B$9</f>
        <v/>
      </c>
      <c r="GN28">
        <f>GL28*(Control!$B$10*$W$5/12)/1e6</f>
        <v/>
      </c>
      <c r="GO28">
        <f>GM28*$W$6*Control!$B$13/1e6</f>
        <v/>
      </c>
      <c r="GP28">
        <f>GN28+GO28</f>
        <v/>
      </c>
      <c r="GQ28">
        <f>(1-Control!$B$11)*GN28 + GM28*(INDEX(Control!$B$32:$F$32, B28) + $W$7)/1e6 * $W$6</f>
        <v/>
      </c>
      <c r="GR28">
        <f>GP28-GQ28</f>
        <v/>
      </c>
      <c r="GS28">
        <f>INDEX(BaseSeries!$C$2:$C$61, A28)*Control!$B$5*$X$3</f>
        <v/>
      </c>
      <c r="GT28">
        <f>GS28*(Control!$B$6*Control!$B$7*Control!$B$8)*$X$4</f>
        <v/>
      </c>
      <c r="GU28">
        <f>GU27*(1-(1-Control!$B$14)^(1/12)) + GT28</f>
        <v/>
      </c>
      <c r="GV28">
        <f>GT28*Control!$B$9</f>
        <v/>
      </c>
      <c r="GW28">
        <f>GU28*(Control!$B$10*$X$5/12)/1e6</f>
        <v/>
      </c>
      <c r="GX28">
        <f>GV28*$X$6*Control!$B$13/1e6</f>
        <v/>
      </c>
      <c r="GY28">
        <f>GW28+GX28</f>
        <v/>
      </c>
      <c r="GZ28">
        <f>(1-Control!$B$11)*GW28 + GV28*(INDEX(Control!$B$32:$F$32, B28) + $X$7)/1e6 * $X$6</f>
        <v/>
      </c>
      <c r="HA28">
        <f>GY28-GZ28</f>
        <v/>
      </c>
      <c r="HB28">
        <f>INDEX(BaseSeries!$C$2:$C$61, A28)*Control!$B$5*$Y$3</f>
        <v/>
      </c>
      <c r="HC28">
        <f>HB28*(Control!$B$6*Control!$B$7*Control!$B$8)*$Y$4</f>
        <v/>
      </c>
      <c r="HD28">
        <f>HD27*(1-(1-Control!$B$14)^(1/12)) + HC28</f>
        <v/>
      </c>
      <c r="HE28">
        <f>HC28*Control!$B$9</f>
        <v/>
      </c>
      <c r="HF28">
        <f>HD28*(Control!$B$10*$Y$5/12)/1e6</f>
        <v/>
      </c>
      <c r="HG28">
        <f>HE28*$Y$6*Control!$B$13/1e6</f>
        <v/>
      </c>
      <c r="HH28">
        <f>HF28+HG28</f>
        <v/>
      </c>
      <c r="HI28">
        <f>(1-Control!$B$11)*HF28 + HE28*(INDEX(Control!$B$32:$F$32, B28) + $Y$7)/1e6 * $Y$6</f>
        <v/>
      </c>
      <c r="HJ28">
        <f>HH28-HI28</f>
        <v/>
      </c>
      <c r="HK28">
        <f>INDEX(BaseSeries!$C$2:$C$61, A28)*Control!$B$5*$Z$3</f>
        <v/>
      </c>
      <c r="HL28">
        <f>HK28*(Control!$B$6*Control!$B$7*Control!$B$8)*$Z$4</f>
        <v/>
      </c>
      <c r="HM28">
        <f>HM27*(1-(1-Control!$B$14)^(1/12)) + HL28</f>
        <v/>
      </c>
      <c r="HN28">
        <f>HL28*Control!$B$9</f>
        <v/>
      </c>
      <c r="HO28">
        <f>HM28*(Control!$B$10*$Z$5/12)/1e6</f>
        <v/>
      </c>
      <c r="HP28">
        <f>HN28*$Z$6*Control!$B$13/1e6</f>
        <v/>
      </c>
      <c r="HQ28">
        <f>HO28+HP28</f>
        <v/>
      </c>
      <c r="HR28">
        <f>(1-Control!$B$11)*HO28 + HN28*(INDEX(Control!$B$32:$F$32, B28) + $Z$7)/1e6 * $Z$6</f>
        <v/>
      </c>
      <c r="HS28">
        <f>HQ28-HR28</f>
        <v/>
      </c>
      <c r="HT28">
        <f>INDEX(BaseSeries!$C$2:$C$61, A28)*Control!$B$5*$AA$3</f>
        <v/>
      </c>
      <c r="HU28">
        <f>HT28*(Control!$B$6*Control!$B$7*Control!$B$8)*$AA$4</f>
        <v/>
      </c>
      <c r="HV28">
        <f>HV27*(1-(1-Control!$B$14)^(1/12)) + HU28</f>
        <v/>
      </c>
      <c r="HW28">
        <f>HU28*Control!$B$9</f>
        <v/>
      </c>
      <c r="HX28">
        <f>HV28*(Control!$B$10*$AA$5/12)/1e6</f>
        <v/>
      </c>
      <c r="HY28">
        <f>HW28*$AA$6*Control!$B$13/1e6</f>
        <v/>
      </c>
      <c r="HZ28">
        <f>HX28+HY28</f>
        <v/>
      </c>
      <c r="IA28">
        <f>(1-Control!$B$11)*HX28 + HW28*(INDEX(Control!$B$32:$F$32, B28) + $AA$7)/1e6 * $AA$6</f>
        <v/>
      </c>
      <c r="IB28">
        <f>HZ28-IA28</f>
        <v/>
      </c>
      <c r="IC28">
        <f>INDEX(BaseSeries!$C$2:$C$61, A28)*Control!$B$5*$AB$3</f>
        <v/>
      </c>
      <c r="ID28">
        <f>IC28*(Control!$B$6*Control!$B$7*Control!$B$8)*$AB$4</f>
        <v/>
      </c>
      <c r="IE28">
        <f>IE27*(1-(1-Control!$B$14)^(1/12)) + ID28</f>
        <v/>
      </c>
      <c r="IF28">
        <f>ID28*Control!$B$9</f>
        <v/>
      </c>
      <c r="IG28">
        <f>IE28*(Control!$B$10*$AB$5/12)/1e6</f>
        <v/>
      </c>
      <c r="IH28">
        <f>IF28*$AB$6*Control!$B$13/1e6</f>
        <v/>
      </c>
      <c r="II28">
        <f>IG28+IH28</f>
        <v/>
      </c>
      <c r="IJ28">
        <f>(1-Control!$B$11)*IG28 + IF28*(INDEX(Control!$B$32:$F$32, B28) + $AB$7)/1e6 * $AB$6</f>
        <v/>
      </c>
      <c r="IK28">
        <f>II28-IJ28</f>
        <v/>
      </c>
      <c r="IL28">
        <f>INDEX(BaseSeries!$C$2:$C$61, A28)*Control!$B$5*$AC$3</f>
        <v/>
      </c>
      <c r="IM28">
        <f>IL28*(Control!$B$6*Control!$B$7*Control!$B$8)*$AC$4</f>
        <v/>
      </c>
      <c r="IN28">
        <f>IN27*(1-(1-Control!$B$14)^(1/12)) + IM28</f>
        <v/>
      </c>
      <c r="IO28">
        <f>IM28*Control!$B$9</f>
        <v/>
      </c>
      <c r="IP28">
        <f>IN28*(Control!$B$10*$AC$5/12)/1e6</f>
        <v/>
      </c>
      <c r="IQ28">
        <f>IO28*$AC$6*Control!$B$13/1e6</f>
        <v/>
      </c>
      <c r="IR28">
        <f>IP28+IQ28</f>
        <v/>
      </c>
      <c r="IS28">
        <f>(1-Control!$B$11)*IP28 + IO28*(INDEX(Control!$B$32:$F$32, B28) + $AC$7)/1e6 * $AC$6</f>
        <v/>
      </c>
      <c r="IT28">
        <f>IR28-IS28</f>
        <v/>
      </c>
      <c r="IU28">
        <f>INDEX(BaseSeries!$C$2:$C$61, A28)*Control!$B$5*$AD$3</f>
        <v/>
      </c>
      <c r="IV28">
        <f>IU28*(Control!$B$6*Control!$B$7*Control!$B$8)*$AD$4</f>
        <v/>
      </c>
      <c r="IW28">
        <f>IW27*(1-(1-Control!$B$14)^(1/12)) + IV28</f>
        <v/>
      </c>
      <c r="IX28">
        <f>IV28*Control!$B$9</f>
        <v/>
      </c>
      <c r="IY28">
        <f>IW28*(Control!$B$10*$AD$5/12)/1e6</f>
        <v/>
      </c>
      <c r="IZ28">
        <f>IX28*$AD$6*Control!$B$13/1e6</f>
        <v/>
      </c>
      <c r="JA28">
        <f>IY28+IZ28</f>
        <v/>
      </c>
      <c r="JB28">
        <f>(1-Control!$B$11)*IY28 + IX28*(INDEX(Control!$B$32:$F$32, B28) + $AD$7)/1e6 * $AD$6</f>
        <v/>
      </c>
      <c r="JC28">
        <f>JA28-JB28</f>
        <v/>
      </c>
      <c r="JD28">
        <f>INDEX(BaseSeries!$C$2:$C$61, A28)*Control!$B$5*$AE$3</f>
        <v/>
      </c>
      <c r="JE28">
        <f>JD28*(Control!$B$6*Control!$B$7*Control!$B$8)*$AE$4</f>
        <v/>
      </c>
      <c r="JF28">
        <f>JF27*(1-(1-Control!$B$14)^(1/12)) + JE28</f>
        <v/>
      </c>
      <c r="JG28">
        <f>JE28*Control!$B$9</f>
        <v/>
      </c>
      <c r="JH28">
        <f>JF28*(Control!$B$10*$AE$5/12)/1e6</f>
        <v/>
      </c>
      <c r="JI28">
        <f>JG28*$AE$6*Control!$B$13/1e6</f>
        <v/>
      </c>
      <c r="JJ28">
        <f>JH28+JI28</f>
        <v/>
      </c>
      <c r="JK28">
        <f>(1-Control!$B$11)*JH28 + JG28*(INDEX(Control!$B$32:$F$32, B28) + $AE$7)/1e6 * $AE$6</f>
        <v/>
      </c>
      <c r="JL28">
        <f>JJ28-JK28</f>
        <v/>
      </c>
      <c r="JM28">
        <f>INDEX(BaseSeries!$C$2:$C$61, A28)*Control!$B$5*$AF$3</f>
        <v/>
      </c>
      <c r="JN28">
        <f>JM28*(Control!$B$6*Control!$B$7*Control!$B$8)*$AF$4</f>
        <v/>
      </c>
      <c r="JO28">
        <f>JO27*(1-(1-Control!$B$14)^(1/12)) + JN28</f>
        <v/>
      </c>
      <c r="JP28">
        <f>JN28*Control!$B$9</f>
        <v/>
      </c>
      <c r="JQ28">
        <f>JO28*(Control!$B$10*$AF$5/12)/1e6</f>
        <v/>
      </c>
      <c r="JR28">
        <f>JP28*$AF$6*Control!$B$13/1e6</f>
        <v/>
      </c>
      <c r="JS28">
        <f>JQ28+JR28</f>
        <v/>
      </c>
      <c r="JT28">
        <f>(1-Control!$B$11)*JQ28 + JP28*(INDEX(Control!$B$32:$F$32, B28) + $AF$7)/1e6 * $AF$6</f>
        <v/>
      </c>
      <c r="JU28">
        <f>JS28-JT28</f>
        <v/>
      </c>
      <c r="JV28">
        <f>INDEX(BaseSeries!$C$2:$C$61, A28)*Control!$B$5*$AG$3</f>
        <v/>
      </c>
      <c r="JW28">
        <f>JV28*(Control!$B$6*Control!$B$7*Control!$B$8)*$AG$4</f>
        <v/>
      </c>
      <c r="JX28">
        <f>JX27*(1-(1-Control!$B$14)^(1/12)) + JW28</f>
        <v/>
      </c>
      <c r="JY28">
        <f>JW28*Control!$B$9</f>
        <v/>
      </c>
      <c r="JZ28">
        <f>JX28*(Control!$B$10*$AG$5/12)/1e6</f>
        <v/>
      </c>
      <c r="KA28">
        <f>JY28*$AG$6*Control!$B$13/1e6</f>
        <v/>
      </c>
      <c r="KB28">
        <f>JZ28+KA28</f>
        <v/>
      </c>
      <c r="KC28">
        <f>(1-Control!$B$11)*JZ28 + JY28*(INDEX(Control!$B$32:$F$32, B28) + $AG$7)/1e6 * $AG$6</f>
        <v/>
      </c>
      <c r="KD28">
        <f>KB28-KC28</f>
        <v/>
      </c>
      <c r="KE28">
        <f>INDEX(BaseSeries!$C$2:$C$61, A28)*Control!$B$5*$AH$3</f>
        <v/>
      </c>
      <c r="KF28">
        <f>KE28*(Control!$B$6*Control!$B$7*Control!$B$8)*$AH$4</f>
        <v/>
      </c>
      <c r="KG28">
        <f>KG27*(1-(1-Control!$B$14)^(1/12)) + KF28</f>
        <v/>
      </c>
      <c r="KH28">
        <f>KF28*Control!$B$9</f>
        <v/>
      </c>
      <c r="KI28">
        <f>KG28*(Control!$B$10*$AH$5/12)/1e6</f>
        <v/>
      </c>
      <c r="KJ28">
        <f>KH28*$AH$6*Control!$B$13/1e6</f>
        <v/>
      </c>
      <c r="KK28">
        <f>KI28+KJ28</f>
        <v/>
      </c>
      <c r="KL28">
        <f>(1-Control!$B$11)*KI28 + KH28*(INDEX(Control!$B$32:$F$32, B28) + $AH$7)/1e6 * $AH$6</f>
        <v/>
      </c>
      <c r="KM28">
        <f>KK28-KL28</f>
        <v/>
      </c>
      <c r="KN28">
        <f>INDEX(BaseSeries!$C$2:$C$61, A28)*Control!$B$5*$AI$3</f>
        <v/>
      </c>
      <c r="KO28">
        <f>KN28*(Control!$B$6*Control!$B$7*Control!$B$8)*$AI$4</f>
        <v/>
      </c>
      <c r="KP28">
        <f>KP27*(1-(1-Control!$B$14)^(1/12)) + KO28</f>
        <v/>
      </c>
      <c r="KQ28">
        <f>KO28*Control!$B$9</f>
        <v/>
      </c>
      <c r="KR28">
        <f>KP28*(Control!$B$10*$AI$5/12)/1e6</f>
        <v/>
      </c>
      <c r="KS28">
        <f>KQ28*$AI$6*Control!$B$13/1e6</f>
        <v/>
      </c>
      <c r="KT28">
        <f>KR28+KS28</f>
        <v/>
      </c>
      <c r="KU28">
        <f>(1-Control!$B$11)*KR28 + KQ28*(INDEX(Control!$B$32:$F$32, B28) + $AI$7)/1e6 * $AI$6</f>
        <v/>
      </c>
      <c r="KV28">
        <f>KT28-KU28</f>
        <v/>
      </c>
      <c r="KW28">
        <f>INDEX(BaseSeries!$C$2:$C$61, A28)*Control!$B$5*$AJ$3</f>
        <v/>
      </c>
      <c r="KX28">
        <f>KW28*(Control!$B$6*Control!$B$7*Control!$B$8)*$AJ$4</f>
        <v/>
      </c>
      <c r="KY28">
        <f>KY27*(1-(1-Control!$B$14)^(1/12)) + KX28</f>
        <v/>
      </c>
      <c r="KZ28">
        <f>KX28*Control!$B$9</f>
        <v/>
      </c>
      <c r="LA28">
        <f>KY28*(Control!$B$10*$AJ$5/12)/1e6</f>
        <v/>
      </c>
      <c r="LB28">
        <f>KZ28*$AJ$6*Control!$B$13/1e6</f>
        <v/>
      </c>
      <c r="LC28">
        <f>LA28+LB28</f>
        <v/>
      </c>
      <c r="LD28">
        <f>(1-Control!$B$11)*LA28 + KZ28*(INDEX(Control!$B$32:$F$32, B28) + $AJ$7)/1e6 * $AJ$6</f>
        <v/>
      </c>
      <c r="LE28">
        <f>LC28-LD28</f>
        <v/>
      </c>
      <c r="LF28">
        <f>INDEX(BaseSeries!$C$2:$C$61, A28)*Control!$B$5*$AK$3</f>
        <v/>
      </c>
      <c r="LG28">
        <f>LF28*(Control!$B$6*Control!$B$7*Control!$B$8)*$AK$4</f>
        <v/>
      </c>
      <c r="LH28">
        <f>LH27*(1-(1-Control!$B$14)^(1/12)) + LG28</f>
        <v/>
      </c>
      <c r="LI28">
        <f>LG28*Control!$B$9</f>
        <v/>
      </c>
      <c r="LJ28">
        <f>LH28*(Control!$B$10*$AK$5/12)/1e6</f>
        <v/>
      </c>
      <c r="LK28">
        <f>LI28*$AK$6*Control!$B$13/1e6</f>
        <v/>
      </c>
      <c r="LL28">
        <f>LJ28+LK28</f>
        <v/>
      </c>
      <c r="LM28">
        <f>(1-Control!$B$11)*LJ28 + LI28*(INDEX(Control!$B$32:$F$32, B28) + $AK$7)/1e6 * $AK$6</f>
        <v/>
      </c>
      <c r="LN28">
        <f>LL28-LM28</f>
        <v/>
      </c>
      <c r="LO28">
        <f>INDEX(BaseSeries!$C$2:$C$61, A28)*Control!$B$5*$AL$3</f>
        <v/>
      </c>
      <c r="LP28">
        <f>LO28*(Control!$B$6*Control!$B$7*Control!$B$8)*$AL$4</f>
        <v/>
      </c>
      <c r="LQ28">
        <f>LQ27*(1-(1-Control!$B$14)^(1/12)) + LP28</f>
        <v/>
      </c>
      <c r="LR28">
        <f>LP28*Control!$B$9</f>
        <v/>
      </c>
      <c r="LS28">
        <f>LQ28*(Control!$B$10*$AL$5/12)/1e6</f>
        <v/>
      </c>
      <c r="LT28">
        <f>LR28*$AL$6*Control!$B$13/1e6</f>
        <v/>
      </c>
      <c r="LU28">
        <f>LS28+LT28</f>
        <v/>
      </c>
      <c r="LV28">
        <f>(1-Control!$B$11)*LS28 + LR28*(INDEX(Control!$B$32:$F$32, B28) + $AL$7)/1e6 * $AL$6</f>
        <v/>
      </c>
      <c r="LW28">
        <f>LU28-LV28</f>
        <v/>
      </c>
    </row>
    <row r="29">
      <c r="A29" t="n">
        <v>18</v>
      </c>
      <c r="B29">
        <f>INT((A29-1)/12)+1</f>
        <v/>
      </c>
      <c r="C29">
        <f>INDEX(BaseSeries!$C$2:$C$61, A29)*Control!$B$5*$B$3</f>
        <v/>
      </c>
      <c r="D29">
        <f>C29*(Control!$B$6*Control!$B$7*Control!$B$8)*$B$4</f>
        <v/>
      </c>
      <c r="E29">
        <f>E28*(1-(1-Control!$B$14)^(1/12)) + D29</f>
        <v/>
      </c>
      <c r="F29">
        <f>D29*Control!$B$9</f>
        <v/>
      </c>
      <c r="G29">
        <f>E29*(Control!$B$10*$B$5/12)/1e6</f>
        <v/>
      </c>
      <c r="H29">
        <f>F29*$B$6*Control!$B$13/1e6</f>
        <v/>
      </c>
      <c r="I29">
        <f>G29+H29</f>
        <v/>
      </c>
      <c r="J29">
        <f>(1-Control!$B$11)*G29 + F29*(INDEX(Control!$B$32:$F$32, B29) + $B$7)/1e6 * $B$6</f>
        <v/>
      </c>
      <c r="K29">
        <f>I29-J29</f>
        <v/>
      </c>
      <c r="L29">
        <f>INDEX(BaseSeries!$C$2:$C$61, A29)*Control!$B$5*$C$3</f>
        <v/>
      </c>
      <c r="M29">
        <f>L29*(Control!$B$6*Control!$B$7*Control!$B$8)*$C$4</f>
        <v/>
      </c>
      <c r="N29">
        <f>N28*(1-(1-Control!$B$14)^(1/12)) + M29</f>
        <v/>
      </c>
      <c r="O29">
        <f>M29*Control!$B$9</f>
        <v/>
      </c>
      <c r="P29">
        <f>N29*(Control!$B$10*$C$5/12)/1e6</f>
        <v/>
      </c>
      <c r="Q29">
        <f>O29*$C$6*Control!$B$13/1e6</f>
        <v/>
      </c>
      <c r="R29">
        <f>P29+Q29</f>
        <v/>
      </c>
      <c r="S29">
        <f>(1-Control!$B$11)*P29 + O29*(INDEX(Control!$B$32:$F$32, B29) + $C$7)/1e6 * $C$6</f>
        <v/>
      </c>
      <c r="T29">
        <f>R29-S29</f>
        <v/>
      </c>
      <c r="U29">
        <f>INDEX(BaseSeries!$C$2:$C$61, A29)*Control!$B$5*$D$3</f>
        <v/>
      </c>
      <c r="V29">
        <f>U29*(Control!$B$6*Control!$B$7*Control!$B$8)*$D$4</f>
        <v/>
      </c>
      <c r="W29">
        <f>W28*(1-(1-Control!$B$14)^(1/12)) + V29</f>
        <v/>
      </c>
      <c r="X29">
        <f>V29*Control!$B$9</f>
        <v/>
      </c>
      <c r="Y29">
        <f>W29*(Control!$B$10*$D$5/12)/1e6</f>
        <v/>
      </c>
      <c r="Z29">
        <f>X29*$D$6*Control!$B$13/1e6</f>
        <v/>
      </c>
      <c r="AA29">
        <f>Y29+Z29</f>
        <v/>
      </c>
      <c r="AB29">
        <f>(1-Control!$B$11)*Y29 + X29*(INDEX(Control!$B$32:$F$32, B29) + $D$7)/1e6 * $D$6</f>
        <v/>
      </c>
      <c r="AC29">
        <f>AA29-AB29</f>
        <v/>
      </c>
      <c r="AD29">
        <f>INDEX(BaseSeries!$C$2:$C$61, A29)*Control!$B$5*$E$3</f>
        <v/>
      </c>
      <c r="AE29">
        <f>AD29*(Control!$B$6*Control!$B$7*Control!$B$8)*$E$4</f>
        <v/>
      </c>
      <c r="AF29">
        <f>AF28*(1-(1-Control!$B$14)^(1/12)) + AE29</f>
        <v/>
      </c>
      <c r="AG29">
        <f>AE29*Control!$B$9</f>
        <v/>
      </c>
      <c r="AH29">
        <f>AF29*(Control!$B$10*$E$5/12)/1e6</f>
        <v/>
      </c>
      <c r="AI29">
        <f>AG29*$E$6*Control!$B$13/1e6</f>
        <v/>
      </c>
      <c r="AJ29">
        <f>AH29+AI29</f>
        <v/>
      </c>
      <c r="AK29">
        <f>(1-Control!$B$11)*AH29 + AG29*(INDEX(Control!$B$32:$F$32, B29) + $E$7)/1e6 * $E$6</f>
        <v/>
      </c>
      <c r="AL29">
        <f>AJ29-AK29</f>
        <v/>
      </c>
      <c r="AM29">
        <f>INDEX(BaseSeries!$C$2:$C$61, A29)*Control!$B$5*$F$3</f>
        <v/>
      </c>
      <c r="AN29">
        <f>AM29*(Control!$B$6*Control!$B$7*Control!$B$8)*$F$4</f>
        <v/>
      </c>
      <c r="AO29">
        <f>AO28*(1-(1-Control!$B$14)^(1/12)) + AN29</f>
        <v/>
      </c>
      <c r="AP29">
        <f>AN29*Control!$B$9</f>
        <v/>
      </c>
      <c r="AQ29">
        <f>AO29*(Control!$B$10*$F$5/12)/1e6</f>
        <v/>
      </c>
      <c r="AR29">
        <f>AP29*$F$6*Control!$B$13/1e6</f>
        <v/>
      </c>
      <c r="AS29">
        <f>AQ29+AR29</f>
        <v/>
      </c>
      <c r="AT29">
        <f>(1-Control!$B$11)*AQ29 + AP29*(INDEX(Control!$B$32:$F$32, B29) + $F$7)/1e6 * $F$6</f>
        <v/>
      </c>
      <c r="AU29">
        <f>AS29-AT29</f>
        <v/>
      </c>
      <c r="AV29">
        <f>INDEX(BaseSeries!$C$2:$C$61, A29)*Control!$B$5*$G$3</f>
        <v/>
      </c>
      <c r="AW29">
        <f>AV29*(Control!$B$6*Control!$B$7*Control!$B$8)*$G$4</f>
        <v/>
      </c>
      <c r="AX29">
        <f>AX28*(1-(1-Control!$B$14)^(1/12)) + AW29</f>
        <v/>
      </c>
      <c r="AY29">
        <f>AW29*Control!$B$9</f>
        <v/>
      </c>
      <c r="AZ29">
        <f>AX29*(Control!$B$10*$G$5/12)/1e6</f>
        <v/>
      </c>
      <c r="BA29">
        <f>AY29*$G$6*Control!$B$13/1e6</f>
        <v/>
      </c>
      <c r="BB29">
        <f>AZ29+BA29</f>
        <v/>
      </c>
      <c r="BC29">
        <f>(1-Control!$B$11)*AZ29 + AY29*(INDEX(Control!$B$32:$F$32, B29) + $G$7)/1e6 * $G$6</f>
        <v/>
      </c>
      <c r="BD29">
        <f>BB29-BC29</f>
        <v/>
      </c>
      <c r="BE29">
        <f>INDEX(BaseSeries!$C$2:$C$61, A29)*Control!$B$5*$H$3</f>
        <v/>
      </c>
      <c r="BF29">
        <f>BE29*(Control!$B$6*Control!$B$7*Control!$B$8)*$H$4</f>
        <v/>
      </c>
      <c r="BG29">
        <f>BG28*(1-(1-Control!$B$14)^(1/12)) + BF29</f>
        <v/>
      </c>
      <c r="BH29">
        <f>BF29*Control!$B$9</f>
        <v/>
      </c>
      <c r="BI29">
        <f>BG29*(Control!$B$10*$H$5/12)/1e6</f>
        <v/>
      </c>
      <c r="BJ29">
        <f>BH29*$H$6*Control!$B$13/1e6</f>
        <v/>
      </c>
      <c r="BK29">
        <f>BI29+BJ29</f>
        <v/>
      </c>
      <c r="BL29">
        <f>(1-Control!$B$11)*BI29 + BH29*(INDEX(Control!$B$32:$F$32, B29) + $H$7)/1e6 * $H$6</f>
        <v/>
      </c>
      <c r="BM29">
        <f>BK29-BL29</f>
        <v/>
      </c>
      <c r="BN29">
        <f>INDEX(BaseSeries!$C$2:$C$61, A29)*Control!$B$5*$I$3</f>
        <v/>
      </c>
      <c r="BO29">
        <f>BN29*(Control!$B$6*Control!$B$7*Control!$B$8)*$I$4</f>
        <v/>
      </c>
      <c r="BP29">
        <f>BP28*(1-(1-Control!$B$14)^(1/12)) + BO29</f>
        <v/>
      </c>
      <c r="BQ29">
        <f>BO29*Control!$B$9</f>
        <v/>
      </c>
      <c r="BR29">
        <f>BP29*(Control!$B$10*$I$5/12)/1e6</f>
        <v/>
      </c>
      <c r="BS29">
        <f>BQ29*$I$6*Control!$B$13/1e6</f>
        <v/>
      </c>
      <c r="BT29">
        <f>BR29+BS29</f>
        <v/>
      </c>
      <c r="BU29">
        <f>(1-Control!$B$11)*BR29 + BQ29*(INDEX(Control!$B$32:$F$32, B29) + $I$7)/1e6 * $I$6</f>
        <v/>
      </c>
      <c r="BV29">
        <f>BT29-BU29</f>
        <v/>
      </c>
      <c r="BW29">
        <f>INDEX(BaseSeries!$C$2:$C$61, A29)*Control!$B$5*$J$3</f>
        <v/>
      </c>
      <c r="BX29">
        <f>BW29*(Control!$B$6*Control!$B$7*Control!$B$8)*$J$4</f>
        <v/>
      </c>
      <c r="BY29">
        <f>BY28*(1-(1-Control!$B$14)^(1/12)) + BX29</f>
        <v/>
      </c>
      <c r="BZ29">
        <f>BX29*Control!$B$9</f>
        <v/>
      </c>
      <c r="CA29">
        <f>BY29*(Control!$B$10*$J$5/12)/1e6</f>
        <v/>
      </c>
      <c r="CB29">
        <f>BZ29*$J$6*Control!$B$13/1e6</f>
        <v/>
      </c>
      <c r="CC29">
        <f>CA29+CB29</f>
        <v/>
      </c>
      <c r="CD29">
        <f>(1-Control!$B$11)*CA29 + BZ29*(INDEX(Control!$B$32:$F$32, B29) + $J$7)/1e6 * $J$6</f>
        <v/>
      </c>
      <c r="CE29">
        <f>CC29-CD29</f>
        <v/>
      </c>
      <c r="CF29">
        <f>INDEX(BaseSeries!$C$2:$C$61, A29)*Control!$B$5*$K$3</f>
        <v/>
      </c>
      <c r="CG29">
        <f>CF29*(Control!$B$6*Control!$B$7*Control!$B$8)*$K$4</f>
        <v/>
      </c>
      <c r="CH29">
        <f>CH28*(1-(1-Control!$B$14)^(1/12)) + CG29</f>
        <v/>
      </c>
      <c r="CI29">
        <f>CG29*Control!$B$9</f>
        <v/>
      </c>
      <c r="CJ29">
        <f>CH29*(Control!$B$10*$K$5/12)/1e6</f>
        <v/>
      </c>
      <c r="CK29">
        <f>CI29*$K$6*Control!$B$13/1e6</f>
        <v/>
      </c>
      <c r="CL29">
        <f>CJ29+CK29</f>
        <v/>
      </c>
      <c r="CM29">
        <f>(1-Control!$B$11)*CJ29 + CI29*(INDEX(Control!$B$32:$F$32, B29) + $K$7)/1e6 * $K$6</f>
        <v/>
      </c>
      <c r="CN29">
        <f>CL29-CM29</f>
        <v/>
      </c>
      <c r="CO29">
        <f>INDEX(BaseSeries!$C$2:$C$61, A29)*Control!$B$5*$L$3</f>
        <v/>
      </c>
      <c r="CP29">
        <f>CO29*(Control!$B$6*Control!$B$7*Control!$B$8)*$L$4</f>
        <v/>
      </c>
      <c r="CQ29">
        <f>CQ28*(1-(1-Control!$B$14)^(1/12)) + CP29</f>
        <v/>
      </c>
      <c r="CR29">
        <f>CP29*Control!$B$9</f>
        <v/>
      </c>
      <c r="CS29">
        <f>CQ29*(Control!$B$10*$L$5/12)/1e6</f>
        <v/>
      </c>
      <c r="CT29">
        <f>CR29*$L$6*Control!$B$13/1e6</f>
        <v/>
      </c>
      <c r="CU29">
        <f>CS29+CT29</f>
        <v/>
      </c>
      <c r="CV29">
        <f>(1-Control!$B$11)*CS29 + CR29*(INDEX(Control!$B$32:$F$32, B29) + $L$7)/1e6 * $L$6</f>
        <v/>
      </c>
      <c r="CW29">
        <f>CU29-CV29</f>
        <v/>
      </c>
      <c r="CX29">
        <f>INDEX(BaseSeries!$C$2:$C$61, A29)*Control!$B$5*$M$3</f>
        <v/>
      </c>
      <c r="CY29">
        <f>CX29*(Control!$B$6*Control!$B$7*Control!$B$8)*$M$4</f>
        <v/>
      </c>
      <c r="CZ29">
        <f>CZ28*(1-(1-Control!$B$14)^(1/12)) + CY29</f>
        <v/>
      </c>
      <c r="DA29">
        <f>CY29*Control!$B$9</f>
        <v/>
      </c>
      <c r="DB29">
        <f>CZ29*(Control!$B$10*$M$5/12)/1e6</f>
        <v/>
      </c>
      <c r="DC29">
        <f>DA29*$M$6*Control!$B$13/1e6</f>
        <v/>
      </c>
      <c r="DD29">
        <f>DB29+DC29</f>
        <v/>
      </c>
      <c r="DE29">
        <f>(1-Control!$B$11)*DB29 + DA29*(INDEX(Control!$B$32:$F$32, B29) + $M$7)/1e6 * $M$6</f>
        <v/>
      </c>
      <c r="DF29">
        <f>DD29-DE29</f>
        <v/>
      </c>
      <c r="DG29">
        <f>INDEX(BaseSeries!$C$2:$C$61, A29)*Control!$B$5*$N$3</f>
        <v/>
      </c>
      <c r="DH29">
        <f>DG29*(Control!$B$6*Control!$B$7*Control!$B$8)*$N$4</f>
        <v/>
      </c>
      <c r="DI29">
        <f>DI28*(1-(1-Control!$B$14)^(1/12)) + DH29</f>
        <v/>
      </c>
      <c r="DJ29">
        <f>DH29*Control!$B$9</f>
        <v/>
      </c>
      <c r="DK29">
        <f>DI29*(Control!$B$10*$N$5/12)/1e6</f>
        <v/>
      </c>
      <c r="DL29">
        <f>DJ29*$N$6*Control!$B$13/1e6</f>
        <v/>
      </c>
      <c r="DM29">
        <f>DK29+DL29</f>
        <v/>
      </c>
      <c r="DN29">
        <f>(1-Control!$B$11)*DK29 + DJ29*(INDEX(Control!$B$32:$F$32, B29) + $N$7)/1e6 * $N$6</f>
        <v/>
      </c>
      <c r="DO29">
        <f>DM29-DN29</f>
        <v/>
      </c>
      <c r="DP29">
        <f>INDEX(BaseSeries!$C$2:$C$61, A29)*Control!$B$5*$O$3</f>
        <v/>
      </c>
      <c r="DQ29">
        <f>DP29*(Control!$B$6*Control!$B$7*Control!$B$8)*$O$4</f>
        <v/>
      </c>
      <c r="DR29">
        <f>DR28*(1-(1-Control!$B$14)^(1/12)) + DQ29</f>
        <v/>
      </c>
      <c r="DS29">
        <f>DQ29*Control!$B$9</f>
        <v/>
      </c>
      <c r="DT29">
        <f>DR29*(Control!$B$10*$O$5/12)/1e6</f>
        <v/>
      </c>
      <c r="DU29">
        <f>DS29*$O$6*Control!$B$13/1e6</f>
        <v/>
      </c>
      <c r="DV29">
        <f>DT29+DU29</f>
        <v/>
      </c>
      <c r="DW29">
        <f>(1-Control!$B$11)*DT29 + DS29*(INDEX(Control!$B$32:$F$32, B29) + $O$7)/1e6 * $O$6</f>
        <v/>
      </c>
      <c r="DX29">
        <f>DV29-DW29</f>
        <v/>
      </c>
      <c r="DY29">
        <f>INDEX(BaseSeries!$C$2:$C$61, A29)*Control!$B$5*$P$3</f>
        <v/>
      </c>
      <c r="DZ29">
        <f>DY29*(Control!$B$6*Control!$B$7*Control!$B$8)*$P$4</f>
        <v/>
      </c>
      <c r="EA29">
        <f>EA28*(1-(1-Control!$B$14)^(1/12)) + DZ29</f>
        <v/>
      </c>
      <c r="EB29">
        <f>DZ29*Control!$B$9</f>
        <v/>
      </c>
      <c r="EC29">
        <f>EA29*(Control!$B$10*$P$5/12)/1e6</f>
        <v/>
      </c>
      <c r="ED29">
        <f>EB29*$P$6*Control!$B$13/1e6</f>
        <v/>
      </c>
      <c r="EE29">
        <f>EC29+ED29</f>
        <v/>
      </c>
      <c r="EF29">
        <f>(1-Control!$B$11)*EC29 + EB29*(INDEX(Control!$B$32:$F$32, B29) + $P$7)/1e6 * $P$6</f>
        <v/>
      </c>
      <c r="EG29">
        <f>EE29-EF29</f>
        <v/>
      </c>
      <c r="EH29">
        <f>INDEX(BaseSeries!$C$2:$C$61, A29)*Control!$B$5*$Q$3</f>
        <v/>
      </c>
      <c r="EI29">
        <f>EH29*(Control!$B$6*Control!$B$7*Control!$B$8)*$Q$4</f>
        <v/>
      </c>
      <c r="EJ29">
        <f>EJ28*(1-(1-Control!$B$14)^(1/12)) + EI29</f>
        <v/>
      </c>
      <c r="EK29">
        <f>EI29*Control!$B$9</f>
        <v/>
      </c>
      <c r="EL29">
        <f>EJ29*(Control!$B$10*$Q$5/12)/1e6</f>
        <v/>
      </c>
      <c r="EM29">
        <f>EK29*$Q$6*Control!$B$13/1e6</f>
        <v/>
      </c>
      <c r="EN29">
        <f>EL29+EM29</f>
        <v/>
      </c>
      <c r="EO29">
        <f>(1-Control!$B$11)*EL29 + EK29*(INDEX(Control!$B$32:$F$32, B29) + $Q$7)/1e6 * $Q$6</f>
        <v/>
      </c>
      <c r="EP29">
        <f>EN29-EO29</f>
        <v/>
      </c>
      <c r="EQ29">
        <f>INDEX(BaseSeries!$C$2:$C$61, A29)*Control!$B$5*$R$3</f>
        <v/>
      </c>
      <c r="ER29">
        <f>EQ29*(Control!$B$6*Control!$B$7*Control!$B$8)*$R$4</f>
        <v/>
      </c>
      <c r="ES29">
        <f>ES28*(1-(1-Control!$B$14)^(1/12)) + ER29</f>
        <v/>
      </c>
      <c r="ET29">
        <f>ER29*Control!$B$9</f>
        <v/>
      </c>
      <c r="EU29">
        <f>ES29*(Control!$B$10*$R$5/12)/1e6</f>
        <v/>
      </c>
      <c r="EV29">
        <f>ET29*$R$6*Control!$B$13/1e6</f>
        <v/>
      </c>
      <c r="EW29">
        <f>EU29+EV29</f>
        <v/>
      </c>
      <c r="EX29">
        <f>(1-Control!$B$11)*EU29 + ET29*(INDEX(Control!$B$32:$F$32, B29) + $R$7)/1e6 * $R$6</f>
        <v/>
      </c>
      <c r="EY29">
        <f>EW29-EX29</f>
        <v/>
      </c>
      <c r="EZ29">
        <f>INDEX(BaseSeries!$C$2:$C$61, A29)*Control!$B$5*$S$3</f>
        <v/>
      </c>
      <c r="FA29">
        <f>EZ29*(Control!$B$6*Control!$B$7*Control!$B$8)*$S$4</f>
        <v/>
      </c>
      <c r="FB29">
        <f>FB28*(1-(1-Control!$B$14)^(1/12)) + FA29</f>
        <v/>
      </c>
      <c r="FC29">
        <f>FA29*Control!$B$9</f>
        <v/>
      </c>
      <c r="FD29">
        <f>FB29*(Control!$B$10*$S$5/12)/1e6</f>
        <v/>
      </c>
      <c r="FE29">
        <f>FC29*$S$6*Control!$B$13/1e6</f>
        <v/>
      </c>
      <c r="FF29">
        <f>FD29+FE29</f>
        <v/>
      </c>
      <c r="FG29">
        <f>(1-Control!$B$11)*FD29 + FC29*(INDEX(Control!$B$32:$F$32, B29) + $S$7)/1e6 * $S$6</f>
        <v/>
      </c>
      <c r="FH29">
        <f>FF29-FG29</f>
        <v/>
      </c>
      <c r="FI29">
        <f>INDEX(BaseSeries!$C$2:$C$61, A29)*Control!$B$5*$T$3</f>
        <v/>
      </c>
      <c r="FJ29">
        <f>FI29*(Control!$B$6*Control!$B$7*Control!$B$8)*$T$4</f>
        <v/>
      </c>
      <c r="FK29">
        <f>FK28*(1-(1-Control!$B$14)^(1/12)) + FJ29</f>
        <v/>
      </c>
      <c r="FL29">
        <f>FJ29*Control!$B$9</f>
        <v/>
      </c>
      <c r="FM29">
        <f>FK29*(Control!$B$10*$T$5/12)/1e6</f>
        <v/>
      </c>
      <c r="FN29">
        <f>FL29*$T$6*Control!$B$13/1e6</f>
        <v/>
      </c>
      <c r="FO29">
        <f>FM29+FN29</f>
        <v/>
      </c>
      <c r="FP29">
        <f>(1-Control!$B$11)*FM29 + FL29*(INDEX(Control!$B$32:$F$32, B29) + $T$7)/1e6 * $T$6</f>
        <v/>
      </c>
      <c r="FQ29">
        <f>FO29-FP29</f>
        <v/>
      </c>
      <c r="FR29">
        <f>INDEX(BaseSeries!$C$2:$C$61, A29)*Control!$B$5*$U$3</f>
        <v/>
      </c>
      <c r="FS29">
        <f>FR29*(Control!$B$6*Control!$B$7*Control!$B$8)*$U$4</f>
        <v/>
      </c>
      <c r="FT29">
        <f>FT28*(1-(1-Control!$B$14)^(1/12)) + FS29</f>
        <v/>
      </c>
      <c r="FU29">
        <f>FS29*Control!$B$9</f>
        <v/>
      </c>
      <c r="FV29">
        <f>FT29*(Control!$B$10*$U$5/12)/1e6</f>
        <v/>
      </c>
      <c r="FW29">
        <f>FU29*$U$6*Control!$B$13/1e6</f>
        <v/>
      </c>
      <c r="FX29">
        <f>FV29+FW29</f>
        <v/>
      </c>
      <c r="FY29">
        <f>(1-Control!$B$11)*FV29 + FU29*(INDEX(Control!$B$32:$F$32, B29) + $U$7)/1e6 * $U$6</f>
        <v/>
      </c>
      <c r="FZ29">
        <f>FX29-FY29</f>
        <v/>
      </c>
      <c r="GA29">
        <f>INDEX(BaseSeries!$C$2:$C$61, A29)*Control!$B$5*$V$3</f>
        <v/>
      </c>
      <c r="GB29">
        <f>GA29*(Control!$B$6*Control!$B$7*Control!$B$8)*$V$4</f>
        <v/>
      </c>
      <c r="GC29">
        <f>GC28*(1-(1-Control!$B$14)^(1/12)) + GB29</f>
        <v/>
      </c>
      <c r="GD29">
        <f>GB29*Control!$B$9</f>
        <v/>
      </c>
      <c r="GE29">
        <f>GC29*(Control!$B$10*$V$5/12)/1e6</f>
        <v/>
      </c>
      <c r="GF29">
        <f>GD29*$V$6*Control!$B$13/1e6</f>
        <v/>
      </c>
      <c r="GG29">
        <f>GE29+GF29</f>
        <v/>
      </c>
      <c r="GH29">
        <f>(1-Control!$B$11)*GE29 + GD29*(INDEX(Control!$B$32:$F$32, B29) + $V$7)/1e6 * $V$6</f>
        <v/>
      </c>
      <c r="GI29">
        <f>GG29-GH29</f>
        <v/>
      </c>
      <c r="GJ29">
        <f>INDEX(BaseSeries!$C$2:$C$61, A29)*Control!$B$5*$W$3</f>
        <v/>
      </c>
      <c r="GK29">
        <f>GJ29*(Control!$B$6*Control!$B$7*Control!$B$8)*$W$4</f>
        <v/>
      </c>
      <c r="GL29">
        <f>GL28*(1-(1-Control!$B$14)^(1/12)) + GK29</f>
        <v/>
      </c>
      <c r="GM29">
        <f>GK29*Control!$B$9</f>
        <v/>
      </c>
      <c r="GN29">
        <f>GL29*(Control!$B$10*$W$5/12)/1e6</f>
        <v/>
      </c>
      <c r="GO29">
        <f>GM29*$W$6*Control!$B$13/1e6</f>
        <v/>
      </c>
      <c r="GP29">
        <f>GN29+GO29</f>
        <v/>
      </c>
      <c r="GQ29">
        <f>(1-Control!$B$11)*GN29 + GM29*(INDEX(Control!$B$32:$F$32, B29) + $W$7)/1e6 * $W$6</f>
        <v/>
      </c>
      <c r="GR29">
        <f>GP29-GQ29</f>
        <v/>
      </c>
      <c r="GS29">
        <f>INDEX(BaseSeries!$C$2:$C$61, A29)*Control!$B$5*$X$3</f>
        <v/>
      </c>
      <c r="GT29">
        <f>GS29*(Control!$B$6*Control!$B$7*Control!$B$8)*$X$4</f>
        <v/>
      </c>
      <c r="GU29">
        <f>GU28*(1-(1-Control!$B$14)^(1/12)) + GT29</f>
        <v/>
      </c>
      <c r="GV29">
        <f>GT29*Control!$B$9</f>
        <v/>
      </c>
      <c r="GW29">
        <f>GU29*(Control!$B$10*$X$5/12)/1e6</f>
        <v/>
      </c>
      <c r="GX29">
        <f>GV29*$X$6*Control!$B$13/1e6</f>
        <v/>
      </c>
      <c r="GY29">
        <f>GW29+GX29</f>
        <v/>
      </c>
      <c r="GZ29">
        <f>(1-Control!$B$11)*GW29 + GV29*(INDEX(Control!$B$32:$F$32, B29) + $X$7)/1e6 * $X$6</f>
        <v/>
      </c>
      <c r="HA29">
        <f>GY29-GZ29</f>
        <v/>
      </c>
      <c r="HB29">
        <f>INDEX(BaseSeries!$C$2:$C$61, A29)*Control!$B$5*$Y$3</f>
        <v/>
      </c>
      <c r="HC29">
        <f>HB29*(Control!$B$6*Control!$B$7*Control!$B$8)*$Y$4</f>
        <v/>
      </c>
      <c r="HD29">
        <f>HD28*(1-(1-Control!$B$14)^(1/12)) + HC29</f>
        <v/>
      </c>
      <c r="HE29">
        <f>HC29*Control!$B$9</f>
        <v/>
      </c>
      <c r="HF29">
        <f>HD29*(Control!$B$10*$Y$5/12)/1e6</f>
        <v/>
      </c>
      <c r="HG29">
        <f>HE29*$Y$6*Control!$B$13/1e6</f>
        <v/>
      </c>
      <c r="HH29">
        <f>HF29+HG29</f>
        <v/>
      </c>
      <c r="HI29">
        <f>(1-Control!$B$11)*HF29 + HE29*(INDEX(Control!$B$32:$F$32, B29) + $Y$7)/1e6 * $Y$6</f>
        <v/>
      </c>
      <c r="HJ29">
        <f>HH29-HI29</f>
        <v/>
      </c>
      <c r="HK29">
        <f>INDEX(BaseSeries!$C$2:$C$61, A29)*Control!$B$5*$Z$3</f>
        <v/>
      </c>
      <c r="HL29">
        <f>HK29*(Control!$B$6*Control!$B$7*Control!$B$8)*$Z$4</f>
        <v/>
      </c>
      <c r="HM29">
        <f>HM28*(1-(1-Control!$B$14)^(1/12)) + HL29</f>
        <v/>
      </c>
      <c r="HN29">
        <f>HL29*Control!$B$9</f>
        <v/>
      </c>
      <c r="HO29">
        <f>HM29*(Control!$B$10*$Z$5/12)/1e6</f>
        <v/>
      </c>
      <c r="HP29">
        <f>HN29*$Z$6*Control!$B$13/1e6</f>
        <v/>
      </c>
      <c r="HQ29">
        <f>HO29+HP29</f>
        <v/>
      </c>
      <c r="HR29">
        <f>(1-Control!$B$11)*HO29 + HN29*(INDEX(Control!$B$32:$F$32, B29) + $Z$7)/1e6 * $Z$6</f>
        <v/>
      </c>
      <c r="HS29">
        <f>HQ29-HR29</f>
        <v/>
      </c>
      <c r="HT29">
        <f>INDEX(BaseSeries!$C$2:$C$61, A29)*Control!$B$5*$AA$3</f>
        <v/>
      </c>
      <c r="HU29">
        <f>HT29*(Control!$B$6*Control!$B$7*Control!$B$8)*$AA$4</f>
        <v/>
      </c>
      <c r="HV29">
        <f>HV28*(1-(1-Control!$B$14)^(1/12)) + HU29</f>
        <v/>
      </c>
      <c r="HW29">
        <f>HU29*Control!$B$9</f>
        <v/>
      </c>
      <c r="HX29">
        <f>HV29*(Control!$B$10*$AA$5/12)/1e6</f>
        <v/>
      </c>
      <c r="HY29">
        <f>HW29*$AA$6*Control!$B$13/1e6</f>
        <v/>
      </c>
      <c r="HZ29">
        <f>HX29+HY29</f>
        <v/>
      </c>
      <c r="IA29">
        <f>(1-Control!$B$11)*HX29 + HW29*(INDEX(Control!$B$32:$F$32, B29) + $AA$7)/1e6 * $AA$6</f>
        <v/>
      </c>
      <c r="IB29">
        <f>HZ29-IA29</f>
        <v/>
      </c>
      <c r="IC29">
        <f>INDEX(BaseSeries!$C$2:$C$61, A29)*Control!$B$5*$AB$3</f>
        <v/>
      </c>
      <c r="ID29">
        <f>IC29*(Control!$B$6*Control!$B$7*Control!$B$8)*$AB$4</f>
        <v/>
      </c>
      <c r="IE29">
        <f>IE28*(1-(1-Control!$B$14)^(1/12)) + ID29</f>
        <v/>
      </c>
      <c r="IF29">
        <f>ID29*Control!$B$9</f>
        <v/>
      </c>
      <c r="IG29">
        <f>IE29*(Control!$B$10*$AB$5/12)/1e6</f>
        <v/>
      </c>
      <c r="IH29">
        <f>IF29*$AB$6*Control!$B$13/1e6</f>
        <v/>
      </c>
      <c r="II29">
        <f>IG29+IH29</f>
        <v/>
      </c>
      <c r="IJ29">
        <f>(1-Control!$B$11)*IG29 + IF29*(INDEX(Control!$B$32:$F$32, B29) + $AB$7)/1e6 * $AB$6</f>
        <v/>
      </c>
      <c r="IK29">
        <f>II29-IJ29</f>
        <v/>
      </c>
      <c r="IL29">
        <f>INDEX(BaseSeries!$C$2:$C$61, A29)*Control!$B$5*$AC$3</f>
        <v/>
      </c>
      <c r="IM29">
        <f>IL29*(Control!$B$6*Control!$B$7*Control!$B$8)*$AC$4</f>
        <v/>
      </c>
      <c r="IN29">
        <f>IN28*(1-(1-Control!$B$14)^(1/12)) + IM29</f>
        <v/>
      </c>
      <c r="IO29">
        <f>IM29*Control!$B$9</f>
        <v/>
      </c>
      <c r="IP29">
        <f>IN29*(Control!$B$10*$AC$5/12)/1e6</f>
        <v/>
      </c>
      <c r="IQ29">
        <f>IO29*$AC$6*Control!$B$13/1e6</f>
        <v/>
      </c>
      <c r="IR29">
        <f>IP29+IQ29</f>
        <v/>
      </c>
      <c r="IS29">
        <f>(1-Control!$B$11)*IP29 + IO29*(INDEX(Control!$B$32:$F$32, B29) + $AC$7)/1e6 * $AC$6</f>
        <v/>
      </c>
      <c r="IT29">
        <f>IR29-IS29</f>
        <v/>
      </c>
      <c r="IU29">
        <f>INDEX(BaseSeries!$C$2:$C$61, A29)*Control!$B$5*$AD$3</f>
        <v/>
      </c>
      <c r="IV29">
        <f>IU29*(Control!$B$6*Control!$B$7*Control!$B$8)*$AD$4</f>
        <v/>
      </c>
      <c r="IW29">
        <f>IW28*(1-(1-Control!$B$14)^(1/12)) + IV29</f>
        <v/>
      </c>
      <c r="IX29">
        <f>IV29*Control!$B$9</f>
        <v/>
      </c>
      <c r="IY29">
        <f>IW29*(Control!$B$10*$AD$5/12)/1e6</f>
        <v/>
      </c>
      <c r="IZ29">
        <f>IX29*$AD$6*Control!$B$13/1e6</f>
        <v/>
      </c>
      <c r="JA29">
        <f>IY29+IZ29</f>
        <v/>
      </c>
      <c r="JB29">
        <f>(1-Control!$B$11)*IY29 + IX29*(INDEX(Control!$B$32:$F$32, B29) + $AD$7)/1e6 * $AD$6</f>
        <v/>
      </c>
      <c r="JC29">
        <f>JA29-JB29</f>
        <v/>
      </c>
      <c r="JD29">
        <f>INDEX(BaseSeries!$C$2:$C$61, A29)*Control!$B$5*$AE$3</f>
        <v/>
      </c>
      <c r="JE29">
        <f>JD29*(Control!$B$6*Control!$B$7*Control!$B$8)*$AE$4</f>
        <v/>
      </c>
      <c r="JF29">
        <f>JF28*(1-(1-Control!$B$14)^(1/12)) + JE29</f>
        <v/>
      </c>
      <c r="JG29">
        <f>JE29*Control!$B$9</f>
        <v/>
      </c>
      <c r="JH29">
        <f>JF29*(Control!$B$10*$AE$5/12)/1e6</f>
        <v/>
      </c>
      <c r="JI29">
        <f>JG29*$AE$6*Control!$B$13/1e6</f>
        <v/>
      </c>
      <c r="JJ29">
        <f>JH29+JI29</f>
        <v/>
      </c>
      <c r="JK29">
        <f>(1-Control!$B$11)*JH29 + JG29*(INDEX(Control!$B$32:$F$32, B29) + $AE$7)/1e6 * $AE$6</f>
        <v/>
      </c>
      <c r="JL29">
        <f>JJ29-JK29</f>
        <v/>
      </c>
      <c r="JM29">
        <f>INDEX(BaseSeries!$C$2:$C$61, A29)*Control!$B$5*$AF$3</f>
        <v/>
      </c>
      <c r="JN29">
        <f>JM29*(Control!$B$6*Control!$B$7*Control!$B$8)*$AF$4</f>
        <v/>
      </c>
      <c r="JO29">
        <f>JO28*(1-(1-Control!$B$14)^(1/12)) + JN29</f>
        <v/>
      </c>
      <c r="JP29">
        <f>JN29*Control!$B$9</f>
        <v/>
      </c>
      <c r="JQ29">
        <f>JO29*(Control!$B$10*$AF$5/12)/1e6</f>
        <v/>
      </c>
      <c r="JR29">
        <f>JP29*$AF$6*Control!$B$13/1e6</f>
        <v/>
      </c>
      <c r="JS29">
        <f>JQ29+JR29</f>
        <v/>
      </c>
      <c r="JT29">
        <f>(1-Control!$B$11)*JQ29 + JP29*(INDEX(Control!$B$32:$F$32, B29) + $AF$7)/1e6 * $AF$6</f>
        <v/>
      </c>
      <c r="JU29">
        <f>JS29-JT29</f>
        <v/>
      </c>
      <c r="JV29">
        <f>INDEX(BaseSeries!$C$2:$C$61, A29)*Control!$B$5*$AG$3</f>
        <v/>
      </c>
      <c r="JW29">
        <f>JV29*(Control!$B$6*Control!$B$7*Control!$B$8)*$AG$4</f>
        <v/>
      </c>
      <c r="JX29">
        <f>JX28*(1-(1-Control!$B$14)^(1/12)) + JW29</f>
        <v/>
      </c>
      <c r="JY29">
        <f>JW29*Control!$B$9</f>
        <v/>
      </c>
      <c r="JZ29">
        <f>JX29*(Control!$B$10*$AG$5/12)/1e6</f>
        <v/>
      </c>
      <c r="KA29">
        <f>JY29*$AG$6*Control!$B$13/1e6</f>
        <v/>
      </c>
      <c r="KB29">
        <f>JZ29+KA29</f>
        <v/>
      </c>
      <c r="KC29">
        <f>(1-Control!$B$11)*JZ29 + JY29*(INDEX(Control!$B$32:$F$32, B29) + $AG$7)/1e6 * $AG$6</f>
        <v/>
      </c>
      <c r="KD29">
        <f>KB29-KC29</f>
        <v/>
      </c>
      <c r="KE29">
        <f>INDEX(BaseSeries!$C$2:$C$61, A29)*Control!$B$5*$AH$3</f>
        <v/>
      </c>
      <c r="KF29">
        <f>KE29*(Control!$B$6*Control!$B$7*Control!$B$8)*$AH$4</f>
        <v/>
      </c>
      <c r="KG29">
        <f>KG28*(1-(1-Control!$B$14)^(1/12)) + KF29</f>
        <v/>
      </c>
      <c r="KH29">
        <f>KF29*Control!$B$9</f>
        <v/>
      </c>
      <c r="KI29">
        <f>KG29*(Control!$B$10*$AH$5/12)/1e6</f>
        <v/>
      </c>
      <c r="KJ29">
        <f>KH29*$AH$6*Control!$B$13/1e6</f>
        <v/>
      </c>
      <c r="KK29">
        <f>KI29+KJ29</f>
        <v/>
      </c>
      <c r="KL29">
        <f>(1-Control!$B$11)*KI29 + KH29*(INDEX(Control!$B$32:$F$32, B29) + $AH$7)/1e6 * $AH$6</f>
        <v/>
      </c>
      <c r="KM29">
        <f>KK29-KL29</f>
        <v/>
      </c>
      <c r="KN29">
        <f>INDEX(BaseSeries!$C$2:$C$61, A29)*Control!$B$5*$AI$3</f>
        <v/>
      </c>
      <c r="KO29">
        <f>KN29*(Control!$B$6*Control!$B$7*Control!$B$8)*$AI$4</f>
        <v/>
      </c>
      <c r="KP29">
        <f>KP28*(1-(1-Control!$B$14)^(1/12)) + KO29</f>
        <v/>
      </c>
      <c r="KQ29">
        <f>KO29*Control!$B$9</f>
        <v/>
      </c>
      <c r="KR29">
        <f>KP29*(Control!$B$10*$AI$5/12)/1e6</f>
        <v/>
      </c>
      <c r="KS29">
        <f>KQ29*$AI$6*Control!$B$13/1e6</f>
        <v/>
      </c>
      <c r="KT29">
        <f>KR29+KS29</f>
        <v/>
      </c>
      <c r="KU29">
        <f>(1-Control!$B$11)*KR29 + KQ29*(INDEX(Control!$B$32:$F$32, B29) + $AI$7)/1e6 * $AI$6</f>
        <v/>
      </c>
      <c r="KV29">
        <f>KT29-KU29</f>
        <v/>
      </c>
      <c r="KW29">
        <f>INDEX(BaseSeries!$C$2:$C$61, A29)*Control!$B$5*$AJ$3</f>
        <v/>
      </c>
      <c r="KX29">
        <f>KW29*(Control!$B$6*Control!$B$7*Control!$B$8)*$AJ$4</f>
        <v/>
      </c>
      <c r="KY29">
        <f>KY28*(1-(1-Control!$B$14)^(1/12)) + KX29</f>
        <v/>
      </c>
      <c r="KZ29">
        <f>KX29*Control!$B$9</f>
        <v/>
      </c>
      <c r="LA29">
        <f>KY29*(Control!$B$10*$AJ$5/12)/1e6</f>
        <v/>
      </c>
      <c r="LB29">
        <f>KZ29*$AJ$6*Control!$B$13/1e6</f>
        <v/>
      </c>
      <c r="LC29">
        <f>LA29+LB29</f>
        <v/>
      </c>
      <c r="LD29">
        <f>(1-Control!$B$11)*LA29 + KZ29*(INDEX(Control!$B$32:$F$32, B29) + $AJ$7)/1e6 * $AJ$6</f>
        <v/>
      </c>
      <c r="LE29">
        <f>LC29-LD29</f>
        <v/>
      </c>
      <c r="LF29">
        <f>INDEX(BaseSeries!$C$2:$C$61, A29)*Control!$B$5*$AK$3</f>
        <v/>
      </c>
      <c r="LG29">
        <f>LF29*(Control!$B$6*Control!$B$7*Control!$B$8)*$AK$4</f>
        <v/>
      </c>
      <c r="LH29">
        <f>LH28*(1-(1-Control!$B$14)^(1/12)) + LG29</f>
        <v/>
      </c>
      <c r="LI29">
        <f>LG29*Control!$B$9</f>
        <v/>
      </c>
      <c r="LJ29">
        <f>LH29*(Control!$B$10*$AK$5/12)/1e6</f>
        <v/>
      </c>
      <c r="LK29">
        <f>LI29*$AK$6*Control!$B$13/1e6</f>
        <v/>
      </c>
      <c r="LL29">
        <f>LJ29+LK29</f>
        <v/>
      </c>
      <c r="LM29">
        <f>(1-Control!$B$11)*LJ29 + LI29*(INDEX(Control!$B$32:$F$32, B29) + $AK$7)/1e6 * $AK$6</f>
        <v/>
      </c>
      <c r="LN29">
        <f>LL29-LM29</f>
        <v/>
      </c>
      <c r="LO29">
        <f>INDEX(BaseSeries!$C$2:$C$61, A29)*Control!$B$5*$AL$3</f>
        <v/>
      </c>
      <c r="LP29">
        <f>LO29*(Control!$B$6*Control!$B$7*Control!$B$8)*$AL$4</f>
        <v/>
      </c>
      <c r="LQ29">
        <f>LQ28*(1-(1-Control!$B$14)^(1/12)) + LP29</f>
        <v/>
      </c>
      <c r="LR29">
        <f>LP29*Control!$B$9</f>
        <v/>
      </c>
      <c r="LS29">
        <f>LQ29*(Control!$B$10*$AL$5/12)/1e6</f>
        <v/>
      </c>
      <c r="LT29">
        <f>LR29*$AL$6*Control!$B$13/1e6</f>
        <v/>
      </c>
      <c r="LU29">
        <f>LS29+LT29</f>
        <v/>
      </c>
      <c r="LV29">
        <f>(1-Control!$B$11)*LS29 + LR29*(INDEX(Control!$B$32:$F$32, B29) + $AL$7)/1e6 * $AL$6</f>
        <v/>
      </c>
      <c r="LW29">
        <f>LU29-LV29</f>
        <v/>
      </c>
    </row>
    <row r="30">
      <c r="A30" t="n">
        <v>19</v>
      </c>
      <c r="B30">
        <f>INT((A30-1)/12)+1</f>
        <v/>
      </c>
      <c r="C30">
        <f>INDEX(BaseSeries!$C$2:$C$61, A30)*Control!$B$5*$B$3</f>
        <v/>
      </c>
      <c r="D30">
        <f>C30*(Control!$B$6*Control!$B$7*Control!$B$8)*$B$4</f>
        <v/>
      </c>
      <c r="E30">
        <f>E29*(1-(1-Control!$B$14)^(1/12)) + D30</f>
        <v/>
      </c>
      <c r="F30">
        <f>D30*Control!$B$9</f>
        <v/>
      </c>
      <c r="G30">
        <f>E30*(Control!$B$10*$B$5/12)/1e6</f>
        <v/>
      </c>
      <c r="H30">
        <f>F30*$B$6*Control!$B$13/1e6</f>
        <v/>
      </c>
      <c r="I30">
        <f>G30+H30</f>
        <v/>
      </c>
      <c r="J30">
        <f>(1-Control!$B$11)*G30 + F30*(INDEX(Control!$B$32:$F$32, B30) + $B$7)/1e6 * $B$6</f>
        <v/>
      </c>
      <c r="K30">
        <f>I30-J30</f>
        <v/>
      </c>
      <c r="L30">
        <f>INDEX(BaseSeries!$C$2:$C$61, A30)*Control!$B$5*$C$3</f>
        <v/>
      </c>
      <c r="M30">
        <f>L30*(Control!$B$6*Control!$B$7*Control!$B$8)*$C$4</f>
        <v/>
      </c>
      <c r="N30">
        <f>N29*(1-(1-Control!$B$14)^(1/12)) + M30</f>
        <v/>
      </c>
      <c r="O30">
        <f>M30*Control!$B$9</f>
        <v/>
      </c>
      <c r="P30">
        <f>N30*(Control!$B$10*$C$5/12)/1e6</f>
        <v/>
      </c>
      <c r="Q30">
        <f>O30*$C$6*Control!$B$13/1e6</f>
        <v/>
      </c>
      <c r="R30">
        <f>P30+Q30</f>
        <v/>
      </c>
      <c r="S30">
        <f>(1-Control!$B$11)*P30 + O30*(INDEX(Control!$B$32:$F$32, B30) + $C$7)/1e6 * $C$6</f>
        <v/>
      </c>
      <c r="T30">
        <f>R30-S30</f>
        <v/>
      </c>
      <c r="U30">
        <f>INDEX(BaseSeries!$C$2:$C$61, A30)*Control!$B$5*$D$3</f>
        <v/>
      </c>
      <c r="V30">
        <f>U30*(Control!$B$6*Control!$B$7*Control!$B$8)*$D$4</f>
        <v/>
      </c>
      <c r="W30">
        <f>W29*(1-(1-Control!$B$14)^(1/12)) + V30</f>
        <v/>
      </c>
      <c r="X30">
        <f>V30*Control!$B$9</f>
        <v/>
      </c>
      <c r="Y30">
        <f>W30*(Control!$B$10*$D$5/12)/1e6</f>
        <v/>
      </c>
      <c r="Z30">
        <f>X30*$D$6*Control!$B$13/1e6</f>
        <v/>
      </c>
      <c r="AA30">
        <f>Y30+Z30</f>
        <v/>
      </c>
      <c r="AB30">
        <f>(1-Control!$B$11)*Y30 + X30*(INDEX(Control!$B$32:$F$32, B30) + $D$7)/1e6 * $D$6</f>
        <v/>
      </c>
      <c r="AC30">
        <f>AA30-AB30</f>
        <v/>
      </c>
      <c r="AD30">
        <f>INDEX(BaseSeries!$C$2:$C$61, A30)*Control!$B$5*$E$3</f>
        <v/>
      </c>
      <c r="AE30">
        <f>AD30*(Control!$B$6*Control!$B$7*Control!$B$8)*$E$4</f>
        <v/>
      </c>
      <c r="AF30">
        <f>AF29*(1-(1-Control!$B$14)^(1/12)) + AE30</f>
        <v/>
      </c>
      <c r="AG30">
        <f>AE30*Control!$B$9</f>
        <v/>
      </c>
      <c r="AH30">
        <f>AF30*(Control!$B$10*$E$5/12)/1e6</f>
        <v/>
      </c>
      <c r="AI30">
        <f>AG30*$E$6*Control!$B$13/1e6</f>
        <v/>
      </c>
      <c r="AJ30">
        <f>AH30+AI30</f>
        <v/>
      </c>
      <c r="AK30">
        <f>(1-Control!$B$11)*AH30 + AG30*(INDEX(Control!$B$32:$F$32, B30) + $E$7)/1e6 * $E$6</f>
        <v/>
      </c>
      <c r="AL30">
        <f>AJ30-AK30</f>
        <v/>
      </c>
      <c r="AM30">
        <f>INDEX(BaseSeries!$C$2:$C$61, A30)*Control!$B$5*$F$3</f>
        <v/>
      </c>
      <c r="AN30">
        <f>AM30*(Control!$B$6*Control!$B$7*Control!$B$8)*$F$4</f>
        <v/>
      </c>
      <c r="AO30">
        <f>AO29*(1-(1-Control!$B$14)^(1/12)) + AN30</f>
        <v/>
      </c>
      <c r="AP30">
        <f>AN30*Control!$B$9</f>
        <v/>
      </c>
      <c r="AQ30">
        <f>AO30*(Control!$B$10*$F$5/12)/1e6</f>
        <v/>
      </c>
      <c r="AR30">
        <f>AP30*$F$6*Control!$B$13/1e6</f>
        <v/>
      </c>
      <c r="AS30">
        <f>AQ30+AR30</f>
        <v/>
      </c>
      <c r="AT30">
        <f>(1-Control!$B$11)*AQ30 + AP30*(INDEX(Control!$B$32:$F$32, B30) + $F$7)/1e6 * $F$6</f>
        <v/>
      </c>
      <c r="AU30">
        <f>AS30-AT30</f>
        <v/>
      </c>
      <c r="AV30">
        <f>INDEX(BaseSeries!$C$2:$C$61, A30)*Control!$B$5*$G$3</f>
        <v/>
      </c>
      <c r="AW30">
        <f>AV30*(Control!$B$6*Control!$B$7*Control!$B$8)*$G$4</f>
        <v/>
      </c>
      <c r="AX30">
        <f>AX29*(1-(1-Control!$B$14)^(1/12)) + AW30</f>
        <v/>
      </c>
      <c r="AY30">
        <f>AW30*Control!$B$9</f>
        <v/>
      </c>
      <c r="AZ30">
        <f>AX30*(Control!$B$10*$G$5/12)/1e6</f>
        <v/>
      </c>
      <c r="BA30">
        <f>AY30*$G$6*Control!$B$13/1e6</f>
        <v/>
      </c>
      <c r="BB30">
        <f>AZ30+BA30</f>
        <v/>
      </c>
      <c r="BC30">
        <f>(1-Control!$B$11)*AZ30 + AY30*(INDEX(Control!$B$32:$F$32, B30) + $G$7)/1e6 * $G$6</f>
        <v/>
      </c>
      <c r="BD30">
        <f>BB30-BC30</f>
        <v/>
      </c>
      <c r="BE30">
        <f>INDEX(BaseSeries!$C$2:$C$61, A30)*Control!$B$5*$H$3</f>
        <v/>
      </c>
      <c r="BF30">
        <f>BE30*(Control!$B$6*Control!$B$7*Control!$B$8)*$H$4</f>
        <v/>
      </c>
      <c r="BG30">
        <f>BG29*(1-(1-Control!$B$14)^(1/12)) + BF30</f>
        <v/>
      </c>
      <c r="BH30">
        <f>BF30*Control!$B$9</f>
        <v/>
      </c>
      <c r="BI30">
        <f>BG30*(Control!$B$10*$H$5/12)/1e6</f>
        <v/>
      </c>
      <c r="BJ30">
        <f>BH30*$H$6*Control!$B$13/1e6</f>
        <v/>
      </c>
      <c r="BK30">
        <f>BI30+BJ30</f>
        <v/>
      </c>
      <c r="BL30">
        <f>(1-Control!$B$11)*BI30 + BH30*(INDEX(Control!$B$32:$F$32, B30) + $H$7)/1e6 * $H$6</f>
        <v/>
      </c>
      <c r="BM30">
        <f>BK30-BL30</f>
        <v/>
      </c>
      <c r="BN30">
        <f>INDEX(BaseSeries!$C$2:$C$61, A30)*Control!$B$5*$I$3</f>
        <v/>
      </c>
      <c r="BO30">
        <f>BN30*(Control!$B$6*Control!$B$7*Control!$B$8)*$I$4</f>
        <v/>
      </c>
      <c r="BP30">
        <f>BP29*(1-(1-Control!$B$14)^(1/12)) + BO30</f>
        <v/>
      </c>
      <c r="BQ30">
        <f>BO30*Control!$B$9</f>
        <v/>
      </c>
      <c r="BR30">
        <f>BP30*(Control!$B$10*$I$5/12)/1e6</f>
        <v/>
      </c>
      <c r="BS30">
        <f>BQ30*$I$6*Control!$B$13/1e6</f>
        <v/>
      </c>
      <c r="BT30">
        <f>BR30+BS30</f>
        <v/>
      </c>
      <c r="BU30">
        <f>(1-Control!$B$11)*BR30 + BQ30*(INDEX(Control!$B$32:$F$32, B30) + $I$7)/1e6 * $I$6</f>
        <v/>
      </c>
      <c r="BV30">
        <f>BT30-BU30</f>
        <v/>
      </c>
      <c r="BW30">
        <f>INDEX(BaseSeries!$C$2:$C$61, A30)*Control!$B$5*$J$3</f>
        <v/>
      </c>
      <c r="BX30">
        <f>BW30*(Control!$B$6*Control!$B$7*Control!$B$8)*$J$4</f>
        <v/>
      </c>
      <c r="BY30">
        <f>BY29*(1-(1-Control!$B$14)^(1/12)) + BX30</f>
        <v/>
      </c>
      <c r="BZ30">
        <f>BX30*Control!$B$9</f>
        <v/>
      </c>
      <c r="CA30">
        <f>BY30*(Control!$B$10*$J$5/12)/1e6</f>
        <v/>
      </c>
      <c r="CB30">
        <f>BZ30*$J$6*Control!$B$13/1e6</f>
        <v/>
      </c>
      <c r="CC30">
        <f>CA30+CB30</f>
        <v/>
      </c>
      <c r="CD30">
        <f>(1-Control!$B$11)*CA30 + BZ30*(INDEX(Control!$B$32:$F$32, B30) + $J$7)/1e6 * $J$6</f>
        <v/>
      </c>
      <c r="CE30">
        <f>CC30-CD30</f>
        <v/>
      </c>
      <c r="CF30">
        <f>INDEX(BaseSeries!$C$2:$C$61, A30)*Control!$B$5*$K$3</f>
        <v/>
      </c>
      <c r="CG30">
        <f>CF30*(Control!$B$6*Control!$B$7*Control!$B$8)*$K$4</f>
        <v/>
      </c>
      <c r="CH30">
        <f>CH29*(1-(1-Control!$B$14)^(1/12)) + CG30</f>
        <v/>
      </c>
      <c r="CI30">
        <f>CG30*Control!$B$9</f>
        <v/>
      </c>
      <c r="CJ30">
        <f>CH30*(Control!$B$10*$K$5/12)/1e6</f>
        <v/>
      </c>
      <c r="CK30">
        <f>CI30*$K$6*Control!$B$13/1e6</f>
        <v/>
      </c>
      <c r="CL30">
        <f>CJ30+CK30</f>
        <v/>
      </c>
      <c r="CM30">
        <f>(1-Control!$B$11)*CJ30 + CI30*(INDEX(Control!$B$32:$F$32, B30) + $K$7)/1e6 * $K$6</f>
        <v/>
      </c>
      <c r="CN30">
        <f>CL30-CM30</f>
        <v/>
      </c>
      <c r="CO30">
        <f>INDEX(BaseSeries!$C$2:$C$61, A30)*Control!$B$5*$L$3</f>
        <v/>
      </c>
      <c r="CP30">
        <f>CO30*(Control!$B$6*Control!$B$7*Control!$B$8)*$L$4</f>
        <v/>
      </c>
      <c r="CQ30">
        <f>CQ29*(1-(1-Control!$B$14)^(1/12)) + CP30</f>
        <v/>
      </c>
      <c r="CR30">
        <f>CP30*Control!$B$9</f>
        <v/>
      </c>
      <c r="CS30">
        <f>CQ30*(Control!$B$10*$L$5/12)/1e6</f>
        <v/>
      </c>
      <c r="CT30">
        <f>CR30*$L$6*Control!$B$13/1e6</f>
        <v/>
      </c>
      <c r="CU30">
        <f>CS30+CT30</f>
        <v/>
      </c>
      <c r="CV30">
        <f>(1-Control!$B$11)*CS30 + CR30*(INDEX(Control!$B$32:$F$32, B30) + $L$7)/1e6 * $L$6</f>
        <v/>
      </c>
      <c r="CW30">
        <f>CU30-CV30</f>
        <v/>
      </c>
      <c r="CX30">
        <f>INDEX(BaseSeries!$C$2:$C$61, A30)*Control!$B$5*$M$3</f>
        <v/>
      </c>
      <c r="CY30">
        <f>CX30*(Control!$B$6*Control!$B$7*Control!$B$8)*$M$4</f>
        <v/>
      </c>
      <c r="CZ30">
        <f>CZ29*(1-(1-Control!$B$14)^(1/12)) + CY30</f>
        <v/>
      </c>
      <c r="DA30">
        <f>CY30*Control!$B$9</f>
        <v/>
      </c>
      <c r="DB30">
        <f>CZ30*(Control!$B$10*$M$5/12)/1e6</f>
        <v/>
      </c>
      <c r="DC30">
        <f>DA30*$M$6*Control!$B$13/1e6</f>
        <v/>
      </c>
      <c r="DD30">
        <f>DB30+DC30</f>
        <v/>
      </c>
      <c r="DE30">
        <f>(1-Control!$B$11)*DB30 + DA30*(INDEX(Control!$B$32:$F$32, B30) + $M$7)/1e6 * $M$6</f>
        <v/>
      </c>
      <c r="DF30">
        <f>DD30-DE30</f>
        <v/>
      </c>
      <c r="DG30">
        <f>INDEX(BaseSeries!$C$2:$C$61, A30)*Control!$B$5*$N$3</f>
        <v/>
      </c>
      <c r="DH30">
        <f>DG30*(Control!$B$6*Control!$B$7*Control!$B$8)*$N$4</f>
        <v/>
      </c>
      <c r="DI30">
        <f>DI29*(1-(1-Control!$B$14)^(1/12)) + DH30</f>
        <v/>
      </c>
      <c r="DJ30">
        <f>DH30*Control!$B$9</f>
        <v/>
      </c>
      <c r="DK30">
        <f>DI30*(Control!$B$10*$N$5/12)/1e6</f>
        <v/>
      </c>
      <c r="DL30">
        <f>DJ30*$N$6*Control!$B$13/1e6</f>
        <v/>
      </c>
      <c r="DM30">
        <f>DK30+DL30</f>
        <v/>
      </c>
      <c r="DN30">
        <f>(1-Control!$B$11)*DK30 + DJ30*(INDEX(Control!$B$32:$F$32, B30) + $N$7)/1e6 * $N$6</f>
        <v/>
      </c>
      <c r="DO30">
        <f>DM30-DN30</f>
        <v/>
      </c>
      <c r="DP30">
        <f>INDEX(BaseSeries!$C$2:$C$61, A30)*Control!$B$5*$O$3</f>
        <v/>
      </c>
      <c r="DQ30">
        <f>DP30*(Control!$B$6*Control!$B$7*Control!$B$8)*$O$4</f>
        <v/>
      </c>
      <c r="DR30">
        <f>DR29*(1-(1-Control!$B$14)^(1/12)) + DQ30</f>
        <v/>
      </c>
      <c r="DS30">
        <f>DQ30*Control!$B$9</f>
        <v/>
      </c>
      <c r="DT30">
        <f>DR30*(Control!$B$10*$O$5/12)/1e6</f>
        <v/>
      </c>
      <c r="DU30">
        <f>DS30*$O$6*Control!$B$13/1e6</f>
        <v/>
      </c>
      <c r="DV30">
        <f>DT30+DU30</f>
        <v/>
      </c>
      <c r="DW30">
        <f>(1-Control!$B$11)*DT30 + DS30*(INDEX(Control!$B$32:$F$32, B30) + $O$7)/1e6 * $O$6</f>
        <v/>
      </c>
      <c r="DX30">
        <f>DV30-DW30</f>
        <v/>
      </c>
      <c r="DY30">
        <f>INDEX(BaseSeries!$C$2:$C$61, A30)*Control!$B$5*$P$3</f>
        <v/>
      </c>
      <c r="DZ30">
        <f>DY30*(Control!$B$6*Control!$B$7*Control!$B$8)*$P$4</f>
        <v/>
      </c>
      <c r="EA30">
        <f>EA29*(1-(1-Control!$B$14)^(1/12)) + DZ30</f>
        <v/>
      </c>
      <c r="EB30">
        <f>DZ30*Control!$B$9</f>
        <v/>
      </c>
      <c r="EC30">
        <f>EA30*(Control!$B$10*$P$5/12)/1e6</f>
        <v/>
      </c>
      <c r="ED30">
        <f>EB30*$P$6*Control!$B$13/1e6</f>
        <v/>
      </c>
      <c r="EE30">
        <f>EC30+ED30</f>
        <v/>
      </c>
      <c r="EF30">
        <f>(1-Control!$B$11)*EC30 + EB30*(INDEX(Control!$B$32:$F$32, B30) + $P$7)/1e6 * $P$6</f>
        <v/>
      </c>
      <c r="EG30">
        <f>EE30-EF30</f>
        <v/>
      </c>
      <c r="EH30">
        <f>INDEX(BaseSeries!$C$2:$C$61, A30)*Control!$B$5*$Q$3</f>
        <v/>
      </c>
      <c r="EI30">
        <f>EH30*(Control!$B$6*Control!$B$7*Control!$B$8)*$Q$4</f>
        <v/>
      </c>
      <c r="EJ30">
        <f>EJ29*(1-(1-Control!$B$14)^(1/12)) + EI30</f>
        <v/>
      </c>
      <c r="EK30">
        <f>EI30*Control!$B$9</f>
        <v/>
      </c>
      <c r="EL30">
        <f>EJ30*(Control!$B$10*$Q$5/12)/1e6</f>
        <v/>
      </c>
      <c r="EM30">
        <f>EK30*$Q$6*Control!$B$13/1e6</f>
        <v/>
      </c>
      <c r="EN30">
        <f>EL30+EM30</f>
        <v/>
      </c>
      <c r="EO30">
        <f>(1-Control!$B$11)*EL30 + EK30*(INDEX(Control!$B$32:$F$32, B30) + $Q$7)/1e6 * $Q$6</f>
        <v/>
      </c>
      <c r="EP30">
        <f>EN30-EO30</f>
        <v/>
      </c>
      <c r="EQ30">
        <f>INDEX(BaseSeries!$C$2:$C$61, A30)*Control!$B$5*$R$3</f>
        <v/>
      </c>
      <c r="ER30">
        <f>EQ30*(Control!$B$6*Control!$B$7*Control!$B$8)*$R$4</f>
        <v/>
      </c>
      <c r="ES30">
        <f>ES29*(1-(1-Control!$B$14)^(1/12)) + ER30</f>
        <v/>
      </c>
      <c r="ET30">
        <f>ER30*Control!$B$9</f>
        <v/>
      </c>
      <c r="EU30">
        <f>ES30*(Control!$B$10*$R$5/12)/1e6</f>
        <v/>
      </c>
      <c r="EV30">
        <f>ET30*$R$6*Control!$B$13/1e6</f>
        <v/>
      </c>
      <c r="EW30">
        <f>EU30+EV30</f>
        <v/>
      </c>
      <c r="EX30">
        <f>(1-Control!$B$11)*EU30 + ET30*(INDEX(Control!$B$32:$F$32, B30) + $R$7)/1e6 * $R$6</f>
        <v/>
      </c>
      <c r="EY30">
        <f>EW30-EX30</f>
        <v/>
      </c>
      <c r="EZ30">
        <f>INDEX(BaseSeries!$C$2:$C$61, A30)*Control!$B$5*$S$3</f>
        <v/>
      </c>
      <c r="FA30">
        <f>EZ30*(Control!$B$6*Control!$B$7*Control!$B$8)*$S$4</f>
        <v/>
      </c>
      <c r="FB30">
        <f>FB29*(1-(1-Control!$B$14)^(1/12)) + FA30</f>
        <v/>
      </c>
      <c r="FC30">
        <f>FA30*Control!$B$9</f>
        <v/>
      </c>
      <c r="FD30">
        <f>FB30*(Control!$B$10*$S$5/12)/1e6</f>
        <v/>
      </c>
      <c r="FE30">
        <f>FC30*$S$6*Control!$B$13/1e6</f>
        <v/>
      </c>
      <c r="FF30">
        <f>FD30+FE30</f>
        <v/>
      </c>
      <c r="FG30">
        <f>(1-Control!$B$11)*FD30 + FC30*(INDEX(Control!$B$32:$F$32, B30) + $S$7)/1e6 * $S$6</f>
        <v/>
      </c>
      <c r="FH30">
        <f>FF30-FG30</f>
        <v/>
      </c>
      <c r="FI30">
        <f>INDEX(BaseSeries!$C$2:$C$61, A30)*Control!$B$5*$T$3</f>
        <v/>
      </c>
      <c r="FJ30">
        <f>FI30*(Control!$B$6*Control!$B$7*Control!$B$8)*$T$4</f>
        <v/>
      </c>
      <c r="FK30">
        <f>FK29*(1-(1-Control!$B$14)^(1/12)) + FJ30</f>
        <v/>
      </c>
      <c r="FL30">
        <f>FJ30*Control!$B$9</f>
        <v/>
      </c>
      <c r="FM30">
        <f>FK30*(Control!$B$10*$T$5/12)/1e6</f>
        <v/>
      </c>
      <c r="FN30">
        <f>FL30*$T$6*Control!$B$13/1e6</f>
        <v/>
      </c>
      <c r="FO30">
        <f>FM30+FN30</f>
        <v/>
      </c>
      <c r="FP30">
        <f>(1-Control!$B$11)*FM30 + FL30*(INDEX(Control!$B$32:$F$32, B30) + $T$7)/1e6 * $T$6</f>
        <v/>
      </c>
      <c r="FQ30">
        <f>FO30-FP30</f>
        <v/>
      </c>
      <c r="FR30">
        <f>INDEX(BaseSeries!$C$2:$C$61, A30)*Control!$B$5*$U$3</f>
        <v/>
      </c>
      <c r="FS30">
        <f>FR30*(Control!$B$6*Control!$B$7*Control!$B$8)*$U$4</f>
        <v/>
      </c>
      <c r="FT30">
        <f>FT29*(1-(1-Control!$B$14)^(1/12)) + FS30</f>
        <v/>
      </c>
      <c r="FU30">
        <f>FS30*Control!$B$9</f>
        <v/>
      </c>
      <c r="FV30">
        <f>FT30*(Control!$B$10*$U$5/12)/1e6</f>
        <v/>
      </c>
      <c r="FW30">
        <f>FU30*$U$6*Control!$B$13/1e6</f>
        <v/>
      </c>
      <c r="FX30">
        <f>FV30+FW30</f>
        <v/>
      </c>
      <c r="FY30">
        <f>(1-Control!$B$11)*FV30 + FU30*(INDEX(Control!$B$32:$F$32, B30) + $U$7)/1e6 * $U$6</f>
        <v/>
      </c>
      <c r="FZ30">
        <f>FX30-FY30</f>
        <v/>
      </c>
      <c r="GA30">
        <f>INDEX(BaseSeries!$C$2:$C$61, A30)*Control!$B$5*$V$3</f>
        <v/>
      </c>
      <c r="GB30">
        <f>GA30*(Control!$B$6*Control!$B$7*Control!$B$8)*$V$4</f>
        <v/>
      </c>
      <c r="GC30">
        <f>GC29*(1-(1-Control!$B$14)^(1/12)) + GB30</f>
        <v/>
      </c>
      <c r="GD30">
        <f>GB30*Control!$B$9</f>
        <v/>
      </c>
      <c r="GE30">
        <f>GC30*(Control!$B$10*$V$5/12)/1e6</f>
        <v/>
      </c>
      <c r="GF30">
        <f>GD30*$V$6*Control!$B$13/1e6</f>
        <v/>
      </c>
      <c r="GG30">
        <f>GE30+GF30</f>
        <v/>
      </c>
      <c r="GH30">
        <f>(1-Control!$B$11)*GE30 + GD30*(INDEX(Control!$B$32:$F$32, B30) + $V$7)/1e6 * $V$6</f>
        <v/>
      </c>
      <c r="GI30">
        <f>GG30-GH30</f>
        <v/>
      </c>
      <c r="GJ30">
        <f>INDEX(BaseSeries!$C$2:$C$61, A30)*Control!$B$5*$W$3</f>
        <v/>
      </c>
      <c r="GK30">
        <f>GJ30*(Control!$B$6*Control!$B$7*Control!$B$8)*$W$4</f>
        <v/>
      </c>
      <c r="GL30">
        <f>GL29*(1-(1-Control!$B$14)^(1/12)) + GK30</f>
        <v/>
      </c>
      <c r="GM30">
        <f>GK30*Control!$B$9</f>
        <v/>
      </c>
      <c r="GN30">
        <f>GL30*(Control!$B$10*$W$5/12)/1e6</f>
        <v/>
      </c>
      <c r="GO30">
        <f>GM30*$W$6*Control!$B$13/1e6</f>
        <v/>
      </c>
      <c r="GP30">
        <f>GN30+GO30</f>
        <v/>
      </c>
      <c r="GQ30">
        <f>(1-Control!$B$11)*GN30 + GM30*(INDEX(Control!$B$32:$F$32, B30) + $W$7)/1e6 * $W$6</f>
        <v/>
      </c>
      <c r="GR30">
        <f>GP30-GQ30</f>
        <v/>
      </c>
      <c r="GS30">
        <f>INDEX(BaseSeries!$C$2:$C$61, A30)*Control!$B$5*$X$3</f>
        <v/>
      </c>
      <c r="GT30">
        <f>GS30*(Control!$B$6*Control!$B$7*Control!$B$8)*$X$4</f>
        <v/>
      </c>
      <c r="GU30">
        <f>GU29*(1-(1-Control!$B$14)^(1/12)) + GT30</f>
        <v/>
      </c>
      <c r="GV30">
        <f>GT30*Control!$B$9</f>
        <v/>
      </c>
      <c r="GW30">
        <f>GU30*(Control!$B$10*$X$5/12)/1e6</f>
        <v/>
      </c>
      <c r="GX30">
        <f>GV30*$X$6*Control!$B$13/1e6</f>
        <v/>
      </c>
      <c r="GY30">
        <f>GW30+GX30</f>
        <v/>
      </c>
      <c r="GZ30">
        <f>(1-Control!$B$11)*GW30 + GV30*(INDEX(Control!$B$32:$F$32, B30) + $X$7)/1e6 * $X$6</f>
        <v/>
      </c>
      <c r="HA30">
        <f>GY30-GZ30</f>
        <v/>
      </c>
      <c r="HB30">
        <f>INDEX(BaseSeries!$C$2:$C$61, A30)*Control!$B$5*$Y$3</f>
        <v/>
      </c>
      <c r="HC30">
        <f>HB30*(Control!$B$6*Control!$B$7*Control!$B$8)*$Y$4</f>
        <v/>
      </c>
      <c r="HD30">
        <f>HD29*(1-(1-Control!$B$14)^(1/12)) + HC30</f>
        <v/>
      </c>
      <c r="HE30">
        <f>HC30*Control!$B$9</f>
        <v/>
      </c>
      <c r="HF30">
        <f>HD30*(Control!$B$10*$Y$5/12)/1e6</f>
        <v/>
      </c>
      <c r="HG30">
        <f>HE30*$Y$6*Control!$B$13/1e6</f>
        <v/>
      </c>
      <c r="HH30">
        <f>HF30+HG30</f>
        <v/>
      </c>
      <c r="HI30">
        <f>(1-Control!$B$11)*HF30 + HE30*(INDEX(Control!$B$32:$F$32, B30) + $Y$7)/1e6 * $Y$6</f>
        <v/>
      </c>
      <c r="HJ30">
        <f>HH30-HI30</f>
        <v/>
      </c>
      <c r="HK30">
        <f>INDEX(BaseSeries!$C$2:$C$61, A30)*Control!$B$5*$Z$3</f>
        <v/>
      </c>
      <c r="HL30">
        <f>HK30*(Control!$B$6*Control!$B$7*Control!$B$8)*$Z$4</f>
        <v/>
      </c>
      <c r="HM30">
        <f>HM29*(1-(1-Control!$B$14)^(1/12)) + HL30</f>
        <v/>
      </c>
      <c r="HN30">
        <f>HL30*Control!$B$9</f>
        <v/>
      </c>
      <c r="HO30">
        <f>HM30*(Control!$B$10*$Z$5/12)/1e6</f>
        <v/>
      </c>
      <c r="HP30">
        <f>HN30*$Z$6*Control!$B$13/1e6</f>
        <v/>
      </c>
      <c r="HQ30">
        <f>HO30+HP30</f>
        <v/>
      </c>
      <c r="HR30">
        <f>(1-Control!$B$11)*HO30 + HN30*(INDEX(Control!$B$32:$F$32, B30) + $Z$7)/1e6 * $Z$6</f>
        <v/>
      </c>
      <c r="HS30">
        <f>HQ30-HR30</f>
        <v/>
      </c>
      <c r="HT30">
        <f>INDEX(BaseSeries!$C$2:$C$61, A30)*Control!$B$5*$AA$3</f>
        <v/>
      </c>
      <c r="HU30">
        <f>HT30*(Control!$B$6*Control!$B$7*Control!$B$8)*$AA$4</f>
        <v/>
      </c>
      <c r="HV30">
        <f>HV29*(1-(1-Control!$B$14)^(1/12)) + HU30</f>
        <v/>
      </c>
      <c r="HW30">
        <f>HU30*Control!$B$9</f>
        <v/>
      </c>
      <c r="HX30">
        <f>HV30*(Control!$B$10*$AA$5/12)/1e6</f>
        <v/>
      </c>
      <c r="HY30">
        <f>HW30*$AA$6*Control!$B$13/1e6</f>
        <v/>
      </c>
      <c r="HZ30">
        <f>HX30+HY30</f>
        <v/>
      </c>
      <c r="IA30">
        <f>(1-Control!$B$11)*HX30 + HW30*(INDEX(Control!$B$32:$F$32, B30) + $AA$7)/1e6 * $AA$6</f>
        <v/>
      </c>
      <c r="IB30">
        <f>HZ30-IA30</f>
        <v/>
      </c>
      <c r="IC30">
        <f>INDEX(BaseSeries!$C$2:$C$61, A30)*Control!$B$5*$AB$3</f>
        <v/>
      </c>
      <c r="ID30">
        <f>IC30*(Control!$B$6*Control!$B$7*Control!$B$8)*$AB$4</f>
        <v/>
      </c>
      <c r="IE30">
        <f>IE29*(1-(1-Control!$B$14)^(1/12)) + ID30</f>
        <v/>
      </c>
      <c r="IF30">
        <f>ID30*Control!$B$9</f>
        <v/>
      </c>
      <c r="IG30">
        <f>IE30*(Control!$B$10*$AB$5/12)/1e6</f>
        <v/>
      </c>
      <c r="IH30">
        <f>IF30*$AB$6*Control!$B$13/1e6</f>
        <v/>
      </c>
      <c r="II30">
        <f>IG30+IH30</f>
        <v/>
      </c>
      <c r="IJ30">
        <f>(1-Control!$B$11)*IG30 + IF30*(INDEX(Control!$B$32:$F$32, B30) + $AB$7)/1e6 * $AB$6</f>
        <v/>
      </c>
      <c r="IK30">
        <f>II30-IJ30</f>
        <v/>
      </c>
      <c r="IL30">
        <f>INDEX(BaseSeries!$C$2:$C$61, A30)*Control!$B$5*$AC$3</f>
        <v/>
      </c>
      <c r="IM30">
        <f>IL30*(Control!$B$6*Control!$B$7*Control!$B$8)*$AC$4</f>
        <v/>
      </c>
      <c r="IN30">
        <f>IN29*(1-(1-Control!$B$14)^(1/12)) + IM30</f>
        <v/>
      </c>
      <c r="IO30">
        <f>IM30*Control!$B$9</f>
        <v/>
      </c>
      <c r="IP30">
        <f>IN30*(Control!$B$10*$AC$5/12)/1e6</f>
        <v/>
      </c>
      <c r="IQ30">
        <f>IO30*$AC$6*Control!$B$13/1e6</f>
        <v/>
      </c>
      <c r="IR30">
        <f>IP30+IQ30</f>
        <v/>
      </c>
      <c r="IS30">
        <f>(1-Control!$B$11)*IP30 + IO30*(INDEX(Control!$B$32:$F$32, B30) + $AC$7)/1e6 * $AC$6</f>
        <v/>
      </c>
      <c r="IT30">
        <f>IR30-IS30</f>
        <v/>
      </c>
      <c r="IU30">
        <f>INDEX(BaseSeries!$C$2:$C$61, A30)*Control!$B$5*$AD$3</f>
        <v/>
      </c>
      <c r="IV30">
        <f>IU30*(Control!$B$6*Control!$B$7*Control!$B$8)*$AD$4</f>
        <v/>
      </c>
      <c r="IW30">
        <f>IW29*(1-(1-Control!$B$14)^(1/12)) + IV30</f>
        <v/>
      </c>
      <c r="IX30">
        <f>IV30*Control!$B$9</f>
        <v/>
      </c>
      <c r="IY30">
        <f>IW30*(Control!$B$10*$AD$5/12)/1e6</f>
        <v/>
      </c>
      <c r="IZ30">
        <f>IX30*$AD$6*Control!$B$13/1e6</f>
        <v/>
      </c>
      <c r="JA30">
        <f>IY30+IZ30</f>
        <v/>
      </c>
      <c r="JB30">
        <f>(1-Control!$B$11)*IY30 + IX30*(INDEX(Control!$B$32:$F$32, B30) + $AD$7)/1e6 * $AD$6</f>
        <v/>
      </c>
      <c r="JC30">
        <f>JA30-JB30</f>
        <v/>
      </c>
      <c r="JD30">
        <f>INDEX(BaseSeries!$C$2:$C$61, A30)*Control!$B$5*$AE$3</f>
        <v/>
      </c>
      <c r="JE30">
        <f>JD30*(Control!$B$6*Control!$B$7*Control!$B$8)*$AE$4</f>
        <v/>
      </c>
      <c r="JF30">
        <f>JF29*(1-(1-Control!$B$14)^(1/12)) + JE30</f>
        <v/>
      </c>
      <c r="JG30">
        <f>JE30*Control!$B$9</f>
        <v/>
      </c>
      <c r="JH30">
        <f>JF30*(Control!$B$10*$AE$5/12)/1e6</f>
        <v/>
      </c>
      <c r="JI30">
        <f>JG30*$AE$6*Control!$B$13/1e6</f>
        <v/>
      </c>
      <c r="JJ30">
        <f>JH30+JI30</f>
        <v/>
      </c>
      <c r="JK30">
        <f>(1-Control!$B$11)*JH30 + JG30*(INDEX(Control!$B$32:$F$32, B30) + $AE$7)/1e6 * $AE$6</f>
        <v/>
      </c>
      <c r="JL30">
        <f>JJ30-JK30</f>
        <v/>
      </c>
      <c r="JM30">
        <f>INDEX(BaseSeries!$C$2:$C$61, A30)*Control!$B$5*$AF$3</f>
        <v/>
      </c>
      <c r="JN30">
        <f>JM30*(Control!$B$6*Control!$B$7*Control!$B$8)*$AF$4</f>
        <v/>
      </c>
      <c r="JO30">
        <f>JO29*(1-(1-Control!$B$14)^(1/12)) + JN30</f>
        <v/>
      </c>
      <c r="JP30">
        <f>JN30*Control!$B$9</f>
        <v/>
      </c>
      <c r="JQ30">
        <f>JO30*(Control!$B$10*$AF$5/12)/1e6</f>
        <v/>
      </c>
      <c r="JR30">
        <f>JP30*$AF$6*Control!$B$13/1e6</f>
        <v/>
      </c>
      <c r="JS30">
        <f>JQ30+JR30</f>
        <v/>
      </c>
      <c r="JT30">
        <f>(1-Control!$B$11)*JQ30 + JP30*(INDEX(Control!$B$32:$F$32, B30) + $AF$7)/1e6 * $AF$6</f>
        <v/>
      </c>
      <c r="JU30">
        <f>JS30-JT30</f>
        <v/>
      </c>
      <c r="JV30">
        <f>INDEX(BaseSeries!$C$2:$C$61, A30)*Control!$B$5*$AG$3</f>
        <v/>
      </c>
      <c r="JW30">
        <f>JV30*(Control!$B$6*Control!$B$7*Control!$B$8)*$AG$4</f>
        <v/>
      </c>
      <c r="JX30">
        <f>JX29*(1-(1-Control!$B$14)^(1/12)) + JW30</f>
        <v/>
      </c>
      <c r="JY30">
        <f>JW30*Control!$B$9</f>
        <v/>
      </c>
      <c r="JZ30">
        <f>JX30*(Control!$B$10*$AG$5/12)/1e6</f>
        <v/>
      </c>
      <c r="KA30">
        <f>JY30*$AG$6*Control!$B$13/1e6</f>
        <v/>
      </c>
      <c r="KB30">
        <f>JZ30+KA30</f>
        <v/>
      </c>
      <c r="KC30">
        <f>(1-Control!$B$11)*JZ30 + JY30*(INDEX(Control!$B$32:$F$32, B30) + $AG$7)/1e6 * $AG$6</f>
        <v/>
      </c>
      <c r="KD30">
        <f>KB30-KC30</f>
        <v/>
      </c>
      <c r="KE30">
        <f>INDEX(BaseSeries!$C$2:$C$61, A30)*Control!$B$5*$AH$3</f>
        <v/>
      </c>
      <c r="KF30">
        <f>KE30*(Control!$B$6*Control!$B$7*Control!$B$8)*$AH$4</f>
        <v/>
      </c>
      <c r="KG30">
        <f>KG29*(1-(1-Control!$B$14)^(1/12)) + KF30</f>
        <v/>
      </c>
      <c r="KH30">
        <f>KF30*Control!$B$9</f>
        <v/>
      </c>
      <c r="KI30">
        <f>KG30*(Control!$B$10*$AH$5/12)/1e6</f>
        <v/>
      </c>
      <c r="KJ30">
        <f>KH30*$AH$6*Control!$B$13/1e6</f>
        <v/>
      </c>
      <c r="KK30">
        <f>KI30+KJ30</f>
        <v/>
      </c>
      <c r="KL30">
        <f>(1-Control!$B$11)*KI30 + KH30*(INDEX(Control!$B$32:$F$32, B30) + $AH$7)/1e6 * $AH$6</f>
        <v/>
      </c>
      <c r="KM30">
        <f>KK30-KL30</f>
        <v/>
      </c>
      <c r="KN30">
        <f>INDEX(BaseSeries!$C$2:$C$61, A30)*Control!$B$5*$AI$3</f>
        <v/>
      </c>
      <c r="KO30">
        <f>KN30*(Control!$B$6*Control!$B$7*Control!$B$8)*$AI$4</f>
        <v/>
      </c>
      <c r="KP30">
        <f>KP29*(1-(1-Control!$B$14)^(1/12)) + KO30</f>
        <v/>
      </c>
      <c r="KQ30">
        <f>KO30*Control!$B$9</f>
        <v/>
      </c>
      <c r="KR30">
        <f>KP30*(Control!$B$10*$AI$5/12)/1e6</f>
        <v/>
      </c>
      <c r="KS30">
        <f>KQ30*$AI$6*Control!$B$13/1e6</f>
        <v/>
      </c>
      <c r="KT30">
        <f>KR30+KS30</f>
        <v/>
      </c>
      <c r="KU30">
        <f>(1-Control!$B$11)*KR30 + KQ30*(INDEX(Control!$B$32:$F$32, B30) + $AI$7)/1e6 * $AI$6</f>
        <v/>
      </c>
      <c r="KV30">
        <f>KT30-KU30</f>
        <v/>
      </c>
      <c r="KW30">
        <f>INDEX(BaseSeries!$C$2:$C$61, A30)*Control!$B$5*$AJ$3</f>
        <v/>
      </c>
      <c r="KX30">
        <f>KW30*(Control!$B$6*Control!$B$7*Control!$B$8)*$AJ$4</f>
        <v/>
      </c>
      <c r="KY30">
        <f>KY29*(1-(1-Control!$B$14)^(1/12)) + KX30</f>
        <v/>
      </c>
      <c r="KZ30">
        <f>KX30*Control!$B$9</f>
        <v/>
      </c>
      <c r="LA30">
        <f>KY30*(Control!$B$10*$AJ$5/12)/1e6</f>
        <v/>
      </c>
      <c r="LB30">
        <f>KZ30*$AJ$6*Control!$B$13/1e6</f>
        <v/>
      </c>
      <c r="LC30">
        <f>LA30+LB30</f>
        <v/>
      </c>
      <c r="LD30">
        <f>(1-Control!$B$11)*LA30 + KZ30*(INDEX(Control!$B$32:$F$32, B30) + $AJ$7)/1e6 * $AJ$6</f>
        <v/>
      </c>
      <c r="LE30">
        <f>LC30-LD30</f>
        <v/>
      </c>
      <c r="LF30">
        <f>INDEX(BaseSeries!$C$2:$C$61, A30)*Control!$B$5*$AK$3</f>
        <v/>
      </c>
      <c r="LG30">
        <f>LF30*(Control!$B$6*Control!$B$7*Control!$B$8)*$AK$4</f>
        <v/>
      </c>
      <c r="LH30">
        <f>LH29*(1-(1-Control!$B$14)^(1/12)) + LG30</f>
        <v/>
      </c>
      <c r="LI30">
        <f>LG30*Control!$B$9</f>
        <v/>
      </c>
      <c r="LJ30">
        <f>LH30*(Control!$B$10*$AK$5/12)/1e6</f>
        <v/>
      </c>
      <c r="LK30">
        <f>LI30*$AK$6*Control!$B$13/1e6</f>
        <v/>
      </c>
      <c r="LL30">
        <f>LJ30+LK30</f>
        <v/>
      </c>
      <c r="LM30">
        <f>(1-Control!$B$11)*LJ30 + LI30*(INDEX(Control!$B$32:$F$32, B30) + $AK$7)/1e6 * $AK$6</f>
        <v/>
      </c>
      <c r="LN30">
        <f>LL30-LM30</f>
        <v/>
      </c>
      <c r="LO30">
        <f>INDEX(BaseSeries!$C$2:$C$61, A30)*Control!$B$5*$AL$3</f>
        <v/>
      </c>
      <c r="LP30">
        <f>LO30*(Control!$B$6*Control!$B$7*Control!$B$8)*$AL$4</f>
        <v/>
      </c>
      <c r="LQ30">
        <f>LQ29*(1-(1-Control!$B$14)^(1/12)) + LP30</f>
        <v/>
      </c>
      <c r="LR30">
        <f>LP30*Control!$B$9</f>
        <v/>
      </c>
      <c r="LS30">
        <f>LQ30*(Control!$B$10*$AL$5/12)/1e6</f>
        <v/>
      </c>
      <c r="LT30">
        <f>LR30*$AL$6*Control!$B$13/1e6</f>
        <v/>
      </c>
      <c r="LU30">
        <f>LS30+LT30</f>
        <v/>
      </c>
      <c r="LV30">
        <f>(1-Control!$B$11)*LS30 + LR30*(INDEX(Control!$B$32:$F$32, B30) + $AL$7)/1e6 * $AL$6</f>
        <v/>
      </c>
      <c r="LW30">
        <f>LU30-LV30</f>
        <v/>
      </c>
    </row>
    <row r="31">
      <c r="A31" t="n">
        <v>20</v>
      </c>
      <c r="B31">
        <f>INT((A31-1)/12)+1</f>
        <v/>
      </c>
      <c r="C31">
        <f>INDEX(BaseSeries!$C$2:$C$61, A31)*Control!$B$5*$B$3</f>
        <v/>
      </c>
      <c r="D31">
        <f>C31*(Control!$B$6*Control!$B$7*Control!$B$8)*$B$4</f>
        <v/>
      </c>
      <c r="E31">
        <f>E30*(1-(1-Control!$B$14)^(1/12)) + D31</f>
        <v/>
      </c>
      <c r="F31">
        <f>D31*Control!$B$9</f>
        <v/>
      </c>
      <c r="G31">
        <f>E31*(Control!$B$10*$B$5/12)/1e6</f>
        <v/>
      </c>
      <c r="H31">
        <f>F31*$B$6*Control!$B$13/1e6</f>
        <v/>
      </c>
      <c r="I31">
        <f>G31+H31</f>
        <v/>
      </c>
      <c r="J31">
        <f>(1-Control!$B$11)*G31 + F31*(INDEX(Control!$B$32:$F$32, B31) + $B$7)/1e6 * $B$6</f>
        <v/>
      </c>
      <c r="K31">
        <f>I31-J31</f>
        <v/>
      </c>
      <c r="L31">
        <f>INDEX(BaseSeries!$C$2:$C$61, A31)*Control!$B$5*$C$3</f>
        <v/>
      </c>
      <c r="M31">
        <f>L31*(Control!$B$6*Control!$B$7*Control!$B$8)*$C$4</f>
        <v/>
      </c>
      <c r="N31">
        <f>N30*(1-(1-Control!$B$14)^(1/12)) + M31</f>
        <v/>
      </c>
      <c r="O31">
        <f>M31*Control!$B$9</f>
        <v/>
      </c>
      <c r="P31">
        <f>N31*(Control!$B$10*$C$5/12)/1e6</f>
        <v/>
      </c>
      <c r="Q31">
        <f>O31*$C$6*Control!$B$13/1e6</f>
        <v/>
      </c>
      <c r="R31">
        <f>P31+Q31</f>
        <v/>
      </c>
      <c r="S31">
        <f>(1-Control!$B$11)*P31 + O31*(INDEX(Control!$B$32:$F$32, B31) + $C$7)/1e6 * $C$6</f>
        <v/>
      </c>
      <c r="T31">
        <f>R31-S31</f>
        <v/>
      </c>
      <c r="U31">
        <f>INDEX(BaseSeries!$C$2:$C$61, A31)*Control!$B$5*$D$3</f>
        <v/>
      </c>
      <c r="V31">
        <f>U31*(Control!$B$6*Control!$B$7*Control!$B$8)*$D$4</f>
        <v/>
      </c>
      <c r="W31">
        <f>W30*(1-(1-Control!$B$14)^(1/12)) + V31</f>
        <v/>
      </c>
      <c r="X31">
        <f>V31*Control!$B$9</f>
        <v/>
      </c>
      <c r="Y31">
        <f>W31*(Control!$B$10*$D$5/12)/1e6</f>
        <v/>
      </c>
      <c r="Z31">
        <f>X31*$D$6*Control!$B$13/1e6</f>
        <v/>
      </c>
      <c r="AA31">
        <f>Y31+Z31</f>
        <v/>
      </c>
      <c r="AB31">
        <f>(1-Control!$B$11)*Y31 + X31*(INDEX(Control!$B$32:$F$32, B31) + $D$7)/1e6 * $D$6</f>
        <v/>
      </c>
      <c r="AC31">
        <f>AA31-AB31</f>
        <v/>
      </c>
      <c r="AD31">
        <f>INDEX(BaseSeries!$C$2:$C$61, A31)*Control!$B$5*$E$3</f>
        <v/>
      </c>
      <c r="AE31">
        <f>AD31*(Control!$B$6*Control!$B$7*Control!$B$8)*$E$4</f>
        <v/>
      </c>
      <c r="AF31">
        <f>AF30*(1-(1-Control!$B$14)^(1/12)) + AE31</f>
        <v/>
      </c>
      <c r="AG31">
        <f>AE31*Control!$B$9</f>
        <v/>
      </c>
      <c r="AH31">
        <f>AF31*(Control!$B$10*$E$5/12)/1e6</f>
        <v/>
      </c>
      <c r="AI31">
        <f>AG31*$E$6*Control!$B$13/1e6</f>
        <v/>
      </c>
      <c r="AJ31">
        <f>AH31+AI31</f>
        <v/>
      </c>
      <c r="AK31">
        <f>(1-Control!$B$11)*AH31 + AG31*(INDEX(Control!$B$32:$F$32, B31) + $E$7)/1e6 * $E$6</f>
        <v/>
      </c>
      <c r="AL31">
        <f>AJ31-AK31</f>
        <v/>
      </c>
      <c r="AM31">
        <f>INDEX(BaseSeries!$C$2:$C$61, A31)*Control!$B$5*$F$3</f>
        <v/>
      </c>
      <c r="AN31">
        <f>AM31*(Control!$B$6*Control!$B$7*Control!$B$8)*$F$4</f>
        <v/>
      </c>
      <c r="AO31">
        <f>AO30*(1-(1-Control!$B$14)^(1/12)) + AN31</f>
        <v/>
      </c>
      <c r="AP31">
        <f>AN31*Control!$B$9</f>
        <v/>
      </c>
      <c r="AQ31">
        <f>AO31*(Control!$B$10*$F$5/12)/1e6</f>
        <v/>
      </c>
      <c r="AR31">
        <f>AP31*$F$6*Control!$B$13/1e6</f>
        <v/>
      </c>
      <c r="AS31">
        <f>AQ31+AR31</f>
        <v/>
      </c>
      <c r="AT31">
        <f>(1-Control!$B$11)*AQ31 + AP31*(INDEX(Control!$B$32:$F$32, B31) + $F$7)/1e6 * $F$6</f>
        <v/>
      </c>
      <c r="AU31">
        <f>AS31-AT31</f>
        <v/>
      </c>
      <c r="AV31">
        <f>INDEX(BaseSeries!$C$2:$C$61, A31)*Control!$B$5*$G$3</f>
        <v/>
      </c>
      <c r="AW31">
        <f>AV31*(Control!$B$6*Control!$B$7*Control!$B$8)*$G$4</f>
        <v/>
      </c>
      <c r="AX31">
        <f>AX30*(1-(1-Control!$B$14)^(1/12)) + AW31</f>
        <v/>
      </c>
      <c r="AY31">
        <f>AW31*Control!$B$9</f>
        <v/>
      </c>
      <c r="AZ31">
        <f>AX31*(Control!$B$10*$G$5/12)/1e6</f>
        <v/>
      </c>
      <c r="BA31">
        <f>AY31*$G$6*Control!$B$13/1e6</f>
        <v/>
      </c>
      <c r="BB31">
        <f>AZ31+BA31</f>
        <v/>
      </c>
      <c r="BC31">
        <f>(1-Control!$B$11)*AZ31 + AY31*(INDEX(Control!$B$32:$F$32, B31) + $G$7)/1e6 * $G$6</f>
        <v/>
      </c>
      <c r="BD31">
        <f>BB31-BC31</f>
        <v/>
      </c>
      <c r="BE31">
        <f>INDEX(BaseSeries!$C$2:$C$61, A31)*Control!$B$5*$H$3</f>
        <v/>
      </c>
      <c r="BF31">
        <f>BE31*(Control!$B$6*Control!$B$7*Control!$B$8)*$H$4</f>
        <v/>
      </c>
      <c r="BG31">
        <f>BG30*(1-(1-Control!$B$14)^(1/12)) + BF31</f>
        <v/>
      </c>
      <c r="BH31">
        <f>BF31*Control!$B$9</f>
        <v/>
      </c>
      <c r="BI31">
        <f>BG31*(Control!$B$10*$H$5/12)/1e6</f>
        <v/>
      </c>
      <c r="BJ31">
        <f>BH31*$H$6*Control!$B$13/1e6</f>
        <v/>
      </c>
      <c r="BK31">
        <f>BI31+BJ31</f>
        <v/>
      </c>
      <c r="BL31">
        <f>(1-Control!$B$11)*BI31 + BH31*(INDEX(Control!$B$32:$F$32, B31) + $H$7)/1e6 * $H$6</f>
        <v/>
      </c>
      <c r="BM31">
        <f>BK31-BL31</f>
        <v/>
      </c>
      <c r="BN31">
        <f>INDEX(BaseSeries!$C$2:$C$61, A31)*Control!$B$5*$I$3</f>
        <v/>
      </c>
      <c r="BO31">
        <f>BN31*(Control!$B$6*Control!$B$7*Control!$B$8)*$I$4</f>
        <v/>
      </c>
      <c r="BP31">
        <f>BP30*(1-(1-Control!$B$14)^(1/12)) + BO31</f>
        <v/>
      </c>
      <c r="BQ31">
        <f>BO31*Control!$B$9</f>
        <v/>
      </c>
      <c r="BR31">
        <f>BP31*(Control!$B$10*$I$5/12)/1e6</f>
        <v/>
      </c>
      <c r="BS31">
        <f>BQ31*$I$6*Control!$B$13/1e6</f>
        <v/>
      </c>
      <c r="BT31">
        <f>BR31+BS31</f>
        <v/>
      </c>
      <c r="BU31">
        <f>(1-Control!$B$11)*BR31 + BQ31*(INDEX(Control!$B$32:$F$32, B31) + $I$7)/1e6 * $I$6</f>
        <v/>
      </c>
      <c r="BV31">
        <f>BT31-BU31</f>
        <v/>
      </c>
      <c r="BW31">
        <f>INDEX(BaseSeries!$C$2:$C$61, A31)*Control!$B$5*$J$3</f>
        <v/>
      </c>
      <c r="BX31">
        <f>BW31*(Control!$B$6*Control!$B$7*Control!$B$8)*$J$4</f>
        <v/>
      </c>
      <c r="BY31">
        <f>BY30*(1-(1-Control!$B$14)^(1/12)) + BX31</f>
        <v/>
      </c>
      <c r="BZ31">
        <f>BX31*Control!$B$9</f>
        <v/>
      </c>
      <c r="CA31">
        <f>BY31*(Control!$B$10*$J$5/12)/1e6</f>
        <v/>
      </c>
      <c r="CB31">
        <f>BZ31*$J$6*Control!$B$13/1e6</f>
        <v/>
      </c>
      <c r="CC31">
        <f>CA31+CB31</f>
        <v/>
      </c>
      <c r="CD31">
        <f>(1-Control!$B$11)*CA31 + BZ31*(INDEX(Control!$B$32:$F$32, B31) + $J$7)/1e6 * $J$6</f>
        <v/>
      </c>
      <c r="CE31">
        <f>CC31-CD31</f>
        <v/>
      </c>
      <c r="CF31">
        <f>INDEX(BaseSeries!$C$2:$C$61, A31)*Control!$B$5*$K$3</f>
        <v/>
      </c>
      <c r="CG31">
        <f>CF31*(Control!$B$6*Control!$B$7*Control!$B$8)*$K$4</f>
        <v/>
      </c>
      <c r="CH31">
        <f>CH30*(1-(1-Control!$B$14)^(1/12)) + CG31</f>
        <v/>
      </c>
      <c r="CI31">
        <f>CG31*Control!$B$9</f>
        <v/>
      </c>
      <c r="CJ31">
        <f>CH31*(Control!$B$10*$K$5/12)/1e6</f>
        <v/>
      </c>
      <c r="CK31">
        <f>CI31*$K$6*Control!$B$13/1e6</f>
        <v/>
      </c>
      <c r="CL31">
        <f>CJ31+CK31</f>
        <v/>
      </c>
      <c r="CM31">
        <f>(1-Control!$B$11)*CJ31 + CI31*(INDEX(Control!$B$32:$F$32, B31) + $K$7)/1e6 * $K$6</f>
        <v/>
      </c>
      <c r="CN31">
        <f>CL31-CM31</f>
        <v/>
      </c>
      <c r="CO31">
        <f>INDEX(BaseSeries!$C$2:$C$61, A31)*Control!$B$5*$L$3</f>
        <v/>
      </c>
      <c r="CP31">
        <f>CO31*(Control!$B$6*Control!$B$7*Control!$B$8)*$L$4</f>
        <v/>
      </c>
      <c r="CQ31">
        <f>CQ30*(1-(1-Control!$B$14)^(1/12)) + CP31</f>
        <v/>
      </c>
      <c r="CR31">
        <f>CP31*Control!$B$9</f>
        <v/>
      </c>
      <c r="CS31">
        <f>CQ31*(Control!$B$10*$L$5/12)/1e6</f>
        <v/>
      </c>
      <c r="CT31">
        <f>CR31*$L$6*Control!$B$13/1e6</f>
        <v/>
      </c>
      <c r="CU31">
        <f>CS31+CT31</f>
        <v/>
      </c>
      <c r="CV31">
        <f>(1-Control!$B$11)*CS31 + CR31*(INDEX(Control!$B$32:$F$32, B31) + $L$7)/1e6 * $L$6</f>
        <v/>
      </c>
      <c r="CW31">
        <f>CU31-CV31</f>
        <v/>
      </c>
      <c r="CX31">
        <f>INDEX(BaseSeries!$C$2:$C$61, A31)*Control!$B$5*$M$3</f>
        <v/>
      </c>
      <c r="CY31">
        <f>CX31*(Control!$B$6*Control!$B$7*Control!$B$8)*$M$4</f>
        <v/>
      </c>
      <c r="CZ31">
        <f>CZ30*(1-(1-Control!$B$14)^(1/12)) + CY31</f>
        <v/>
      </c>
      <c r="DA31">
        <f>CY31*Control!$B$9</f>
        <v/>
      </c>
      <c r="DB31">
        <f>CZ31*(Control!$B$10*$M$5/12)/1e6</f>
        <v/>
      </c>
      <c r="DC31">
        <f>DA31*$M$6*Control!$B$13/1e6</f>
        <v/>
      </c>
      <c r="DD31">
        <f>DB31+DC31</f>
        <v/>
      </c>
      <c r="DE31">
        <f>(1-Control!$B$11)*DB31 + DA31*(INDEX(Control!$B$32:$F$32, B31) + $M$7)/1e6 * $M$6</f>
        <v/>
      </c>
      <c r="DF31">
        <f>DD31-DE31</f>
        <v/>
      </c>
      <c r="DG31">
        <f>INDEX(BaseSeries!$C$2:$C$61, A31)*Control!$B$5*$N$3</f>
        <v/>
      </c>
      <c r="DH31">
        <f>DG31*(Control!$B$6*Control!$B$7*Control!$B$8)*$N$4</f>
        <v/>
      </c>
      <c r="DI31">
        <f>DI30*(1-(1-Control!$B$14)^(1/12)) + DH31</f>
        <v/>
      </c>
      <c r="DJ31">
        <f>DH31*Control!$B$9</f>
        <v/>
      </c>
      <c r="DK31">
        <f>DI31*(Control!$B$10*$N$5/12)/1e6</f>
        <v/>
      </c>
      <c r="DL31">
        <f>DJ31*$N$6*Control!$B$13/1e6</f>
        <v/>
      </c>
      <c r="DM31">
        <f>DK31+DL31</f>
        <v/>
      </c>
      <c r="DN31">
        <f>(1-Control!$B$11)*DK31 + DJ31*(INDEX(Control!$B$32:$F$32, B31) + $N$7)/1e6 * $N$6</f>
        <v/>
      </c>
      <c r="DO31">
        <f>DM31-DN31</f>
        <v/>
      </c>
      <c r="DP31">
        <f>INDEX(BaseSeries!$C$2:$C$61, A31)*Control!$B$5*$O$3</f>
        <v/>
      </c>
      <c r="DQ31">
        <f>DP31*(Control!$B$6*Control!$B$7*Control!$B$8)*$O$4</f>
        <v/>
      </c>
      <c r="DR31">
        <f>DR30*(1-(1-Control!$B$14)^(1/12)) + DQ31</f>
        <v/>
      </c>
      <c r="DS31">
        <f>DQ31*Control!$B$9</f>
        <v/>
      </c>
      <c r="DT31">
        <f>DR31*(Control!$B$10*$O$5/12)/1e6</f>
        <v/>
      </c>
      <c r="DU31">
        <f>DS31*$O$6*Control!$B$13/1e6</f>
        <v/>
      </c>
      <c r="DV31">
        <f>DT31+DU31</f>
        <v/>
      </c>
      <c r="DW31">
        <f>(1-Control!$B$11)*DT31 + DS31*(INDEX(Control!$B$32:$F$32, B31) + $O$7)/1e6 * $O$6</f>
        <v/>
      </c>
      <c r="DX31">
        <f>DV31-DW31</f>
        <v/>
      </c>
      <c r="DY31">
        <f>INDEX(BaseSeries!$C$2:$C$61, A31)*Control!$B$5*$P$3</f>
        <v/>
      </c>
      <c r="DZ31">
        <f>DY31*(Control!$B$6*Control!$B$7*Control!$B$8)*$P$4</f>
        <v/>
      </c>
      <c r="EA31">
        <f>EA30*(1-(1-Control!$B$14)^(1/12)) + DZ31</f>
        <v/>
      </c>
      <c r="EB31">
        <f>DZ31*Control!$B$9</f>
        <v/>
      </c>
      <c r="EC31">
        <f>EA31*(Control!$B$10*$P$5/12)/1e6</f>
        <v/>
      </c>
      <c r="ED31">
        <f>EB31*$P$6*Control!$B$13/1e6</f>
        <v/>
      </c>
      <c r="EE31">
        <f>EC31+ED31</f>
        <v/>
      </c>
      <c r="EF31">
        <f>(1-Control!$B$11)*EC31 + EB31*(INDEX(Control!$B$32:$F$32, B31) + $P$7)/1e6 * $P$6</f>
        <v/>
      </c>
      <c r="EG31">
        <f>EE31-EF31</f>
        <v/>
      </c>
      <c r="EH31">
        <f>INDEX(BaseSeries!$C$2:$C$61, A31)*Control!$B$5*$Q$3</f>
        <v/>
      </c>
      <c r="EI31">
        <f>EH31*(Control!$B$6*Control!$B$7*Control!$B$8)*$Q$4</f>
        <v/>
      </c>
      <c r="EJ31">
        <f>EJ30*(1-(1-Control!$B$14)^(1/12)) + EI31</f>
        <v/>
      </c>
      <c r="EK31">
        <f>EI31*Control!$B$9</f>
        <v/>
      </c>
      <c r="EL31">
        <f>EJ31*(Control!$B$10*$Q$5/12)/1e6</f>
        <v/>
      </c>
      <c r="EM31">
        <f>EK31*$Q$6*Control!$B$13/1e6</f>
        <v/>
      </c>
      <c r="EN31">
        <f>EL31+EM31</f>
        <v/>
      </c>
      <c r="EO31">
        <f>(1-Control!$B$11)*EL31 + EK31*(INDEX(Control!$B$32:$F$32, B31) + $Q$7)/1e6 * $Q$6</f>
        <v/>
      </c>
      <c r="EP31">
        <f>EN31-EO31</f>
        <v/>
      </c>
      <c r="EQ31">
        <f>INDEX(BaseSeries!$C$2:$C$61, A31)*Control!$B$5*$R$3</f>
        <v/>
      </c>
      <c r="ER31">
        <f>EQ31*(Control!$B$6*Control!$B$7*Control!$B$8)*$R$4</f>
        <v/>
      </c>
      <c r="ES31">
        <f>ES30*(1-(1-Control!$B$14)^(1/12)) + ER31</f>
        <v/>
      </c>
      <c r="ET31">
        <f>ER31*Control!$B$9</f>
        <v/>
      </c>
      <c r="EU31">
        <f>ES31*(Control!$B$10*$R$5/12)/1e6</f>
        <v/>
      </c>
      <c r="EV31">
        <f>ET31*$R$6*Control!$B$13/1e6</f>
        <v/>
      </c>
      <c r="EW31">
        <f>EU31+EV31</f>
        <v/>
      </c>
      <c r="EX31">
        <f>(1-Control!$B$11)*EU31 + ET31*(INDEX(Control!$B$32:$F$32, B31) + $R$7)/1e6 * $R$6</f>
        <v/>
      </c>
      <c r="EY31">
        <f>EW31-EX31</f>
        <v/>
      </c>
      <c r="EZ31">
        <f>INDEX(BaseSeries!$C$2:$C$61, A31)*Control!$B$5*$S$3</f>
        <v/>
      </c>
      <c r="FA31">
        <f>EZ31*(Control!$B$6*Control!$B$7*Control!$B$8)*$S$4</f>
        <v/>
      </c>
      <c r="FB31">
        <f>FB30*(1-(1-Control!$B$14)^(1/12)) + FA31</f>
        <v/>
      </c>
      <c r="FC31">
        <f>FA31*Control!$B$9</f>
        <v/>
      </c>
      <c r="FD31">
        <f>FB31*(Control!$B$10*$S$5/12)/1e6</f>
        <v/>
      </c>
      <c r="FE31">
        <f>FC31*$S$6*Control!$B$13/1e6</f>
        <v/>
      </c>
      <c r="FF31">
        <f>FD31+FE31</f>
        <v/>
      </c>
      <c r="FG31">
        <f>(1-Control!$B$11)*FD31 + FC31*(INDEX(Control!$B$32:$F$32, B31) + $S$7)/1e6 * $S$6</f>
        <v/>
      </c>
      <c r="FH31">
        <f>FF31-FG31</f>
        <v/>
      </c>
      <c r="FI31">
        <f>INDEX(BaseSeries!$C$2:$C$61, A31)*Control!$B$5*$T$3</f>
        <v/>
      </c>
      <c r="FJ31">
        <f>FI31*(Control!$B$6*Control!$B$7*Control!$B$8)*$T$4</f>
        <v/>
      </c>
      <c r="FK31">
        <f>FK30*(1-(1-Control!$B$14)^(1/12)) + FJ31</f>
        <v/>
      </c>
      <c r="FL31">
        <f>FJ31*Control!$B$9</f>
        <v/>
      </c>
      <c r="FM31">
        <f>FK31*(Control!$B$10*$T$5/12)/1e6</f>
        <v/>
      </c>
      <c r="FN31">
        <f>FL31*$T$6*Control!$B$13/1e6</f>
        <v/>
      </c>
      <c r="FO31">
        <f>FM31+FN31</f>
        <v/>
      </c>
      <c r="FP31">
        <f>(1-Control!$B$11)*FM31 + FL31*(INDEX(Control!$B$32:$F$32, B31) + $T$7)/1e6 * $T$6</f>
        <v/>
      </c>
      <c r="FQ31">
        <f>FO31-FP31</f>
        <v/>
      </c>
      <c r="FR31">
        <f>INDEX(BaseSeries!$C$2:$C$61, A31)*Control!$B$5*$U$3</f>
        <v/>
      </c>
      <c r="FS31">
        <f>FR31*(Control!$B$6*Control!$B$7*Control!$B$8)*$U$4</f>
        <v/>
      </c>
      <c r="FT31">
        <f>FT30*(1-(1-Control!$B$14)^(1/12)) + FS31</f>
        <v/>
      </c>
      <c r="FU31">
        <f>FS31*Control!$B$9</f>
        <v/>
      </c>
      <c r="FV31">
        <f>FT31*(Control!$B$10*$U$5/12)/1e6</f>
        <v/>
      </c>
      <c r="FW31">
        <f>FU31*$U$6*Control!$B$13/1e6</f>
        <v/>
      </c>
      <c r="FX31">
        <f>FV31+FW31</f>
        <v/>
      </c>
      <c r="FY31">
        <f>(1-Control!$B$11)*FV31 + FU31*(INDEX(Control!$B$32:$F$32, B31) + $U$7)/1e6 * $U$6</f>
        <v/>
      </c>
      <c r="FZ31">
        <f>FX31-FY31</f>
        <v/>
      </c>
      <c r="GA31">
        <f>INDEX(BaseSeries!$C$2:$C$61, A31)*Control!$B$5*$V$3</f>
        <v/>
      </c>
      <c r="GB31">
        <f>GA31*(Control!$B$6*Control!$B$7*Control!$B$8)*$V$4</f>
        <v/>
      </c>
      <c r="GC31">
        <f>GC30*(1-(1-Control!$B$14)^(1/12)) + GB31</f>
        <v/>
      </c>
      <c r="GD31">
        <f>GB31*Control!$B$9</f>
        <v/>
      </c>
      <c r="GE31">
        <f>GC31*(Control!$B$10*$V$5/12)/1e6</f>
        <v/>
      </c>
      <c r="GF31">
        <f>GD31*$V$6*Control!$B$13/1e6</f>
        <v/>
      </c>
      <c r="GG31">
        <f>GE31+GF31</f>
        <v/>
      </c>
      <c r="GH31">
        <f>(1-Control!$B$11)*GE31 + GD31*(INDEX(Control!$B$32:$F$32, B31) + $V$7)/1e6 * $V$6</f>
        <v/>
      </c>
      <c r="GI31">
        <f>GG31-GH31</f>
        <v/>
      </c>
      <c r="GJ31">
        <f>INDEX(BaseSeries!$C$2:$C$61, A31)*Control!$B$5*$W$3</f>
        <v/>
      </c>
      <c r="GK31">
        <f>GJ31*(Control!$B$6*Control!$B$7*Control!$B$8)*$W$4</f>
        <v/>
      </c>
      <c r="GL31">
        <f>GL30*(1-(1-Control!$B$14)^(1/12)) + GK31</f>
        <v/>
      </c>
      <c r="GM31">
        <f>GK31*Control!$B$9</f>
        <v/>
      </c>
      <c r="GN31">
        <f>GL31*(Control!$B$10*$W$5/12)/1e6</f>
        <v/>
      </c>
      <c r="GO31">
        <f>GM31*$W$6*Control!$B$13/1e6</f>
        <v/>
      </c>
      <c r="GP31">
        <f>GN31+GO31</f>
        <v/>
      </c>
      <c r="GQ31">
        <f>(1-Control!$B$11)*GN31 + GM31*(INDEX(Control!$B$32:$F$32, B31) + $W$7)/1e6 * $W$6</f>
        <v/>
      </c>
      <c r="GR31">
        <f>GP31-GQ31</f>
        <v/>
      </c>
      <c r="GS31">
        <f>INDEX(BaseSeries!$C$2:$C$61, A31)*Control!$B$5*$X$3</f>
        <v/>
      </c>
      <c r="GT31">
        <f>GS31*(Control!$B$6*Control!$B$7*Control!$B$8)*$X$4</f>
        <v/>
      </c>
      <c r="GU31">
        <f>GU30*(1-(1-Control!$B$14)^(1/12)) + GT31</f>
        <v/>
      </c>
      <c r="GV31">
        <f>GT31*Control!$B$9</f>
        <v/>
      </c>
      <c r="GW31">
        <f>GU31*(Control!$B$10*$X$5/12)/1e6</f>
        <v/>
      </c>
      <c r="GX31">
        <f>GV31*$X$6*Control!$B$13/1e6</f>
        <v/>
      </c>
      <c r="GY31">
        <f>GW31+GX31</f>
        <v/>
      </c>
      <c r="GZ31">
        <f>(1-Control!$B$11)*GW31 + GV31*(INDEX(Control!$B$32:$F$32, B31) + $X$7)/1e6 * $X$6</f>
        <v/>
      </c>
      <c r="HA31">
        <f>GY31-GZ31</f>
        <v/>
      </c>
      <c r="HB31">
        <f>INDEX(BaseSeries!$C$2:$C$61, A31)*Control!$B$5*$Y$3</f>
        <v/>
      </c>
      <c r="HC31">
        <f>HB31*(Control!$B$6*Control!$B$7*Control!$B$8)*$Y$4</f>
        <v/>
      </c>
      <c r="HD31">
        <f>HD30*(1-(1-Control!$B$14)^(1/12)) + HC31</f>
        <v/>
      </c>
      <c r="HE31">
        <f>HC31*Control!$B$9</f>
        <v/>
      </c>
      <c r="HF31">
        <f>HD31*(Control!$B$10*$Y$5/12)/1e6</f>
        <v/>
      </c>
      <c r="HG31">
        <f>HE31*$Y$6*Control!$B$13/1e6</f>
        <v/>
      </c>
      <c r="HH31">
        <f>HF31+HG31</f>
        <v/>
      </c>
      <c r="HI31">
        <f>(1-Control!$B$11)*HF31 + HE31*(INDEX(Control!$B$32:$F$32, B31) + $Y$7)/1e6 * $Y$6</f>
        <v/>
      </c>
      <c r="HJ31">
        <f>HH31-HI31</f>
        <v/>
      </c>
      <c r="HK31">
        <f>INDEX(BaseSeries!$C$2:$C$61, A31)*Control!$B$5*$Z$3</f>
        <v/>
      </c>
      <c r="HL31">
        <f>HK31*(Control!$B$6*Control!$B$7*Control!$B$8)*$Z$4</f>
        <v/>
      </c>
      <c r="HM31">
        <f>HM30*(1-(1-Control!$B$14)^(1/12)) + HL31</f>
        <v/>
      </c>
      <c r="HN31">
        <f>HL31*Control!$B$9</f>
        <v/>
      </c>
      <c r="HO31">
        <f>HM31*(Control!$B$10*$Z$5/12)/1e6</f>
        <v/>
      </c>
      <c r="HP31">
        <f>HN31*$Z$6*Control!$B$13/1e6</f>
        <v/>
      </c>
      <c r="HQ31">
        <f>HO31+HP31</f>
        <v/>
      </c>
      <c r="HR31">
        <f>(1-Control!$B$11)*HO31 + HN31*(INDEX(Control!$B$32:$F$32, B31) + $Z$7)/1e6 * $Z$6</f>
        <v/>
      </c>
      <c r="HS31">
        <f>HQ31-HR31</f>
        <v/>
      </c>
      <c r="HT31">
        <f>INDEX(BaseSeries!$C$2:$C$61, A31)*Control!$B$5*$AA$3</f>
        <v/>
      </c>
      <c r="HU31">
        <f>HT31*(Control!$B$6*Control!$B$7*Control!$B$8)*$AA$4</f>
        <v/>
      </c>
      <c r="HV31">
        <f>HV30*(1-(1-Control!$B$14)^(1/12)) + HU31</f>
        <v/>
      </c>
      <c r="HW31">
        <f>HU31*Control!$B$9</f>
        <v/>
      </c>
      <c r="HX31">
        <f>HV31*(Control!$B$10*$AA$5/12)/1e6</f>
        <v/>
      </c>
      <c r="HY31">
        <f>HW31*$AA$6*Control!$B$13/1e6</f>
        <v/>
      </c>
      <c r="HZ31">
        <f>HX31+HY31</f>
        <v/>
      </c>
      <c r="IA31">
        <f>(1-Control!$B$11)*HX31 + HW31*(INDEX(Control!$B$32:$F$32, B31) + $AA$7)/1e6 * $AA$6</f>
        <v/>
      </c>
      <c r="IB31">
        <f>HZ31-IA31</f>
        <v/>
      </c>
      <c r="IC31">
        <f>INDEX(BaseSeries!$C$2:$C$61, A31)*Control!$B$5*$AB$3</f>
        <v/>
      </c>
      <c r="ID31">
        <f>IC31*(Control!$B$6*Control!$B$7*Control!$B$8)*$AB$4</f>
        <v/>
      </c>
      <c r="IE31">
        <f>IE30*(1-(1-Control!$B$14)^(1/12)) + ID31</f>
        <v/>
      </c>
      <c r="IF31">
        <f>ID31*Control!$B$9</f>
        <v/>
      </c>
      <c r="IG31">
        <f>IE31*(Control!$B$10*$AB$5/12)/1e6</f>
        <v/>
      </c>
      <c r="IH31">
        <f>IF31*$AB$6*Control!$B$13/1e6</f>
        <v/>
      </c>
      <c r="II31">
        <f>IG31+IH31</f>
        <v/>
      </c>
      <c r="IJ31">
        <f>(1-Control!$B$11)*IG31 + IF31*(INDEX(Control!$B$32:$F$32, B31) + $AB$7)/1e6 * $AB$6</f>
        <v/>
      </c>
      <c r="IK31">
        <f>II31-IJ31</f>
        <v/>
      </c>
      <c r="IL31">
        <f>INDEX(BaseSeries!$C$2:$C$61, A31)*Control!$B$5*$AC$3</f>
        <v/>
      </c>
      <c r="IM31">
        <f>IL31*(Control!$B$6*Control!$B$7*Control!$B$8)*$AC$4</f>
        <v/>
      </c>
      <c r="IN31">
        <f>IN30*(1-(1-Control!$B$14)^(1/12)) + IM31</f>
        <v/>
      </c>
      <c r="IO31">
        <f>IM31*Control!$B$9</f>
        <v/>
      </c>
      <c r="IP31">
        <f>IN31*(Control!$B$10*$AC$5/12)/1e6</f>
        <v/>
      </c>
      <c r="IQ31">
        <f>IO31*$AC$6*Control!$B$13/1e6</f>
        <v/>
      </c>
      <c r="IR31">
        <f>IP31+IQ31</f>
        <v/>
      </c>
      <c r="IS31">
        <f>(1-Control!$B$11)*IP31 + IO31*(INDEX(Control!$B$32:$F$32, B31) + $AC$7)/1e6 * $AC$6</f>
        <v/>
      </c>
      <c r="IT31">
        <f>IR31-IS31</f>
        <v/>
      </c>
      <c r="IU31">
        <f>INDEX(BaseSeries!$C$2:$C$61, A31)*Control!$B$5*$AD$3</f>
        <v/>
      </c>
      <c r="IV31">
        <f>IU31*(Control!$B$6*Control!$B$7*Control!$B$8)*$AD$4</f>
        <v/>
      </c>
      <c r="IW31">
        <f>IW30*(1-(1-Control!$B$14)^(1/12)) + IV31</f>
        <v/>
      </c>
      <c r="IX31">
        <f>IV31*Control!$B$9</f>
        <v/>
      </c>
      <c r="IY31">
        <f>IW31*(Control!$B$10*$AD$5/12)/1e6</f>
        <v/>
      </c>
      <c r="IZ31">
        <f>IX31*$AD$6*Control!$B$13/1e6</f>
        <v/>
      </c>
      <c r="JA31">
        <f>IY31+IZ31</f>
        <v/>
      </c>
      <c r="JB31">
        <f>(1-Control!$B$11)*IY31 + IX31*(INDEX(Control!$B$32:$F$32, B31) + $AD$7)/1e6 * $AD$6</f>
        <v/>
      </c>
      <c r="JC31">
        <f>JA31-JB31</f>
        <v/>
      </c>
      <c r="JD31">
        <f>INDEX(BaseSeries!$C$2:$C$61, A31)*Control!$B$5*$AE$3</f>
        <v/>
      </c>
      <c r="JE31">
        <f>JD31*(Control!$B$6*Control!$B$7*Control!$B$8)*$AE$4</f>
        <v/>
      </c>
      <c r="JF31">
        <f>JF30*(1-(1-Control!$B$14)^(1/12)) + JE31</f>
        <v/>
      </c>
      <c r="JG31">
        <f>JE31*Control!$B$9</f>
        <v/>
      </c>
      <c r="JH31">
        <f>JF31*(Control!$B$10*$AE$5/12)/1e6</f>
        <v/>
      </c>
      <c r="JI31">
        <f>JG31*$AE$6*Control!$B$13/1e6</f>
        <v/>
      </c>
      <c r="JJ31">
        <f>JH31+JI31</f>
        <v/>
      </c>
      <c r="JK31">
        <f>(1-Control!$B$11)*JH31 + JG31*(INDEX(Control!$B$32:$F$32, B31) + $AE$7)/1e6 * $AE$6</f>
        <v/>
      </c>
      <c r="JL31">
        <f>JJ31-JK31</f>
        <v/>
      </c>
      <c r="JM31">
        <f>INDEX(BaseSeries!$C$2:$C$61, A31)*Control!$B$5*$AF$3</f>
        <v/>
      </c>
      <c r="JN31">
        <f>JM31*(Control!$B$6*Control!$B$7*Control!$B$8)*$AF$4</f>
        <v/>
      </c>
      <c r="JO31">
        <f>JO30*(1-(1-Control!$B$14)^(1/12)) + JN31</f>
        <v/>
      </c>
      <c r="JP31">
        <f>JN31*Control!$B$9</f>
        <v/>
      </c>
      <c r="JQ31">
        <f>JO31*(Control!$B$10*$AF$5/12)/1e6</f>
        <v/>
      </c>
      <c r="JR31">
        <f>JP31*$AF$6*Control!$B$13/1e6</f>
        <v/>
      </c>
      <c r="JS31">
        <f>JQ31+JR31</f>
        <v/>
      </c>
      <c r="JT31">
        <f>(1-Control!$B$11)*JQ31 + JP31*(INDEX(Control!$B$32:$F$32, B31) + $AF$7)/1e6 * $AF$6</f>
        <v/>
      </c>
      <c r="JU31">
        <f>JS31-JT31</f>
        <v/>
      </c>
      <c r="JV31">
        <f>INDEX(BaseSeries!$C$2:$C$61, A31)*Control!$B$5*$AG$3</f>
        <v/>
      </c>
      <c r="JW31">
        <f>JV31*(Control!$B$6*Control!$B$7*Control!$B$8)*$AG$4</f>
        <v/>
      </c>
      <c r="JX31">
        <f>JX30*(1-(1-Control!$B$14)^(1/12)) + JW31</f>
        <v/>
      </c>
      <c r="JY31">
        <f>JW31*Control!$B$9</f>
        <v/>
      </c>
      <c r="JZ31">
        <f>JX31*(Control!$B$10*$AG$5/12)/1e6</f>
        <v/>
      </c>
      <c r="KA31">
        <f>JY31*$AG$6*Control!$B$13/1e6</f>
        <v/>
      </c>
      <c r="KB31">
        <f>JZ31+KA31</f>
        <v/>
      </c>
      <c r="KC31">
        <f>(1-Control!$B$11)*JZ31 + JY31*(INDEX(Control!$B$32:$F$32, B31) + $AG$7)/1e6 * $AG$6</f>
        <v/>
      </c>
      <c r="KD31">
        <f>KB31-KC31</f>
        <v/>
      </c>
      <c r="KE31">
        <f>INDEX(BaseSeries!$C$2:$C$61, A31)*Control!$B$5*$AH$3</f>
        <v/>
      </c>
      <c r="KF31">
        <f>KE31*(Control!$B$6*Control!$B$7*Control!$B$8)*$AH$4</f>
        <v/>
      </c>
      <c r="KG31">
        <f>KG30*(1-(1-Control!$B$14)^(1/12)) + KF31</f>
        <v/>
      </c>
      <c r="KH31">
        <f>KF31*Control!$B$9</f>
        <v/>
      </c>
      <c r="KI31">
        <f>KG31*(Control!$B$10*$AH$5/12)/1e6</f>
        <v/>
      </c>
      <c r="KJ31">
        <f>KH31*$AH$6*Control!$B$13/1e6</f>
        <v/>
      </c>
      <c r="KK31">
        <f>KI31+KJ31</f>
        <v/>
      </c>
      <c r="KL31">
        <f>(1-Control!$B$11)*KI31 + KH31*(INDEX(Control!$B$32:$F$32, B31) + $AH$7)/1e6 * $AH$6</f>
        <v/>
      </c>
      <c r="KM31">
        <f>KK31-KL31</f>
        <v/>
      </c>
      <c r="KN31">
        <f>INDEX(BaseSeries!$C$2:$C$61, A31)*Control!$B$5*$AI$3</f>
        <v/>
      </c>
      <c r="KO31">
        <f>KN31*(Control!$B$6*Control!$B$7*Control!$B$8)*$AI$4</f>
        <v/>
      </c>
      <c r="KP31">
        <f>KP30*(1-(1-Control!$B$14)^(1/12)) + KO31</f>
        <v/>
      </c>
      <c r="KQ31">
        <f>KO31*Control!$B$9</f>
        <v/>
      </c>
      <c r="KR31">
        <f>KP31*(Control!$B$10*$AI$5/12)/1e6</f>
        <v/>
      </c>
      <c r="KS31">
        <f>KQ31*$AI$6*Control!$B$13/1e6</f>
        <v/>
      </c>
      <c r="KT31">
        <f>KR31+KS31</f>
        <v/>
      </c>
      <c r="KU31">
        <f>(1-Control!$B$11)*KR31 + KQ31*(INDEX(Control!$B$32:$F$32, B31) + $AI$7)/1e6 * $AI$6</f>
        <v/>
      </c>
      <c r="KV31">
        <f>KT31-KU31</f>
        <v/>
      </c>
      <c r="KW31">
        <f>INDEX(BaseSeries!$C$2:$C$61, A31)*Control!$B$5*$AJ$3</f>
        <v/>
      </c>
      <c r="KX31">
        <f>KW31*(Control!$B$6*Control!$B$7*Control!$B$8)*$AJ$4</f>
        <v/>
      </c>
      <c r="KY31">
        <f>KY30*(1-(1-Control!$B$14)^(1/12)) + KX31</f>
        <v/>
      </c>
      <c r="KZ31">
        <f>KX31*Control!$B$9</f>
        <v/>
      </c>
      <c r="LA31">
        <f>KY31*(Control!$B$10*$AJ$5/12)/1e6</f>
        <v/>
      </c>
      <c r="LB31">
        <f>KZ31*$AJ$6*Control!$B$13/1e6</f>
        <v/>
      </c>
      <c r="LC31">
        <f>LA31+LB31</f>
        <v/>
      </c>
      <c r="LD31">
        <f>(1-Control!$B$11)*LA31 + KZ31*(INDEX(Control!$B$32:$F$32, B31) + $AJ$7)/1e6 * $AJ$6</f>
        <v/>
      </c>
      <c r="LE31">
        <f>LC31-LD31</f>
        <v/>
      </c>
      <c r="LF31">
        <f>INDEX(BaseSeries!$C$2:$C$61, A31)*Control!$B$5*$AK$3</f>
        <v/>
      </c>
      <c r="LG31">
        <f>LF31*(Control!$B$6*Control!$B$7*Control!$B$8)*$AK$4</f>
        <v/>
      </c>
      <c r="LH31">
        <f>LH30*(1-(1-Control!$B$14)^(1/12)) + LG31</f>
        <v/>
      </c>
      <c r="LI31">
        <f>LG31*Control!$B$9</f>
        <v/>
      </c>
      <c r="LJ31">
        <f>LH31*(Control!$B$10*$AK$5/12)/1e6</f>
        <v/>
      </c>
      <c r="LK31">
        <f>LI31*$AK$6*Control!$B$13/1e6</f>
        <v/>
      </c>
      <c r="LL31">
        <f>LJ31+LK31</f>
        <v/>
      </c>
      <c r="LM31">
        <f>(1-Control!$B$11)*LJ31 + LI31*(INDEX(Control!$B$32:$F$32, B31) + $AK$7)/1e6 * $AK$6</f>
        <v/>
      </c>
      <c r="LN31">
        <f>LL31-LM31</f>
        <v/>
      </c>
      <c r="LO31">
        <f>INDEX(BaseSeries!$C$2:$C$61, A31)*Control!$B$5*$AL$3</f>
        <v/>
      </c>
      <c r="LP31">
        <f>LO31*(Control!$B$6*Control!$B$7*Control!$B$8)*$AL$4</f>
        <v/>
      </c>
      <c r="LQ31">
        <f>LQ30*(1-(1-Control!$B$14)^(1/12)) + LP31</f>
        <v/>
      </c>
      <c r="LR31">
        <f>LP31*Control!$B$9</f>
        <v/>
      </c>
      <c r="LS31">
        <f>LQ31*(Control!$B$10*$AL$5/12)/1e6</f>
        <v/>
      </c>
      <c r="LT31">
        <f>LR31*$AL$6*Control!$B$13/1e6</f>
        <v/>
      </c>
      <c r="LU31">
        <f>LS31+LT31</f>
        <v/>
      </c>
      <c r="LV31">
        <f>(1-Control!$B$11)*LS31 + LR31*(INDEX(Control!$B$32:$F$32, B31) + $AL$7)/1e6 * $AL$6</f>
        <v/>
      </c>
      <c r="LW31">
        <f>LU31-LV31</f>
        <v/>
      </c>
    </row>
    <row r="32">
      <c r="A32" t="n">
        <v>21</v>
      </c>
      <c r="B32">
        <f>INT((A32-1)/12)+1</f>
        <v/>
      </c>
      <c r="C32">
        <f>INDEX(BaseSeries!$C$2:$C$61, A32)*Control!$B$5*$B$3</f>
        <v/>
      </c>
      <c r="D32">
        <f>C32*(Control!$B$6*Control!$B$7*Control!$B$8)*$B$4</f>
        <v/>
      </c>
      <c r="E32">
        <f>E31*(1-(1-Control!$B$14)^(1/12)) + D32</f>
        <v/>
      </c>
      <c r="F32">
        <f>D32*Control!$B$9</f>
        <v/>
      </c>
      <c r="G32">
        <f>E32*(Control!$B$10*$B$5/12)/1e6</f>
        <v/>
      </c>
      <c r="H32">
        <f>F32*$B$6*Control!$B$13/1e6</f>
        <v/>
      </c>
      <c r="I32">
        <f>G32+H32</f>
        <v/>
      </c>
      <c r="J32">
        <f>(1-Control!$B$11)*G32 + F32*(INDEX(Control!$B$32:$F$32, B32) + $B$7)/1e6 * $B$6</f>
        <v/>
      </c>
      <c r="K32">
        <f>I32-J32</f>
        <v/>
      </c>
      <c r="L32">
        <f>INDEX(BaseSeries!$C$2:$C$61, A32)*Control!$B$5*$C$3</f>
        <v/>
      </c>
      <c r="M32">
        <f>L32*(Control!$B$6*Control!$B$7*Control!$B$8)*$C$4</f>
        <v/>
      </c>
      <c r="N32">
        <f>N31*(1-(1-Control!$B$14)^(1/12)) + M32</f>
        <v/>
      </c>
      <c r="O32">
        <f>M32*Control!$B$9</f>
        <v/>
      </c>
      <c r="P32">
        <f>N32*(Control!$B$10*$C$5/12)/1e6</f>
        <v/>
      </c>
      <c r="Q32">
        <f>O32*$C$6*Control!$B$13/1e6</f>
        <v/>
      </c>
      <c r="R32">
        <f>P32+Q32</f>
        <v/>
      </c>
      <c r="S32">
        <f>(1-Control!$B$11)*P32 + O32*(INDEX(Control!$B$32:$F$32, B32) + $C$7)/1e6 * $C$6</f>
        <v/>
      </c>
      <c r="T32">
        <f>R32-S32</f>
        <v/>
      </c>
      <c r="U32">
        <f>INDEX(BaseSeries!$C$2:$C$61, A32)*Control!$B$5*$D$3</f>
        <v/>
      </c>
      <c r="V32">
        <f>U32*(Control!$B$6*Control!$B$7*Control!$B$8)*$D$4</f>
        <v/>
      </c>
      <c r="W32">
        <f>W31*(1-(1-Control!$B$14)^(1/12)) + V32</f>
        <v/>
      </c>
      <c r="X32">
        <f>V32*Control!$B$9</f>
        <v/>
      </c>
      <c r="Y32">
        <f>W32*(Control!$B$10*$D$5/12)/1e6</f>
        <v/>
      </c>
      <c r="Z32">
        <f>X32*$D$6*Control!$B$13/1e6</f>
        <v/>
      </c>
      <c r="AA32">
        <f>Y32+Z32</f>
        <v/>
      </c>
      <c r="AB32">
        <f>(1-Control!$B$11)*Y32 + X32*(INDEX(Control!$B$32:$F$32, B32) + $D$7)/1e6 * $D$6</f>
        <v/>
      </c>
      <c r="AC32">
        <f>AA32-AB32</f>
        <v/>
      </c>
      <c r="AD32">
        <f>INDEX(BaseSeries!$C$2:$C$61, A32)*Control!$B$5*$E$3</f>
        <v/>
      </c>
      <c r="AE32">
        <f>AD32*(Control!$B$6*Control!$B$7*Control!$B$8)*$E$4</f>
        <v/>
      </c>
      <c r="AF32">
        <f>AF31*(1-(1-Control!$B$14)^(1/12)) + AE32</f>
        <v/>
      </c>
      <c r="AG32">
        <f>AE32*Control!$B$9</f>
        <v/>
      </c>
      <c r="AH32">
        <f>AF32*(Control!$B$10*$E$5/12)/1e6</f>
        <v/>
      </c>
      <c r="AI32">
        <f>AG32*$E$6*Control!$B$13/1e6</f>
        <v/>
      </c>
      <c r="AJ32">
        <f>AH32+AI32</f>
        <v/>
      </c>
      <c r="AK32">
        <f>(1-Control!$B$11)*AH32 + AG32*(INDEX(Control!$B$32:$F$32, B32) + $E$7)/1e6 * $E$6</f>
        <v/>
      </c>
      <c r="AL32">
        <f>AJ32-AK32</f>
        <v/>
      </c>
      <c r="AM32">
        <f>INDEX(BaseSeries!$C$2:$C$61, A32)*Control!$B$5*$F$3</f>
        <v/>
      </c>
      <c r="AN32">
        <f>AM32*(Control!$B$6*Control!$B$7*Control!$B$8)*$F$4</f>
        <v/>
      </c>
      <c r="AO32">
        <f>AO31*(1-(1-Control!$B$14)^(1/12)) + AN32</f>
        <v/>
      </c>
      <c r="AP32">
        <f>AN32*Control!$B$9</f>
        <v/>
      </c>
      <c r="AQ32">
        <f>AO32*(Control!$B$10*$F$5/12)/1e6</f>
        <v/>
      </c>
      <c r="AR32">
        <f>AP32*$F$6*Control!$B$13/1e6</f>
        <v/>
      </c>
      <c r="AS32">
        <f>AQ32+AR32</f>
        <v/>
      </c>
      <c r="AT32">
        <f>(1-Control!$B$11)*AQ32 + AP32*(INDEX(Control!$B$32:$F$32, B32) + $F$7)/1e6 * $F$6</f>
        <v/>
      </c>
      <c r="AU32">
        <f>AS32-AT32</f>
        <v/>
      </c>
      <c r="AV32">
        <f>INDEX(BaseSeries!$C$2:$C$61, A32)*Control!$B$5*$G$3</f>
        <v/>
      </c>
      <c r="AW32">
        <f>AV32*(Control!$B$6*Control!$B$7*Control!$B$8)*$G$4</f>
        <v/>
      </c>
      <c r="AX32">
        <f>AX31*(1-(1-Control!$B$14)^(1/12)) + AW32</f>
        <v/>
      </c>
      <c r="AY32">
        <f>AW32*Control!$B$9</f>
        <v/>
      </c>
      <c r="AZ32">
        <f>AX32*(Control!$B$10*$G$5/12)/1e6</f>
        <v/>
      </c>
      <c r="BA32">
        <f>AY32*$G$6*Control!$B$13/1e6</f>
        <v/>
      </c>
      <c r="BB32">
        <f>AZ32+BA32</f>
        <v/>
      </c>
      <c r="BC32">
        <f>(1-Control!$B$11)*AZ32 + AY32*(INDEX(Control!$B$32:$F$32, B32) + $G$7)/1e6 * $G$6</f>
        <v/>
      </c>
      <c r="BD32">
        <f>BB32-BC32</f>
        <v/>
      </c>
      <c r="BE32">
        <f>INDEX(BaseSeries!$C$2:$C$61, A32)*Control!$B$5*$H$3</f>
        <v/>
      </c>
      <c r="BF32">
        <f>BE32*(Control!$B$6*Control!$B$7*Control!$B$8)*$H$4</f>
        <v/>
      </c>
      <c r="BG32">
        <f>BG31*(1-(1-Control!$B$14)^(1/12)) + BF32</f>
        <v/>
      </c>
      <c r="BH32">
        <f>BF32*Control!$B$9</f>
        <v/>
      </c>
      <c r="BI32">
        <f>BG32*(Control!$B$10*$H$5/12)/1e6</f>
        <v/>
      </c>
      <c r="BJ32">
        <f>BH32*$H$6*Control!$B$13/1e6</f>
        <v/>
      </c>
      <c r="BK32">
        <f>BI32+BJ32</f>
        <v/>
      </c>
      <c r="BL32">
        <f>(1-Control!$B$11)*BI32 + BH32*(INDEX(Control!$B$32:$F$32, B32) + $H$7)/1e6 * $H$6</f>
        <v/>
      </c>
      <c r="BM32">
        <f>BK32-BL32</f>
        <v/>
      </c>
      <c r="BN32">
        <f>INDEX(BaseSeries!$C$2:$C$61, A32)*Control!$B$5*$I$3</f>
        <v/>
      </c>
      <c r="BO32">
        <f>BN32*(Control!$B$6*Control!$B$7*Control!$B$8)*$I$4</f>
        <v/>
      </c>
      <c r="BP32">
        <f>BP31*(1-(1-Control!$B$14)^(1/12)) + BO32</f>
        <v/>
      </c>
      <c r="BQ32">
        <f>BO32*Control!$B$9</f>
        <v/>
      </c>
      <c r="BR32">
        <f>BP32*(Control!$B$10*$I$5/12)/1e6</f>
        <v/>
      </c>
      <c r="BS32">
        <f>BQ32*$I$6*Control!$B$13/1e6</f>
        <v/>
      </c>
      <c r="BT32">
        <f>BR32+BS32</f>
        <v/>
      </c>
      <c r="BU32">
        <f>(1-Control!$B$11)*BR32 + BQ32*(INDEX(Control!$B$32:$F$32, B32) + $I$7)/1e6 * $I$6</f>
        <v/>
      </c>
      <c r="BV32">
        <f>BT32-BU32</f>
        <v/>
      </c>
      <c r="BW32">
        <f>INDEX(BaseSeries!$C$2:$C$61, A32)*Control!$B$5*$J$3</f>
        <v/>
      </c>
      <c r="BX32">
        <f>BW32*(Control!$B$6*Control!$B$7*Control!$B$8)*$J$4</f>
        <v/>
      </c>
      <c r="BY32">
        <f>BY31*(1-(1-Control!$B$14)^(1/12)) + BX32</f>
        <v/>
      </c>
      <c r="BZ32">
        <f>BX32*Control!$B$9</f>
        <v/>
      </c>
      <c r="CA32">
        <f>BY32*(Control!$B$10*$J$5/12)/1e6</f>
        <v/>
      </c>
      <c r="CB32">
        <f>BZ32*$J$6*Control!$B$13/1e6</f>
        <v/>
      </c>
      <c r="CC32">
        <f>CA32+CB32</f>
        <v/>
      </c>
      <c r="CD32">
        <f>(1-Control!$B$11)*CA32 + BZ32*(INDEX(Control!$B$32:$F$32, B32) + $J$7)/1e6 * $J$6</f>
        <v/>
      </c>
      <c r="CE32">
        <f>CC32-CD32</f>
        <v/>
      </c>
      <c r="CF32">
        <f>INDEX(BaseSeries!$C$2:$C$61, A32)*Control!$B$5*$K$3</f>
        <v/>
      </c>
      <c r="CG32">
        <f>CF32*(Control!$B$6*Control!$B$7*Control!$B$8)*$K$4</f>
        <v/>
      </c>
      <c r="CH32">
        <f>CH31*(1-(1-Control!$B$14)^(1/12)) + CG32</f>
        <v/>
      </c>
      <c r="CI32">
        <f>CG32*Control!$B$9</f>
        <v/>
      </c>
      <c r="CJ32">
        <f>CH32*(Control!$B$10*$K$5/12)/1e6</f>
        <v/>
      </c>
      <c r="CK32">
        <f>CI32*$K$6*Control!$B$13/1e6</f>
        <v/>
      </c>
      <c r="CL32">
        <f>CJ32+CK32</f>
        <v/>
      </c>
      <c r="CM32">
        <f>(1-Control!$B$11)*CJ32 + CI32*(INDEX(Control!$B$32:$F$32, B32) + $K$7)/1e6 * $K$6</f>
        <v/>
      </c>
      <c r="CN32">
        <f>CL32-CM32</f>
        <v/>
      </c>
      <c r="CO32">
        <f>INDEX(BaseSeries!$C$2:$C$61, A32)*Control!$B$5*$L$3</f>
        <v/>
      </c>
      <c r="CP32">
        <f>CO32*(Control!$B$6*Control!$B$7*Control!$B$8)*$L$4</f>
        <v/>
      </c>
      <c r="CQ32">
        <f>CQ31*(1-(1-Control!$B$14)^(1/12)) + CP32</f>
        <v/>
      </c>
      <c r="CR32">
        <f>CP32*Control!$B$9</f>
        <v/>
      </c>
      <c r="CS32">
        <f>CQ32*(Control!$B$10*$L$5/12)/1e6</f>
        <v/>
      </c>
      <c r="CT32">
        <f>CR32*$L$6*Control!$B$13/1e6</f>
        <v/>
      </c>
      <c r="CU32">
        <f>CS32+CT32</f>
        <v/>
      </c>
      <c r="CV32">
        <f>(1-Control!$B$11)*CS32 + CR32*(INDEX(Control!$B$32:$F$32, B32) + $L$7)/1e6 * $L$6</f>
        <v/>
      </c>
      <c r="CW32">
        <f>CU32-CV32</f>
        <v/>
      </c>
      <c r="CX32">
        <f>INDEX(BaseSeries!$C$2:$C$61, A32)*Control!$B$5*$M$3</f>
        <v/>
      </c>
      <c r="CY32">
        <f>CX32*(Control!$B$6*Control!$B$7*Control!$B$8)*$M$4</f>
        <v/>
      </c>
      <c r="CZ32">
        <f>CZ31*(1-(1-Control!$B$14)^(1/12)) + CY32</f>
        <v/>
      </c>
      <c r="DA32">
        <f>CY32*Control!$B$9</f>
        <v/>
      </c>
      <c r="DB32">
        <f>CZ32*(Control!$B$10*$M$5/12)/1e6</f>
        <v/>
      </c>
      <c r="DC32">
        <f>DA32*$M$6*Control!$B$13/1e6</f>
        <v/>
      </c>
      <c r="DD32">
        <f>DB32+DC32</f>
        <v/>
      </c>
      <c r="DE32">
        <f>(1-Control!$B$11)*DB32 + DA32*(INDEX(Control!$B$32:$F$32, B32) + $M$7)/1e6 * $M$6</f>
        <v/>
      </c>
      <c r="DF32">
        <f>DD32-DE32</f>
        <v/>
      </c>
      <c r="DG32">
        <f>INDEX(BaseSeries!$C$2:$C$61, A32)*Control!$B$5*$N$3</f>
        <v/>
      </c>
      <c r="DH32">
        <f>DG32*(Control!$B$6*Control!$B$7*Control!$B$8)*$N$4</f>
        <v/>
      </c>
      <c r="DI32">
        <f>DI31*(1-(1-Control!$B$14)^(1/12)) + DH32</f>
        <v/>
      </c>
      <c r="DJ32">
        <f>DH32*Control!$B$9</f>
        <v/>
      </c>
      <c r="DK32">
        <f>DI32*(Control!$B$10*$N$5/12)/1e6</f>
        <v/>
      </c>
      <c r="DL32">
        <f>DJ32*$N$6*Control!$B$13/1e6</f>
        <v/>
      </c>
      <c r="DM32">
        <f>DK32+DL32</f>
        <v/>
      </c>
      <c r="DN32">
        <f>(1-Control!$B$11)*DK32 + DJ32*(INDEX(Control!$B$32:$F$32, B32) + $N$7)/1e6 * $N$6</f>
        <v/>
      </c>
      <c r="DO32">
        <f>DM32-DN32</f>
        <v/>
      </c>
      <c r="DP32">
        <f>INDEX(BaseSeries!$C$2:$C$61, A32)*Control!$B$5*$O$3</f>
        <v/>
      </c>
      <c r="DQ32">
        <f>DP32*(Control!$B$6*Control!$B$7*Control!$B$8)*$O$4</f>
        <v/>
      </c>
      <c r="DR32">
        <f>DR31*(1-(1-Control!$B$14)^(1/12)) + DQ32</f>
        <v/>
      </c>
      <c r="DS32">
        <f>DQ32*Control!$B$9</f>
        <v/>
      </c>
      <c r="DT32">
        <f>DR32*(Control!$B$10*$O$5/12)/1e6</f>
        <v/>
      </c>
      <c r="DU32">
        <f>DS32*$O$6*Control!$B$13/1e6</f>
        <v/>
      </c>
      <c r="DV32">
        <f>DT32+DU32</f>
        <v/>
      </c>
      <c r="DW32">
        <f>(1-Control!$B$11)*DT32 + DS32*(INDEX(Control!$B$32:$F$32, B32) + $O$7)/1e6 * $O$6</f>
        <v/>
      </c>
      <c r="DX32">
        <f>DV32-DW32</f>
        <v/>
      </c>
      <c r="DY32">
        <f>INDEX(BaseSeries!$C$2:$C$61, A32)*Control!$B$5*$P$3</f>
        <v/>
      </c>
      <c r="DZ32">
        <f>DY32*(Control!$B$6*Control!$B$7*Control!$B$8)*$P$4</f>
        <v/>
      </c>
      <c r="EA32">
        <f>EA31*(1-(1-Control!$B$14)^(1/12)) + DZ32</f>
        <v/>
      </c>
      <c r="EB32">
        <f>DZ32*Control!$B$9</f>
        <v/>
      </c>
      <c r="EC32">
        <f>EA32*(Control!$B$10*$P$5/12)/1e6</f>
        <v/>
      </c>
      <c r="ED32">
        <f>EB32*$P$6*Control!$B$13/1e6</f>
        <v/>
      </c>
      <c r="EE32">
        <f>EC32+ED32</f>
        <v/>
      </c>
      <c r="EF32">
        <f>(1-Control!$B$11)*EC32 + EB32*(INDEX(Control!$B$32:$F$32, B32) + $P$7)/1e6 * $P$6</f>
        <v/>
      </c>
      <c r="EG32">
        <f>EE32-EF32</f>
        <v/>
      </c>
      <c r="EH32">
        <f>INDEX(BaseSeries!$C$2:$C$61, A32)*Control!$B$5*$Q$3</f>
        <v/>
      </c>
      <c r="EI32">
        <f>EH32*(Control!$B$6*Control!$B$7*Control!$B$8)*$Q$4</f>
        <v/>
      </c>
      <c r="EJ32">
        <f>EJ31*(1-(1-Control!$B$14)^(1/12)) + EI32</f>
        <v/>
      </c>
      <c r="EK32">
        <f>EI32*Control!$B$9</f>
        <v/>
      </c>
      <c r="EL32">
        <f>EJ32*(Control!$B$10*$Q$5/12)/1e6</f>
        <v/>
      </c>
      <c r="EM32">
        <f>EK32*$Q$6*Control!$B$13/1e6</f>
        <v/>
      </c>
      <c r="EN32">
        <f>EL32+EM32</f>
        <v/>
      </c>
      <c r="EO32">
        <f>(1-Control!$B$11)*EL32 + EK32*(INDEX(Control!$B$32:$F$32, B32) + $Q$7)/1e6 * $Q$6</f>
        <v/>
      </c>
      <c r="EP32">
        <f>EN32-EO32</f>
        <v/>
      </c>
      <c r="EQ32">
        <f>INDEX(BaseSeries!$C$2:$C$61, A32)*Control!$B$5*$R$3</f>
        <v/>
      </c>
      <c r="ER32">
        <f>EQ32*(Control!$B$6*Control!$B$7*Control!$B$8)*$R$4</f>
        <v/>
      </c>
      <c r="ES32">
        <f>ES31*(1-(1-Control!$B$14)^(1/12)) + ER32</f>
        <v/>
      </c>
      <c r="ET32">
        <f>ER32*Control!$B$9</f>
        <v/>
      </c>
      <c r="EU32">
        <f>ES32*(Control!$B$10*$R$5/12)/1e6</f>
        <v/>
      </c>
      <c r="EV32">
        <f>ET32*$R$6*Control!$B$13/1e6</f>
        <v/>
      </c>
      <c r="EW32">
        <f>EU32+EV32</f>
        <v/>
      </c>
      <c r="EX32">
        <f>(1-Control!$B$11)*EU32 + ET32*(INDEX(Control!$B$32:$F$32, B32) + $R$7)/1e6 * $R$6</f>
        <v/>
      </c>
      <c r="EY32">
        <f>EW32-EX32</f>
        <v/>
      </c>
      <c r="EZ32">
        <f>INDEX(BaseSeries!$C$2:$C$61, A32)*Control!$B$5*$S$3</f>
        <v/>
      </c>
      <c r="FA32">
        <f>EZ32*(Control!$B$6*Control!$B$7*Control!$B$8)*$S$4</f>
        <v/>
      </c>
      <c r="FB32">
        <f>FB31*(1-(1-Control!$B$14)^(1/12)) + FA32</f>
        <v/>
      </c>
      <c r="FC32">
        <f>FA32*Control!$B$9</f>
        <v/>
      </c>
      <c r="FD32">
        <f>FB32*(Control!$B$10*$S$5/12)/1e6</f>
        <v/>
      </c>
      <c r="FE32">
        <f>FC32*$S$6*Control!$B$13/1e6</f>
        <v/>
      </c>
      <c r="FF32">
        <f>FD32+FE32</f>
        <v/>
      </c>
      <c r="FG32">
        <f>(1-Control!$B$11)*FD32 + FC32*(INDEX(Control!$B$32:$F$32, B32) + $S$7)/1e6 * $S$6</f>
        <v/>
      </c>
      <c r="FH32">
        <f>FF32-FG32</f>
        <v/>
      </c>
      <c r="FI32">
        <f>INDEX(BaseSeries!$C$2:$C$61, A32)*Control!$B$5*$T$3</f>
        <v/>
      </c>
      <c r="FJ32">
        <f>FI32*(Control!$B$6*Control!$B$7*Control!$B$8)*$T$4</f>
        <v/>
      </c>
      <c r="FK32">
        <f>FK31*(1-(1-Control!$B$14)^(1/12)) + FJ32</f>
        <v/>
      </c>
      <c r="FL32">
        <f>FJ32*Control!$B$9</f>
        <v/>
      </c>
      <c r="FM32">
        <f>FK32*(Control!$B$10*$T$5/12)/1e6</f>
        <v/>
      </c>
      <c r="FN32">
        <f>FL32*$T$6*Control!$B$13/1e6</f>
        <v/>
      </c>
      <c r="FO32">
        <f>FM32+FN32</f>
        <v/>
      </c>
      <c r="FP32">
        <f>(1-Control!$B$11)*FM32 + FL32*(INDEX(Control!$B$32:$F$32, B32) + $T$7)/1e6 * $T$6</f>
        <v/>
      </c>
      <c r="FQ32">
        <f>FO32-FP32</f>
        <v/>
      </c>
      <c r="FR32">
        <f>INDEX(BaseSeries!$C$2:$C$61, A32)*Control!$B$5*$U$3</f>
        <v/>
      </c>
      <c r="FS32">
        <f>FR32*(Control!$B$6*Control!$B$7*Control!$B$8)*$U$4</f>
        <v/>
      </c>
      <c r="FT32">
        <f>FT31*(1-(1-Control!$B$14)^(1/12)) + FS32</f>
        <v/>
      </c>
      <c r="FU32">
        <f>FS32*Control!$B$9</f>
        <v/>
      </c>
      <c r="FV32">
        <f>FT32*(Control!$B$10*$U$5/12)/1e6</f>
        <v/>
      </c>
      <c r="FW32">
        <f>FU32*$U$6*Control!$B$13/1e6</f>
        <v/>
      </c>
      <c r="FX32">
        <f>FV32+FW32</f>
        <v/>
      </c>
      <c r="FY32">
        <f>(1-Control!$B$11)*FV32 + FU32*(INDEX(Control!$B$32:$F$32, B32) + $U$7)/1e6 * $U$6</f>
        <v/>
      </c>
      <c r="FZ32">
        <f>FX32-FY32</f>
        <v/>
      </c>
      <c r="GA32">
        <f>INDEX(BaseSeries!$C$2:$C$61, A32)*Control!$B$5*$V$3</f>
        <v/>
      </c>
      <c r="GB32">
        <f>GA32*(Control!$B$6*Control!$B$7*Control!$B$8)*$V$4</f>
        <v/>
      </c>
      <c r="GC32">
        <f>GC31*(1-(1-Control!$B$14)^(1/12)) + GB32</f>
        <v/>
      </c>
      <c r="GD32">
        <f>GB32*Control!$B$9</f>
        <v/>
      </c>
      <c r="GE32">
        <f>GC32*(Control!$B$10*$V$5/12)/1e6</f>
        <v/>
      </c>
      <c r="GF32">
        <f>GD32*$V$6*Control!$B$13/1e6</f>
        <v/>
      </c>
      <c r="GG32">
        <f>GE32+GF32</f>
        <v/>
      </c>
      <c r="GH32">
        <f>(1-Control!$B$11)*GE32 + GD32*(INDEX(Control!$B$32:$F$32, B32) + $V$7)/1e6 * $V$6</f>
        <v/>
      </c>
      <c r="GI32">
        <f>GG32-GH32</f>
        <v/>
      </c>
      <c r="GJ32">
        <f>INDEX(BaseSeries!$C$2:$C$61, A32)*Control!$B$5*$W$3</f>
        <v/>
      </c>
      <c r="GK32">
        <f>GJ32*(Control!$B$6*Control!$B$7*Control!$B$8)*$W$4</f>
        <v/>
      </c>
      <c r="GL32">
        <f>GL31*(1-(1-Control!$B$14)^(1/12)) + GK32</f>
        <v/>
      </c>
      <c r="GM32">
        <f>GK32*Control!$B$9</f>
        <v/>
      </c>
      <c r="GN32">
        <f>GL32*(Control!$B$10*$W$5/12)/1e6</f>
        <v/>
      </c>
      <c r="GO32">
        <f>GM32*$W$6*Control!$B$13/1e6</f>
        <v/>
      </c>
      <c r="GP32">
        <f>GN32+GO32</f>
        <v/>
      </c>
      <c r="GQ32">
        <f>(1-Control!$B$11)*GN32 + GM32*(INDEX(Control!$B$32:$F$32, B32) + $W$7)/1e6 * $W$6</f>
        <v/>
      </c>
      <c r="GR32">
        <f>GP32-GQ32</f>
        <v/>
      </c>
      <c r="GS32">
        <f>INDEX(BaseSeries!$C$2:$C$61, A32)*Control!$B$5*$X$3</f>
        <v/>
      </c>
      <c r="GT32">
        <f>GS32*(Control!$B$6*Control!$B$7*Control!$B$8)*$X$4</f>
        <v/>
      </c>
      <c r="GU32">
        <f>GU31*(1-(1-Control!$B$14)^(1/12)) + GT32</f>
        <v/>
      </c>
      <c r="GV32">
        <f>GT32*Control!$B$9</f>
        <v/>
      </c>
      <c r="GW32">
        <f>GU32*(Control!$B$10*$X$5/12)/1e6</f>
        <v/>
      </c>
      <c r="GX32">
        <f>GV32*$X$6*Control!$B$13/1e6</f>
        <v/>
      </c>
      <c r="GY32">
        <f>GW32+GX32</f>
        <v/>
      </c>
      <c r="GZ32">
        <f>(1-Control!$B$11)*GW32 + GV32*(INDEX(Control!$B$32:$F$32, B32) + $X$7)/1e6 * $X$6</f>
        <v/>
      </c>
      <c r="HA32">
        <f>GY32-GZ32</f>
        <v/>
      </c>
      <c r="HB32">
        <f>INDEX(BaseSeries!$C$2:$C$61, A32)*Control!$B$5*$Y$3</f>
        <v/>
      </c>
      <c r="HC32">
        <f>HB32*(Control!$B$6*Control!$B$7*Control!$B$8)*$Y$4</f>
        <v/>
      </c>
      <c r="HD32">
        <f>HD31*(1-(1-Control!$B$14)^(1/12)) + HC32</f>
        <v/>
      </c>
      <c r="HE32">
        <f>HC32*Control!$B$9</f>
        <v/>
      </c>
      <c r="HF32">
        <f>HD32*(Control!$B$10*$Y$5/12)/1e6</f>
        <v/>
      </c>
      <c r="HG32">
        <f>HE32*$Y$6*Control!$B$13/1e6</f>
        <v/>
      </c>
      <c r="HH32">
        <f>HF32+HG32</f>
        <v/>
      </c>
      <c r="HI32">
        <f>(1-Control!$B$11)*HF32 + HE32*(INDEX(Control!$B$32:$F$32, B32) + $Y$7)/1e6 * $Y$6</f>
        <v/>
      </c>
      <c r="HJ32">
        <f>HH32-HI32</f>
        <v/>
      </c>
      <c r="HK32">
        <f>INDEX(BaseSeries!$C$2:$C$61, A32)*Control!$B$5*$Z$3</f>
        <v/>
      </c>
      <c r="HL32">
        <f>HK32*(Control!$B$6*Control!$B$7*Control!$B$8)*$Z$4</f>
        <v/>
      </c>
      <c r="HM32">
        <f>HM31*(1-(1-Control!$B$14)^(1/12)) + HL32</f>
        <v/>
      </c>
      <c r="HN32">
        <f>HL32*Control!$B$9</f>
        <v/>
      </c>
      <c r="HO32">
        <f>HM32*(Control!$B$10*$Z$5/12)/1e6</f>
        <v/>
      </c>
      <c r="HP32">
        <f>HN32*$Z$6*Control!$B$13/1e6</f>
        <v/>
      </c>
      <c r="HQ32">
        <f>HO32+HP32</f>
        <v/>
      </c>
      <c r="HR32">
        <f>(1-Control!$B$11)*HO32 + HN32*(INDEX(Control!$B$32:$F$32, B32) + $Z$7)/1e6 * $Z$6</f>
        <v/>
      </c>
      <c r="HS32">
        <f>HQ32-HR32</f>
        <v/>
      </c>
      <c r="HT32">
        <f>INDEX(BaseSeries!$C$2:$C$61, A32)*Control!$B$5*$AA$3</f>
        <v/>
      </c>
      <c r="HU32">
        <f>HT32*(Control!$B$6*Control!$B$7*Control!$B$8)*$AA$4</f>
        <v/>
      </c>
      <c r="HV32">
        <f>HV31*(1-(1-Control!$B$14)^(1/12)) + HU32</f>
        <v/>
      </c>
      <c r="HW32">
        <f>HU32*Control!$B$9</f>
        <v/>
      </c>
      <c r="HX32">
        <f>HV32*(Control!$B$10*$AA$5/12)/1e6</f>
        <v/>
      </c>
      <c r="HY32">
        <f>HW32*$AA$6*Control!$B$13/1e6</f>
        <v/>
      </c>
      <c r="HZ32">
        <f>HX32+HY32</f>
        <v/>
      </c>
      <c r="IA32">
        <f>(1-Control!$B$11)*HX32 + HW32*(INDEX(Control!$B$32:$F$32, B32) + $AA$7)/1e6 * $AA$6</f>
        <v/>
      </c>
      <c r="IB32">
        <f>HZ32-IA32</f>
        <v/>
      </c>
      <c r="IC32">
        <f>INDEX(BaseSeries!$C$2:$C$61, A32)*Control!$B$5*$AB$3</f>
        <v/>
      </c>
      <c r="ID32">
        <f>IC32*(Control!$B$6*Control!$B$7*Control!$B$8)*$AB$4</f>
        <v/>
      </c>
      <c r="IE32">
        <f>IE31*(1-(1-Control!$B$14)^(1/12)) + ID32</f>
        <v/>
      </c>
      <c r="IF32">
        <f>ID32*Control!$B$9</f>
        <v/>
      </c>
      <c r="IG32">
        <f>IE32*(Control!$B$10*$AB$5/12)/1e6</f>
        <v/>
      </c>
      <c r="IH32">
        <f>IF32*$AB$6*Control!$B$13/1e6</f>
        <v/>
      </c>
      <c r="II32">
        <f>IG32+IH32</f>
        <v/>
      </c>
      <c r="IJ32">
        <f>(1-Control!$B$11)*IG32 + IF32*(INDEX(Control!$B$32:$F$32, B32) + $AB$7)/1e6 * $AB$6</f>
        <v/>
      </c>
      <c r="IK32">
        <f>II32-IJ32</f>
        <v/>
      </c>
      <c r="IL32">
        <f>INDEX(BaseSeries!$C$2:$C$61, A32)*Control!$B$5*$AC$3</f>
        <v/>
      </c>
      <c r="IM32">
        <f>IL32*(Control!$B$6*Control!$B$7*Control!$B$8)*$AC$4</f>
        <v/>
      </c>
      <c r="IN32">
        <f>IN31*(1-(1-Control!$B$14)^(1/12)) + IM32</f>
        <v/>
      </c>
      <c r="IO32">
        <f>IM32*Control!$B$9</f>
        <v/>
      </c>
      <c r="IP32">
        <f>IN32*(Control!$B$10*$AC$5/12)/1e6</f>
        <v/>
      </c>
      <c r="IQ32">
        <f>IO32*$AC$6*Control!$B$13/1e6</f>
        <v/>
      </c>
      <c r="IR32">
        <f>IP32+IQ32</f>
        <v/>
      </c>
      <c r="IS32">
        <f>(1-Control!$B$11)*IP32 + IO32*(INDEX(Control!$B$32:$F$32, B32) + $AC$7)/1e6 * $AC$6</f>
        <v/>
      </c>
      <c r="IT32">
        <f>IR32-IS32</f>
        <v/>
      </c>
      <c r="IU32">
        <f>INDEX(BaseSeries!$C$2:$C$61, A32)*Control!$B$5*$AD$3</f>
        <v/>
      </c>
      <c r="IV32">
        <f>IU32*(Control!$B$6*Control!$B$7*Control!$B$8)*$AD$4</f>
        <v/>
      </c>
      <c r="IW32">
        <f>IW31*(1-(1-Control!$B$14)^(1/12)) + IV32</f>
        <v/>
      </c>
      <c r="IX32">
        <f>IV32*Control!$B$9</f>
        <v/>
      </c>
      <c r="IY32">
        <f>IW32*(Control!$B$10*$AD$5/12)/1e6</f>
        <v/>
      </c>
      <c r="IZ32">
        <f>IX32*$AD$6*Control!$B$13/1e6</f>
        <v/>
      </c>
      <c r="JA32">
        <f>IY32+IZ32</f>
        <v/>
      </c>
      <c r="JB32">
        <f>(1-Control!$B$11)*IY32 + IX32*(INDEX(Control!$B$32:$F$32, B32) + $AD$7)/1e6 * $AD$6</f>
        <v/>
      </c>
      <c r="JC32">
        <f>JA32-JB32</f>
        <v/>
      </c>
      <c r="JD32">
        <f>INDEX(BaseSeries!$C$2:$C$61, A32)*Control!$B$5*$AE$3</f>
        <v/>
      </c>
      <c r="JE32">
        <f>JD32*(Control!$B$6*Control!$B$7*Control!$B$8)*$AE$4</f>
        <v/>
      </c>
      <c r="JF32">
        <f>JF31*(1-(1-Control!$B$14)^(1/12)) + JE32</f>
        <v/>
      </c>
      <c r="JG32">
        <f>JE32*Control!$B$9</f>
        <v/>
      </c>
      <c r="JH32">
        <f>JF32*(Control!$B$10*$AE$5/12)/1e6</f>
        <v/>
      </c>
      <c r="JI32">
        <f>JG32*$AE$6*Control!$B$13/1e6</f>
        <v/>
      </c>
      <c r="JJ32">
        <f>JH32+JI32</f>
        <v/>
      </c>
      <c r="JK32">
        <f>(1-Control!$B$11)*JH32 + JG32*(INDEX(Control!$B$32:$F$32, B32) + $AE$7)/1e6 * $AE$6</f>
        <v/>
      </c>
      <c r="JL32">
        <f>JJ32-JK32</f>
        <v/>
      </c>
      <c r="JM32">
        <f>INDEX(BaseSeries!$C$2:$C$61, A32)*Control!$B$5*$AF$3</f>
        <v/>
      </c>
      <c r="JN32">
        <f>JM32*(Control!$B$6*Control!$B$7*Control!$B$8)*$AF$4</f>
        <v/>
      </c>
      <c r="JO32">
        <f>JO31*(1-(1-Control!$B$14)^(1/12)) + JN32</f>
        <v/>
      </c>
      <c r="JP32">
        <f>JN32*Control!$B$9</f>
        <v/>
      </c>
      <c r="JQ32">
        <f>JO32*(Control!$B$10*$AF$5/12)/1e6</f>
        <v/>
      </c>
      <c r="JR32">
        <f>JP32*$AF$6*Control!$B$13/1e6</f>
        <v/>
      </c>
      <c r="JS32">
        <f>JQ32+JR32</f>
        <v/>
      </c>
      <c r="JT32">
        <f>(1-Control!$B$11)*JQ32 + JP32*(INDEX(Control!$B$32:$F$32, B32) + $AF$7)/1e6 * $AF$6</f>
        <v/>
      </c>
      <c r="JU32">
        <f>JS32-JT32</f>
        <v/>
      </c>
      <c r="JV32">
        <f>INDEX(BaseSeries!$C$2:$C$61, A32)*Control!$B$5*$AG$3</f>
        <v/>
      </c>
      <c r="JW32">
        <f>JV32*(Control!$B$6*Control!$B$7*Control!$B$8)*$AG$4</f>
        <v/>
      </c>
      <c r="JX32">
        <f>JX31*(1-(1-Control!$B$14)^(1/12)) + JW32</f>
        <v/>
      </c>
      <c r="JY32">
        <f>JW32*Control!$B$9</f>
        <v/>
      </c>
      <c r="JZ32">
        <f>JX32*(Control!$B$10*$AG$5/12)/1e6</f>
        <v/>
      </c>
      <c r="KA32">
        <f>JY32*$AG$6*Control!$B$13/1e6</f>
        <v/>
      </c>
      <c r="KB32">
        <f>JZ32+KA32</f>
        <v/>
      </c>
      <c r="KC32">
        <f>(1-Control!$B$11)*JZ32 + JY32*(INDEX(Control!$B$32:$F$32, B32) + $AG$7)/1e6 * $AG$6</f>
        <v/>
      </c>
      <c r="KD32">
        <f>KB32-KC32</f>
        <v/>
      </c>
      <c r="KE32">
        <f>INDEX(BaseSeries!$C$2:$C$61, A32)*Control!$B$5*$AH$3</f>
        <v/>
      </c>
      <c r="KF32">
        <f>KE32*(Control!$B$6*Control!$B$7*Control!$B$8)*$AH$4</f>
        <v/>
      </c>
      <c r="KG32">
        <f>KG31*(1-(1-Control!$B$14)^(1/12)) + KF32</f>
        <v/>
      </c>
      <c r="KH32">
        <f>KF32*Control!$B$9</f>
        <v/>
      </c>
      <c r="KI32">
        <f>KG32*(Control!$B$10*$AH$5/12)/1e6</f>
        <v/>
      </c>
      <c r="KJ32">
        <f>KH32*$AH$6*Control!$B$13/1e6</f>
        <v/>
      </c>
      <c r="KK32">
        <f>KI32+KJ32</f>
        <v/>
      </c>
      <c r="KL32">
        <f>(1-Control!$B$11)*KI32 + KH32*(INDEX(Control!$B$32:$F$32, B32) + $AH$7)/1e6 * $AH$6</f>
        <v/>
      </c>
      <c r="KM32">
        <f>KK32-KL32</f>
        <v/>
      </c>
      <c r="KN32">
        <f>INDEX(BaseSeries!$C$2:$C$61, A32)*Control!$B$5*$AI$3</f>
        <v/>
      </c>
      <c r="KO32">
        <f>KN32*(Control!$B$6*Control!$B$7*Control!$B$8)*$AI$4</f>
        <v/>
      </c>
      <c r="KP32">
        <f>KP31*(1-(1-Control!$B$14)^(1/12)) + KO32</f>
        <v/>
      </c>
      <c r="KQ32">
        <f>KO32*Control!$B$9</f>
        <v/>
      </c>
      <c r="KR32">
        <f>KP32*(Control!$B$10*$AI$5/12)/1e6</f>
        <v/>
      </c>
      <c r="KS32">
        <f>KQ32*$AI$6*Control!$B$13/1e6</f>
        <v/>
      </c>
      <c r="KT32">
        <f>KR32+KS32</f>
        <v/>
      </c>
      <c r="KU32">
        <f>(1-Control!$B$11)*KR32 + KQ32*(INDEX(Control!$B$32:$F$32, B32) + $AI$7)/1e6 * $AI$6</f>
        <v/>
      </c>
      <c r="KV32">
        <f>KT32-KU32</f>
        <v/>
      </c>
      <c r="KW32">
        <f>INDEX(BaseSeries!$C$2:$C$61, A32)*Control!$B$5*$AJ$3</f>
        <v/>
      </c>
      <c r="KX32">
        <f>KW32*(Control!$B$6*Control!$B$7*Control!$B$8)*$AJ$4</f>
        <v/>
      </c>
      <c r="KY32">
        <f>KY31*(1-(1-Control!$B$14)^(1/12)) + KX32</f>
        <v/>
      </c>
      <c r="KZ32">
        <f>KX32*Control!$B$9</f>
        <v/>
      </c>
      <c r="LA32">
        <f>KY32*(Control!$B$10*$AJ$5/12)/1e6</f>
        <v/>
      </c>
      <c r="LB32">
        <f>KZ32*$AJ$6*Control!$B$13/1e6</f>
        <v/>
      </c>
      <c r="LC32">
        <f>LA32+LB32</f>
        <v/>
      </c>
      <c r="LD32">
        <f>(1-Control!$B$11)*LA32 + KZ32*(INDEX(Control!$B$32:$F$32, B32) + $AJ$7)/1e6 * $AJ$6</f>
        <v/>
      </c>
      <c r="LE32">
        <f>LC32-LD32</f>
        <v/>
      </c>
      <c r="LF32">
        <f>INDEX(BaseSeries!$C$2:$C$61, A32)*Control!$B$5*$AK$3</f>
        <v/>
      </c>
      <c r="LG32">
        <f>LF32*(Control!$B$6*Control!$B$7*Control!$B$8)*$AK$4</f>
        <v/>
      </c>
      <c r="LH32">
        <f>LH31*(1-(1-Control!$B$14)^(1/12)) + LG32</f>
        <v/>
      </c>
      <c r="LI32">
        <f>LG32*Control!$B$9</f>
        <v/>
      </c>
      <c r="LJ32">
        <f>LH32*(Control!$B$10*$AK$5/12)/1e6</f>
        <v/>
      </c>
      <c r="LK32">
        <f>LI32*$AK$6*Control!$B$13/1e6</f>
        <v/>
      </c>
      <c r="LL32">
        <f>LJ32+LK32</f>
        <v/>
      </c>
      <c r="LM32">
        <f>(1-Control!$B$11)*LJ32 + LI32*(INDEX(Control!$B$32:$F$32, B32) + $AK$7)/1e6 * $AK$6</f>
        <v/>
      </c>
      <c r="LN32">
        <f>LL32-LM32</f>
        <v/>
      </c>
      <c r="LO32">
        <f>INDEX(BaseSeries!$C$2:$C$61, A32)*Control!$B$5*$AL$3</f>
        <v/>
      </c>
      <c r="LP32">
        <f>LO32*(Control!$B$6*Control!$B$7*Control!$B$8)*$AL$4</f>
        <v/>
      </c>
      <c r="LQ32">
        <f>LQ31*(1-(1-Control!$B$14)^(1/12)) + LP32</f>
        <v/>
      </c>
      <c r="LR32">
        <f>LP32*Control!$B$9</f>
        <v/>
      </c>
      <c r="LS32">
        <f>LQ32*(Control!$B$10*$AL$5/12)/1e6</f>
        <v/>
      </c>
      <c r="LT32">
        <f>LR32*$AL$6*Control!$B$13/1e6</f>
        <v/>
      </c>
      <c r="LU32">
        <f>LS32+LT32</f>
        <v/>
      </c>
      <c r="LV32">
        <f>(1-Control!$B$11)*LS32 + LR32*(INDEX(Control!$B$32:$F$32, B32) + $AL$7)/1e6 * $AL$6</f>
        <v/>
      </c>
      <c r="LW32">
        <f>LU32-LV32</f>
        <v/>
      </c>
    </row>
    <row r="33">
      <c r="A33" t="n">
        <v>22</v>
      </c>
      <c r="B33">
        <f>INT((A33-1)/12)+1</f>
        <v/>
      </c>
      <c r="C33">
        <f>INDEX(BaseSeries!$C$2:$C$61, A33)*Control!$B$5*$B$3</f>
        <v/>
      </c>
      <c r="D33">
        <f>C33*(Control!$B$6*Control!$B$7*Control!$B$8)*$B$4</f>
        <v/>
      </c>
      <c r="E33">
        <f>E32*(1-(1-Control!$B$14)^(1/12)) + D33</f>
        <v/>
      </c>
      <c r="F33">
        <f>D33*Control!$B$9</f>
        <v/>
      </c>
      <c r="G33">
        <f>E33*(Control!$B$10*$B$5/12)/1e6</f>
        <v/>
      </c>
      <c r="H33">
        <f>F33*$B$6*Control!$B$13/1e6</f>
        <v/>
      </c>
      <c r="I33">
        <f>G33+H33</f>
        <v/>
      </c>
      <c r="J33">
        <f>(1-Control!$B$11)*G33 + F33*(INDEX(Control!$B$32:$F$32, B33) + $B$7)/1e6 * $B$6</f>
        <v/>
      </c>
      <c r="K33">
        <f>I33-J33</f>
        <v/>
      </c>
      <c r="L33">
        <f>INDEX(BaseSeries!$C$2:$C$61, A33)*Control!$B$5*$C$3</f>
        <v/>
      </c>
      <c r="M33">
        <f>L33*(Control!$B$6*Control!$B$7*Control!$B$8)*$C$4</f>
        <v/>
      </c>
      <c r="N33">
        <f>N32*(1-(1-Control!$B$14)^(1/12)) + M33</f>
        <v/>
      </c>
      <c r="O33">
        <f>M33*Control!$B$9</f>
        <v/>
      </c>
      <c r="P33">
        <f>N33*(Control!$B$10*$C$5/12)/1e6</f>
        <v/>
      </c>
      <c r="Q33">
        <f>O33*$C$6*Control!$B$13/1e6</f>
        <v/>
      </c>
      <c r="R33">
        <f>P33+Q33</f>
        <v/>
      </c>
      <c r="S33">
        <f>(1-Control!$B$11)*P33 + O33*(INDEX(Control!$B$32:$F$32, B33) + $C$7)/1e6 * $C$6</f>
        <v/>
      </c>
      <c r="T33">
        <f>R33-S33</f>
        <v/>
      </c>
      <c r="U33">
        <f>INDEX(BaseSeries!$C$2:$C$61, A33)*Control!$B$5*$D$3</f>
        <v/>
      </c>
      <c r="V33">
        <f>U33*(Control!$B$6*Control!$B$7*Control!$B$8)*$D$4</f>
        <v/>
      </c>
      <c r="W33">
        <f>W32*(1-(1-Control!$B$14)^(1/12)) + V33</f>
        <v/>
      </c>
      <c r="X33">
        <f>V33*Control!$B$9</f>
        <v/>
      </c>
      <c r="Y33">
        <f>W33*(Control!$B$10*$D$5/12)/1e6</f>
        <v/>
      </c>
      <c r="Z33">
        <f>X33*$D$6*Control!$B$13/1e6</f>
        <v/>
      </c>
      <c r="AA33">
        <f>Y33+Z33</f>
        <v/>
      </c>
      <c r="AB33">
        <f>(1-Control!$B$11)*Y33 + X33*(INDEX(Control!$B$32:$F$32, B33) + $D$7)/1e6 * $D$6</f>
        <v/>
      </c>
      <c r="AC33">
        <f>AA33-AB33</f>
        <v/>
      </c>
      <c r="AD33">
        <f>INDEX(BaseSeries!$C$2:$C$61, A33)*Control!$B$5*$E$3</f>
        <v/>
      </c>
      <c r="AE33">
        <f>AD33*(Control!$B$6*Control!$B$7*Control!$B$8)*$E$4</f>
        <v/>
      </c>
      <c r="AF33">
        <f>AF32*(1-(1-Control!$B$14)^(1/12)) + AE33</f>
        <v/>
      </c>
      <c r="AG33">
        <f>AE33*Control!$B$9</f>
        <v/>
      </c>
      <c r="AH33">
        <f>AF33*(Control!$B$10*$E$5/12)/1e6</f>
        <v/>
      </c>
      <c r="AI33">
        <f>AG33*$E$6*Control!$B$13/1e6</f>
        <v/>
      </c>
      <c r="AJ33">
        <f>AH33+AI33</f>
        <v/>
      </c>
      <c r="AK33">
        <f>(1-Control!$B$11)*AH33 + AG33*(INDEX(Control!$B$32:$F$32, B33) + $E$7)/1e6 * $E$6</f>
        <v/>
      </c>
      <c r="AL33">
        <f>AJ33-AK33</f>
        <v/>
      </c>
      <c r="AM33">
        <f>INDEX(BaseSeries!$C$2:$C$61, A33)*Control!$B$5*$F$3</f>
        <v/>
      </c>
      <c r="AN33">
        <f>AM33*(Control!$B$6*Control!$B$7*Control!$B$8)*$F$4</f>
        <v/>
      </c>
      <c r="AO33">
        <f>AO32*(1-(1-Control!$B$14)^(1/12)) + AN33</f>
        <v/>
      </c>
      <c r="AP33">
        <f>AN33*Control!$B$9</f>
        <v/>
      </c>
      <c r="AQ33">
        <f>AO33*(Control!$B$10*$F$5/12)/1e6</f>
        <v/>
      </c>
      <c r="AR33">
        <f>AP33*$F$6*Control!$B$13/1e6</f>
        <v/>
      </c>
      <c r="AS33">
        <f>AQ33+AR33</f>
        <v/>
      </c>
      <c r="AT33">
        <f>(1-Control!$B$11)*AQ33 + AP33*(INDEX(Control!$B$32:$F$32, B33) + $F$7)/1e6 * $F$6</f>
        <v/>
      </c>
      <c r="AU33">
        <f>AS33-AT33</f>
        <v/>
      </c>
      <c r="AV33">
        <f>INDEX(BaseSeries!$C$2:$C$61, A33)*Control!$B$5*$G$3</f>
        <v/>
      </c>
      <c r="AW33">
        <f>AV33*(Control!$B$6*Control!$B$7*Control!$B$8)*$G$4</f>
        <v/>
      </c>
      <c r="AX33">
        <f>AX32*(1-(1-Control!$B$14)^(1/12)) + AW33</f>
        <v/>
      </c>
      <c r="AY33">
        <f>AW33*Control!$B$9</f>
        <v/>
      </c>
      <c r="AZ33">
        <f>AX33*(Control!$B$10*$G$5/12)/1e6</f>
        <v/>
      </c>
      <c r="BA33">
        <f>AY33*$G$6*Control!$B$13/1e6</f>
        <v/>
      </c>
      <c r="BB33">
        <f>AZ33+BA33</f>
        <v/>
      </c>
      <c r="BC33">
        <f>(1-Control!$B$11)*AZ33 + AY33*(INDEX(Control!$B$32:$F$32, B33) + $G$7)/1e6 * $G$6</f>
        <v/>
      </c>
      <c r="BD33">
        <f>BB33-BC33</f>
        <v/>
      </c>
      <c r="BE33">
        <f>INDEX(BaseSeries!$C$2:$C$61, A33)*Control!$B$5*$H$3</f>
        <v/>
      </c>
      <c r="BF33">
        <f>BE33*(Control!$B$6*Control!$B$7*Control!$B$8)*$H$4</f>
        <v/>
      </c>
      <c r="BG33">
        <f>BG32*(1-(1-Control!$B$14)^(1/12)) + BF33</f>
        <v/>
      </c>
      <c r="BH33">
        <f>BF33*Control!$B$9</f>
        <v/>
      </c>
      <c r="BI33">
        <f>BG33*(Control!$B$10*$H$5/12)/1e6</f>
        <v/>
      </c>
      <c r="BJ33">
        <f>BH33*$H$6*Control!$B$13/1e6</f>
        <v/>
      </c>
      <c r="BK33">
        <f>BI33+BJ33</f>
        <v/>
      </c>
      <c r="BL33">
        <f>(1-Control!$B$11)*BI33 + BH33*(INDEX(Control!$B$32:$F$32, B33) + $H$7)/1e6 * $H$6</f>
        <v/>
      </c>
      <c r="BM33">
        <f>BK33-BL33</f>
        <v/>
      </c>
      <c r="BN33">
        <f>INDEX(BaseSeries!$C$2:$C$61, A33)*Control!$B$5*$I$3</f>
        <v/>
      </c>
      <c r="BO33">
        <f>BN33*(Control!$B$6*Control!$B$7*Control!$B$8)*$I$4</f>
        <v/>
      </c>
      <c r="BP33">
        <f>BP32*(1-(1-Control!$B$14)^(1/12)) + BO33</f>
        <v/>
      </c>
      <c r="BQ33">
        <f>BO33*Control!$B$9</f>
        <v/>
      </c>
      <c r="BR33">
        <f>BP33*(Control!$B$10*$I$5/12)/1e6</f>
        <v/>
      </c>
      <c r="BS33">
        <f>BQ33*$I$6*Control!$B$13/1e6</f>
        <v/>
      </c>
      <c r="BT33">
        <f>BR33+BS33</f>
        <v/>
      </c>
      <c r="BU33">
        <f>(1-Control!$B$11)*BR33 + BQ33*(INDEX(Control!$B$32:$F$32, B33) + $I$7)/1e6 * $I$6</f>
        <v/>
      </c>
      <c r="BV33">
        <f>BT33-BU33</f>
        <v/>
      </c>
      <c r="BW33">
        <f>INDEX(BaseSeries!$C$2:$C$61, A33)*Control!$B$5*$J$3</f>
        <v/>
      </c>
      <c r="BX33">
        <f>BW33*(Control!$B$6*Control!$B$7*Control!$B$8)*$J$4</f>
        <v/>
      </c>
      <c r="BY33">
        <f>BY32*(1-(1-Control!$B$14)^(1/12)) + BX33</f>
        <v/>
      </c>
      <c r="BZ33">
        <f>BX33*Control!$B$9</f>
        <v/>
      </c>
      <c r="CA33">
        <f>BY33*(Control!$B$10*$J$5/12)/1e6</f>
        <v/>
      </c>
      <c r="CB33">
        <f>BZ33*$J$6*Control!$B$13/1e6</f>
        <v/>
      </c>
      <c r="CC33">
        <f>CA33+CB33</f>
        <v/>
      </c>
      <c r="CD33">
        <f>(1-Control!$B$11)*CA33 + BZ33*(INDEX(Control!$B$32:$F$32, B33) + $J$7)/1e6 * $J$6</f>
        <v/>
      </c>
      <c r="CE33">
        <f>CC33-CD33</f>
        <v/>
      </c>
      <c r="CF33">
        <f>INDEX(BaseSeries!$C$2:$C$61, A33)*Control!$B$5*$K$3</f>
        <v/>
      </c>
      <c r="CG33">
        <f>CF33*(Control!$B$6*Control!$B$7*Control!$B$8)*$K$4</f>
        <v/>
      </c>
      <c r="CH33">
        <f>CH32*(1-(1-Control!$B$14)^(1/12)) + CG33</f>
        <v/>
      </c>
      <c r="CI33">
        <f>CG33*Control!$B$9</f>
        <v/>
      </c>
      <c r="CJ33">
        <f>CH33*(Control!$B$10*$K$5/12)/1e6</f>
        <v/>
      </c>
      <c r="CK33">
        <f>CI33*$K$6*Control!$B$13/1e6</f>
        <v/>
      </c>
      <c r="CL33">
        <f>CJ33+CK33</f>
        <v/>
      </c>
      <c r="CM33">
        <f>(1-Control!$B$11)*CJ33 + CI33*(INDEX(Control!$B$32:$F$32, B33) + $K$7)/1e6 * $K$6</f>
        <v/>
      </c>
      <c r="CN33">
        <f>CL33-CM33</f>
        <v/>
      </c>
      <c r="CO33">
        <f>INDEX(BaseSeries!$C$2:$C$61, A33)*Control!$B$5*$L$3</f>
        <v/>
      </c>
      <c r="CP33">
        <f>CO33*(Control!$B$6*Control!$B$7*Control!$B$8)*$L$4</f>
        <v/>
      </c>
      <c r="CQ33">
        <f>CQ32*(1-(1-Control!$B$14)^(1/12)) + CP33</f>
        <v/>
      </c>
      <c r="CR33">
        <f>CP33*Control!$B$9</f>
        <v/>
      </c>
      <c r="CS33">
        <f>CQ33*(Control!$B$10*$L$5/12)/1e6</f>
        <v/>
      </c>
      <c r="CT33">
        <f>CR33*$L$6*Control!$B$13/1e6</f>
        <v/>
      </c>
      <c r="CU33">
        <f>CS33+CT33</f>
        <v/>
      </c>
      <c r="CV33">
        <f>(1-Control!$B$11)*CS33 + CR33*(INDEX(Control!$B$32:$F$32, B33) + $L$7)/1e6 * $L$6</f>
        <v/>
      </c>
      <c r="CW33">
        <f>CU33-CV33</f>
        <v/>
      </c>
      <c r="CX33">
        <f>INDEX(BaseSeries!$C$2:$C$61, A33)*Control!$B$5*$M$3</f>
        <v/>
      </c>
      <c r="CY33">
        <f>CX33*(Control!$B$6*Control!$B$7*Control!$B$8)*$M$4</f>
        <v/>
      </c>
      <c r="CZ33">
        <f>CZ32*(1-(1-Control!$B$14)^(1/12)) + CY33</f>
        <v/>
      </c>
      <c r="DA33">
        <f>CY33*Control!$B$9</f>
        <v/>
      </c>
      <c r="DB33">
        <f>CZ33*(Control!$B$10*$M$5/12)/1e6</f>
        <v/>
      </c>
      <c r="DC33">
        <f>DA33*$M$6*Control!$B$13/1e6</f>
        <v/>
      </c>
      <c r="DD33">
        <f>DB33+DC33</f>
        <v/>
      </c>
      <c r="DE33">
        <f>(1-Control!$B$11)*DB33 + DA33*(INDEX(Control!$B$32:$F$32, B33) + $M$7)/1e6 * $M$6</f>
        <v/>
      </c>
      <c r="DF33">
        <f>DD33-DE33</f>
        <v/>
      </c>
      <c r="DG33">
        <f>INDEX(BaseSeries!$C$2:$C$61, A33)*Control!$B$5*$N$3</f>
        <v/>
      </c>
      <c r="DH33">
        <f>DG33*(Control!$B$6*Control!$B$7*Control!$B$8)*$N$4</f>
        <v/>
      </c>
      <c r="DI33">
        <f>DI32*(1-(1-Control!$B$14)^(1/12)) + DH33</f>
        <v/>
      </c>
      <c r="DJ33">
        <f>DH33*Control!$B$9</f>
        <v/>
      </c>
      <c r="DK33">
        <f>DI33*(Control!$B$10*$N$5/12)/1e6</f>
        <v/>
      </c>
      <c r="DL33">
        <f>DJ33*$N$6*Control!$B$13/1e6</f>
        <v/>
      </c>
      <c r="DM33">
        <f>DK33+DL33</f>
        <v/>
      </c>
      <c r="DN33">
        <f>(1-Control!$B$11)*DK33 + DJ33*(INDEX(Control!$B$32:$F$32, B33) + $N$7)/1e6 * $N$6</f>
        <v/>
      </c>
      <c r="DO33">
        <f>DM33-DN33</f>
        <v/>
      </c>
      <c r="DP33">
        <f>INDEX(BaseSeries!$C$2:$C$61, A33)*Control!$B$5*$O$3</f>
        <v/>
      </c>
      <c r="DQ33">
        <f>DP33*(Control!$B$6*Control!$B$7*Control!$B$8)*$O$4</f>
        <v/>
      </c>
      <c r="DR33">
        <f>DR32*(1-(1-Control!$B$14)^(1/12)) + DQ33</f>
        <v/>
      </c>
      <c r="DS33">
        <f>DQ33*Control!$B$9</f>
        <v/>
      </c>
      <c r="DT33">
        <f>DR33*(Control!$B$10*$O$5/12)/1e6</f>
        <v/>
      </c>
      <c r="DU33">
        <f>DS33*$O$6*Control!$B$13/1e6</f>
        <v/>
      </c>
      <c r="DV33">
        <f>DT33+DU33</f>
        <v/>
      </c>
      <c r="DW33">
        <f>(1-Control!$B$11)*DT33 + DS33*(INDEX(Control!$B$32:$F$32, B33) + $O$7)/1e6 * $O$6</f>
        <v/>
      </c>
      <c r="DX33">
        <f>DV33-DW33</f>
        <v/>
      </c>
      <c r="DY33">
        <f>INDEX(BaseSeries!$C$2:$C$61, A33)*Control!$B$5*$P$3</f>
        <v/>
      </c>
      <c r="DZ33">
        <f>DY33*(Control!$B$6*Control!$B$7*Control!$B$8)*$P$4</f>
        <v/>
      </c>
      <c r="EA33">
        <f>EA32*(1-(1-Control!$B$14)^(1/12)) + DZ33</f>
        <v/>
      </c>
      <c r="EB33">
        <f>DZ33*Control!$B$9</f>
        <v/>
      </c>
      <c r="EC33">
        <f>EA33*(Control!$B$10*$P$5/12)/1e6</f>
        <v/>
      </c>
      <c r="ED33">
        <f>EB33*$P$6*Control!$B$13/1e6</f>
        <v/>
      </c>
      <c r="EE33">
        <f>EC33+ED33</f>
        <v/>
      </c>
      <c r="EF33">
        <f>(1-Control!$B$11)*EC33 + EB33*(INDEX(Control!$B$32:$F$32, B33) + $P$7)/1e6 * $P$6</f>
        <v/>
      </c>
      <c r="EG33">
        <f>EE33-EF33</f>
        <v/>
      </c>
      <c r="EH33">
        <f>INDEX(BaseSeries!$C$2:$C$61, A33)*Control!$B$5*$Q$3</f>
        <v/>
      </c>
      <c r="EI33">
        <f>EH33*(Control!$B$6*Control!$B$7*Control!$B$8)*$Q$4</f>
        <v/>
      </c>
      <c r="EJ33">
        <f>EJ32*(1-(1-Control!$B$14)^(1/12)) + EI33</f>
        <v/>
      </c>
      <c r="EK33">
        <f>EI33*Control!$B$9</f>
        <v/>
      </c>
      <c r="EL33">
        <f>EJ33*(Control!$B$10*$Q$5/12)/1e6</f>
        <v/>
      </c>
      <c r="EM33">
        <f>EK33*$Q$6*Control!$B$13/1e6</f>
        <v/>
      </c>
      <c r="EN33">
        <f>EL33+EM33</f>
        <v/>
      </c>
      <c r="EO33">
        <f>(1-Control!$B$11)*EL33 + EK33*(INDEX(Control!$B$32:$F$32, B33) + $Q$7)/1e6 * $Q$6</f>
        <v/>
      </c>
      <c r="EP33">
        <f>EN33-EO33</f>
        <v/>
      </c>
      <c r="EQ33">
        <f>INDEX(BaseSeries!$C$2:$C$61, A33)*Control!$B$5*$R$3</f>
        <v/>
      </c>
      <c r="ER33">
        <f>EQ33*(Control!$B$6*Control!$B$7*Control!$B$8)*$R$4</f>
        <v/>
      </c>
      <c r="ES33">
        <f>ES32*(1-(1-Control!$B$14)^(1/12)) + ER33</f>
        <v/>
      </c>
      <c r="ET33">
        <f>ER33*Control!$B$9</f>
        <v/>
      </c>
      <c r="EU33">
        <f>ES33*(Control!$B$10*$R$5/12)/1e6</f>
        <v/>
      </c>
      <c r="EV33">
        <f>ET33*$R$6*Control!$B$13/1e6</f>
        <v/>
      </c>
      <c r="EW33">
        <f>EU33+EV33</f>
        <v/>
      </c>
      <c r="EX33">
        <f>(1-Control!$B$11)*EU33 + ET33*(INDEX(Control!$B$32:$F$32, B33) + $R$7)/1e6 * $R$6</f>
        <v/>
      </c>
      <c r="EY33">
        <f>EW33-EX33</f>
        <v/>
      </c>
      <c r="EZ33">
        <f>INDEX(BaseSeries!$C$2:$C$61, A33)*Control!$B$5*$S$3</f>
        <v/>
      </c>
      <c r="FA33">
        <f>EZ33*(Control!$B$6*Control!$B$7*Control!$B$8)*$S$4</f>
        <v/>
      </c>
      <c r="FB33">
        <f>FB32*(1-(1-Control!$B$14)^(1/12)) + FA33</f>
        <v/>
      </c>
      <c r="FC33">
        <f>FA33*Control!$B$9</f>
        <v/>
      </c>
      <c r="FD33">
        <f>FB33*(Control!$B$10*$S$5/12)/1e6</f>
        <v/>
      </c>
      <c r="FE33">
        <f>FC33*$S$6*Control!$B$13/1e6</f>
        <v/>
      </c>
      <c r="FF33">
        <f>FD33+FE33</f>
        <v/>
      </c>
      <c r="FG33">
        <f>(1-Control!$B$11)*FD33 + FC33*(INDEX(Control!$B$32:$F$32, B33) + $S$7)/1e6 * $S$6</f>
        <v/>
      </c>
      <c r="FH33">
        <f>FF33-FG33</f>
        <v/>
      </c>
      <c r="FI33">
        <f>INDEX(BaseSeries!$C$2:$C$61, A33)*Control!$B$5*$T$3</f>
        <v/>
      </c>
      <c r="FJ33">
        <f>FI33*(Control!$B$6*Control!$B$7*Control!$B$8)*$T$4</f>
        <v/>
      </c>
      <c r="FK33">
        <f>FK32*(1-(1-Control!$B$14)^(1/12)) + FJ33</f>
        <v/>
      </c>
      <c r="FL33">
        <f>FJ33*Control!$B$9</f>
        <v/>
      </c>
      <c r="FM33">
        <f>FK33*(Control!$B$10*$T$5/12)/1e6</f>
        <v/>
      </c>
      <c r="FN33">
        <f>FL33*$T$6*Control!$B$13/1e6</f>
        <v/>
      </c>
      <c r="FO33">
        <f>FM33+FN33</f>
        <v/>
      </c>
      <c r="FP33">
        <f>(1-Control!$B$11)*FM33 + FL33*(INDEX(Control!$B$32:$F$32, B33) + $T$7)/1e6 * $T$6</f>
        <v/>
      </c>
      <c r="FQ33">
        <f>FO33-FP33</f>
        <v/>
      </c>
      <c r="FR33">
        <f>INDEX(BaseSeries!$C$2:$C$61, A33)*Control!$B$5*$U$3</f>
        <v/>
      </c>
      <c r="FS33">
        <f>FR33*(Control!$B$6*Control!$B$7*Control!$B$8)*$U$4</f>
        <v/>
      </c>
      <c r="FT33">
        <f>FT32*(1-(1-Control!$B$14)^(1/12)) + FS33</f>
        <v/>
      </c>
      <c r="FU33">
        <f>FS33*Control!$B$9</f>
        <v/>
      </c>
      <c r="FV33">
        <f>FT33*(Control!$B$10*$U$5/12)/1e6</f>
        <v/>
      </c>
      <c r="FW33">
        <f>FU33*$U$6*Control!$B$13/1e6</f>
        <v/>
      </c>
      <c r="FX33">
        <f>FV33+FW33</f>
        <v/>
      </c>
      <c r="FY33">
        <f>(1-Control!$B$11)*FV33 + FU33*(INDEX(Control!$B$32:$F$32, B33) + $U$7)/1e6 * $U$6</f>
        <v/>
      </c>
      <c r="FZ33">
        <f>FX33-FY33</f>
        <v/>
      </c>
      <c r="GA33">
        <f>INDEX(BaseSeries!$C$2:$C$61, A33)*Control!$B$5*$V$3</f>
        <v/>
      </c>
      <c r="GB33">
        <f>GA33*(Control!$B$6*Control!$B$7*Control!$B$8)*$V$4</f>
        <v/>
      </c>
      <c r="GC33">
        <f>GC32*(1-(1-Control!$B$14)^(1/12)) + GB33</f>
        <v/>
      </c>
      <c r="GD33">
        <f>GB33*Control!$B$9</f>
        <v/>
      </c>
      <c r="GE33">
        <f>GC33*(Control!$B$10*$V$5/12)/1e6</f>
        <v/>
      </c>
      <c r="GF33">
        <f>GD33*$V$6*Control!$B$13/1e6</f>
        <v/>
      </c>
      <c r="GG33">
        <f>GE33+GF33</f>
        <v/>
      </c>
      <c r="GH33">
        <f>(1-Control!$B$11)*GE33 + GD33*(INDEX(Control!$B$32:$F$32, B33) + $V$7)/1e6 * $V$6</f>
        <v/>
      </c>
      <c r="GI33">
        <f>GG33-GH33</f>
        <v/>
      </c>
      <c r="GJ33">
        <f>INDEX(BaseSeries!$C$2:$C$61, A33)*Control!$B$5*$W$3</f>
        <v/>
      </c>
      <c r="GK33">
        <f>GJ33*(Control!$B$6*Control!$B$7*Control!$B$8)*$W$4</f>
        <v/>
      </c>
      <c r="GL33">
        <f>GL32*(1-(1-Control!$B$14)^(1/12)) + GK33</f>
        <v/>
      </c>
      <c r="GM33">
        <f>GK33*Control!$B$9</f>
        <v/>
      </c>
      <c r="GN33">
        <f>GL33*(Control!$B$10*$W$5/12)/1e6</f>
        <v/>
      </c>
      <c r="GO33">
        <f>GM33*$W$6*Control!$B$13/1e6</f>
        <v/>
      </c>
      <c r="GP33">
        <f>GN33+GO33</f>
        <v/>
      </c>
      <c r="GQ33">
        <f>(1-Control!$B$11)*GN33 + GM33*(INDEX(Control!$B$32:$F$32, B33) + $W$7)/1e6 * $W$6</f>
        <v/>
      </c>
      <c r="GR33">
        <f>GP33-GQ33</f>
        <v/>
      </c>
      <c r="GS33">
        <f>INDEX(BaseSeries!$C$2:$C$61, A33)*Control!$B$5*$X$3</f>
        <v/>
      </c>
      <c r="GT33">
        <f>GS33*(Control!$B$6*Control!$B$7*Control!$B$8)*$X$4</f>
        <v/>
      </c>
      <c r="GU33">
        <f>GU32*(1-(1-Control!$B$14)^(1/12)) + GT33</f>
        <v/>
      </c>
      <c r="GV33">
        <f>GT33*Control!$B$9</f>
        <v/>
      </c>
      <c r="GW33">
        <f>GU33*(Control!$B$10*$X$5/12)/1e6</f>
        <v/>
      </c>
      <c r="GX33">
        <f>GV33*$X$6*Control!$B$13/1e6</f>
        <v/>
      </c>
      <c r="GY33">
        <f>GW33+GX33</f>
        <v/>
      </c>
      <c r="GZ33">
        <f>(1-Control!$B$11)*GW33 + GV33*(INDEX(Control!$B$32:$F$32, B33) + $X$7)/1e6 * $X$6</f>
        <v/>
      </c>
      <c r="HA33">
        <f>GY33-GZ33</f>
        <v/>
      </c>
      <c r="HB33">
        <f>INDEX(BaseSeries!$C$2:$C$61, A33)*Control!$B$5*$Y$3</f>
        <v/>
      </c>
      <c r="HC33">
        <f>HB33*(Control!$B$6*Control!$B$7*Control!$B$8)*$Y$4</f>
        <v/>
      </c>
      <c r="HD33">
        <f>HD32*(1-(1-Control!$B$14)^(1/12)) + HC33</f>
        <v/>
      </c>
      <c r="HE33">
        <f>HC33*Control!$B$9</f>
        <v/>
      </c>
      <c r="HF33">
        <f>HD33*(Control!$B$10*$Y$5/12)/1e6</f>
        <v/>
      </c>
      <c r="HG33">
        <f>HE33*$Y$6*Control!$B$13/1e6</f>
        <v/>
      </c>
      <c r="HH33">
        <f>HF33+HG33</f>
        <v/>
      </c>
      <c r="HI33">
        <f>(1-Control!$B$11)*HF33 + HE33*(INDEX(Control!$B$32:$F$32, B33) + $Y$7)/1e6 * $Y$6</f>
        <v/>
      </c>
      <c r="HJ33">
        <f>HH33-HI33</f>
        <v/>
      </c>
      <c r="HK33">
        <f>INDEX(BaseSeries!$C$2:$C$61, A33)*Control!$B$5*$Z$3</f>
        <v/>
      </c>
      <c r="HL33">
        <f>HK33*(Control!$B$6*Control!$B$7*Control!$B$8)*$Z$4</f>
        <v/>
      </c>
      <c r="HM33">
        <f>HM32*(1-(1-Control!$B$14)^(1/12)) + HL33</f>
        <v/>
      </c>
      <c r="HN33">
        <f>HL33*Control!$B$9</f>
        <v/>
      </c>
      <c r="HO33">
        <f>HM33*(Control!$B$10*$Z$5/12)/1e6</f>
        <v/>
      </c>
      <c r="HP33">
        <f>HN33*$Z$6*Control!$B$13/1e6</f>
        <v/>
      </c>
      <c r="HQ33">
        <f>HO33+HP33</f>
        <v/>
      </c>
      <c r="HR33">
        <f>(1-Control!$B$11)*HO33 + HN33*(INDEX(Control!$B$32:$F$32, B33) + $Z$7)/1e6 * $Z$6</f>
        <v/>
      </c>
      <c r="HS33">
        <f>HQ33-HR33</f>
        <v/>
      </c>
      <c r="HT33">
        <f>INDEX(BaseSeries!$C$2:$C$61, A33)*Control!$B$5*$AA$3</f>
        <v/>
      </c>
      <c r="HU33">
        <f>HT33*(Control!$B$6*Control!$B$7*Control!$B$8)*$AA$4</f>
        <v/>
      </c>
      <c r="HV33">
        <f>HV32*(1-(1-Control!$B$14)^(1/12)) + HU33</f>
        <v/>
      </c>
      <c r="HW33">
        <f>HU33*Control!$B$9</f>
        <v/>
      </c>
      <c r="HX33">
        <f>HV33*(Control!$B$10*$AA$5/12)/1e6</f>
        <v/>
      </c>
      <c r="HY33">
        <f>HW33*$AA$6*Control!$B$13/1e6</f>
        <v/>
      </c>
      <c r="HZ33">
        <f>HX33+HY33</f>
        <v/>
      </c>
      <c r="IA33">
        <f>(1-Control!$B$11)*HX33 + HW33*(INDEX(Control!$B$32:$F$32, B33) + $AA$7)/1e6 * $AA$6</f>
        <v/>
      </c>
      <c r="IB33">
        <f>HZ33-IA33</f>
        <v/>
      </c>
      <c r="IC33">
        <f>INDEX(BaseSeries!$C$2:$C$61, A33)*Control!$B$5*$AB$3</f>
        <v/>
      </c>
      <c r="ID33">
        <f>IC33*(Control!$B$6*Control!$B$7*Control!$B$8)*$AB$4</f>
        <v/>
      </c>
      <c r="IE33">
        <f>IE32*(1-(1-Control!$B$14)^(1/12)) + ID33</f>
        <v/>
      </c>
      <c r="IF33">
        <f>ID33*Control!$B$9</f>
        <v/>
      </c>
      <c r="IG33">
        <f>IE33*(Control!$B$10*$AB$5/12)/1e6</f>
        <v/>
      </c>
      <c r="IH33">
        <f>IF33*$AB$6*Control!$B$13/1e6</f>
        <v/>
      </c>
      <c r="II33">
        <f>IG33+IH33</f>
        <v/>
      </c>
      <c r="IJ33">
        <f>(1-Control!$B$11)*IG33 + IF33*(INDEX(Control!$B$32:$F$32, B33) + $AB$7)/1e6 * $AB$6</f>
        <v/>
      </c>
      <c r="IK33">
        <f>II33-IJ33</f>
        <v/>
      </c>
      <c r="IL33">
        <f>INDEX(BaseSeries!$C$2:$C$61, A33)*Control!$B$5*$AC$3</f>
        <v/>
      </c>
      <c r="IM33">
        <f>IL33*(Control!$B$6*Control!$B$7*Control!$B$8)*$AC$4</f>
        <v/>
      </c>
      <c r="IN33">
        <f>IN32*(1-(1-Control!$B$14)^(1/12)) + IM33</f>
        <v/>
      </c>
      <c r="IO33">
        <f>IM33*Control!$B$9</f>
        <v/>
      </c>
      <c r="IP33">
        <f>IN33*(Control!$B$10*$AC$5/12)/1e6</f>
        <v/>
      </c>
      <c r="IQ33">
        <f>IO33*$AC$6*Control!$B$13/1e6</f>
        <v/>
      </c>
      <c r="IR33">
        <f>IP33+IQ33</f>
        <v/>
      </c>
      <c r="IS33">
        <f>(1-Control!$B$11)*IP33 + IO33*(INDEX(Control!$B$32:$F$32, B33) + $AC$7)/1e6 * $AC$6</f>
        <v/>
      </c>
      <c r="IT33">
        <f>IR33-IS33</f>
        <v/>
      </c>
      <c r="IU33">
        <f>INDEX(BaseSeries!$C$2:$C$61, A33)*Control!$B$5*$AD$3</f>
        <v/>
      </c>
      <c r="IV33">
        <f>IU33*(Control!$B$6*Control!$B$7*Control!$B$8)*$AD$4</f>
        <v/>
      </c>
      <c r="IW33">
        <f>IW32*(1-(1-Control!$B$14)^(1/12)) + IV33</f>
        <v/>
      </c>
      <c r="IX33">
        <f>IV33*Control!$B$9</f>
        <v/>
      </c>
      <c r="IY33">
        <f>IW33*(Control!$B$10*$AD$5/12)/1e6</f>
        <v/>
      </c>
      <c r="IZ33">
        <f>IX33*$AD$6*Control!$B$13/1e6</f>
        <v/>
      </c>
      <c r="JA33">
        <f>IY33+IZ33</f>
        <v/>
      </c>
      <c r="JB33">
        <f>(1-Control!$B$11)*IY33 + IX33*(INDEX(Control!$B$32:$F$32, B33) + $AD$7)/1e6 * $AD$6</f>
        <v/>
      </c>
      <c r="JC33">
        <f>JA33-JB33</f>
        <v/>
      </c>
      <c r="JD33">
        <f>INDEX(BaseSeries!$C$2:$C$61, A33)*Control!$B$5*$AE$3</f>
        <v/>
      </c>
      <c r="JE33">
        <f>JD33*(Control!$B$6*Control!$B$7*Control!$B$8)*$AE$4</f>
        <v/>
      </c>
      <c r="JF33">
        <f>JF32*(1-(1-Control!$B$14)^(1/12)) + JE33</f>
        <v/>
      </c>
      <c r="JG33">
        <f>JE33*Control!$B$9</f>
        <v/>
      </c>
      <c r="JH33">
        <f>JF33*(Control!$B$10*$AE$5/12)/1e6</f>
        <v/>
      </c>
      <c r="JI33">
        <f>JG33*$AE$6*Control!$B$13/1e6</f>
        <v/>
      </c>
      <c r="JJ33">
        <f>JH33+JI33</f>
        <v/>
      </c>
      <c r="JK33">
        <f>(1-Control!$B$11)*JH33 + JG33*(INDEX(Control!$B$32:$F$32, B33) + $AE$7)/1e6 * $AE$6</f>
        <v/>
      </c>
      <c r="JL33">
        <f>JJ33-JK33</f>
        <v/>
      </c>
      <c r="JM33">
        <f>INDEX(BaseSeries!$C$2:$C$61, A33)*Control!$B$5*$AF$3</f>
        <v/>
      </c>
      <c r="JN33">
        <f>JM33*(Control!$B$6*Control!$B$7*Control!$B$8)*$AF$4</f>
        <v/>
      </c>
      <c r="JO33">
        <f>JO32*(1-(1-Control!$B$14)^(1/12)) + JN33</f>
        <v/>
      </c>
      <c r="JP33">
        <f>JN33*Control!$B$9</f>
        <v/>
      </c>
      <c r="JQ33">
        <f>JO33*(Control!$B$10*$AF$5/12)/1e6</f>
        <v/>
      </c>
      <c r="JR33">
        <f>JP33*$AF$6*Control!$B$13/1e6</f>
        <v/>
      </c>
      <c r="JS33">
        <f>JQ33+JR33</f>
        <v/>
      </c>
      <c r="JT33">
        <f>(1-Control!$B$11)*JQ33 + JP33*(INDEX(Control!$B$32:$F$32, B33) + $AF$7)/1e6 * $AF$6</f>
        <v/>
      </c>
      <c r="JU33">
        <f>JS33-JT33</f>
        <v/>
      </c>
      <c r="JV33">
        <f>INDEX(BaseSeries!$C$2:$C$61, A33)*Control!$B$5*$AG$3</f>
        <v/>
      </c>
      <c r="JW33">
        <f>JV33*(Control!$B$6*Control!$B$7*Control!$B$8)*$AG$4</f>
        <v/>
      </c>
      <c r="JX33">
        <f>JX32*(1-(1-Control!$B$14)^(1/12)) + JW33</f>
        <v/>
      </c>
      <c r="JY33">
        <f>JW33*Control!$B$9</f>
        <v/>
      </c>
      <c r="JZ33">
        <f>JX33*(Control!$B$10*$AG$5/12)/1e6</f>
        <v/>
      </c>
      <c r="KA33">
        <f>JY33*$AG$6*Control!$B$13/1e6</f>
        <v/>
      </c>
      <c r="KB33">
        <f>JZ33+KA33</f>
        <v/>
      </c>
      <c r="KC33">
        <f>(1-Control!$B$11)*JZ33 + JY33*(INDEX(Control!$B$32:$F$32, B33) + $AG$7)/1e6 * $AG$6</f>
        <v/>
      </c>
      <c r="KD33">
        <f>KB33-KC33</f>
        <v/>
      </c>
      <c r="KE33">
        <f>INDEX(BaseSeries!$C$2:$C$61, A33)*Control!$B$5*$AH$3</f>
        <v/>
      </c>
      <c r="KF33">
        <f>KE33*(Control!$B$6*Control!$B$7*Control!$B$8)*$AH$4</f>
        <v/>
      </c>
      <c r="KG33">
        <f>KG32*(1-(1-Control!$B$14)^(1/12)) + KF33</f>
        <v/>
      </c>
      <c r="KH33">
        <f>KF33*Control!$B$9</f>
        <v/>
      </c>
      <c r="KI33">
        <f>KG33*(Control!$B$10*$AH$5/12)/1e6</f>
        <v/>
      </c>
      <c r="KJ33">
        <f>KH33*$AH$6*Control!$B$13/1e6</f>
        <v/>
      </c>
      <c r="KK33">
        <f>KI33+KJ33</f>
        <v/>
      </c>
      <c r="KL33">
        <f>(1-Control!$B$11)*KI33 + KH33*(INDEX(Control!$B$32:$F$32, B33) + $AH$7)/1e6 * $AH$6</f>
        <v/>
      </c>
      <c r="KM33">
        <f>KK33-KL33</f>
        <v/>
      </c>
      <c r="KN33">
        <f>INDEX(BaseSeries!$C$2:$C$61, A33)*Control!$B$5*$AI$3</f>
        <v/>
      </c>
      <c r="KO33">
        <f>KN33*(Control!$B$6*Control!$B$7*Control!$B$8)*$AI$4</f>
        <v/>
      </c>
      <c r="KP33">
        <f>KP32*(1-(1-Control!$B$14)^(1/12)) + KO33</f>
        <v/>
      </c>
      <c r="KQ33">
        <f>KO33*Control!$B$9</f>
        <v/>
      </c>
      <c r="KR33">
        <f>KP33*(Control!$B$10*$AI$5/12)/1e6</f>
        <v/>
      </c>
      <c r="KS33">
        <f>KQ33*$AI$6*Control!$B$13/1e6</f>
        <v/>
      </c>
      <c r="KT33">
        <f>KR33+KS33</f>
        <v/>
      </c>
      <c r="KU33">
        <f>(1-Control!$B$11)*KR33 + KQ33*(INDEX(Control!$B$32:$F$32, B33) + $AI$7)/1e6 * $AI$6</f>
        <v/>
      </c>
      <c r="KV33">
        <f>KT33-KU33</f>
        <v/>
      </c>
      <c r="KW33">
        <f>INDEX(BaseSeries!$C$2:$C$61, A33)*Control!$B$5*$AJ$3</f>
        <v/>
      </c>
      <c r="KX33">
        <f>KW33*(Control!$B$6*Control!$B$7*Control!$B$8)*$AJ$4</f>
        <v/>
      </c>
      <c r="KY33">
        <f>KY32*(1-(1-Control!$B$14)^(1/12)) + KX33</f>
        <v/>
      </c>
      <c r="KZ33">
        <f>KX33*Control!$B$9</f>
        <v/>
      </c>
      <c r="LA33">
        <f>KY33*(Control!$B$10*$AJ$5/12)/1e6</f>
        <v/>
      </c>
      <c r="LB33">
        <f>KZ33*$AJ$6*Control!$B$13/1e6</f>
        <v/>
      </c>
      <c r="LC33">
        <f>LA33+LB33</f>
        <v/>
      </c>
      <c r="LD33">
        <f>(1-Control!$B$11)*LA33 + KZ33*(INDEX(Control!$B$32:$F$32, B33) + $AJ$7)/1e6 * $AJ$6</f>
        <v/>
      </c>
      <c r="LE33">
        <f>LC33-LD33</f>
        <v/>
      </c>
      <c r="LF33">
        <f>INDEX(BaseSeries!$C$2:$C$61, A33)*Control!$B$5*$AK$3</f>
        <v/>
      </c>
      <c r="LG33">
        <f>LF33*(Control!$B$6*Control!$B$7*Control!$B$8)*$AK$4</f>
        <v/>
      </c>
      <c r="LH33">
        <f>LH32*(1-(1-Control!$B$14)^(1/12)) + LG33</f>
        <v/>
      </c>
      <c r="LI33">
        <f>LG33*Control!$B$9</f>
        <v/>
      </c>
      <c r="LJ33">
        <f>LH33*(Control!$B$10*$AK$5/12)/1e6</f>
        <v/>
      </c>
      <c r="LK33">
        <f>LI33*$AK$6*Control!$B$13/1e6</f>
        <v/>
      </c>
      <c r="LL33">
        <f>LJ33+LK33</f>
        <v/>
      </c>
      <c r="LM33">
        <f>(1-Control!$B$11)*LJ33 + LI33*(INDEX(Control!$B$32:$F$32, B33) + $AK$7)/1e6 * $AK$6</f>
        <v/>
      </c>
      <c r="LN33">
        <f>LL33-LM33</f>
        <v/>
      </c>
      <c r="LO33">
        <f>INDEX(BaseSeries!$C$2:$C$61, A33)*Control!$B$5*$AL$3</f>
        <v/>
      </c>
      <c r="LP33">
        <f>LO33*(Control!$B$6*Control!$B$7*Control!$B$8)*$AL$4</f>
        <v/>
      </c>
      <c r="LQ33">
        <f>LQ32*(1-(1-Control!$B$14)^(1/12)) + LP33</f>
        <v/>
      </c>
      <c r="LR33">
        <f>LP33*Control!$B$9</f>
        <v/>
      </c>
      <c r="LS33">
        <f>LQ33*(Control!$B$10*$AL$5/12)/1e6</f>
        <v/>
      </c>
      <c r="LT33">
        <f>LR33*$AL$6*Control!$B$13/1e6</f>
        <v/>
      </c>
      <c r="LU33">
        <f>LS33+LT33</f>
        <v/>
      </c>
      <c r="LV33">
        <f>(1-Control!$B$11)*LS33 + LR33*(INDEX(Control!$B$32:$F$32, B33) + $AL$7)/1e6 * $AL$6</f>
        <v/>
      </c>
      <c r="LW33">
        <f>LU33-LV33</f>
        <v/>
      </c>
    </row>
    <row r="34">
      <c r="A34" t="n">
        <v>23</v>
      </c>
      <c r="B34">
        <f>INT((A34-1)/12)+1</f>
        <v/>
      </c>
      <c r="C34">
        <f>INDEX(BaseSeries!$C$2:$C$61, A34)*Control!$B$5*$B$3</f>
        <v/>
      </c>
      <c r="D34">
        <f>C34*(Control!$B$6*Control!$B$7*Control!$B$8)*$B$4</f>
        <v/>
      </c>
      <c r="E34">
        <f>E33*(1-(1-Control!$B$14)^(1/12)) + D34</f>
        <v/>
      </c>
      <c r="F34">
        <f>D34*Control!$B$9</f>
        <v/>
      </c>
      <c r="G34">
        <f>E34*(Control!$B$10*$B$5/12)/1e6</f>
        <v/>
      </c>
      <c r="H34">
        <f>F34*$B$6*Control!$B$13/1e6</f>
        <v/>
      </c>
      <c r="I34">
        <f>G34+H34</f>
        <v/>
      </c>
      <c r="J34">
        <f>(1-Control!$B$11)*G34 + F34*(INDEX(Control!$B$32:$F$32, B34) + $B$7)/1e6 * $B$6</f>
        <v/>
      </c>
      <c r="K34">
        <f>I34-J34</f>
        <v/>
      </c>
      <c r="L34">
        <f>INDEX(BaseSeries!$C$2:$C$61, A34)*Control!$B$5*$C$3</f>
        <v/>
      </c>
      <c r="M34">
        <f>L34*(Control!$B$6*Control!$B$7*Control!$B$8)*$C$4</f>
        <v/>
      </c>
      <c r="N34">
        <f>N33*(1-(1-Control!$B$14)^(1/12)) + M34</f>
        <v/>
      </c>
      <c r="O34">
        <f>M34*Control!$B$9</f>
        <v/>
      </c>
      <c r="P34">
        <f>N34*(Control!$B$10*$C$5/12)/1e6</f>
        <v/>
      </c>
      <c r="Q34">
        <f>O34*$C$6*Control!$B$13/1e6</f>
        <v/>
      </c>
      <c r="R34">
        <f>P34+Q34</f>
        <v/>
      </c>
      <c r="S34">
        <f>(1-Control!$B$11)*P34 + O34*(INDEX(Control!$B$32:$F$32, B34) + $C$7)/1e6 * $C$6</f>
        <v/>
      </c>
      <c r="T34">
        <f>R34-S34</f>
        <v/>
      </c>
      <c r="U34">
        <f>INDEX(BaseSeries!$C$2:$C$61, A34)*Control!$B$5*$D$3</f>
        <v/>
      </c>
      <c r="V34">
        <f>U34*(Control!$B$6*Control!$B$7*Control!$B$8)*$D$4</f>
        <v/>
      </c>
      <c r="W34">
        <f>W33*(1-(1-Control!$B$14)^(1/12)) + V34</f>
        <v/>
      </c>
      <c r="X34">
        <f>V34*Control!$B$9</f>
        <v/>
      </c>
      <c r="Y34">
        <f>W34*(Control!$B$10*$D$5/12)/1e6</f>
        <v/>
      </c>
      <c r="Z34">
        <f>X34*$D$6*Control!$B$13/1e6</f>
        <v/>
      </c>
      <c r="AA34">
        <f>Y34+Z34</f>
        <v/>
      </c>
      <c r="AB34">
        <f>(1-Control!$B$11)*Y34 + X34*(INDEX(Control!$B$32:$F$32, B34) + $D$7)/1e6 * $D$6</f>
        <v/>
      </c>
      <c r="AC34">
        <f>AA34-AB34</f>
        <v/>
      </c>
      <c r="AD34">
        <f>INDEX(BaseSeries!$C$2:$C$61, A34)*Control!$B$5*$E$3</f>
        <v/>
      </c>
      <c r="AE34">
        <f>AD34*(Control!$B$6*Control!$B$7*Control!$B$8)*$E$4</f>
        <v/>
      </c>
      <c r="AF34">
        <f>AF33*(1-(1-Control!$B$14)^(1/12)) + AE34</f>
        <v/>
      </c>
      <c r="AG34">
        <f>AE34*Control!$B$9</f>
        <v/>
      </c>
      <c r="AH34">
        <f>AF34*(Control!$B$10*$E$5/12)/1e6</f>
        <v/>
      </c>
      <c r="AI34">
        <f>AG34*$E$6*Control!$B$13/1e6</f>
        <v/>
      </c>
      <c r="AJ34">
        <f>AH34+AI34</f>
        <v/>
      </c>
      <c r="AK34">
        <f>(1-Control!$B$11)*AH34 + AG34*(INDEX(Control!$B$32:$F$32, B34) + $E$7)/1e6 * $E$6</f>
        <v/>
      </c>
      <c r="AL34">
        <f>AJ34-AK34</f>
        <v/>
      </c>
      <c r="AM34">
        <f>INDEX(BaseSeries!$C$2:$C$61, A34)*Control!$B$5*$F$3</f>
        <v/>
      </c>
      <c r="AN34">
        <f>AM34*(Control!$B$6*Control!$B$7*Control!$B$8)*$F$4</f>
        <v/>
      </c>
      <c r="AO34">
        <f>AO33*(1-(1-Control!$B$14)^(1/12)) + AN34</f>
        <v/>
      </c>
      <c r="AP34">
        <f>AN34*Control!$B$9</f>
        <v/>
      </c>
      <c r="AQ34">
        <f>AO34*(Control!$B$10*$F$5/12)/1e6</f>
        <v/>
      </c>
      <c r="AR34">
        <f>AP34*$F$6*Control!$B$13/1e6</f>
        <v/>
      </c>
      <c r="AS34">
        <f>AQ34+AR34</f>
        <v/>
      </c>
      <c r="AT34">
        <f>(1-Control!$B$11)*AQ34 + AP34*(INDEX(Control!$B$32:$F$32, B34) + $F$7)/1e6 * $F$6</f>
        <v/>
      </c>
      <c r="AU34">
        <f>AS34-AT34</f>
        <v/>
      </c>
      <c r="AV34">
        <f>INDEX(BaseSeries!$C$2:$C$61, A34)*Control!$B$5*$G$3</f>
        <v/>
      </c>
      <c r="AW34">
        <f>AV34*(Control!$B$6*Control!$B$7*Control!$B$8)*$G$4</f>
        <v/>
      </c>
      <c r="AX34">
        <f>AX33*(1-(1-Control!$B$14)^(1/12)) + AW34</f>
        <v/>
      </c>
      <c r="AY34">
        <f>AW34*Control!$B$9</f>
        <v/>
      </c>
      <c r="AZ34">
        <f>AX34*(Control!$B$10*$G$5/12)/1e6</f>
        <v/>
      </c>
      <c r="BA34">
        <f>AY34*$G$6*Control!$B$13/1e6</f>
        <v/>
      </c>
      <c r="BB34">
        <f>AZ34+BA34</f>
        <v/>
      </c>
      <c r="BC34">
        <f>(1-Control!$B$11)*AZ34 + AY34*(INDEX(Control!$B$32:$F$32, B34) + $G$7)/1e6 * $G$6</f>
        <v/>
      </c>
      <c r="BD34">
        <f>BB34-BC34</f>
        <v/>
      </c>
      <c r="BE34">
        <f>INDEX(BaseSeries!$C$2:$C$61, A34)*Control!$B$5*$H$3</f>
        <v/>
      </c>
      <c r="BF34">
        <f>BE34*(Control!$B$6*Control!$B$7*Control!$B$8)*$H$4</f>
        <v/>
      </c>
      <c r="BG34">
        <f>BG33*(1-(1-Control!$B$14)^(1/12)) + BF34</f>
        <v/>
      </c>
      <c r="BH34">
        <f>BF34*Control!$B$9</f>
        <v/>
      </c>
      <c r="BI34">
        <f>BG34*(Control!$B$10*$H$5/12)/1e6</f>
        <v/>
      </c>
      <c r="BJ34">
        <f>BH34*$H$6*Control!$B$13/1e6</f>
        <v/>
      </c>
      <c r="BK34">
        <f>BI34+BJ34</f>
        <v/>
      </c>
      <c r="BL34">
        <f>(1-Control!$B$11)*BI34 + BH34*(INDEX(Control!$B$32:$F$32, B34) + $H$7)/1e6 * $H$6</f>
        <v/>
      </c>
      <c r="BM34">
        <f>BK34-BL34</f>
        <v/>
      </c>
      <c r="BN34">
        <f>INDEX(BaseSeries!$C$2:$C$61, A34)*Control!$B$5*$I$3</f>
        <v/>
      </c>
      <c r="BO34">
        <f>BN34*(Control!$B$6*Control!$B$7*Control!$B$8)*$I$4</f>
        <v/>
      </c>
      <c r="BP34">
        <f>BP33*(1-(1-Control!$B$14)^(1/12)) + BO34</f>
        <v/>
      </c>
      <c r="BQ34">
        <f>BO34*Control!$B$9</f>
        <v/>
      </c>
      <c r="BR34">
        <f>BP34*(Control!$B$10*$I$5/12)/1e6</f>
        <v/>
      </c>
      <c r="BS34">
        <f>BQ34*$I$6*Control!$B$13/1e6</f>
        <v/>
      </c>
      <c r="BT34">
        <f>BR34+BS34</f>
        <v/>
      </c>
      <c r="BU34">
        <f>(1-Control!$B$11)*BR34 + BQ34*(INDEX(Control!$B$32:$F$32, B34) + $I$7)/1e6 * $I$6</f>
        <v/>
      </c>
      <c r="BV34">
        <f>BT34-BU34</f>
        <v/>
      </c>
      <c r="BW34">
        <f>INDEX(BaseSeries!$C$2:$C$61, A34)*Control!$B$5*$J$3</f>
        <v/>
      </c>
      <c r="BX34">
        <f>BW34*(Control!$B$6*Control!$B$7*Control!$B$8)*$J$4</f>
        <v/>
      </c>
      <c r="BY34">
        <f>BY33*(1-(1-Control!$B$14)^(1/12)) + BX34</f>
        <v/>
      </c>
      <c r="BZ34">
        <f>BX34*Control!$B$9</f>
        <v/>
      </c>
      <c r="CA34">
        <f>BY34*(Control!$B$10*$J$5/12)/1e6</f>
        <v/>
      </c>
      <c r="CB34">
        <f>BZ34*$J$6*Control!$B$13/1e6</f>
        <v/>
      </c>
      <c r="CC34">
        <f>CA34+CB34</f>
        <v/>
      </c>
      <c r="CD34">
        <f>(1-Control!$B$11)*CA34 + BZ34*(INDEX(Control!$B$32:$F$32, B34) + $J$7)/1e6 * $J$6</f>
        <v/>
      </c>
      <c r="CE34">
        <f>CC34-CD34</f>
        <v/>
      </c>
      <c r="CF34">
        <f>INDEX(BaseSeries!$C$2:$C$61, A34)*Control!$B$5*$K$3</f>
        <v/>
      </c>
      <c r="CG34">
        <f>CF34*(Control!$B$6*Control!$B$7*Control!$B$8)*$K$4</f>
        <v/>
      </c>
      <c r="CH34">
        <f>CH33*(1-(1-Control!$B$14)^(1/12)) + CG34</f>
        <v/>
      </c>
      <c r="CI34">
        <f>CG34*Control!$B$9</f>
        <v/>
      </c>
      <c r="CJ34">
        <f>CH34*(Control!$B$10*$K$5/12)/1e6</f>
        <v/>
      </c>
      <c r="CK34">
        <f>CI34*$K$6*Control!$B$13/1e6</f>
        <v/>
      </c>
      <c r="CL34">
        <f>CJ34+CK34</f>
        <v/>
      </c>
      <c r="CM34">
        <f>(1-Control!$B$11)*CJ34 + CI34*(INDEX(Control!$B$32:$F$32, B34) + $K$7)/1e6 * $K$6</f>
        <v/>
      </c>
      <c r="CN34">
        <f>CL34-CM34</f>
        <v/>
      </c>
      <c r="CO34">
        <f>INDEX(BaseSeries!$C$2:$C$61, A34)*Control!$B$5*$L$3</f>
        <v/>
      </c>
      <c r="CP34">
        <f>CO34*(Control!$B$6*Control!$B$7*Control!$B$8)*$L$4</f>
        <v/>
      </c>
      <c r="CQ34">
        <f>CQ33*(1-(1-Control!$B$14)^(1/12)) + CP34</f>
        <v/>
      </c>
      <c r="CR34">
        <f>CP34*Control!$B$9</f>
        <v/>
      </c>
      <c r="CS34">
        <f>CQ34*(Control!$B$10*$L$5/12)/1e6</f>
        <v/>
      </c>
      <c r="CT34">
        <f>CR34*$L$6*Control!$B$13/1e6</f>
        <v/>
      </c>
      <c r="CU34">
        <f>CS34+CT34</f>
        <v/>
      </c>
      <c r="CV34">
        <f>(1-Control!$B$11)*CS34 + CR34*(INDEX(Control!$B$32:$F$32, B34) + $L$7)/1e6 * $L$6</f>
        <v/>
      </c>
      <c r="CW34">
        <f>CU34-CV34</f>
        <v/>
      </c>
      <c r="CX34">
        <f>INDEX(BaseSeries!$C$2:$C$61, A34)*Control!$B$5*$M$3</f>
        <v/>
      </c>
      <c r="CY34">
        <f>CX34*(Control!$B$6*Control!$B$7*Control!$B$8)*$M$4</f>
        <v/>
      </c>
      <c r="CZ34">
        <f>CZ33*(1-(1-Control!$B$14)^(1/12)) + CY34</f>
        <v/>
      </c>
      <c r="DA34">
        <f>CY34*Control!$B$9</f>
        <v/>
      </c>
      <c r="DB34">
        <f>CZ34*(Control!$B$10*$M$5/12)/1e6</f>
        <v/>
      </c>
      <c r="DC34">
        <f>DA34*$M$6*Control!$B$13/1e6</f>
        <v/>
      </c>
      <c r="DD34">
        <f>DB34+DC34</f>
        <v/>
      </c>
      <c r="DE34">
        <f>(1-Control!$B$11)*DB34 + DA34*(INDEX(Control!$B$32:$F$32, B34) + $M$7)/1e6 * $M$6</f>
        <v/>
      </c>
      <c r="DF34">
        <f>DD34-DE34</f>
        <v/>
      </c>
      <c r="DG34">
        <f>INDEX(BaseSeries!$C$2:$C$61, A34)*Control!$B$5*$N$3</f>
        <v/>
      </c>
      <c r="DH34">
        <f>DG34*(Control!$B$6*Control!$B$7*Control!$B$8)*$N$4</f>
        <v/>
      </c>
      <c r="DI34">
        <f>DI33*(1-(1-Control!$B$14)^(1/12)) + DH34</f>
        <v/>
      </c>
      <c r="DJ34">
        <f>DH34*Control!$B$9</f>
        <v/>
      </c>
      <c r="DK34">
        <f>DI34*(Control!$B$10*$N$5/12)/1e6</f>
        <v/>
      </c>
      <c r="DL34">
        <f>DJ34*$N$6*Control!$B$13/1e6</f>
        <v/>
      </c>
      <c r="DM34">
        <f>DK34+DL34</f>
        <v/>
      </c>
      <c r="DN34">
        <f>(1-Control!$B$11)*DK34 + DJ34*(INDEX(Control!$B$32:$F$32, B34) + $N$7)/1e6 * $N$6</f>
        <v/>
      </c>
      <c r="DO34">
        <f>DM34-DN34</f>
        <v/>
      </c>
      <c r="DP34">
        <f>INDEX(BaseSeries!$C$2:$C$61, A34)*Control!$B$5*$O$3</f>
        <v/>
      </c>
      <c r="DQ34">
        <f>DP34*(Control!$B$6*Control!$B$7*Control!$B$8)*$O$4</f>
        <v/>
      </c>
      <c r="DR34">
        <f>DR33*(1-(1-Control!$B$14)^(1/12)) + DQ34</f>
        <v/>
      </c>
      <c r="DS34">
        <f>DQ34*Control!$B$9</f>
        <v/>
      </c>
      <c r="DT34">
        <f>DR34*(Control!$B$10*$O$5/12)/1e6</f>
        <v/>
      </c>
      <c r="DU34">
        <f>DS34*$O$6*Control!$B$13/1e6</f>
        <v/>
      </c>
      <c r="DV34">
        <f>DT34+DU34</f>
        <v/>
      </c>
      <c r="DW34">
        <f>(1-Control!$B$11)*DT34 + DS34*(INDEX(Control!$B$32:$F$32, B34) + $O$7)/1e6 * $O$6</f>
        <v/>
      </c>
      <c r="DX34">
        <f>DV34-DW34</f>
        <v/>
      </c>
      <c r="DY34">
        <f>INDEX(BaseSeries!$C$2:$C$61, A34)*Control!$B$5*$P$3</f>
        <v/>
      </c>
      <c r="DZ34">
        <f>DY34*(Control!$B$6*Control!$B$7*Control!$B$8)*$P$4</f>
        <v/>
      </c>
      <c r="EA34">
        <f>EA33*(1-(1-Control!$B$14)^(1/12)) + DZ34</f>
        <v/>
      </c>
      <c r="EB34">
        <f>DZ34*Control!$B$9</f>
        <v/>
      </c>
      <c r="EC34">
        <f>EA34*(Control!$B$10*$P$5/12)/1e6</f>
        <v/>
      </c>
      <c r="ED34">
        <f>EB34*$P$6*Control!$B$13/1e6</f>
        <v/>
      </c>
      <c r="EE34">
        <f>EC34+ED34</f>
        <v/>
      </c>
      <c r="EF34">
        <f>(1-Control!$B$11)*EC34 + EB34*(INDEX(Control!$B$32:$F$32, B34) + $P$7)/1e6 * $P$6</f>
        <v/>
      </c>
      <c r="EG34">
        <f>EE34-EF34</f>
        <v/>
      </c>
      <c r="EH34">
        <f>INDEX(BaseSeries!$C$2:$C$61, A34)*Control!$B$5*$Q$3</f>
        <v/>
      </c>
      <c r="EI34">
        <f>EH34*(Control!$B$6*Control!$B$7*Control!$B$8)*$Q$4</f>
        <v/>
      </c>
      <c r="EJ34">
        <f>EJ33*(1-(1-Control!$B$14)^(1/12)) + EI34</f>
        <v/>
      </c>
      <c r="EK34">
        <f>EI34*Control!$B$9</f>
        <v/>
      </c>
      <c r="EL34">
        <f>EJ34*(Control!$B$10*$Q$5/12)/1e6</f>
        <v/>
      </c>
      <c r="EM34">
        <f>EK34*$Q$6*Control!$B$13/1e6</f>
        <v/>
      </c>
      <c r="EN34">
        <f>EL34+EM34</f>
        <v/>
      </c>
      <c r="EO34">
        <f>(1-Control!$B$11)*EL34 + EK34*(INDEX(Control!$B$32:$F$32, B34) + $Q$7)/1e6 * $Q$6</f>
        <v/>
      </c>
      <c r="EP34">
        <f>EN34-EO34</f>
        <v/>
      </c>
      <c r="EQ34">
        <f>INDEX(BaseSeries!$C$2:$C$61, A34)*Control!$B$5*$R$3</f>
        <v/>
      </c>
      <c r="ER34">
        <f>EQ34*(Control!$B$6*Control!$B$7*Control!$B$8)*$R$4</f>
        <v/>
      </c>
      <c r="ES34">
        <f>ES33*(1-(1-Control!$B$14)^(1/12)) + ER34</f>
        <v/>
      </c>
      <c r="ET34">
        <f>ER34*Control!$B$9</f>
        <v/>
      </c>
      <c r="EU34">
        <f>ES34*(Control!$B$10*$R$5/12)/1e6</f>
        <v/>
      </c>
      <c r="EV34">
        <f>ET34*$R$6*Control!$B$13/1e6</f>
        <v/>
      </c>
      <c r="EW34">
        <f>EU34+EV34</f>
        <v/>
      </c>
      <c r="EX34">
        <f>(1-Control!$B$11)*EU34 + ET34*(INDEX(Control!$B$32:$F$32, B34) + $R$7)/1e6 * $R$6</f>
        <v/>
      </c>
      <c r="EY34">
        <f>EW34-EX34</f>
        <v/>
      </c>
      <c r="EZ34">
        <f>INDEX(BaseSeries!$C$2:$C$61, A34)*Control!$B$5*$S$3</f>
        <v/>
      </c>
      <c r="FA34">
        <f>EZ34*(Control!$B$6*Control!$B$7*Control!$B$8)*$S$4</f>
        <v/>
      </c>
      <c r="FB34">
        <f>FB33*(1-(1-Control!$B$14)^(1/12)) + FA34</f>
        <v/>
      </c>
      <c r="FC34">
        <f>FA34*Control!$B$9</f>
        <v/>
      </c>
      <c r="FD34">
        <f>FB34*(Control!$B$10*$S$5/12)/1e6</f>
        <v/>
      </c>
      <c r="FE34">
        <f>FC34*$S$6*Control!$B$13/1e6</f>
        <v/>
      </c>
      <c r="FF34">
        <f>FD34+FE34</f>
        <v/>
      </c>
      <c r="FG34">
        <f>(1-Control!$B$11)*FD34 + FC34*(INDEX(Control!$B$32:$F$32, B34) + $S$7)/1e6 * $S$6</f>
        <v/>
      </c>
      <c r="FH34">
        <f>FF34-FG34</f>
        <v/>
      </c>
      <c r="FI34">
        <f>INDEX(BaseSeries!$C$2:$C$61, A34)*Control!$B$5*$T$3</f>
        <v/>
      </c>
      <c r="FJ34">
        <f>FI34*(Control!$B$6*Control!$B$7*Control!$B$8)*$T$4</f>
        <v/>
      </c>
      <c r="FK34">
        <f>FK33*(1-(1-Control!$B$14)^(1/12)) + FJ34</f>
        <v/>
      </c>
      <c r="FL34">
        <f>FJ34*Control!$B$9</f>
        <v/>
      </c>
      <c r="FM34">
        <f>FK34*(Control!$B$10*$T$5/12)/1e6</f>
        <v/>
      </c>
      <c r="FN34">
        <f>FL34*$T$6*Control!$B$13/1e6</f>
        <v/>
      </c>
      <c r="FO34">
        <f>FM34+FN34</f>
        <v/>
      </c>
      <c r="FP34">
        <f>(1-Control!$B$11)*FM34 + FL34*(INDEX(Control!$B$32:$F$32, B34) + $T$7)/1e6 * $T$6</f>
        <v/>
      </c>
      <c r="FQ34">
        <f>FO34-FP34</f>
        <v/>
      </c>
      <c r="FR34">
        <f>INDEX(BaseSeries!$C$2:$C$61, A34)*Control!$B$5*$U$3</f>
        <v/>
      </c>
      <c r="FS34">
        <f>FR34*(Control!$B$6*Control!$B$7*Control!$B$8)*$U$4</f>
        <v/>
      </c>
      <c r="FT34">
        <f>FT33*(1-(1-Control!$B$14)^(1/12)) + FS34</f>
        <v/>
      </c>
      <c r="FU34">
        <f>FS34*Control!$B$9</f>
        <v/>
      </c>
      <c r="FV34">
        <f>FT34*(Control!$B$10*$U$5/12)/1e6</f>
        <v/>
      </c>
      <c r="FW34">
        <f>FU34*$U$6*Control!$B$13/1e6</f>
        <v/>
      </c>
      <c r="FX34">
        <f>FV34+FW34</f>
        <v/>
      </c>
      <c r="FY34">
        <f>(1-Control!$B$11)*FV34 + FU34*(INDEX(Control!$B$32:$F$32, B34) + $U$7)/1e6 * $U$6</f>
        <v/>
      </c>
      <c r="FZ34">
        <f>FX34-FY34</f>
        <v/>
      </c>
      <c r="GA34">
        <f>INDEX(BaseSeries!$C$2:$C$61, A34)*Control!$B$5*$V$3</f>
        <v/>
      </c>
      <c r="GB34">
        <f>GA34*(Control!$B$6*Control!$B$7*Control!$B$8)*$V$4</f>
        <v/>
      </c>
      <c r="GC34">
        <f>GC33*(1-(1-Control!$B$14)^(1/12)) + GB34</f>
        <v/>
      </c>
      <c r="GD34">
        <f>GB34*Control!$B$9</f>
        <v/>
      </c>
      <c r="GE34">
        <f>GC34*(Control!$B$10*$V$5/12)/1e6</f>
        <v/>
      </c>
      <c r="GF34">
        <f>GD34*$V$6*Control!$B$13/1e6</f>
        <v/>
      </c>
      <c r="GG34">
        <f>GE34+GF34</f>
        <v/>
      </c>
      <c r="GH34">
        <f>(1-Control!$B$11)*GE34 + GD34*(INDEX(Control!$B$32:$F$32, B34) + $V$7)/1e6 * $V$6</f>
        <v/>
      </c>
      <c r="GI34">
        <f>GG34-GH34</f>
        <v/>
      </c>
      <c r="GJ34">
        <f>INDEX(BaseSeries!$C$2:$C$61, A34)*Control!$B$5*$W$3</f>
        <v/>
      </c>
      <c r="GK34">
        <f>GJ34*(Control!$B$6*Control!$B$7*Control!$B$8)*$W$4</f>
        <v/>
      </c>
      <c r="GL34">
        <f>GL33*(1-(1-Control!$B$14)^(1/12)) + GK34</f>
        <v/>
      </c>
      <c r="GM34">
        <f>GK34*Control!$B$9</f>
        <v/>
      </c>
      <c r="GN34">
        <f>GL34*(Control!$B$10*$W$5/12)/1e6</f>
        <v/>
      </c>
      <c r="GO34">
        <f>GM34*$W$6*Control!$B$13/1e6</f>
        <v/>
      </c>
      <c r="GP34">
        <f>GN34+GO34</f>
        <v/>
      </c>
      <c r="GQ34">
        <f>(1-Control!$B$11)*GN34 + GM34*(INDEX(Control!$B$32:$F$32, B34) + $W$7)/1e6 * $W$6</f>
        <v/>
      </c>
      <c r="GR34">
        <f>GP34-GQ34</f>
        <v/>
      </c>
      <c r="GS34">
        <f>INDEX(BaseSeries!$C$2:$C$61, A34)*Control!$B$5*$X$3</f>
        <v/>
      </c>
      <c r="GT34">
        <f>GS34*(Control!$B$6*Control!$B$7*Control!$B$8)*$X$4</f>
        <v/>
      </c>
      <c r="GU34">
        <f>GU33*(1-(1-Control!$B$14)^(1/12)) + GT34</f>
        <v/>
      </c>
      <c r="GV34">
        <f>GT34*Control!$B$9</f>
        <v/>
      </c>
      <c r="GW34">
        <f>GU34*(Control!$B$10*$X$5/12)/1e6</f>
        <v/>
      </c>
      <c r="GX34">
        <f>GV34*$X$6*Control!$B$13/1e6</f>
        <v/>
      </c>
      <c r="GY34">
        <f>GW34+GX34</f>
        <v/>
      </c>
      <c r="GZ34">
        <f>(1-Control!$B$11)*GW34 + GV34*(INDEX(Control!$B$32:$F$32, B34) + $X$7)/1e6 * $X$6</f>
        <v/>
      </c>
      <c r="HA34">
        <f>GY34-GZ34</f>
        <v/>
      </c>
      <c r="HB34">
        <f>INDEX(BaseSeries!$C$2:$C$61, A34)*Control!$B$5*$Y$3</f>
        <v/>
      </c>
      <c r="HC34">
        <f>HB34*(Control!$B$6*Control!$B$7*Control!$B$8)*$Y$4</f>
        <v/>
      </c>
      <c r="HD34">
        <f>HD33*(1-(1-Control!$B$14)^(1/12)) + HC34</f>
        <v/>
      </c>
      <c r="HE34">
        <f>HC34*Control!$B$9</f>
        <v/>
      </c>
      <c r="HF34">
        <f>HD34*(Control!$B$10*$Y$5/12)/1e6</f>
        <v/>
      </c>
      <c r="HG34">
        <f>HE34*$Y$6*Control!$B$13/1e6</f>
        <v/>
      </c>
      <c r="HH34">
        <f>HF34+HG34</f>
        <v/>
      </c>
      <c r="HI34">
        <f>(1-Control!$B$11)*HF34 + HE34*(INDEX(Control!$B$32:$F$32, B34) + $Y$7)/1e6 * $Y$6</f>
        <v/>
      </c>
      <c r="HJ34">
        <f>HH34-HI34</f>
        <v/>
      </c>
      <c r="HK34">
        <f>INDEX(BaseSeries!$C$2:$C$61, A34)*Control!$B$5*$Z$3</f>
        <v/>
      </c>
      <c r="HL34">
        <f>HK34*(Control!$B$6*Control!$B$7*Control!$B$8)*$Z$4</f>
        <v/>
      </c>
      <c r="HM34">
        <f>HM33*(1-(1-Control!$B$14)^(1/12)) + HL34</f>
        <v/>
      </c>
      <c r="HN34">
        <f>HL34*Control!$B$9</f>
        <v/>
      </c>
      <c r="HO34">
        <f>HM34*(Control!$B$10*$Z$5/12)/1e6</f>
        <v/>
      </c>
      <c r="HP34">
        <f>HN34*$Z$6*Control!$B$13/1e6</f>
        <v/>
      </c>
      <c r="HQ34">
        <f>HO34+HP34</f>
        <v/>
      </c>
      <c r="HR34">
        <f>(1-Control!$B$11)*HO34 + HN34*(INDEX(Control!$B$32:$F$32, B34) + $Z$7)/1e6 * $Z$6</f>
        <v/>
      </c>
      <c r="HS34">
        <f>HQ34-HR34</f>
        <v/>
      </c>
      <c r="HT34">
        <f>INDEX(BaseSeries!$C$2:$C$61, A34)*Control!$B$5*$AA$3</f>
        <v/>
      </c>
      <c r="HU34">
        <f>HT34*(Control!$B$6*Control!$B$7*Control!$B$8)*$AA$4</f>
        <v/>
      </c>
      <c r="HV34">
        <f>HV33*(1-(1-Control!$B$14)^(1/12)) + HU34</f>
        <v/>
      </c>
      <c r="HW34">
        <f>HU34*Control!$B$9</f>
        <v/>
      </c>
      <c r="HX34">
        <f>HV34*(Control!$B$10*$AA$5/12)/1e6</f>
        <v/>
      </c>
      <c r="HY34">
        <f>HW34*$AA$6*Control!$B$13/1e6</f>
        <v/>
      </c>
      <c r="HZ34">
        <f>HX34+HY34</f>
        <v/>
      </c>
      <c r="IA34">
        <f>(1-Control!$B$11)*HX34 + HW34*(INDEX(Control!$B$32:$F$32, B34) + $AA$7)/1e6 * $AA$6</f>
        <v/>
      </c>
      <c r="IB34">
        <f>HZ34-IA34</f>
        <v/>
      </c>
      <c r="IC34">
        <f>INDEX(BaseSeries!$C$2:$C$61, A34)*Control!$B$5*$AB$3</f>
        <v/>
      </c>
      <c r="ID34">
        <f>IC34*(Control!$B$6*Control!$B$7*Control!$B$8)*$AB$4</f>
        <v/>
      </c>
      <c r="IE34">
        <f>IE33*(1-(1-Control!$B$14)^(1/12)) + ID34</f>
        <v/>
      </c>
      <c r="IF34">
        <f>ID34*Control!$B$9</f>
        <v/>
      </c>
      <c r="IG34">
        <f>IE34*(Control!$B$10*$AB$5/12)/1e6</f>
        <v/>
      </c>
      <c r="IH34">
        <f>IF34*$AB$6*Control!$B$13/1e6</f>
        <v/>
      </c>
      <c r="II34">
        <f>IG34+IH34</f>
        <v/>
      </c>
      <c r="IJ34">
        <f>(1-Control!$B$11)*IG34 + IF34*(INDEX(Control!$B$32:$F$32, B34) + $AB$7)/1e6 * $AB$6</f>
        <v/>
      </c>
      <c r="IK34">
        <f>II34-IJ34</f>
        <v/>
      </c>
      <c r="IL34">
        <f>INDEX(BaseSeries!$C$2:$C$61, A34)*Control!$B$5*$AC$3</f>
        <v/>
      </c>
      <c r="IM34">
        <f>IL34*(Control!$B$6*Control!$B$7*Control!$B$8)*$AC$4</f>
        <v/>
      </c>
      <c r="IN34">
        <f>IN33*(1-(1-Control!$B$14)^(1/12)) + IM34</f>
        <v/>
      </c>
      <c r="IO34">
        <f>IM34*Control!$B$9</f>
        <v/>
      </c>
      <c r="IP34">
        <f>IN34*(Control!$B$10*$AC$5/12)/1e6</f>
        <v/>
      </c>
      <c r="IQ34">
        <f>IO34*$AC$6*Control!$B$13/1e6</f>
        <v/>
      </c>
      <c r="IR34">
        <f>IP34+IQ34</f>
        <v/>
      </c>
      <c r="IS34">
        <f>(1-Control!$B$11)*IP34 + IO34*(INDEX(Control!$B$32:$F$32, B34) + $AC$7)/1e6 * $AC$6</f>
        <v/>
      </c>
      <c r="IT34">
        <f>IR34-IS34</f>
        <v/>
      </c>
      <c r="IU34">
        <f>INDEX(BaseSeries!$C$2:$C$61, A34)*Control!$B$5*$AD$3</f>
        <v/>
      </c>
      <c r="IV34">
        <f>IU34*(Control!$B$6*Control!$B$7*Control!$B$8)*$AD$4</f>
        <v/>
      </c>
      <c r="IW34">
        <f>IW33*(1-(1-Control!$B$14)^(1/12)) + IV34</f>
        <v/>
      </c>
      <c r="IX34">
        <f>IV34*Control!$B$9</f>
        <v/>
      </c>
      <c r="IY34">
        <f>IW34*(Control!$B$10*$AD$5/12)/1e6</f>
        <v/>
      </c>
      <c r="IZ34">
        <f>IX34*$AD$6*Control!$B$13/1e6</f>
        <v/>
      </c>
      <c r="JA34">
        <f>IY34+IZ34</f>
        <v/>
      </c>
      <c r="JB34">
        <f>(1-Control!$B$11)*IY34 + IX34*(INDEX(Control!$B$32:$F$32, B34) + $AD$7)/1e6 * $AD$6</f>
        <v/>
      </c>
      <c r="JC34">
        <f>JA34-JB34</f>
        <v/>
      </c>
      <c r="JD34">
        <f>INDEX(BaseSeries!$C$2:$C$61, A34)*Control!$B$5*$AE$3</f>
        <v/>
      </c>
      <c r="JE34">
        <f>JD34*(Control!$B$6*Control!$B$7*Control!$B$8)*$AE$4</f>
        <v/>
      </c>
      <c r="JF34">
        <f>JF33*(1-(1-Control!$B$14)^(1/12)) + JE34</f>
        <v/>
      </c>
      <c r="JG34">
        <f>JE34*Control!$B$9</f>
        <v/>
      </c>
      <c r="JH34">
        <f>JF34*(Control!$B$10*$AE$5/12)/1e6</f>
        <v/>
      </c>
      <c r="JI34">
        <f>JG34*$AE$6*Control!$B$13/1e6</f>
        <v/>
      </c>
      <c r="JJ34">
        <f>JH34+JI34</f>
        <v/>
      </c>
      <c r="JK34">
        <f>(1-Control!$B$11)*JH34 + JG34*(INDEX(Control!$B$32:$F$32, B34) + $AE$7)/1e6 * $AE$6</f>
        <v/>
      </c>
      <c r="JL34">
        <f>JJ34-JK34</f>
        <v/>
      </c>
      <c r="JM34">
        <f>INDEX(BaseSeries!$C$2:$C$61, A34)*Control!$B$5*$AF$3</f>
        <v/>
      </c>
      <c r="JN34">
        <f>JM34*(Control!$B$6*Control!$B$7*Control!$B$8)*$AF$4</f>
        <v/>
      </c>
      <c r="JO34">
        <f>JO33*(1-(1-Control!$B$14)^(1/12)) + JN34</f>
        <v/>
      </c>
      <c r="JP34">
        <f>JN34*Control!$B$9</f>
        <v/>
      </c>
      <c r="JQ34">
        <f>JO34*(Control!$B$10*$AF$5/12)/1e6</f>
        <v/>
      </c>
      <c r="JR34">
        <f>JP34*$AF$6*Control!$B$13/1e6</f>
        <v/>
      </c>
      <c r="JS34">
        <f>JQ34+JR34</f>
        <v/>
      </c>
      <c r="JT34">
        <f>(1-Control!$B$11)*JQ34 + JP34*(INDEX(Control!$B$32:$F$32, B34) + $AF$7)/1e6 * $AF$6</f>
        <v/>
      </c>
      <c r="JU34">
        <f>JS34-JT34</f>
        <v/>
      </c>
      <c r="JV34">
        <f>INDEX(BaseSeries!$C$2:$C$61, A34)*Control!$B$5*$AG$3</f>
        <v/>
      </c>
      <c r="JW34">
        <f>JV34*(Control!$B$6*Control!$B$7*Control!$B$8)*$AG$4</f>
        <v/>
      </c>
      <c r="JX34">
        <f>JX33*(1-(1-Control!$B$14)^(1/12)) + JW34</f>
        <v/>
      </c>
      <c r="JY34">
        <f>JW34*Control!$B$9</f>
        <v/>
      </c>
      <c r="JZ34">
        <f>JX34*(Control!$B$10*$AG$5/12)/1e6</f>
        <v/>
      </c>
      <c r="KA34">
        <f>JY34*$AG$6*Control!$B$13/1e6</f>
        <v/>
      </c>
      <c r="KB34">
        <f>JZ34+KA34</f>
        <v/>
      </c>
      <c r="KC34">
        <f>(1-Control!$B$11)*JZ34 + JY34*(INDEX(Control!$B$32:$F$32, B34) + $AG$7)/1e6 * $AG$6</f>
        <v/>
      </c>
      <c r="KD34">
        <f>KB34-KC34</f>
        <v/>
      </c>
      <c r="KE34">
        <f>INDEX(BaseSeries!$C$2:$C$61, A34)*Control!$B$5*$AH$3</f>
        <v/>
      </c>
      <c r="KF34">
        <f>KE34*(Control!$B$6*Control!$B$7*Control!$B$8)*$AH$4</f>
        <v/>
      </c>
      <c r="KG34">
        <f>KG33*(1-(1-Control!$B$14)^(1/12)) + KF34</f>
        <v/>
      </c>
      <c r="KH34">
        <f>KF34*Control!$B$9</f>
        <v/>
      </c>
      <c r="KI34">
        <f>KG34*(Control!$B$10*$AH$5/12)/1e6</f>
        <v/>
      </c>
      <c r="KJ34">
        <f>KH34*$AH$6*Control!$B$13/1e6</f>
        <v/>
      </c>
      <c r="KK34">
        <f>KI34+KJ34</f>
        <v/>
      </c>
      <c r="KL34">
        <f>(1-Control!$B$11)*KI34 + KH34*(INDEX(Control!$B$32:$F$32, B34) + $AH$7)/1e6 * $AH$6</f>
        <v/>
      </c>
      <c r="KM34">
        <f>KK34-KL34</f>
        <v/>
      </c>
      <c r="KN34">
        <f>INDEX(BaseSeries!$C$2:$C$61, A34)*Control!$B$5*$AI$3</f>
        <v/>
      </c>
      <c r="KO34">
        <f>KN34*(Control!$B$6*Control!$B$7*Control!$B$8)*$AI$4</f>
        <v/>
      </c>
      <c r="KP34">
        <f>KP33*(1-(1-Control!$B$14)^(1/12)) + KO34</f>
        <v/>
      </c>
      <c r="KQ34">
        <f>KO34*Control!$B$9</f>
        <v/>
      </c>
      <c r="KR34">
        <f>KP34*(Control!$B$10*$AI$5/12)/1e6</f>
        <v/>
      </c>
      <c r="KS34">
        <f>KQ34*$AI$6*Control!$B$13/1e6</f>
        <v/>
      </c>
      <c r="KT34">
        <f>KR34+KS34</f>
        <v/>
      </c>
      <c r="KU34">
        <f>(1-Control!$B$11)*KR34 + KQ34*(INDEX(Control!$B$32:$F$32, B34) + $AI$7)/1e6 * $AI$6</f>
        <v/>
      </c>
      <c r="KV34">
        <f>KT34-KU34</f>
        <v/>
      </c>
      <c r="KW34">
        <f>INDEX(BaseSeries!$C$2:$C$61, A34)*Control!$B$5*$AJ$3</f>
        <v/>
      </c>
      <c r="KX34">
        <f>KW34*(Control!$B$6*Control!$B$7*Control!$B$8)*$AJ$4</f>
        <v/>
      </c>
      <c r="KY34">
        <f>KY33*(1-(1-Control!$B$14)^(1/12)) + KX34</f>
        <v/>
      </c>
      <c r="KZ34">
        <f>KX34*Control!$B$9</f>
        <v/>
      </c>
      <c r="LA34">
        <f>KY34*(Control!$B$10*$AJ$5/12)/1e6</f>
        <v/>
      </c>
      <c r="LB34">
        <f>KZ34*$AJ$6*Control!$B$13/1e6</f>
        <v/>
      </c>
      <c r="LC34">
        <f>LA34+LB34</f>
        <v/>
      </c>
      <c r="LD34">
        <f>(1-Control!$B$11)*LA34 + KZ34*(INDEX(Control!$B$32:$F$32, B34) + $AJ$7)/1e6 * $AJ$6</f>
        <v/>
      </c>
      <c r="LE34">
        <f>LC34-LD34</f>
        <v/>
      </c>
      <c r="LF34">
        <f>INDEX(BaseSeries!$C$2:$C$61, A34)*Control!$B$5*$AK$3</f>
        <v/>
      </c>
      <c r="LG34">
        <f>LF34*(Control!$B$6*Control!$B$7*Control!$B$8)*$AK$4</f>
        <v/>
      </c>
      <c r="LH34">
        <f>LH33*(1-(1-Control!$B$14)^(1/12)) + LG34</f>
        <v/>
      </c>
      <c r="LI34">
        <f>LG34*Control!$B$9</f>
        <v/>
      </c>
      <c r="LJ34">
        <f>LH34*(Control!$B$10*$AK$5/12)/1e6</f>
        <v/>
      </c>
      <c r="LK34">
        <f>LI34*$AK$6*Control!$B$13/1e6</f>
        <v/>
      </c>
      <c r="LL34">
        <f>LJ34+LK34</f>
        <v/>
      </c>
      <c r="LM34">
        <f>(1-Control!$B$11)*LJ34 + LI34*(INDEX(Control!$B$32:$F$32, B34) + $AK$7)/1e6 * $AK$6</f>
        <v/>
      </c>
      <c r="LN34">
        <f>LL34-LM34</f>
        <v/>
      </c>
      <c r="LO34">
        <f>INDEX(BaseSeries!$C$2:$C$61, A34)*Control!$B$5*$AL$3</f>
        <v/>
      </c>
      <c r="LP34">
        <f>LO34*(Control!$B$6*Control!$B$7*Control!$B$8)*$AL$4</f>
        <v/>
      </c>
      <c r="LQ34">
        <f>LQ33*(1-(1-Control!$B$14)^(1/12)) + LP34</f>
        <v/>
      </c>
      <c r="LR34">
        <f>LP34*Control!$B$9</f>
        <v/>
      </c>
      <c r="LS34">
        <f>LQ34*(Control!$B$10*$AL$5/12)/1e6</f>
        <v/>
      </c>
      <c r="LT34">
        <f>LR34*$AL$6*Control!$B$13/1e6</f>
        <v/>
      </c>
      <c r="LU34">
        <f>LS34+LT34</f>
        <v/>
      </c>
      <c r="LV34">
        <f>(1-Control!$B$11)*LS34 + LR34*(INDEX(Control!$B$32:$F$32, B34) + $AL$7)/1e6 * $AL$6</f>
        <v/>
      </c>
      <c r="LW34">
        <f>LU34-LV34</f>
        <v/>
      </c>
    </row>
    <row r="35">
      <c r="A35" t="n">
        <v>24</v>
      </c>
      <c r="B35">
        <f>INT((A35-1)/12)+1</f>
        <v/>
      </c>
      <c r="C35">
        <f>INDEX(BaseSeries!$C$2:$C$61, A35)*Control!$B$5*$B$3</f>
        <v/>
      </c>
      <c r="D35">
        <f>C35*(Control!$B$6*Control!$B$7*Control!$B$8)*$B$4</f>
        <v/>
      </c>
      <c r="E35">
        <f>E34*(1-(1-Control!$B$14)^(1/12)) + D35</f>
        <v/>
      </c>
      <c r="F35">
        <f>D35*Control!$B$9</f>
        <v/>
      </c>
      <c r="G35">
        <f>E35*(Control!$B$10*$B$5/12)/1e6</f>
        <v/>
      </c>
      <c r="H35">
        <f>F35*$B$6*Control!$B$13/1e6</f>
        <v/>
      </c>
      <c r="I35">
        <f>G35+H35</f>
        <v/>
      </c>
      <c r="J35">
        <f>(1-Control!$B$11)*G35 + F35*(INDEX(Control!$B$32:$F$32, B35) + $B$7)/1e6 * $B$6</f>
        <v/>
      </c>
      <c r="K35">
        <f>I35-J35</f>
        <v/>
      </c>
      <c r="L35">
        <f>INDEX(BaseSeries!$C$2:$C$61, A35)*Control!$B$5*$C$3</f>
        <v/>
      </c>
      <c r="M35">
        <f>L35*(Control!$B$6*Control!$B$7*Control!$B$8)*$C$4</f>
        <v/>
      </c>
      <c r="N35">
        <f>N34*(1-(1-Control!$B$14)^(1/12)) + M35</f>
        <v/>
      </c>
      <c r="O35">
        <f>M35*Control!$B$9</f>
        <v/>
      </c>
      <c r="P35">
        <f>N35*(Control!$B$10*$C$5/12)/1e6</f>
        <v/>
      </c>
      <c r="Q35">
        <f>O35*$C$6*Control!$B$13/1e6</f>
        <v/>
      </c>
      <c r="R35">
        <f>P35+Q35</f>
        <v/>
      </c>
      <c r="S35">
        <f>(1-Control!$B$11)*P35 + O35*(INDEX(Control!$B$32:$F$32, B35) + $C$7)/1e6 * $C$6</f>
        <v/>
      </c>
      <c r="T35">
        <f>R35-S35</f>
        <v/>
      </c>
      <c r="U35">
        <f>INDEX(BaseSeries!$C$2:$C$61, A35)*Control!$B$5*$D$3</f>
        <v/>
      </c>
      <c r="V35">
        <f>U35*(Control!$B$6*Control!$B$7*Control!$B$8)*$D$4</f>
        <v/>
      </c>
      <c r="W35">
        <f>W34*(1-(1-Control!$B$14)^(1/12)) + V35</f>
        <v/>
      </c>
      <c r="X35">
        <f>V35*Control!$B$9</f>
        <v/>
      </c>
      <c r="Y35">
        <f>W35*(Control!$B$10*$D$5/12)/1e6</f>
        <v/>
      </c>
      <c r="Z35">
        <f>X35*$D$6*Control!$B$13/1e6</f>
        <v/>
      </c>
      <c r="AA35">
        <f>Y35+Z35</f>
        <v/>
      </c>
      <c r="AB35">
        <f>(1-Control!$B$11)*Y35 + X35*(INDEX(Control!$B$32:$F$32, B35) + $D$7)/1e6 * $D$6</f>
        <v/>
      </c>
      <c r="AC35">
        <f>AA35-AB35</f>
        <v/>
      </c>
      <c r="AD35">
        <f>INDEX(BaseSeries!$C$2:$C$61, A35)*Control!$B$5*$E$3</f>
        <v/>
      </c>
      <c r="AE35">
        <f>AD35*(Control!$B$6*Control!$B$7*Control!$B$8)*$E$4</f>
        <v/>
      </c>
      <c r="AF35">
        <f>AF34*(1-(1-Control!$B$14)^(1/12)) + AE35</f>
        <v/>
      </c>
      <c r="AG35">
        <f>AE35*Control!$B$9</f>
        <v/>
      </c>
      <c r="AH35">
        <f>AF35*(Control!$B$10*$E$5/12)/1e6</f>
        <v/>
      </c>
      <c r="AI35">
        <f>AG35*$E$6*Control!$B$13/1e6</f>
        <v/>
      </c>
      <c r="AJ35">
        <f>AH35+AI35</f>
        <v/>
      </c>
      <c r="AK35">
        <f>(1-Control!$B$11)*AH35 + AG35*(INDEX(Control!$B$32:$F$32, B35) + $E$7)/1e6 * $E$6</f>
        <v/>
      </c>
      <c r="AL35">
        <f>AJ35-AK35</f>
        <v/>
      </c>
      <c r="AM35">
        <f>INDEX(BaseSeries!$C$2:$C$61, A35)*Control!$B$5*$F$3</f>
        <v/>
      </c>
      <c r="AN35">
        <f>AM35*(Control!$B$6*Control!$B$7*Control!$B$8)*$F$4</f>
        <v/>
      </c>
      <c r="AO35">
        <f>AO34*(1-(1-Control!$B$14)^(1/12)) + AN35</f>
        <v/>
      </c>
      <c r="AP35">
        <f>AN35*Control!$B$9</f>
        <v/>
      </c>
      <c r="AQ35">
        <f>AO35*(Control!$B$10*$F$5/12)/1e6</f>
        <v/>
      </c>
      <c r="AR35">
        <f>AP35*$F$6*Control!$B$13/1e6</f>
        <v/>
      </c>
      <c r="AS35">
        <f>AQ35+AR35</f>
        <v/>
      </c>
      <c r="AT35">
        <f>(1-Control!$B$11)*AQ35 + AP35*(INDEX(Control!$B$32:$F$32, B35) + $F$7)/1e6 * $F$6</f>
        <v/>
      </c>
      <c r="AU35">
        <f>AS35-AT35</f>
        <v/>
      </c>
      <c r="AV35">
        <f>INDEX(BaseSeries!$C$2:$C$61, A35)*Control!$B$5*$G$3</f>
        <v/>
      </c>
      <c r="AW35">
        <f>AV35*(Control!$B$6*Control!$B$7*Control!$B$8)*$G$4</f>
        <v/>
      </c>
      <c r="AX35">
        <f>AX34*(1-(1-Control!$B$14)^(1/12)) + AW35</f>
        <v/>
      </c>
      <c r="AY35">
        <f>AW35*Control!$B$9</f>
        <v/>
      </c>
      <c r="AZ35">
        <f>AX35*(Control!$B$10*$G$5/12)/1e6</f>
        <v/>
      </c>
      <c r="BA35">
        <f>AY35*$G$6*Control!$B$13/1e6</f>
        <v/>
      </c>
      <c r="BB35">
        <f>AZ35+BA35</f>
        <v/>
      </c>
      <c r="BC35">
        <f>(1-Control!$B$11)*AZ35 + AY35*(INDEX(Control!$B$32:$F$32, B35) + $G$7)/1e6 * $G$6</f>
        <v/>
      </c>
      <c r="BD35">
        <f>BB35-BC35</f>
        <v/>
      </c>
      <c r="BE35">
        <f>INDEX(BaseSeries!$C$2:$C$61, A35)*Control!$B$5*$H$3</f>
        <v/>
      </c>
      <c r="BF35">
        <f>BE35*(Control!$B$6*Control!$B$7*Control!$B$8)*$H$4</f>
        <v/>
      </c>
      <c r="BG35">
        <f>BG34*(1-(1-Control!$B$14)^(1/12)) + BF35</f>
        <v/>
      </c>
      <c r="BH35">
        <f>BF35*Control!$B$9</f>
        <v/>
      </c>
      <c r="BI35">
        <f>BG35*(Control!$B$10*$H$5/12)/1e6</f>
        <v/>
      </c>
      <c r="BJ35">
        <f>BH35*$H$6*Control!$B$13/1e6</f>
        <v/>
      </c>
      <c r="BK35">
        <f>BI35+BJ35</f>
        <v/>
      </c>
      <c r="BL35">
        <f>(1-Control!$B$11)*BI35 + BH35*(INDEX(Control!$B$32:$F$32, B35) + $H$7)/1e6 * $H$6</f>
        <v/>
      </c>
      <c r="BM35">
        <f>BK35-BL35</f>
        <v/>
      </c>
      <c r="BN35">
        <f>INDEX(BaseSeries!$C$2:$C$61, A35)*Control!$B$5*$I$3</f>
        <v/>
      </c>
      <c r="BO35">
        <f>BN35*(Control!$B$6*Control!$B$7*Control!$B$8)*$I$4</f>
        <v/>
      </c>
      <c r="BP35">
        <f>BP34*(1-(1-Control!$B$14)^(1/12)) + BO35</f>
        <v/>
      </c>
      <c r="BQ35">
        <f>BO35*Control!$B$9</f>
        <v/>
      </c>
      <c r="BR35">
        <f>BP35*(Control!$B$10*$I$5/12)/1e6</f>
        <v/>
      </c>
      <c r="BS35">
        <f>BQ35*$I$6*Control!$B$13/1e6</f>
        <v/>
      </c>
      <c r="BT35">
        <f>BR35+BS35</f>
        <v/>
      </c>
      <c r="BU35">
        <f>(1-Control!$B$11)*BR35 + BQ35*(INDEX(Control!$B$32:$F$32, B35) + $I$7)/1e6 * $I$6</f>
        <v/>
      </c>
      <c r="BV35">
        <f>BT35-BU35</f>
        <v/>
      </c>
      <c r="BW35">
        <f>INDEX(BaseSeries!$C$2:$C$61, A35)*Control!$B$5*$J$3</f>
        <v/>
      </c>
      <c r="BX35">
        <f>BW35*(Control!$B$6*Control!$B$7*Control!$B$8)*$J$4</f>
        <v/>
      </c>
      <c r="BY35">
        <f>BY34*(1-(1-Control!$B$14)^(1/12)) + BX35</f>
        <v/>
      </c>
      <c r="BZ35">
        <f>BX35*Control!$B$9</f>
        <v/>
      </c>
      <c r="CA35">
        <f>BY35*(Control!$B$10*$J$5/12)/1e6</f>
        <v/>
      </c>
      <c r="CB35">
        <f>BZ35*$J$6*Control!$B$13/1e6</f>
        <v/>
      </c>
      <c r="CC35">
        <f>CA35+CB35</f>
        <v/>
      </c>
      <c r="CD35">
        <f>(1-Control!$B$11)*CA35 + BZ35*(INDEX(Control!$B$32:$F$32, B35) + $J$7)/1e6 * $J$6</f>
        <v/>
      </c>
      <c r="CE35">
        <f>CC35-CD35</f>
        <v/>
      </c>
      <c r="CF35">
        <f>INDEX(BaseSeries!$C$2:$C$61, A35)*Control!$B$5*$K$3</f>
        <v/>
      </c>
      <c r="CG35">
        <f>CF35*(Control!$B$6*Control!$B$7*Control!$B$8)*$K$4</f>
        <v/>
      </c>
      <c r="CH35">
        <f>CH34*(1-(1-Control!$B$14)^(1/12)) + CG35</f>
        <v/>
      </c>
      <c r="CI35">
        <f>CG35*Control!$B$9</f>
        <v/>
      </c>
      <c r="CJ35">
        <f>CH35*(Control!$B$10*$K$5/12)/1e6</f>
        <v/>
      </c>
      <c r="CK35">
        <f>CI35*$K$6*Control!$B$13/1e6</f>
        <v/>
      </c>
      <c r="CL35">
        <f>CJ35+CK35</f>
        <v/>
      </c>
      <c r="CM35">
        <f>(1-Control!$B$11)*CJ35 + CI35*(INDEX(Control!$B$32:$F$32, B35) + $K$7)/1e6 * $K$6</f>
        <v/>
      </c>
      <c r="CN35">
        <f>CL35-CM35</f>
        <v/>
      </c>
      <c r="CO35">
        <f>INDEX(BaseSeries!$C$2:$C$61, A35)*Control!$B$5*$L$3</f>
        <v/>
      </c>
      <c r="CP35">
        <f>CO35*(Control!$B$6*Control!$B$7*Control!$B$8)*$L$4</f>
        <v/>
      </c>
      <c r="CQ35">
        <f>CQ34*(1-(1-Control!$B$14)^(1/12)) + CP35</f>
        <v/>
      </c>
      <c r="CR35">
        <f>CP35*Control!$B$9</f>
        <v/>
      </c>
      <c r="CS35">
        <f>CQ35*(Control!$B$10*$L$5/12)/1e6</f>
        <v/>
      </c>
      <c r="CT35">
        <f>CR35*$L$6*Control!$B$13/1e6</f>
        <v/>
      </c>
      <c r="CU35">
        <f>CS35+CT35</f>
        <v/>
      </c>
      <c r="CV35">
        <f>(1-Control!$B$11)*CS35 + CR35*(INDEX(Control!$B$32:$F$32, B35) + $L$7)/1e6 * $L$6</f>
        <v/>
      </c>
      <c r="CW35">
        <f>CU35-CV35</f>
        <v/>
      </c>
      <c r="CX35">
        <f>INDEX(BaseSeries!$C$2:$C$61, A35)*Control!$B$5*$M$3</f>
        <v/>
      </c>
      <c r="CY35">
        <f>CX35*(Control!$B$6*Control!$B$7*Control!$B$8)*$M$4</f>
        <v/>
      </c>
      <c r="CZ35">
        <f>CZ34*(1-(1-Control!$B$14)^(1/12)) + CY35</f>
        <v/>
      </c>
      <c r="DA35">
        <f>CY35*Control!$B$9</f>
        <v/>
      </c>
      <c r="DB35">
        <f>CZ35*(Control!$B$10*$M$5/12)/1e6</f>
        <v/>
      </c>
      <c r="DC35">
        <f>DA35*$M$6*Control!$B$13/1e6</f>
        <v/>
      </c>
      <c r="DD35">
        <f>DB35+DC35</f>
        <v/>
      </c>
      <c r="DE35">
        <f>(1-Control!$B$11)*DB35 + DA35*(INDEX(Control!$B$32:$F$32, B35) + $M$7)/1e6 * $M$6</f>
        <v/>
      </c>
      <c r="DF35">
        <f>DD35-DE35</f>
        <v/>
      </c>
      <c r="DG35">
        <f>INDEX(BaseSeries!$C$2:$C$61, A35)*Control!$B$5*$N$3</f>
        <v/>
      </c>
      <c r="DH35">
        <f>DG35*(Control!$B$6*Control!$B$7*Control!$B$8)*$N$4</f>
        <v/>
      </c>
      <c r="DI35">
        <f>DI34*(1-(1-Control!$B$14)^(1/12)) + DH35</f>
        <v/>
      </c>
      <c r="DJ35">
        <f>DH35*Control!$B$9</f>
        <v/>
      </c>
      <c r="DK35">
        <f>DI35*(Control!$B$10*$N$5/12)/1e6</f>
        <v/>
      </c>
      <c r="DL35">
        <f>DJ35*$N$6*Control!$B$13/1e6</f>
        <v/>
      </c>
      <c r="DM35">
        <f>DK35+DL35</f>
        <v/>
      </c>
      <c r="DN35">
        <f>(1-Control!$B$11)*DK35 + DJ35*(INDEX(Control!$B$32:$F$32, B35) + $N$7)/1e6 * $N$6</f>
        <v/>
      </c>
      <c r="DO35">
        <f>DM35-DN35</f>
        <v/>
      </c>
      <c r="DP35">
        <f>INDEX(BaseSeries!$C$2:$C$61, A35)*Control!$B$5*$O$3</f>
        <v/>
      </c>
      <c r="DQ35">
        <f>DP35*(Control!$B$6*Control!$B$7*Control!$B$8)*$O$4</f>
        <v/>
      </c>
      <c r="DR35">
        <f>DR34*(1-(1-Control!$B$14)^(1/12)) + DQ35</f>
        <v/>
      </c>
      <c r="DS35">
        <f>DQ35*Control!$B$9</f>
        <v/>
      </c>
      <c r="DT35">
        <f>DR35*(Control!$B$10*$O$5/12)/1e6</f>
        <v/>
      </c>
      <c r="DU35">
        <f>DS35*$O$6*Control!$B$13/1e6</f>
        <v/>
      </c>
      <c r="DV35">
        <f>DT35+DU35</f>
        <v/>
      </c>
      <c r="DW35">
        <f>(1-Control!$B$11)*DT35 + DS35*(INDEX(Control!$B$32:$F$32, B35) + $O$7)/1e6 * $O$6</f>
        <v/>
      </c>
      <c r="DX35">
        <f>DV35-DW35</f>
        <v/>
      </c>
      <c r="DY35">
        <f>INDEX(BaseSeries!$C$2:$C$61, A35)*Control!$B$5*$P$3</f>
        <v/>
      </c>
      <c r="DZ35">
        <f>DY35*(Control!$B$6*Control!$B$7*Control!$B$8)*$P$4</f>
        <v/>
      </c>
      <c r="EA35">
        <f>EA34*(1-(1-Control!$B$14)^(1/12)) + DZ35</f>
        <v/>
      </c>
      <c r="EB35">
        <f>DZ35*Control!$B$9</f>
        <v/>
      </c>
      <c r="EC35">
        <f>EA35*(Control!$B$10*$P$5/12)/1e6</f>
        <v/>
      </c>
      <c r="ED35">
        <f>EB35*$P$6*Control!$B$13/1e6</f>
        <v/>
      </c>
      <c r="EE35">
        <f>EC35+ED35</f>
        <v/>
      </c>
      <c r="EF35">
        <f>(1-Control!$B$11)*EC35 + EB35*(INDEX(Control!$B$32:$F$32, B35) + $P$7)/1e6 * $P$6</f>
        <v/>
      </c>
      <c r="EG35">
        <f>EE35-EF35</f>
        <v/>
      </c>
      <c r="EH35">
        <f>INDEX(BaseSeries!$C$2:$C$61, A35)*Control!$B$5*$Q$3</f>
        <v/>
      </c>
      <c r="EI35">
        <f>EH35*(Control!$B$6*Control!$B$7*Control!$B$8)*$Q$4</f>
        <v/>
      </c>
      <c r="EJ35">
        <f>EJ34*(1-(1-Control!$B$14)^(1/12)) + EI35</f>
        <v/>
      </c>
      <c r="EK35">
        <f>EI35*Control!$B$9</f>
        <v/>
      </c>
      <c r="EL35">
        <f>EJ35*(Control!$B$10*$Q$5/12)/1e6</f>
        <v/>
      </c>
      <c r="EM35">
        <f>EK35*$Q$6*Control!$B$13/1e6</f>
        <v/>
      </c>
      <c r="EN35">
        <f>EL35+EM35</f>
        <v/>
      </c>
      <c r="EO35">
        <f>(1-Control!$B$11)*EL35 + EK35*(INDEX(Control!$B$32:$F$32, B35) + $Q$7)/1e6 * $Q$6</f>
        <v/>
      </c>
      <c r="EP35">
        <f>EN35-EO35</f>
        <v/>
      </c>
      <c r="EQ35">
        <f>INDEX(BaseSeries!$C$2:$C$61, A35)*Control!$B$5*$R$3</f>
        <v/>
      </c>
      <c r="ER35">
        <f>EQ35*(Control!$B$6*Control!$B$7*Control!$B$8)*$R$4</f>
        <v/>
      </c>
      <c r="ES35">
        <f>ES34*(1-(1-Control!$B$14)^(1/12)) + ER35</f>
        <v/>
      </c>
      <c r="ET35">
        <f>ER35*Control!$B$9</f>
        <v/>
      </c>
      <c r="EU35">
        <f>ES35*(Control!$B$10*$R$5/12)/1e6</f>
        <v/>
      </c>
      <c r="EV35">
        <f>ET35*$R$6*Control!$B$13/1e6</f>
        <v/>
      </c>
      <c r="EW35">
        <f>EU35+EV35</f>
        <v/>
      </c>
      <c r="EX35">
        <f>(1-Control!$B$11)*EU35 + ET35*(INDEX(Control!$B$32:$F$32, B35) + $R$7)/1e6 * $R$6</f>
        <v/>
      </c>
      <c r="EY35">
        <f>EW35-EX35</f>
        <v/>
      </c>
      <c r="EZ35">
        <f>INDEX(BaseSeries!$C$2:$C$61, A35)*Control!$B$5*$S$3</f>
        <v/>
      </c>
      <c r="FA35">
        <f>EZ35*(Control!$B$6*Control!$B$7*Control!$B$8)*$S$4</f>
        <v/>
      </c>
      <c r="FB35">
        <f>FB34*(1-(1-Control!$B$14)^(1/12)) + FA35</f>
        <v/>
      </c>
      <c r="FC35">
        <f>FA35*Control!$B$9</f>
        <v/>
      </c>
      <c r="FD35">
        <f>FB35*(Control!$B$10*$S$5/12)/1e6</f>
        <v/>
      </c>
      <c r="FE35">
        <f>FC35*$S$6*Control!$B$13/1e6</f>
        <v/>
      </c>
      <c r="FF35">
        <f>FD35+FE35</f>
        <v/>
      </c>
      <c r="FG35">
        <f>(1-Control!$B$11)*FD35 + FC35*(INDEX(Control!$B$32:$F$32, B35) + $S$7)/1e6 * $S$6</f>
        <v/>
      </c>
      <c r="FH35">
        <f>FF35-FG35</f>
        <v/>
      </c>
      <c r="FI35">
        <f>INDEX(BaseSeries!$C$2:$C$61, A35)*Control!$B$5*$T$3</f>
        <v/>
      </c>
      <c r="FJ35">
        <f>FI35*(Control!$B$6*Control!$B$7*Control!$B$8)*$T$4</f>
        <v/>
      </c>
      <c r="FK35">
        <f>FK34*(1-(1-Control!$B$14)^(1/12)) + FJ35</f>
        <v/>
      </c>
      <c r="FL35">
        <f>FJ35*Control!$B$9</f>
        <v/>
      </c>
      <c r="FM35">
        <f>FK35*(Control!$B$10*$T$5/12)/1e6</f>
        <v/>
      </c>
      <c r="FN35">
        <f>FL35*$T$6*Control!$B$13/1e6</f>
        <v/>
      </c>
      <c r="FO35">
        <f>FM35+FN35</f>
        <v/>
      </c>
      <c r="FP35">
        <f>(1-Control!$B$11)*FM35 + FL35*(INDEX(Control!$B$32:$F$32, B35) + $T$7)/1e6 * $T$6</f>
        <v/>
      </c>
      <c r="FQ35">
        <f>FO35-FP35</f>
        <v/>
      </c>
      <c r="FR35">
        <f>INDEX(BaseSeries!$C$2:$C$61, A35)*Control!$B$5*$U$3</f>
        <v/>
      </c>
      <c r="FS35">
        <f>FR35*(Control!$B$6*Control!$B$7*Control!$B$8)*$U$4</f>
        <v/>
      </c>
      <c r="FT35">
        <f>FT34*(1-(1-Control!$B$14)^(1/12)) + FS35</f>
        <v/>
      </c>
      <c r="FU35">
        <f>FS35*Control!$B$9</f>
        <v/>
      </c>
      <c r="FV35">
        <f>FT35*(Control!$B$10*$U$5/12)/1e6</f>
        <v/>
      </c>
      <c r="FW35">
        <f>FU35*$U$6*Control!$B$13/1e6</f>
        <v/>
      </c>
      <c r="FX35">
        <f>FV35+FW35</f>
        <v/>
      </c>
      <c r="FY35">
        <f>(1-Control!$B$11)*FV35 + FU35*(INDEX(Control!$B$32:$F$32, B35) + $U$7)/1e6 * $U$6</f>
        <v/>
      </c>
      <c r="FZ35">
        <f>FX35-FY35</f>
        <v/>
      </c>
      <c r="GA35">
        <f>INDEX(BaseSeries!$C$2:$C$61, A35)*Control!$B$5*$V$3</f>
        <v/>
      </c>
      <c r="GB35">
        <f>GA35*(Control!$B$6*Control!$B$7*Control!$B$8)*$V$4</f>
        <v/>
      </c>
      <c r="GC35">
        <f>GC34*(1-(1-Control!$B$14)^(1/12)) + GB35</f>
        <v/>
      </c>
      <c r="GD35">
        <f>GB35*Control!$B$9</f>
        <v/>
      </c>
      <c r="GE35">
        <f>GC35*(Control!$B$10*$V$5/12)/1e6</f>
        <v/>
      </c>
      <c r="GF35">
        <f>GD35*$V$6*Control!$B$13/1e6</f>
        <v/>
      </c>
      <c r="GG35">
        <f>GE35+GF35</f>
        <v/>
      </c>
      <c r="GH35">
        <f>(1-Control!$B$11)*GE35 + GD35*(INDEX(Control!$B$32:$F$32, B35) + $V$7)/1e6 * $V$6</f>
        <v/>
      </c>
      <c r="GI35">
        <f>GG35-GH35</f>
        <v/>
      </c>
      <c r="GJ35">
        <f>INDEX(BaseSeries!$C$2:$C$61, A35)*Control!$B$5*$W$3</f>
        <v/>
      </c>
      <c r="GK35">
        <f>GJ35*(Control!$B$6*Control!$B$7*Control!$B$8)*$W$4</f>
        <v/>
      </c>
      <c r="GL35">
        <f>GL34*(1-(1-Control!$B$14)^(1/12)) + GK35</f>
        <v/>
      </c>
      <c r="GM35">
        <f>GK35*Control!$B$9</f>
        <v/>
      </c>
      <c r="GN35">
        <f>GL35*(Control!$B$10*$W$5/12)/1e6</f>
        <v/>
      </c>
      <c r="GO35">
        <f>GM35*$W$6*Control!$B$13/1e6</f>
        <v/>
      </c>
      <c r="GP35">
        <f>GN35+GO35</f>
        <v/>
      </c>
      <c r="GQ35">
        <f>(1-Control!$B$11)*GN35 + GM35*(INDEX(Control!$B$32:$F$32, B35) + $W$7)/1e6 * $W$6</f>
        <v/>
      </c>
      <c r="GR35">
        <f>GP35-GQ35</f>
        <v/>
      </c>
      <c r="GS35">
        <f>INDEX(BaseSeries!$C$2:$C$61, A35)*Control!$B$5*$X$3</f>
        <v/>
      </c>
      <c r="GT35">
        <f>GS35*(Control!$B$6*Control!$B$7*Control!$B$8)*$X$4</f>
        <v/>
      </c>
      <c r="GU35">
        <f>GU34*(1-(1-Control!$B$14)^(1/12)) + GT35</f>
        <v/>
      </c>
      <c r="GV35">
        <f>GT35*Control!$B$9</f>
        <v/>
      </c>
      <c r="GW35">
        <f>GU35*(Control!$B$10*$X$5/12)/1e6</f>
        <v/>
      </c>
      <c r="GX35">
        <f>GV35*$X$6*Control!$B$13/1e6</f>
        <v/>
      </c>
      <c r="GY35">
        <f>GW35+GX35</f>
        <v/>
      </c>
      <c r="GZ35">
        <f>(1-Control!$B$11)*GW35 + GV35*(INDEX(Control!$B$32:$F$32, B35) + $X$7)/1e6 * $X$6</f>
        <v/>
      </c>
      <c r="HA35">
        <f>GY35-GZ35</f>
        <v/>
      </c>
      <c r="HB35">
        <f>INDEX(BaseSeries!$C$2:$C$61, A35)*Control!$B$5*$Y$3</f>
        <v/>
      </c>
      <c r="HC35">
        <f>HB35*(Control!$B$6*Control!$B$7*Control!$B$8)*$Y$4</f>
        <v/>
      </c>
      <c r="HD35">
        <f>HD34*(1-(1-Control!$B$14)^(1/12)) + HC35</f>
        <v/>
      </c>
      <c r="HE35">
        <f>HC35*Control!$B$9</f>
        <v/>
      </c>
      <c r="HF35">
        <f>HD35*(Control!$B$10*$Y$5/12)/1e6</f>
        <v/>
      </c>
      <c r="HG35">
        <f>HE35*$Y$6*Control!$B$13/1e6</f>
        <v/>
      </c>
      <c r="HH35">
        <f>HF35+HG35</f>
        <v/>
      </c>
      <c r="HI35">
        <f>(1-Control!$B$11)*HF35 + HE35*(INDEX(Control!$B$32:$F$32, B35) + $Y$7)/1e6 * $Y$6</f>
        <v/>
      </c>
      <c r="HJ35">
        <f>HH35-HI35</f>
        <v/>
      </c>
      <c r="HK35">
        <f>INDEX(BaseSeries!$C$2:$C$61, A35)*Control!$B$5*$Z$3</f>
        <v/>
      </c>
      <c r="HL35">
        <f>HK35*(Control!$B$6*Control!$B$7*Control!$B$8)*$Z$4</f>
        <v/>
      </c>
      <c r="HM35">
        <f>HM34*(1-(1-Control!$B$14)^(1/12)) + HL35</f>
        <v/>
      </c>
      <c r="HN35">
        <f>HL35*Control!$B$9</f>
        <v/>
      </c>
      <c r="HO35">
        <f>HM35*(Control!$B$10*$Z$5/12)/1e6</f>
        <v/>
      </c>
      <c r="HP35">
        <f>HN35*$Z$6*Control!$B$13/1e6</f>
        <v/>
      </c>
      <c r="HQ35">
        <f>HO35+HP35</f>
        <v/>
      </c>
      <c r="HR35">
        <f>(1-Control!$B$11)*HO35 + HN35*(INDEX(Control!$B$32:$F$32, B35) + $Z$7)/1e6 * $Z$6</f>
        <v/>
      </c>
      <c r="HS35">
        <f>HQ35-HR35</f>
        <v/>
      </c>
      <c r="HT35">
        <f>INDEX(BaseSeries!$C$2:$C$61, A35)*Control!$B$5*$AA$3</f>
        <v/>
      </c>
      <c r="HU35">
        <f>HT35*(Control!$B$6*Control!$B$7*Control!$B$8)*$AA$4</f>
        <v/>
      </c>
      <c r="HV35">
        <f>HV34*(1-(1-Control!$B$14)^(1/12)) + HU35</f>
        <v/>
      </c>
      <c r="HW35">
        <f>HU35*Control!$B$9</f>
        <v/>
      </c>
      <c r="HX35">
        <f>HV35*(Control!$B$10*$AA$5/12)/1e6</f>
        <v/>
      </c>
      <c r="HY35">
        <f>HW35*$AA$6*Control!$B$13/1e6</f>
        <v/>
      </c>
      <c r="HZ35">
        <f>HX35+HY35</f>
        <v/>
      </c>
      <c r="IA35">
        <f>(1-Control!$B$11)*HX35 + HW35*(INDEX(Control!$B$32:$F$32, B35) + $AA$7)/1e6 * $AA$6</f>
        <v/>
      </c>
      <c r="IB35">
        <f>HZ35-IA35</f>
        <v/>
      </c>
      <c r="IC35">
        <f>INDEX(BaseSeries!$C$2:$C$61, A35)*Control!$B$5*$AB$3</f>
        <v/>
      </c>
      <c r="ID35">
        <f>IC35*(Control!$B$6*Control!$B$7*Control!$B$8)*$AB$4</f>
        <v/>
      </c>
      <c r="IE35">
        <f>IE34*(1-(1-Control!$B$14)^(1/12)) + ID35</f>
        <v/>
      </c>
      <c r="IF35">
        <f>ID35*Control!$B$9</f>
        <v/>
      </c>
      <c r="IG35">
        <f>IE35*(Control!$B$10*$AB$5/12)/1e6</f>
        <v/>
      </c>
      <c r="IH35">
        <f>IF35*$AB$6*Control!$B$13/1e6</f>
        <v/>
      </c>
      <c r="II35">
        <f>IG35+IH35</f>
        <v/>
      </c>
      <c r="IJ35">
        <f>(1-Control!$B$11)*IG35 + IF35*(INDEX(Control!$B$32:$F$32, B35) + $AB$7)/1e6 * $AB$6</f>
        <v/>
      </c>
      <c r="IK35">
        <f>II35-IJ35</f>
        <v/>
      </c>
      <c r="IL35">
        <f>INDEX(BaseSeries!$C$2:$C$61, A35)*Control!$B$5*$AC$3</f>
        <v/>
      </c>
      <c r="IM35">
        <f>IL35*(Control!$B$6*Control!$B$7*Control!$B$8)*$AC$4</f>
        <v/>
      </c>
      <c r="IN35">
        <f>IN34*(1-(1-Control!$B$14)^(1/12)) + IM35</f>
        <v/>
      </c>
      <c r="IO35">
        <f>IM35*Control!$B$9</f>
        <v/>
      </c>
      <c r="IP35">
        <f>IN35*(Control!$B$10*$AC$5/12)/1e6</f>
        <v/>
      </c>
      <c r="IQ35">
        <f>IO35*$AC$6*Control!$B$13/1e6</f>
        <v/>
      </c>
      <c r="IR35">
        <f>IP35+IQ35</f>
        <v/>
      </c>
      <c r="IS35">
        <f>(1-Control!$B$11)*IP35 + IO35*(INDEX(Control!$B$32:$F$32, B35) + $AC$7)/1e6 * $AC$6</f>
        <v/>
      </c>
      <c r="IT35">
        <f>IR35-IS35</f>
        <v/>
      </c>
      <c r="IU35">
        <f>INDEX(BaseSeries!$C$2:$C$61, A35)*Control!$B$5*$AD$3</f>
        <v/>
      </c>
      <c r="IV35">
        <f>IU35*(Control!$B$6*Control!$B$7*Control!$B$8)*$AD$4</f>
        <v/>
      </c>
      <c r="IW35">
        <f>IW34*(1-(1-Control!$B$14)^(1/12)) + IV35</f>
        <v/>
      </c>
      <c r="IX35">
        <f>IV35*Control!$B$9</f>
        <v/>
      </c>
      <c r="IY35">
        <f>IW35*(Control!$B$10*$AD$5/12)/1e6</f>
        <v/>
      </c>
      <c r="IZ35">
        <f>IX35*$AD$6*Control!$B$13/1e6</f>
        <v/>
      </c>
      <c r="JA35">
        <f>IY35+IZ35</f>
        <v/>
      </c>
      <c r="JB35">
        <f>(1-Control!$B$11)*IY35 + IX35*(INDEX(Control!$B$32:$F$32, B35) + $AD$7)/1e6 * $AD$6</f>
        <v/>
      </c>
      <c r="JC35">
        <f>JA35-JB35</f>
        <v/>
      </c>
      <c r="JD35">
        <f>INDEX(BaseSeries!$C$2:$C$61, A35)*Control!$B$5*$AE$3</f>
        <v/>
      </c>
      <c r="JE35">
        <f>JD35*(Control!$B$6*Control!$B$7*Control!$B$8)*$AE$4</f>
        <v/>
      </c>
      <c r="JF35">
        <f>JF34*(1-(1-Control!$B$14)^(1/12)) + JE35</f>
        <v/>
      </c>
      <c r="JG35">
        <f>JE35*Control!$B$9</f>
        <v/>
      </c>
      <c r="JH35">
        <f>JF35*(Control!$B$10*$AE$5/12)/1e6</f>
        <v/>
      </c>
      <c r="JI35">
        <f>JG35*$AE$6*Control!$B$13/1e6</f>
        <v/>
      </c>
      <c r="JJ35">
        <f>JH35+JI35</f>
        <v/>
      </c>
      <c r="JK35">
        <f>(1-Control!$B$11)*JH35 + JG35*(INDEX(Control!$B$32:$F$32, B35) + $AE$7)/1e6 * $AE$6</f>
        <v/>
      </c>
      <c r="JL35">
        <f>JJ35-JK35</f>
        <v/>
      </c>
      <c r="JM35">
        <f>INDEX(BaseSeries!$C$2:$C$61, A35)*Control!$B$5*$AF$3</f>
        <v/>
      </c>
      <c r="JN35">
        <f>JM35*(Control!$B$6*Control!$B$7*Control!$B$8)*$AF$4</f>
        <v/>
      </c>
      <c r="JO35">
        <f>JO34*(1-(1-Control!$B$14)^(1/12)) + JN35</f>
        <v/>
      </c>
      <c r="JP35">
        <f>JN35*Control!$B$9</f>
        <v/>
      </c>
      <c r="JQ35">
        <f>JO35*(Control!$B$10*$AF$5/12)/1e6</f>
        <v/>
      </c>
      <c r="JR35">
        <f>JP35*$AF$6*Control!$B$13/1e6</f>
        <v/>
      </c>
      <c r="JS35">
        <f>JQ35+JR35</f>
        <v/>
      </c>
      <c r="JT35">
        <f>(1-Control!$B$11)*JQ35 + JP35*(INDEX(Control!$B$32:$F$32, B35) + $AF$7)/1e6 * $AF$6</f>
        <v/>
      </c>
      <c r="JU35">
        <f>JS35-JT35</f>
        <v/>
      </c>
      <c r="JV35">
        <f>INDEX(BaseSeries!$C$2:$C$61, A35)*Control!$B$5*$AG$3</f>
        <v/>
      </c>
      <c r="JW35">
        <f>JV35*(Control!$B$6*Control!$B$7*Control!$B$8)*$AG$4</f>
        <v/>
      </c>
      <c r="JX35">
        <f>JX34*(1-(1-Control!$B$14)^(1/12)) + JW35</f>
        <v/>
      </c>
      <c r="JY35">
        <f>JW35*Control!$B$9</f>
        <v/>
      </c>
      <c r="JZ35">
        <f>JX35*(Control!$B$10*$AG$5/12)/1e6</f>
        <v/>
      </c>
      <c r="KA35">
        <f>JY35*$AG$6*Control!$B$13/1e6</f>
        <v/>
      </c>
      <c r="KB35">
        <f>JZ35+KA35</f>
        <v/>
      </c>
      <c r="KC35">
        <f>(1-Control!$B$11)*JZ35 + JY35*(INDEX(Control!$B$32:$F$32, B35) + $AG$7)/1e6 * $AG$6</f>
        <v/>
      </c>
      <c r="KD35">
        <f>KB35-KC35</f>
        <v/>
      </c>
      <c r="KE35">
        <f>INDEX(BaseSeries!$C$2:$C$61, A35)*Control!$B$5*$AH$3</f>
        <v/>
      </c>
      <c r="KF35">
        <f>KE35*(Control!$B$6*Control!$B$7*Control!$B$8)*$AH$4</f>
        <v/>
      </c>
      <c r="KG35">
        <f>KG34*(1-(1-Control!$B$14)^(1/12)) + KF35</f>
        <v/>
      </c>
      <c r="KH35">
        <f>KF35*Control!$B$9</f>
        <v/>
      </c>
      <c r="KI35">
        <f>KG35*(Control!$B$10*$AH$5/12)/1e6</f>
        <v/>
      </c>
      <c r="KJ35">
        <f>KH35*$AH$6*Control!$B$13/1e6</f>
        <v/>
      </c>
      <c r="KK35">
        <f>KI35+KJ35</f>
        <v/>
      </c>
      <c r="KL35">
        <f>(1-Control!$B$11)*KI35 + KH35*(INDEX(Control!$B$32:$F$32, B35) + $AH$7)/1e6 * $AH$6</f>
        <v/>
      </c>
      <c r="KM35">
        <f>KK35-KL35</f>
        <v/>
      </c>
      <c r="KN35">
        <f>INDEX(BaseSeries!$C$2:$C$61, A35)*Control!$B$5*$AI$3</f>
        <v/>
      </c>
      <c r="KO35">
        <f>KN35*(Control!$B$6*Control!$B$7*Control!$B$8)*$AI$4</f>
        <v/>
      </c>
      <c r="KP35">
        <f>KP34*(1-(1-Control!$B$14)^(1/12)) + KO35</f>
        <v/>
      </c>
      <c r="KQ35">
        <f>KO35*Control!$B$9</f>
        <v/>
      </c>
      <c r="KR35">
        <f>KP35*(Control!$B$10*$AI$5/12)/1e6</f>
        <v/>
      </c>
      <c r="KS35">
        <f>KQ35*$AI$6*Control!$B$13/1e6</f>
        <v/>
      </c>
      <c r="KT35">
        <f>KR35+KS35</f>
        <v/>
      </c>
      <c r="KU35">
        <f>(1-Control!$B$11)*KR35 + KQ35*(INDEX(Control!$B$32:$F$32, B35) + $AI$7)/1e6 * $AI$6</f>
        <v/>
      </c>
      <c r="KV35">
        <f>KT35-KU35</f>
        <v/>
      </c>
      <c r="KW35">
        <f>INDEX(BaseSeries!$C$2:$C$61, A35)*Control!$B$5*$AJ$3</f>
        <v/>
      </c>
      <c r="KX35">
        <f>KW35*(Control!$B$6*Control!$B$7*Control!$B$8)*$AJ$4</f>
        <v/>
      </c>
      <c r="KY35">
        <f>KY34*(1-(1-Control!$B$14)^(1/12)) + KX35</f>
        <v/>
      </c>
      <c r="KZ35">
        <f>KX35*Control!$B$9</f>
        <v/>
      </c>
      <c r="LA35">
        <f>KY35*(Control!$B$10*$AJ$5/12)/1e6</f>
        <v/>
      </c>
      <c r="LB35">
        <f>KZ35*$AJ$6*Control!$B$13/1e6</f>
        <v/>
      </c>
      <c r="LC35">
        <f>LA35+LB35</f>
        <v/>
      </c>
      <c r="LD35">
        <f>(1-Control!$B$11)*LA35 + KZ35*(INDEX(Control!$B$32:$F$32, B35) + $AJ$7)/1e6 * $AJ$6</f>
        <v/>
      </c>
      <c r="LE35">
        <f>LC35-LD35</f>
        <v/>
      </c>
      <c r="LF35">
        <f>INDEX(BaseSeries!$C$2:$C$61, A35)*Control!$B$5*$AK$3</f>
        <v/>
      </c>
      <c r="LG35">
        <f>LF35*(Control!$B$6*Control!$B$7*Control!$B$8)*$AK$4</f>
        <v/>
      </c>
      <c r="LH35">
        <f>LH34*(1-(1-Control!$B$14)^(1/12)) + LG35</f>
        <v/>
      </c>
      <c r="LI35">
        <f>LG35*Control!$B$9</f>
        <v/>
      </c>
      <c r="LJ35">
        <f>LH35*(Control!$B$10*$AK$5/12)/1e6</f>
        <v/>
      </c>
      <c r="LK35">
        <f>LI35*$AK$6*Control!$B$13/1e6</f>
        <v/>
      </c>
      <c r="LL35">
        <f>LJ35+LK35</f>
        <v/>
      </c>
      <c r="LM35">
        <f>(1-Control!$B$11)*LJ35 + LI35*(INDEX(Control!$B$32:$F$32, B35) + $AK$7)/1e6 * $AK$6</f>
        <v/>
      </c>
      <c r="LN35">
        <f>LL35-LM35</f>
        <v/>
      </c>
      <c r="LO35">
        <f>INDEX(BaseSeries!$C$2:$C$61, A35)*Control!$B$5*$AL$3</f>
        <v/>
      </c>
      <c r="LP35">
        <f>LO35*(Control!$B$6*Control!$B$7*Control!$B$8)*$AL$4</f>
        <v/>
      </c>
      <c r="LQ35">
        <f>LQ34*(1-(1-Control!$B$14)^(1/12)) + LP35</f>
        <v/>
      </c>
      <c r="LR35">
        <f>LP35*Control!$B$9</f>
        <v/>
      </c>
      <c r="LS35">
        <f>LQ35*(Control!$B$10*$AL$5/12)/1e6</f>
        <v/>
      </c>
      <c r="LT35">
        <f>LR35*$AL$6*Control!$B$13/1e6</f>
        <v/>
      </c>
      <c r="LU35">
        <f>LS35+LT35</f>
        <v/>
      </c>
      <c r="LV35">
        <f>(1-Control!$B$11)*LS35 + LR35*(INDEX(Control!$B$32:$F$32, B35) + $AL$7)/1e6 * $AL$6</f>
        <v/>
      </c>
      <c r="LW35">
        <f>LU35-LV35</f>
        <v/>
      </c>
    </row>
    <row r="36">
      <c r="A36" t="n">
        <v>25</v>
      </c>
      <c r="B36">
        <f>INT((A36-1)/12)+1</f>
        <v/>
      </c>
      <c r="C36">
        <f>INDEX(BaseSeries!$C$2:$C$61, A36)*Control!$B$5*$B$3</f>
        <v/>
      </c>
      <c r="D36">
        <f>C36*(Control!$B$6*Control!$B$7*Control!$B$8)*$B$4</f>
        <v/>
      </c>
      <c r="E36">
        <f>E35*(1-(1-Control!$B$14)^(1/12)) + D36</f>
        <v/>
      </c>
      <c r="F36">
        <f>D36*Control!$B$9</f>
        <v/>
      </c>
      <c r="G36">
        <f>E36*(Control!$B$10*$B$5/12)/1e6</f>
        <v/>
      </c>
      <c r="H36">
        <f>F36*$B$6*Control!$B$13/1e6</f>
        <v/>
      </c>
      <c r="I36">
        <f>G36+H36</f>
        <v/>
      </c>
      <c r="J36">
        <f>(1-Control!$B$11)*G36 + F36*(INDEX(Control!$B$32:$F$32, B36) + $B$7)/1e6 * $B$6</f>
        <v/>
      </c>
      <c r="K36">
        <f>I36-J36</f>
        <v/>
      </c>
      <c r="L36">
        <f>INDEX(BaseSeries!$C$2:$C$61, A36)*Control!$B$5*$C$3</f>
        <v/>
      </c>
      <c r="M36">
        <f>L36*(Control!$B$6*Control!$B$7*Control!$B$8)*$C$4</f>
        <v/>
      </c>
      <c r="N36">
        <f>N35*(1-(1-Control!$B$14)^(1/12)) + M36</f>
        <v/>
      </c>
      <c r="O36">
        <f>M36*Control!$B$9</f>
        <v/>
      </c>
      <c r="P36">
        <f>N36*(Control!$B$10*$C$5/12)/1e6</f>
        <v/>
      </c>
      <c r="Q36">
        <f>O36*$C$6*Control!$B$13/1e6</f>
        <v/>
      </c>
      <c r="R36">
        <f>P36+Q36</f>
        <v/>
      </c>
      <c r="S36">
        <f>(1-Control!$B$11)*P36 + O36*(INDEX(Control!$B$32:$F$32, B36) + $C$7)/1e6 * $C$6</f>
        <v/>
      </c>
      <c r="T36">
        <f>R36-S36</f>
        <v/>
      </c>
      <c r="U36">
        <f>INDEX(BaseSeries!$C$2:$C$61, A36)*Control!$B$5*$D$3</f>
        <v/>
      </c>
      <c r="V36">
        <f>U36*(Control!$B$6*Control!$B$7*Control!$B$8)*$D$4</f>
        <v/>
      </c>
      <c r="W36">
        <f>W35*(1-(1-Control!$B$14)^(1/12)) + V36</f>
        <v/>
      </c>
      <c r="X36">
        <f>V36*Control!$B$9</f>
        <v/>
      </c>
      <c r="Y36">
        <f>W36*(Control!$B$10*$D$5/12)/1e6</f>
        <v/>
      </c>
      <c r="Z36">
        <f>X36*$D$6*Control!$B$13/1e6</f>
        <v/>
      </c>
      <c r="AA36">
        <f>Y36+Z36</f>
        <v/>
      </c>
      <c r="AB36">
        <f>(1-Control!$B$11)*Y36 + X36*(INDEX(Control!$B$32:$F$32, B36) + $D$7)/1e6 * $D$6</f>
        <v/>
      </c>
      <c r="AC36">
        <f>AA36-AB36</f>
        <v/>
      </c>
      <c r="AD36">
        <f>INDEX(BaseSeries!$C$2:$C$61, A36)*Control!$B$5*$E$3</f>
        <v/>
      </c>
      <c r="AE36">
        <f>AD36*(Control!$B$6*Control!$B$7*Control!$B$8)*$E$4</f>
        <v/>
      </c>
      <c r="AF36">
        <f>AF35*(1-(1-Control!$B$14)^(1/12)) + AE36</f>
        <v/>
      </c>
      <c r="AG36">
        <f>AE36*Control!$B$9</f>
        <v/>
      </c>
      <c r="AH36">
        <f>AF36*(Control!$B$10*$E$5/12)/1e6</f>
        <v/>
      </c>
      <c r="AI36">
        <f>AG36*$E$6*Control!$B$13/1e6</f>
        <v/>
      </c>
      <c r="AJ36">
        <f>AH36+AI36</f>
        <v/>
      </c>
      <c r="AK36">
        <f>(1-Control!$B$11)*AH36 + AG36*(INDEX(Control!$B$32:$F$32, B36) + $E$7)/1e6 * $E$6</f>
        <v/>
      </c>
      <c r="AL36">
        <f>AJ36-AK36</f>
        <v/>
      </c>
      <c r="AM36">
        <f>INDEX(BaseSeries!$C$2:$C$61, A36)*Control!$B$5*$F$3</f>
        <v/>
      </c>
      <c r="AN36">
        <f>AM36*(Control!$B$6*Control!$B$7*Control!$B$8)*$F$4</f>
        <v/>
      </c>
      <c r="AO36">
        <f>AO35*(1-(1-Control!$B$14)^(1/12)) + AN36</f>
        <v/>
      </c>
      <c r="AP36">
        <f>AN36*Control!$B$9</f>
        <v/>
      </c>
      <c r="AQ36">
        <f>AO36*(Control!$B$10*$F$5/12)/1e6</f>
        <v/>
      </c>
      <c r="AR36">
        <f>AP36*$F$6*Control!$B$13/1e6</f>
        <v/>
      </c>
      <c r="AS36">
        <f>AQ36+AR36</f>
        <v/>
      </c>
      <c r="AT36">
        <f>(1-Control!$B$11)*AQ36 + AP36*(INDEX(Control!$B$32:$F$32, B36) + $F$7)/1e6 * $F$6</f>
        <v/>
      </c>
      <c r="AU36">
        <f>AS36-AT36</f>
        <v/>
      </c>
      <c r="AV36">
        <f>INDEX(BaseSeries!$C$2:$C$61, A36)*Control!$B$5*$G$3</f>
        <v/>
      </c>
      <c r="AW36">
        <f>AV36*(Control!$B$6*Control!$B$7*Control!$B$8)*$G$4</f>
        <v/>
      </c>
      <c r="AX36">
        <f>AX35*(1-(1-Control!$B$14)^(1/12)) + AW36</f>
        <v/>
      </c>
      <c r="AY36">
        <f>AW36*Control!$B$9</f>
        <v/>
      </c>
      <c r="AZ36">
        <f>AX36*(Control!$B$10*$G$5/12)/1e6</f>
        <v/>
      </c>
      <c r="BA36">
        <f>AY36*$G$6*Control!$B$13/1e6</f>
        <v/>
      </c>
      <c r="BB36">
        <f>AZ36+BA36</f>
        <v/>
      </c>
      <c r="BC36">
        <f>(1-Control!$B$11)*AZ36 + AY36*(INDEX(Control!$B$32:$F$32, B36) + $G$7)/1e6 * $G$6</f>
        <v/>
      </c>
      <c r="BD36">
        <f>BB36-BC36</f>
        <v/>
      </c>
      <c r="BE36">
        <f>INDEX(BaseSeries!$C$2:$C$61, A36)*Control!$B$5*$H$3</f>
        <v/>
      </c>
      <c r="BF36">
        <f>BE36*(Control!$B$6*Control!$B$7*Control!$B$8)*$H$4</f>
        <v/>
      </c>
      <c r="BG36">
        <f>BG35*(1-(1-Control!$B$14)^(1/12)) + BF36</f>
        <v/>
      </c>
      <c r="BH36">
        <f>BF36*Control!$B$9</f>
        <v/>
      </c>
      <c r="BI36">
        <f>BG36*(Control!$B$10*$H$5/12)/1e6</f>
        <v/>
      </c>
      <c r="BJ36">
        <f>BH36*$H$6*Control!$B$13/1e6</f>
        <v/>
      </c>
      <c r="BK36">
        <f>BI36+BJ36</f>
        <v/>
      </c>
      <c r="BL36">
        <f>(1-Control!$B$11)*BI36 + BH36*(INDEX(Control!$B$32:$F$32, B36) + $H$7)/1e6 * $H$6</f>
        <v/>
      </c>
      <c r="BM36">
        <f>BK36-BL36</f>
        <v/>
      </c>
      <c r="BN36">
        <f>INDEX(BaseSeries!$C$2:$C$61, A36)*Control!$B$5*$I$3</f>
        <v/>
      </c>
      <c r="BO36">
        <f>BN36*(Control!$B$6*Control!$B$7*Control!$B$8)*$I$4</f>
        <v/>
      </c>
      <c r="BP36">
        <f>BP35*(1-(1-Control!$B$14)^(1/12)) + BO36</f>
        <v/>
      </c>
      <c r="BQ36">
        <f>BO36*Control!$B$9</f>
        <v/>
      </c>
      <c r="BR36">
        <f>BP36*(Control!$B$10*$I$5/12)/1e6</f>
        <v/>
      </c>
      <c r="BS36">
        <f>BQ36*$I$6*Control!$B$13/1e6</f>
        <v/>
      </c>
      <c r="BT36">
        <f>BR36+BS36</f>
        <v/>
      </c>
      <c r="BU36">
        <f>(1-Control!$B$11)*BR36 + BQ36*(INDEX(Control!$B$32:$F$32, B36) + $I$7)/1e6 * $I$6</f>
        <v/>
      </c>
      <c r="BV36">
        <f>BT36-BU36</f>
        <v/>
      </c>
      <c r="BW36">
        <f>INDEX(BaseSeries!$C$2:$C$61, A36)*Control!$B$5*$J$3</f>
        <v/>
      </c>
      <c r="BX36">
        <f>BW36*(Control!$B$6*Control!$B$7*Control!$B$8)*$J$4</f>
        <v/>
      </c>
      <c r="BY36">
        <f>BY35*(1-(1-Control!$B$14)^(1/12)) + BX36</f>
        <v/>
      </c>
      <c r="BZ36">
        <f>BX36*Control!$B$9</f>
        <v/>
      </c>
      <c r="CA36">
        <f>BY36*(Control!$B$10*$J$5/12)/1e6</f>
        <v/>
      </c>
      <c r="CB36">
        <f>BZ36*$J$6*Control!$B$13/1e6</f>
        <v/>
      </c>
      <c r="CC36">
        <f>CA36+CB36</f>
        <v/>
      </c>
      <c r="CD36">
        <f>(1-Control!$B$11)*CA36 + BZ36*(INDEX(Control!$B$32:$F$32, B36) + $J$7)/1e6 * $J$6</f>
        <v/>
      </c>
      <c r="CE36">
        <f>CC36-CD36</f>
        <v/>
      </c>
      <c r="CF36">
        <f>INDEX(BaseSeries!$C$2:$C$61, A36)*Control!$B$5*$K$3</f>
        <v/>
      </c>
      <c r="CG36">
        <f>CF36*(Control!$B$6*Control!$B$7*Control!$B$8)*$K$4</f>
        <v/>
      </c>
      <c r="CH36">
        <f>CH35*(1-(1-Control!$B$14)^(1/12)) + CG36</f>
        <v/>
      </c>
      <c r="CI36">
        <f>CG36*Control!$B$9</f>
        <v/>
      </c>
      <c r="CJ36">
        <f>CH36*(Control!$B$10*$K$5/12)/1e6</f>
        <v/>
      </c>
      <c r="CK36">
        <f>CI36*$K$6*Control!$B$13/1e6</f>
        <v/>
      </c>
      <c r="CL36">
        <f>CJ36+CK36</f>
        <v/>
      </c>
      <c r="CM36">
        <f>(1-Control!$B$11)*CJ36 + CI36*(INDEX(Control!$B$32:$F$32, B36) + $K$7)/1e6 * $K$6</f>
        <v/>
      </c>
      <c r="CN36">
        <f>CL36-CM36</f>
        <v/>
      </c>
      <c r="CO36">
        <f>INDEX(BaseSeries!$C$2:$C$61, A36)*Control!$B$5*$L$3</f>
        <v/>
      </c>
      <c r="CP36">
        <f>CO36*(Control!$B$6*Control!$B$7*Control!$B$8)*$L$4</f>
        <v/>
      </c>
      <c r="CQ36">
        <f>CQ35*(1-(1-Control!$B$14)^(1/12)) + CP36</f>
        <v/>
      </c>
      <c r="CR36">
        <f>CP36*Control!$B$9</f>
        <v/>
      </c>
      <c r="CS36">
        <f>CQ36*(Control!$B$10*$L$5/12)/1e6</f>
        <v/>
      </c>
      <c r="CT36">
        <f>CR36*$L$6*Control!$B$13/1e6</f>
        <v/>
      </c>
      <c r="CU36">
        <f>CS36+CT36</f>
        <v/>
      </c>
      <c r="CV36">
        <f>(1-Control!$B$11)*CS36 + CR36*(INDEX(Control!$B$32:$F$32, B36) + $L$7)/1e6 * $L$6</f>
        <v/>
      </c>
      <c r="CW36">
        <f>CU36-CV36</f>
        <v/>
      </c>
      <c r="CX36">
        <f>INDEX(BaseSeries!$C$2:$C$61, A36)*Control!$B$5*$M$3</f>
        <v/>
      </c>
      <c r="CY36">
        <f>CX36*(Control!$B$6*Control!$B$7*Control!$B$8)*$M$4</f>
        <v/>
      </c>
      <c r="CZ36">
        <f>CZ35*(1-(1-Control!$B$14)^(1/12)) + CY36</f>
        <v/>
      </c>
      <c r="DA36">
        <f>CY36*Control!$B$9</f>
        <v/>
      </c>
      <c r="DB36">
        <f>CZ36*(Control!$B$10*$M$5/12)/1e6</f>
        <v/>
      </c>
      <c r="DC36">
        <f>DA36*$M$6*Control!$B$13/1e6</f>
        <v/>
      </c>
      <c r="DD36">
        <f>DB36+DC36</f>
        <v/>
      </c>
      <c r="DE36">
        <f>(1-Control!$B$11)*DB36 + DA36*(INDEX(Control!$B$32:$F$32, B36) + $M$7)/1e6 * $M$6</f>
        <v/>
      </c>
      <c r="DF36">
        <f>DD36-DE36</f>
        <v/>
      </c>
      <c r="DG36">
        <f>INDEX(BaseSeries!$C$2:$C$61, A36)*Control!$B$5*$N$3</f>
        <v/>
      </c>
      <c r="DH36">
        <f>DG36*(Control!$B$6*Control!$B$7*Control!$B$8)*$N$4</f>
        <v/>
      </c>
      <c r="DI36">
        <f>DI35*(1-(1-Control!$B$14)^(1/12)) + DH36</f>
        <v/>
      </c>
      <c r="DJ36">
        <f>DH36*Control!$B$9</f>
        <v/>
      </c>
      <c r="DK36">
        <f>DI36*(Control!$B$10*$N$5/12)/1e6</f>
        <v/>
      </c>
      <c r="DL36">
        <f>DJ36*$N$6*Control!$B$13/1e6</f>
        <v/>
      </c>
      <c r="DM36">
        <f>DK36+DL36</f>
        <v/>
      </c>
      <c r="DN36">
        <f>(1-Control!$B$11)*DK36 + DJ36*(INDEX(Control!$B$32:$F$32, B36) + $N$7)/1e6 * $N$6</f>
        <v/>
      </c>
      <c r="DO36">
        <f>DM36-DN36</f>
        <v/>
      </c>
      <c r="DP36">
        <f>INDEX(BaseSeries!$C$2:$C$61, A36)*Control!$B$5*$O$3</f>
        <v/>
      </c>
      <c r="DQ36">
        <f>DP36*(Control!$B$6*Control!$B$7*Control!$B$8)*$O$4</f>
        <v/>
      </c>
      <c r="DR36">
        <f>DR35*(1-(1-Control!$B$14)^(1/12)) + DQ36</f>
        <v/>
      </c>
      <c r="DS36">
        <f>DQ36*Control!$B$9</f>
        <v/>
      </c>
      <c r="DT36">
        <f>DR36*(Control!$B$10*$O$5/12)/1e6</f>
        <v/>
      </c>
      <c r="DU36">
        <f>DS36*$O$6*Control!$B$13/1e6</f>
        <v/>
      </c>
      <c r="DV36">
        <f>DT36+DU36</f>
        <v/>
      </c>
      <c r="DW36">
        <f>(1-Control!$B$11)*DT36 + DS36*(INDEX(Control!$B$32:$F$32, B36) + $O$7)/1e6 * $O$6</f>
        <v/>
      </c>
      <c r="DX36">
        <f>DV36-DW36</f>
        <v/>
      </c>
      <c r="DY36">
        <f>INDEX(BaseSeries!$C$2:$C$61, A36)*Control!$B$5*$P$3</f>
        <v/>
      </c>
      <c r="DZ36">
        <f>DY36*(Control!$B$6*Control!$B$7*Control!$B$8)*$P$4</f>
        <v/>
      </c>
      <c r="EA36">
        <f>EA35*(1-(1-Control!$B$14)^(1/12)) + DZ36</f>
        <v/>
      </c>
      <c r="EB36">
        <f>DZ36*Control!$B$9</f>
        <v/>
      </c>
      <c r="EC36">
        <f>EA36*(Control!$B$10*$P$5/12)/1e6</f>
        <v/>
      </c>
      <c r="ED36">
        <f>EB36*$P$6*Control!$B$13/1e6</f>
        <v/>
      </c>
      <c r="EE36">
        <f>EC36+ED36</f>
        <v/>
      </c>
      <c r="EF36">
        <f>(1-Control!$B$11)*EC36 + EB36*(INDEX(Control!$B$32:$F$32, B36) + $P$7)/1e6 * $P$6</f>
        <v/>
      </c>
      <c r="EG36">
        <f>EE36-EF36</f>
        <v/>
      </c>
      <c r="EH36">
        <f>INDEX(BaseSeries!$C$2:$C$61, A36)*Control!$B$5*$Q$3</f>
        <v/>
      </c>
      <c r="EI36">
        <f>EH36*(Control!$B$6*Control!$B$7*Control!$B$8)*$Q$4</f>
        <v/>
      </c>
      <c r="EJ36">
        <f>EJ35*(1-(1-Control!$B$14)^(1/12)) + EI36</f>
        <v/>
      </c>
      <c r="EK36">
        <f>EI36*Control!$B$9</f>
        <v/>
      </c>
      <c r="EL36">
        <f>EJ36*(Control!$B$10*$Q$5/12)/1e6</f>
        <v/>
      </c>
      <c r="EM36">
        <f>EK36*$Q$6*Control!$B$13/1e6</f>
        <v/>
      </c>
      <c r="EN36">
        <f>EL36+EM36</f>
        <v/>
      </c>
      <c r="EO36">
        <f>(1-Control!$B$11)*EL36 + EK36*(INDEX(Control!$B$32:$F$32, B36) + $Q$7)/1e6 * $Q$6</f>
        <v/>
      </c>
      <c r="EP36">
        <f>EN36-EO36</f>
        <v/>
      </c>
      <c r="EQ36">
        <f>INDEX(BaseSeries!$C$2:$C$61, A36)*Control!$B$5*$R$3</f>
        <v/>
      </c>
      <c r="ER36">
        <f>EQ36*(Control!$B$6*Control!$B$7*Control!$B$8)*$R$4</f>
        <v/>
      </c>
      <c r="ES36">
        <f>ES35*(1-(1-Control!$B$14)^(1/12)) + ER36</f>
        <v/>
      </c>
      <c r="ET36">
        <f>ER36*Control!$B$9</f>
        <v/>
      </c>
      <c r="EU36">
        <f>ES36*(Control!$B$10*$R$5/12)/1e6</f>
        <v/>
      </c>
      <c r="EV36">
        <f>ET36*$R$6*Control!$B$13/1e6</f>
        <v/>
      </c>
      <c r="EW36">
        <f>EU36+EV36</f>
        <v/>
      </c>
      <c r="EX36">
        <f>(1-Control!$B$11)*EU36 + ET36*(INDEX(Control!$B$32:$F$32, B36) + $R$7)/1e6 * $R$6</f>
        <v/>
      </c>
      <c r="EY36">
        <f>EW36-EX36</f>
        <v/>
      </c>
      <c r="EZ36">
        <f>INDEX(BaseSeries!$C$2:$C$61, A36)*Control!$B$5*$S$3</f>
        <v/>
      </c>
      <c r="FA36">
        <f>EZ36*(Control!$B$6*Control!$B$7*Control!$B$8)*$S$4</f>
        <v/>
      </c>
      <c r="FB36">
        <f>FB35*(1-(1-Control!$B$14)^(1/12)) + FA36</f>
        <v/>
      </c>
      <c r="FC36">
        <f>FA36*Control!$B$9</f>
        <v/>
      </c>
      <c r="FD36">
        <f>FB36*(Control!$B$10*$S$5/12)/1e6</f>
        <v/>
      </c>
      <c r="FE36">
        <f>FC36*$S$6*Control!$B$13/1e6</f>
        <v/>
      </c>
      <c r="FF36">
        <f>FD36+FE36</f>
        <v/>
      </c>
      <c r="FG36">
        <f>(1-Control!$B$11)*FD36 + FC36*(INDEX(Control!$B$32:$F$32, B36) + $S$7)/1e6 * $S$6</f>
        <v/>
      </c>
      <c r="FH36">
        <f>FF36-FG36</f>
        <v/>
      </c>
      <c r="FI36">
        <f>INDEX(BaseSeries!$C$2:$C$61, A36)*Control!$B$5*$T$3</f>
        <v/>
      </c>
      <c r="FJ36">
        <f>FI36*(Control!$B$6*Control!$B$7*Control!$B$8)*$T$4</f>
        <v/>
      </c>
      <c r="FK36">
        <f>FK35*(1-(1-Control!$B$14)^(1/12)) + FJ36</f>
        <v/>
      </c>
      <c r="FL36">
        <f>FJ36*Control!$B$9</f>
        <v/>
      </c>
      <c r="FM36">
        <f>FK36*(Control!$B$10*$T$5/12)/1e6</f>
        <v/>
      </c>
      <c r="FN36">
        <f>FL36*$T$6*Control!$B$13/1e6</f>
        <v/>
      </c>
      <c r="FO36">
        <f>FM36+FN36</f>
        <v/>
      </c>
      <c r="FP36">
        <f>(1-Control!$B$11)*FM36 + FL36*(INDEX(Control!$B$32:$F$32, B36) + $T$7)/1e6 * $T$6</f>
        <v/>
      </c>
      <c r="FQ36">
        <f>FO36-FP36</f>
        <v/>
      </c>
      <c r="FR36">
        <f>INDEX(BaseSeries!$C$2:$C$61, A36)*Control!$B$5*$U$3</f>
        <v/>
      </c>
      <c r="FS36">
        <f>FR36*(Control!$B$6*Control!$B$7*Control!$B$8)*$U$4</f>
        <v/>
      </c>
      <c r="FT36">
        <f>FT35*(1-(1-Control!$B$14)^(1/12)) + FS36</f>
        <v/>
      </c>
      <c r="FU36">
        <f>FS36*Control!$B$9</f>
        <v/>
      </c>
      <c r="FV36">
        <f>FT36*(Control!$B$10*$U$5/12)/1e6</f>
        <v/>
      </c>
      <c r="FW36">
        <f>FU36*$U$6*Control!$B$13/1e6</f>
        <v/>
      </c>
      <c r="FX36">
        <f>FV36+FW36</f>
        <v/>
      </c>
      <c r="FY36">
        <f>(1-Control!$B$11)*FV36 + FU36*(INDEX(Control!$B$32:$F$32, B36) + $U$7)/1e6 * $U$6</f>
        <v/>
      </c>
      <c r="FZ36">
        <f>FX36-FY36</f>
        <v/>
      </c>
      <c r="GA36">
        <f>INDEX(BaseSeries!$C$2:$C$61, A36)*Control!$B$5*$V$3</f>
        <v/>
      </c>
      <c r="GB36">
        <f>GA36*(Control!$B$6*Control!$B$7*Control!$B$8)*$V$4</f>
        <v/>
      </c>
      <c r="GC36">
        <f>GC35*(1-(1-Control!$B$14)^(1/12)) + GB36</f>
        <v/>
      </c>
      <c r="GD36">
        <f>GB36*Control!$B$9</f>
        <v/>
      </c>
      <c r="GE36">
        <f>GC36*(Control!$B$10*$V$5/12)/1e6</f>
        <v/>
      </c>
      <c r="GF36">
        <f>GD36*$V$6*Control!$B$13/1e6</f>
        <v/>
      </c>
      <c r="GG36">
        <f>GE36+GF36</f>
        <v/>
      </c>
      <c r="GH36">
        <f>(1-Control!$B$11)*GE36 + GD36*(INDEX(Control!$B$32:$F$32, B36) + $V$7)/1e6 * $V$6</f>
        <v/>
      </c>
      <c r="GI36">
        <f>GG36-GH36</f>
        <v/>
      </c>
      <c r="GJ36">
        <f>INDEX(BaseSeries!$C$2:$C$61, A36)*Control!$B$5*$W$3</f>
        <v/>
      </c>
      <c r="GK36">
        <f>GJ36*(Control!$B$6*Control!$B$7*Control!$B$8)*$W$4</f>
        <v/>
      </c>
      <c r="GL36">
        <f>GL35*(1-(1-Control!$B$14)^(1/12)) + GK36</f>
        <v/>
      </c>
      <c r="GM36">
        <f>GK36*Control!$B$9</f>
        <v/>
      </c>
      <c r="GN36">
        <f>GL36*(Control!$B$10*$W$5/12)/1e6</f>
        <v/>
      </c>
      <c r="GO36">
        <f>GM36*$W$6*Control!$B$13/1e6</f>
        <v/>
      </c>
      <c r="GP36">
        <f>GN36+GO36</f>
        <v/>
      </c>
      <c r="GQ36">
        <f>(1-Control!$B$11)*GN36 + GM36*(INDEX(Control!$B$32:$F$32, B36) + $W$7)/1e6 * $W$6</f>
        <v/>
      </c>
      <c r="GR36">
        <f>GP36-GQ36</f>
        <v/>
      </c>
      <c r="GS36">
        <f>INDEX(BaseSeries!$C$2:$C$61, A36)*Control!$B$5*$X$3</f>
        <v/>
      </c>
      <c r="GT36">
        <f>GS36*(Control!$B$6*Control!$B$7*Control!$B$8)*$X$4</f>
        <v/>
      </c>
      <c r="GU36">
        <f>GU35*(1-(1-Control!$B$14)^(1/12)) + GT36</f>
        <v/>
      </c>
      <c r="GV36">
        <f>GT36*Control!$B$9</f>
        <v/>
      </c>
      <c r="GW36">
        <f>GU36*(Control!$B$10*$X$5/12)/1e6</f>
        <v/>
      </c>
      <c r="GX36">
        <f>GV36*$X$6*Control!$B$13/1e6</f>
        <v/>
      </c>
      <c r="GY36">
        <f>GW36+GX36</f>
        <v/>
      </c>
      <c r="GZ36">
        <f>(1-Control!$B$11)*GW36 + GV36*(INDEX(Control!$B$32:$F$32, B36) + $X$7)/1e6 * $X$6</f>
        <v/>
      </c>
      <c r="HA36">
        <f>GY36-GZ36</f>
        <v/>
      </c>
      <c r="HB36">
        <f>INDEX(BaseSeries!$C$2:$C$61, A36)*Control!$B$5*$Y$3</f>
        <v/>
      </c>
      <c r="HC36">
        <f>HB36*(Control!$B$6*Control!$B$7*Control!$B$8)*$Y$4</f>
        <v/>
      </c>
      <c r="HD36">
        <f>HD35*(1-(1-Control!$B$14)^(1/12)) + HC36</f>
        <v/>
      </c>
      <c r="HE36">
        <f>HC36*Control!$B$9</f>
        <v/>
      </c>
      <c r="HF36">
        <f>HD36*(Control!$B$10*$Y$5/12)/1e6</f>
        <v/>
      </c>
      <c r="HG36">
        <f>HE36*$Y$6*Control!$B$13/1e6</f>
        <v/>
      </c>
      <c r="HH36">
        <f>HF36+HG36</f>
        <v/>
      </c>
      <c r="HI36">
        <f>(1-Control!$B$11)*HF36 + HE36*(INDEX(Control!$B$32:$F$32, B36) + $Y$7)/1e6 * $Y$6</f>
        <v/>
      </c>
      <c r="HJ36">
        <f>HH36-HI36</f>
        <v/>
      </c>
      <c r="HK36">
        <f>INDEX(BaseSeries!$C$2:$C$61, A36)*Control!$B$5*$Z$3</f>
        <v/>
      </c>
      <c r="HL36">
        <f>HK36*(Control!$B$6*Control!$B$7*Control!$B$8)*$Z$4</f>
        <v/>
      </c>
      <c r="HM36">
        <f>HM35*(1-(1-Control!$B$14)^(1/12)) + HL36</f>
        <v/>
      </c>
      <c r="HN36">
        <f>HL36*Control!$B$9</f>
        <v/>
      </c>
      <c r="HO36">
        <f>HM36*(Control!$B$10*$Z$5/12)/1e6</f>
        <v/>
      </c>
      <c r="HP36">
        <f>HN36*$Z$6*Control!$B$13/1e6</f>
        <v/>
      </c>
      <c r="HQ36">
        <f>HO36+HP36</f>
        <v/>
      </c>
      <c r="HR36">
        <f>(1-Control!$B$11)*HO36 + HN36*(INDEX(Control!$B$32:$F$32, B36) + $Z$7)/1e6 * $Z$6</f>
        <v/>
      </c>
      <c r="HS36">
        <f>HQ36-HR36</f>
        <v/>
      </c>
      <c r="HT36">
        <f>INDEX(BaseSeries!$C$2:$C$61, A36)*Control!$B$5*$AA$3</f>
        <v/>
      </c>
      <c r="HU36">
        <f>HT36*(Control!$B$6*Control!$B$7*Control!$B$8)*$AA$4</f>
        <v/>
      </c>
      <c r="HV36">
        <f>HV35*(1-(1-Control!$B$14)^(1/12)) + HU36</f>
        <v/>
      </c>
      <c r="HW36">
        <f>HU36*Control!$B$9</f>
        <v/>
      </c>
      <c r="HX36">
        <f>HV36*(Control!$B$10*$AA$5/12)/1e6</f>
        <v/>
      </c>
      <c r="HY36">
        <f>HW36*$AA$6*Control!$B$13/1e6</f>
        <v/>
      </c>
      <c r="HZ36">
        <f>HX36+HY36</f>
        <v/>
      </c>
      <c r="IA36">
        <f>(1-Control!$B$11)*HX36 + HW36*(INDEX(Control!$B$32:$F$32, B36) + $AA$7)/1e6 * $AA$6</f>
        <v/>
      </c>
      <c r="IB36">
        <f>HZ36-IA36</f>
        <v/>
      </c>
      <c r="IC36">
        <f>INDEX(BaseSeries!$C$2:$C$61, A36)*Control!$B$5*$AB$3</f>
        <v/>
      </c>
      <c r="ID36">
        <f>IC36*(Control!$B$6*Control!$B$7*Control!$B$8)*$AB$4</f>
        <v/>
      </c>
      <c r="IE36">
        <f>IE35*(1-(1-Control!$B$14)^(1/12)) + ID36</f>
        <v/>
      </c>
      <c r="IF36">
        <f>ID36*Control!$B$9</f>
        <v/>
      </c>
      <c r="IG36">
        <f>IE36*(Control!$B$10*$AB$5/12)/1e6</f>
        <v/>
      </c>
      <c r="IH36">
        <f>IF36*$AB$6*Control!$B$13/1e6</f>
        <v/>
      </c>
      <c r="II36">
        <f>IG36+IH36</f>
        <v/>
      </c>
      <c r="IJ36">
        <f>(1-Control!$B$11)*IG36 + IF36*(INDEX(Control!$B$32:$F$32, B36) + $AB$7)/1e6 * $AB$6</f>
        <v/>
      </c>
      <c r="IK36">
        <f>II36-IJ36</f>
        <v/>
      </c>
      <c r="IL36">
        <f>INDEX(BaseSeries!$C$2:$C$61, A36)*Control!$B$5*$AC$3</f>
        <v/>
      </c>
      <c r="IM36">
        <f>IL36*(Control!$B$6*Control!$B$7*Control!$B$8)*$AC$4</f>
        <v/>
      </c>
      <c r="IN36">
        <f>IN35*(1-(1-Control!$B$14)^(1/12)) + IM36</f>
        <v/>
      </c>
      <c r="IO36">
        <f>IM36*Control!$B$9</f>
        <v/>
      </c>
      <c r="IP36">
        <f>IN36*(Control!$B$10*$AC$5/12)/1e6</f>
        <v/>
      </c>
      <c r="IQ36">
        <f>IO36*$AC$6*Control!$B$13/1e6</f>
        <v/>
      </c>
      <c r="IR36">
        <f>IP36+IQ36</f>
        <v/>
      </c>
      <c r="IS36">
        <f>(1-Control!$B$11)*IP36 + IO36*(INDEX(Control!$B$32:$F$32, B36) + $AC$7)/1e6 * $AC$6</f>
        <v/>
      </c>
      <c r="IT36">
        <f>IR36-IS36</f>
        <v/>
      </c>
      <c r="IU36">
        <f>INDEX(BaseSeries!$C$2:$C$61, A36)*Control!$B$5*$AD$3</f>
        <v/>
      </c>
      <c r="IV36">
        <f>IU36*(Control!$B$6*Control!$B$7*Control!$B$8)*$AD$4</f>
        <v/>
      </c>
      <c r="IW36">
        <f>IW35*(1-(1-Control!$B$14)^(1/12)) + IV36</f>
        <v/>
      </c>
      <c r="IX36">
        <f>IV36*Control!$B$9</f>
        <v/>
      </c>
      <c r="IY36">
        <f>IW36*(Control!$B$10*$AD$5/12)/1e6</f>
        <v/>
      </c>
      <c r="IZ36">
        <f>IX36*$AD$6*Control!$B$13/1e6</f>
        <v/>
      </c>
      <c r="JA36">
        <f>IY36+IZ36</f>
        <v/>
      </c>
      <c r="JB36">
        <f>(1-Control!$B$11)*IY36 + IX36*(INDEX(Control!$B$32:$F$32, B36) + $AD$7)/1e6 * $AD$6</f>
        <v/>
      </c>
      <c r="JC36">
        <f>JA36-JB36</f>
        <v/>
      </c>
      <c r="JD36">
        <f>INDEX(BaseSeries!$C$2:$C$61, A36)*Control!$B$5*$AE$3</f>
        <v/>
      </c>
      <c r="JE36">
        <f>JD36*(Control!$B$6*Control!$B$7*Control!$B$8)*$AE$4</f>
        <v/>
      </c>
      <c r="JF36">
        <f>JF35*(1-(1-Control!$B$14)^(1/12)) + JE36</f>
        <v/>
      </c>
      <c r="JG36">
        <f>JE36*Control!$B$9</f>
        <v/>
      </c>
      <c r="JH36">
        <f>JF36*(Control!$B$10*$AE$5/12)/1e6</f>
        <v/>
      </c>
      <c r="JI36">
        <f>JG36*$AE$6*Control!$B$13/1e6</f>
        <v/>
      </c>
      <c r="JJ36">
        <f>JH36+JI36</f>
        <v/>
      </c>
      <c r="JK36">
        <f>(1-Control!$B$11)*JH36 + JG36*(INDEX(Control!$B$32:$F$32, B36) + $AE$7)/1e6 * $AE$6</f>
        <v/>
      </c>
      <c r="JL36">
        <f>JJ36-JK36</f>
        <v/>
      </c>
      <c r="JM36">
        <f>INDEX(BaseSeries!$C$2:$C$61, A36)*Control!$B$5*$AF$3</f>
        <v/>
      </c>
      <c r="JN36">
        <f>JM36*(Control!$B$6*Control!$B$7*Control!$B$8)*$AF$4</f>
        <v/>
      </c>
      <c r="JO36">
        <f>JO35*(1-(1-Control!$B$14)^(1/12)) + JN36</f>
        <v/>
      </c>
      <c r="JP36">
        <f>JN36*Control!$B$9</f>
        <v/>
      </c>
      <c r="JQ36">
        <f>JO36*(Control!$B$10*$AF$5/12)/1e6</f>
        <v/>
      </c>
      <c r="JR36">
        <f>JP36*$AF$6*Control!$B$13/1e6</f>
        <v/>
      </c>
      <c r="JS36">
        <f>JQ36+JR36</f>
        <v/>
      </c>
      <c r="JT36">
        <f>(1-Control!$B$11)*JQ36 + JP36*(INDEX(Control!$B$32:$F$32, B36) + $AF$7)/1e6 * $AF$6</f>
        <v/>
      </c>
      <c r="JU36">
        <f>JS36-JT36</f>
        <v/>
      </c>
      <c r="JV36">
        <f>INDEX(BaseSeries!$C$2:$C$61, A36)*Control!$B$5*$AG$3</f>
        <v/>
      </c>
      <c r="JW36">
        <f>JV36*(Control!$B$6*Control!$B$7*Control!$B$8)*$AG$4</f>
        <v/>
      </c>
      <c r="JX36">
        <f>JX35*(1-(1-Control!$B$14)^(1/12)) + JW36</f>
        <v/>
      </c>
      <c r="JY36">
        <f>JW36*Control!$B$9</f>
        <v/>
      </c>
      <c r="JZ36">
        <f>JX36*(Control!$B$10*$AG$5/12)/1e6</f>
        <v/>
      </c>
      <c r="KA36">
        <f>JY36*$AG$6*Control!$B$13/1e6</f>
        <v/>
      </c>
      <c r="KB36">
        <f>JZ36+KA36</f>
        <v/>
      </c>
      <c r="KC36">
        <f>(1-Control!$B$11)*JZ36 + JY36*(INDEX(Control!$B$32:$F$32, B36) + $AG$7)/1e6 * $AG$6</f>
        <v/>
      </c>
      <c r="KD36">
        <f>KB36-KC36</f>
        <v/>
      </c>
      <c r="KE36">
        <f>INDEX(BaseSeries!$C$2:$C$61, A36)*Control!$B$5*$AH$3</f>
        <v/>
      </c>
      <c r="KF36">
        <f>KE36*(Control!$B$6*Control!$B$7*Control!$B$8)*$AH$4</f>
        <v/>
      </c>
      <c r="KG36">
        <f>KG35*(1-(1-Control!$B$14)^(1/12)) + KF36</f>
        <v/>
      </c>
      <c r="KH36">
        <f>KF36*Control!$B$9</f>
        <v/>
      </c>
      <c r="KI36">
        <f>KG36*(Control!$B$10*$AH$5/12)/1e6</f>
        <v/>
      </c>
      <c r="KJ36">
        <f>KH36*$AH$6*Control!$B$13/1e6</f>
        <v/>
      </c>
      <c r="KK36">
        <f>KI36+KJ36</f>
        <v/>
      </c>
      <c r="KL36">
        <f>(1-Control!$B$11)*KI36 + KH36*(INDEX(Control!$B$32:$F$32, B36) + $AH$7)/1e6 * $AH$6</f>
        <v/>
      </c>
      <c r="KM36">
        <f>KK36-KL36</f>
        <v/>
      </c>
      <c r="KN36">
        <f>INDEX(BaseSeries!$C$2:$C$61, A36)*Control!$B$5*$AI$3</f>
        <v/>
      </c>
      <c r="KO36">
        <f>KN36*(Control!$B$6*Control!$B$7*Control!$B$8)*$AI$4</f>
        <v/>
      </c>
      <c r="KP36">
        <f>KP35*(1-(1-Control!$B$14)^(1/12)) + KO36</f>
        <v/>
      </c>
      <c r="KQ36">
        <f>KO36*Control!$B$9</f>
        <v/>
      </c>
      <c r="KR36">
        <f>KP36*(Control!$B$10*$AI$5/12)/1e6</f>
        <v/>
      </c>
      <c r="KS36">
        <f>KQ36*$AI$6*Control!$B$13/1e6</f>
        <v/>
      </c>
      <c r="KT36">
        <f>KR36+KS36</f>
        <v/>
      </c>
      <c r="KU36">
        <f>(1-Control!$B$11)*KR36 + KQ36*(INDEX(Control!$B$32:$F$32, B36) + $AI$7)/1e6 * $AI$6</f>
        <v/>
      </c>
      <c r="KV36">
        <f>KT36-KU36</f>
        <v/>
      </c>
      <c r="KW36">
        <f>INDEX(BaseSeries!$C$2:$C$61, A36)*Control!$B$5*$AJ$3</f>
        <v/>
      </c>
      <c r="KX36">
        <f>KW36*(Control!$B$6*Control!$B$7*Control!$B$8)*$AJ$4</f>
        <v/>
      </c>
      <c r="KY36">
        <f>KY35*(1-(1-Control!$B$14)^(1/12)) + KX36</f>
        <v/>
      </c>
      <c r="KZ36">
        <f>KX36*Control!$B$9</f>
        <v/>
      </c>
      <c r="LA36">
        <f>KY36*(Control!$B$10*$AJ$5/12)/1e6</f>
        <v/>
      </c>
      <c r="LB36">
        <f>KZ36*$AJ$6*Control!$B$13/1e6</f>
        <v/>
      </c>
      <c r="LC36">
        <f>LA36+LB36</f>
        <v/>
      </c>
      <c r="LD36">
        <f>(1-Control!$B$11)*LA36 + KZ36*(INDEX(Control!$B$32:$F$32, B36) + $AJ$7)/1e6 * $AJ$6</f>
        <v/>
      </c>
      <c r="LE36">
        <f>LC36-LD36</f>
        <v/>
      </c>
      <c r="LF36">
        <f>INDEX(BaseSeries!$C$2:$C$61, A36)*Control!$B$5*$AK$3</f>
        <v/>
      </c>
      <c r="LG36">
        <f>LF36*(Control!$B$6*Control!$B$7*Control!$B$8)*$AK$4</f>
        <v/>
      </c>
      <c r="LH36">
        <f>LH35*(1-(1-Control!$B$14)^(1/12)) + LG36</f>
        <v/>
      </c>
      <c r="LI36">
        <f>LG36*Control!$B$9</f>
        <v/>
      </c>
      <c r="LJ36">
        <f>LH36*(Control!$B$10*$AK$5/12)/1e6</f>
        <v/>
      </c>
      <c r="LK36">
        <f>LI36*$AK$6*Control!$B$13/1e6</f>
        <v/>
      </c>
      <c r="LL36">
        <f>LJ36+LK36</f>
        <v/>
      </c>
      <c r="LM36">
        <f>(1-Control!$B$11)*LJ36 + LI36*(INDEX(Control!$B$32:$F$32, B36) + $AK$7)/1e6 * $AK$6</f>
        <v/>
      </c>
      <c r="LN36">
        <f>LL36-LM36</f>
        <v/>
      </c>
      <c r="LO36">
        <f>INDEX(BaseSeries!$C$2:$C$61, A36)*Control!$B$5*$AL$3</f>
        <v/>
      </c>
      <c r="LP36">
        <f>LO36*(Control!$B$6*Control!$B$7*Control!$B$8)*$AL$4</f>
        <v/>
      </c>
      <c r="LQ36">
        <f>LQ35*(1-(1-Control!$B$14)^(1/12)) + LP36</f>
        <v/>
      </c>
      <c r="LR36">
        <f>LP36*Control!$B$9</f>
        <v/>
      </c>
      <c r="LS36">
        <f>LQ36*(Control!$B$10*$AL$5/12)/1e6</f>
        <v/>
      </c>
      <c r="LT36">
        <f>LR36*$AL$6*Control!$B$13/1e6</f>
        <v/>
      </c>
      <c r="LU36">
        <f>LS36+LT36</f>
        <v/>
      </c>
      <c r="LV36">
        <f>(1-Control!$B$11)*LS36 + LR36*(INDEX(Control!$B$32:$F$32, B36) + $AL$7)/1e6 * $AL$6</f>
        <v/>
      </c>
      <c r="LW36">
        <f>LU36-LV36</f>
        <v/>
      </c>
    </row>
    <row r="37">
      <c r="A37" t="n">
        <v>26</v>
      </c>
      <c r="B37">
        <f>INT((A37-1)/12)+1</f>
        <v/>
      </c>
      <c r="C37">
        <f>INDEX(BaseSeries!$C$2:$C$61, A37)*Control!$B$5*$B$3</f>
        <v/>
      </c>
      <c r="D37">
        <f>C37*(Control!$B$6*Control!$B$7*Control!$B$8)*$B$4</f>
        <v/>
      </c>
      <c r="E37">
        <f>E36*(1-(1-Control!$B$14)^(1/12)) + D37</f>
        <v/>
      </c>
      <c r="F37">
        <f>D37*Control!$B$9</f>
        <v/>
      </c>
      <c r="G37">
        <f>E37*(Control!$B$10*$B$5/12)/1e6</f>
        <v/>
      </c>
      <c r="H37">
        <f>F37*$B$6*Control!$B$13/1e6</f>
        <v/>
      </c>
      <c r="I37">
        <f>G37+H37</f>
        <v/>
      </c>
      <c r="J37">
        <f>(1-Control!$B$11)*G37 + F37*(INDEX(Control!$B$32:$F$32, B37) + $B$7)/1e6 * $B$6</f>
        <v/>
      </c>
      <c r="K37">
        <f>I37-J37</f>
        <v/>
      </c>
      <c r="L37">
        <f>INDEX(BaseSeries!$C$2:$C$61, A37)*Control!$B$5*$C$3</f>
        <v/>
      </c>
      <c r="M37">
        <f>L37*(Control!$B$6*Control!$B$7*Control!$B$8)*$C$4</f>
        <v/>
      </c>
      <c r="N37">
        <f>N36*(1-(1-Control!$B$14)^(1/12)) + M37</f>
        <v/>
      </c>
      <c r="O37">
        <f>M37*Control!$B$9</f>
        <v/>
      </c>
      <c r="P37">
        <f>N37*(Control!$B$10*$C$5/12)/1e6</f>
        <v/>
      </c>
      <c r="Q37">
        <f>O37*$C$6*Control!$B$13/1e6</f>
        <v/>
      </c>
      <c r="R37">
        <f>P37+Q37</f>
        <v/>
      </c>
      <c r="S37">
        <f>(1-Control!$B$11)*P37 + O37*(INDEX(Control!$B$32:$F$32, B37) + $C$7)/1e6 * $C$6</f>
        <v/>
      </c>
      <c r="T37">
        <f>R37-S37</f>
        <v/>
      </c>
      <c r="U37">
        <f>INDEX(BaseSeries!$C$2:$C$61, A37)*Control!$B$5*$D$3</f>
        <v/>
      </c>
      <c r="V37">
        <f>U37*(Control!$B$6*Control!$B$7*Control!$B$8)*$D$4</f>
        <v/>
      </c>
      <c r="W37">
        <f>W36*(1-(1-Control!$B$14)^(1/12)) + V37</f>
        <v/>
      </c>
      <c r="X37">
        <f>V37*Control!$B$9</f>
        <v/>
      </c>
      <c r="Y37">
        <f>W37*(Control!$B$10*$D$5/12)/1e6</f>
        <v/>
      </c>
      <c r="Z37">
        <f>X37*$D$6*Control!$B$13/1e6</f>
        <v/>
      </c>
      <c r="AA37">
        <f>Y37+Z37</f>
        <v/>
      </c>
      <c r="AB37">
        <f>(1-Control!$B$11)*Y37 + X37*(INDEX(Control!$B$32:$F$32, B37) + $D$7)/1e6 * $D$6</f>
        <v/>
      </c>
      <c r="AC37">
        <f>AA37-AB37</f>
        <v/>
      </c>
      <c r="AD37">
        <f>INDEX(BaseSeries!$C$2:$C$61, A37)*Control!$B$5*$E$3</f>
        <v/>
      </c>
      <c r="AE37">
        <f>AD37*(Control!$B$6*Control!$B$7*Control!$B$8)*$E$4</f>
        <v/>
      </c>
      <c r="AF37">
        <f>AF36*(1-(1-Control!$B$14)^(1/12)) + AE37</f>
        <v/>
      </c>
      <c r="AG37">
        <f>AE37*Control!$B$9</f>
        <v/>
      </c>
      <c r="AH37">
        <f>AF37*(Control!$B$10*$E$5/12)/1e6</f>
        <v/>
      </c>
      <c r="AI37">
        <f>AG37*$E$6*Control!$B$13/1e6</f>
        <v/>
      </c>
      <c r="AJ37">
        <f>AH37+AI37</f>
        <v/>
      </c>
      <c r="AK37">
        <f>(1-Control!$B$11)*AH37 + AG37*(INDEX(Control!$B$32:$F$32, B37) + $E$7)/1e6 * $E$6</f>
        <v/>
      </c>
      <c r="AL37">
        <f>AJ37-AK37</f>
        <v/>
      </c>
      <c r="AM37">
        <f>INDEX(BaseSeries!$C$2:$C$61, A37)*Control!$B$5*$F$3</f>
        <v/>
      </c>
      <c r="AN37">
        <f>AM37*(Control!$B$6*Control!$B$7*Control!$B$8)*$F$4</f>
        <v/>
      </c>
      <c r="AO37">
        <f>AO36*(1-(1-Control!$B$14)^(1/12)) + AN37</f>
        <v/>
      </c>
      <c r="AP37">
        <f>AN37*Control!$B$9</f>
        <v/>
      </c>
      <c r="AQ37">
        <f>AO37*(Control!$B$10*$F$5/12)/1e6</f>
        <v/>
      </c>
      <c r="AR37">
        <f>AP37*$F$6*Control!$B$13/1e6</f>
        <v/>
      </c>
      <c r="AS37">
        <f>AQ37+AR37</f>
        <v/>
      </c>
      <c r="AT37">
        <f>(1-Control!$B$11)*AQ37 + AP37*(INDEX(Control!$B$32:$F$32, B37) + $F$7)/1e6 * $F$6</f>
        <v/>
      </c>
      <c r="AU37">
        <f>AS37-AT37</f>
        <v/>
      </c>
      <c r="AV37">
        <f>INDEX(BaseSeries!$C$2:$C$61, A37)*Control!$B$5*$G$3</f>
        <v/>
      </c>
      <c r="AW37">
        <f>AV37*(Control!$B$6*Control!$B$7*Control!$B$8)*$G$4</f>
        <v/>
      </c>
      <c r="AX37">
        <f>AX36*(1-(1-Control!$B$14)^(1/12)) + AW37</f>
        <v/>
      </c>
      <c r="AY37">
        <f>AW37*Control!$B$9</f>
        <v/>
      </c>
      <c r="AZ37">
        <f>AX37*(Control!$B$10*$G$5/12)/1e6</f>
        <v/>
      </c>
      <c r="BA37">
        <f>AY37*$G$6*Control!$B$13/1e6</f>
        <v/>
      </c>
      <c r="BB37">
        <f>AZ37+BA37</f>
        <v/>
      </c>
      <c r="BC37">
        <f>(1-Control!$B$11)*AZ37 + AY37*(INDEX(Control!$B$32:$F$32, B37) + $G$7)/1e6 * $G$6</f>
        <v/>
      </c>
      <c r="BD37">
        <f>BB37-BC37</f>
        <v/>
      </c>
      <c r="BE37">
        <f>INDEX(BaseSeries!$C$2:$C$61, A37)*Control!$B$5*$H$3</f>
        <v/>
      </c>
      <c r="BF37">
        <f>BE37*(Control!$B$6*Control!$B$7*Control!$B$8)*$H$4</f>
        <v/>
      </c>
      <c r="BG37">
        <f>BG36*(1-(1-Control!$B$14)^(1/12)) + BF37</f>
        <v/>
      </c>
      <c r="BH37">
        <f>BF37*Control!$B$9</f>
        <v/>
      </c>
      <c r="BI37">
        <f>BG37*(Control!$B$10*$H$5/12)/1e6</f>
        <v/>
      </c>
      <c r="BJ37">
        <f>BH37*$H$6*Control!$B$13/1e6</f>
        <v/>
      </c>
      <c r="BK37">
        <f>BI37+BJ37</f>
        <v/>
      </c>
      <c r="BL37">
        <f>(1-Control!$B$11)*BI37 + BH37*(INDEX(Control!$B$32:$F$32, B37) + $H$7)/1e6 * $H$6</f>
        <v/>
      </c>
      <c r="BM37">
        <f>BK37-BL37</f>
        <v/>
      </c>
      <c r="BN37">
        <f>INDEX(BaseSeries!$C$2:$C$61, A37)*Control!$B$5*$I$3</f>
        <v/>
      </c>
      <c r="BO37">
        <f>BN37*(Control!$B$6*Control!$B$7*Control!$B$8)*$I$4</f>
        <v/>
      </c>
      <c r="BP37">
        <f>BP36*(1-(1-Control!$B$14)^(1/12)) + BO37</f>
        <v/>
      </c>
      <c r="BQ37">
        <f>BO37*Control!$B$9</f>
        <v/>
      </c>
      <c r="BR37">
        <f>BP37*(Control!$B$10*$I$5/12)/1e6</f>
        <v/>
      </c>
      <c r="BS37">
        <f>BQ37*$I$6*Control!$B$13/1e6</f>
        <v/>
      </c>
      <c r="BT37">
        <f>BR37+BS37</f>
        <v/>
      </c>
      <c r="BU37">
        <f>(1-Control!$B$11)*BR37 + BQ37*(INDEX(Control!$B$32:$F$32, B37) + $I$7)/1e6 * $I$6</f>
        <v/>
      </c>
      <c r="BV37">
        <f>BT37-BU37</f>
        <v/>
      </c>
      <c r="BW37">
        <f>INDEX(BaseSeries!$C$2:$C$61, A37)*Control!$B$5*$J$3</f>
        <v/>
      </c>
      <c r="BX37">
        <f>BW37*(Control!$B$6*Control!$B$7*Control!$B$8)*$J$4</f>
        <v/>
      </c>
      <c r="BY37">
        <f>BY36*(1-(1-Control!$B$14)^(1/12)) + BX37</f>
        <v/>
      </c>
      <c r="BZ37">
        <f>BX37*Control!$B$9</f>
        <v/>
      </c>
      <c r="CA37">
        <f>BY37*(Control!$B$10*$J$5/12)/1e6</f>
        <v/>
      </c>
      <c r="CB37">
        <f>BZ37*$J$6*Control!$B$13/1e6</f>
        <v/>
      </c>
      <c r="CC37">
        <f>CA37+CB37</f>
        <v/>
      </c>
      <c r="CD37">
        <f>(1-Control!$B$11)*CA37 + BZ37*(INDEX(Control!$B$32:$F$32, B37) + $J$7)/1e6 * $J$6</f>
        <v/>
      </c>
      <c r="CE37">
        <f>CC37-CD37</f>
        <v/>
      </c>
      <c r="CF37">
        <f>INDEX(BaseSeries!$C$2:$C$61, A37)*Control!$B$5*$K$3</f>
        <v/>
      </c>
      <c r="CG37">
        <f>CF37*(Control!$B$6*Control!$B$7*Control!$B$8)*$K$4</f>
        <v/>
      </c>
      <c r="CH37">
        <f>CH36*(1-(1-Control!$B$14)^(1/12)) + CG37</f>
        <v/>
      </c>
      <c r="CI37">
        <f>CG37*Control!$B$9</f>
        <v/>
      </c>
      <c r="CJ37">
        <f>CH37*(Control!$B$10*$K$5/12)/1e6</f>
        <v/>
      </c>
      <c r="CK37">
        <f>CI37*$K$6*Control!$B$13/1e6</f>
        <v/>
      </c>
      <c r="CL37">
        <f>CJ37+CK37</f>
        <v/>
      </c>
      <c r="CM37">
        <f>(1-Control!$B$11)*CJ37 + CI37*(INDEX(Control!$B$32:$F$32, B37) + $K$7)/1e6 * $K$6</f>
        <v/>
      </c>
      <c r="CN37">
        <f>CL37-CM37</f>
        <v/>
      </c>
      <c r="CO37">
        <f>INDEX(BaseSeries!$C$2:$C$61, A37)*Control!$B$5*$L$3</f>
        <v/>
      </c>
      <c r="CP37">
        <f>CO37*(Control!$B$6*Control!$B$7*Control!$B$8)*$L$4</f>
        <v/>
      </c>
      <c r="CQ37">
        <f>CQ36*(1-(1-Control!$B$14)^(1/12)) + CP37</f>
        <v/>
      </c>
      <c r="CR37">
        <f>CP37*Control!$B$9</f>
        <v/>
      </c>
      <c r="CS37">
        <f>CQ37*(Control!$B$10*$L$5/12)/1e6</f>
        <v/>
      </c>
      <c r="CT37">
        <f>CR37*$L$6*Control!$B$13/1e6</f>
        <v/>
      </c>
      <c r="CU37">
        <f>CS37+CT37</f>
        <v/>
      </c>
      <c r="CV37">
        <f>(1-Control!$B$11)*CS37 + CR37*(INDEX(Control!$B$32:$F$32, B37) + $L$7)/1e6 * $L$6</f>
        <v/>
      </c>
      <c r="CW37">
        <f>CU37-CV37</f>
        <v/>
      </c>
      <c r="CX37">
        <f>INDEX(BaseSeries!$C$2:$C$61, A37)*Control!$B$5*$M$3</f>
        <v/>
      </c>
      <c r="CY37">
        <f>CX37*(Control!$B$6*Control!$B$7*Control!$B$8)*$M$4</f>
        <v/>
      </c>
      <c r="CZ37">
        <f>CZ36*(1-(1-Control!$B$14)^(1/12)) + CY37</f>
        <v/>
      </c>
      <c r="DA37">
        <f>CY37*Control!$B$9</f>
        <v/>
      </c>
      <c r="DB37">
        <f>CZ37*(Control!$B$10*$M$5/12)/1e6</f>
        <v/>
      </c>
      <c r="DC37">
        <f>DA37*$M$6*Control!$B$13/1e6</f>
        <v/>
      </c>
      <c r="DD37">
        <f>DB37+DC37</f>
        <v/>
      </c>
      <c r="DE37">
        <f>(1-Control!$B$11)*DB37 + DA37*(INDEX(Control!$B$32:$F$32, B37) + $M$7)/1e6 * $M$6</f>
        <v/>
      </c>
      <c r="DF37">
        <f>DD37-DE37</f>
        <v/>
      </c>
      <c r="DG37">
        <f>INDEX(BaseSeries!$C$2:$C$61, A37)*Control!$B$5*$N$3</f>
        <v/>
      </c>
      <c r="DH37">
        <f>DG37*(Control!$B$6*Control!$B$7*Control!$B$8)*$N$4</f>
        <v/>
      </c>
      <c r="DI37">
        <f>DI36*(1-(1-Control!$B$14)^(1/12)) + DH37</f>
        <v/>
      </c>
      <c r="DJ37">
        <f>DH37*Control!$B$9</f>
        <v/>
      </c>
      <c r="DK37">
        <f>DI37*(Control!$B$10*$N$5/12)/1e6</f>
        <v/>
      </c>
      <c r="DL37">
        <f>DJ37*$N$6*Control!$B$13/1e6</f>
        <v/>
      </c>
      <c r="DM37">
        <f>DK37+DL37</f>
        <v/>
      </c>
      <c r="DN37">
        <f>(1-Control!$B$11)*DK37 + DJ37*(INDEX(Control!$B$32:$F$32, B37) + $N$7)/1e6 * $N$6</f>
        <v/>
      </c>
      <c r="DO37">
        <f>DM37-DN37</f>
        <v/>
      </c>
      <c r="DP37">
        <f>INDEX(BaseSeries!$C$2:$C$61, A37)*Control!$B$5*$O$3</f>
        <v/>
      </c>
      <c r="DQ37">
        <f>DP37*(Control!$B$6*Control!$B$7*Control!$B$8)*$O$4</f>
        <v/>
      </c>
      <c r="DR37">
        <f>DR36*(1-(1-Control!$B$14)^(1/12)) + DQ37</f>
        <v/>
      </c>
      <c r="DS37">
        <f>DQ37*Control!$B$9</f>
        <v/>
      </c>
      <c r="DT37">
        <f>DR37*(Control!$B$10*$O$5/12)/1e6</f>
        <v/>
      </c>
      <c r="DU37">
        <f>DS37*$O$6*Control!$B$13/1e6</f>
        <v/>
      </c>
      <c r="DV37">
        <f>DT37+DU37</f>
        <v/>
      </c>
      <c r="DW37">
        <f>(1-Control!$B$11)*DT37 + DS37*(INDEX(Control!$B$32:$F$32, B37) + $O$7)/1e6 * $O$6</f>
        <v/>
      </c>
      <c r="DX37">
        <f>DV37-DW37</f>
        <v/>
      </c>
      <c r="DY37">
        <f>INDEX(BaseSeries!$C$2:$C$61, A37)*Control!$B$5*$P$3</f>
        <v/>
      </c>
      <c r="DZ37">
        <f>DY37*(Control!$B$6*Control!$B$7*Control!$B$8)*$P$4</f>
        <v/>
      </c>
      <c r="EA37">
        <f>EA36*(1-(1-Control!$B$14)^(1/12)) + DZ37</f>
        <v/>
      </c>
      <c r="EB37">
        <f>DZ37*Control!$B$9</f>
        <v/>
      </c>
      <c r="EC37">
        <f>EA37*(Control!$B$10*$P$5/12)/1e6</f>
        <v/>
      </c>
      <c r="ED37">
        <f>EB37*$P$6*Control!$B$13/1e6</f>
        <v/>
      </c>
      <c r="EE37">
        <f>EC37+ED37</f>
        <v/>
      </c>
      <c r="EF37">
        <f>(1-Control!$B$11)*EC37 + EB37*(INDEX(Control!$B$32:$F$32, B37) + $P$7)/1e6 * $P$6</f>
        <v/>
      </c>
      <c r="EG37">
        <f>EE37-EF37</f>
        <v/>
      </c>
      <c r="EH37">
        <f>INDEX(BaseSeries!$C$2:$C$61, A37)*Control!$B$5*$Q$3</f>
        <v/>
      </c>
      <c r="EI37">
        <f>EH37*(Control!$B$6*Control!$B$7*Control!$B$8)*$Q$4</f>
        <v/>
      </c>
      <c r="EJ37">
        <f>EJ36*(1-(1-Control!$B$14)^(1/12)) + EI37</f>
        <v/>
      </c>
      <c r="EK37">
        <f>EI37*Control!$B$9</f>
        <v/>
      </c>
      <c r="EL37">
        <f>EJ37*(Control!$B$10*$Q$5/12)/1e6</f>
        <v/>
      </c>
      <c r="EM37">
        <f>EK37*$Q$6*Control!$B$13/1e6</f>
        <v/>
      </c>
      <c r="EN37">
        <f>EL37+EM37</f>
        <v/>
      </c>
      <c r="EO37">
        <f>(1-Control!$B$11)*EL37 + EK37*(INDEX(Control!$B$32:$F$32, B37) + $Q$7)/1e6 * $Q$6</f>
        <v/>
      </c>
      <c r="EP37">
        <f>EN37-EO37</f>
        <v/>
      </c>
      <c r="EQ37">
        <f>INDEX(BaseSeries!$C$2:$C$61, A37)*Control!$B$5*$R$3</f>
        <v/>
      </c>
      <c r="ER37">
        <f>EQ37*(Control!$B$6*Control!$B$7*Control!$B$8)*$R$4</f>
        <v/>
      </c>
      <c r="ES37">
        <f>ES36*(1-(1-Control!$B$14)^(1/12)) + ER37</f>
        <v/>
      </c>
      <c r="ET37">
        <f>ER37*Control!$B$9</f>
        <v/>
      </c>
      <c r="EU37">
        <f>ES37*(Control!$B$10*$R$5/12)/1e6</f>
        <v/>
      </c>
      <c r="EV37">
        <f>ET37*$R$6*Control!$B$13/1e6</f>
        <v/>
      </c>
      <c r="EW37">
        <f>EU37+EV37</f>
        <v/>
      </c>
      <c r="EX37">
        <f>(1-Control!$B$11)*EU37 + ET37*(INDEX(Control!$B$32:$F$32, B37) + $R$7)/1e6 * $R$6</f>
        <v/>
      </c>
      <c r="EY37">
        <f>EW37-EX37</f>
        <v/>
      </c>
      <c r="EZ37">
        <f>INDEX(BaseSeries!$C$2:$C$61, A37)*Control!$B$5*$S$3</f>
        <v/>
      </c>
      <c r="FA37">
        <f>EZ37*(Control!$B$6*Control!$B$7*Control!$B$8)*$S$4</f>
        <v/>
      </c>
      <c r="FB37">
        <f>FB36*(1-(1-Control!$B$14)^(1/12)) + FA37</f>
        <v/>
      </c>
      <c r="FC37">
        <f>FA37*Control!$B$9</f>
        <v/>
      </c>
      <c r="FD37">
        <f>FB37*(Control!$B$10*$S$5/12)/1e6</f>
        <v/>
      </c>
      <c r="FE37">
        <f>FC37*$S$6*Control!$B$13/1e6</f>
        <v/>
      </c>
      <c r="FF37">
        <f>FD37+FE37</f>
        <v/>
      </c>
      <c r="FG37">
        <f>(1-Control!$B$11)*FD37 + FC37*(INDEX(Control!$B$32:$F$32, B37) + $S$7)/1e6 * $S$6</f>
        <v/>
      </c>
      <c r="FH37">
        <f>FF37-FG37</f>
        <v/>
      </c>
      <c r="FI37">
        <f>INDEX(BaseSeries!$C$2:$C$61, A37)*Control!$B$5*$T$3</f>
        <v/>
      </c>
      <c r="FJ37">
        <f>FI37*(Control!$B$6*Control!$B$7*Control!$B$8)*$T$4</f>
        <v/>
      </c>
      <c r="FK37">
        <f>FK36*(1-(1-Control!$B$14)^(1/12)) + FJ37</f>
        <v/>
      </c>
      <c r="FL37">
        <f>FJ37*Control!$B$9</f>
        <v/>
      </c>
      <c r="FM37">
        <f>FK37*(Control!$B$10*$T$5/12)/1e6</f>
        <v/>
      </c>
      <c r="FN37">
        <f>FL37*$T$6*Control!$B$13/1e6</f>
        <v/>
      </c>
      <c r="FO37">
        <f>FM37+FN37</f>
        <v/>
      </c>
      <c r="FP37">
        <f>(1-Control!$B$11)*FM37 + FL37*(INDEX(Control!$B$32:$F$32, B37) + $T$7)/1e6 * $T$6</f>
        <v/>
      </c>
      <c r="FQ37">
        <f>FO37-FP37</f>
        <v/>
      </c>
      <c r="FR37">
        <f>INDEX(BaseSeries!$C$2:$C$61, A37)*Control!$B$5*$U$3</f>
        <v/>
      </c>
      <c r="FS37">
        <f>FR37*(Control!$B$6*Control!$B$7*Control!$B$8)*$U$4</f>
        <v/>
      </c>
      <c r="FT37">
        <f>FT36*(1-(1-Control!$B$14)^(1/12)) + FS37</f>
        <v/>
      </c>
      <c r="FU37">
        <f>FS37*Control!$B$9</f>
        <v/>
      </c>
      <c r="FV37">
        <f>FT37*(Control!$B$10*$U$5/12)/1e6</f>
        <v/>
      </c>
      <c r="FW37">
        <f>FU37*$U$6*Control!$B$13/1e6</f>
        <v/>
      </c>
      <c r="FX37">
        <f>FV37+FW37</f>
        <v/>
      </c>
      <c r="FY37">
        <f>(1-Control!$B$11)*FV37 + FU37*(INDEX(Control!$B$32:$F$32, B37) + $U$7)/1e6 * $U$6</f>
        <v/>
      </c>
      <c r="FZ37">
        <f>FX37-FY37</f>
        <v/>
      </c>
      <c r="GA37">
        <f>INDEX(BaseSeries!$C$2:$C$61, A37)*Control!$B$5*$V$3</f>
        <v/>
      </c>
      <c r="GB37">
        <f>GA37*(Control!$B$6*Control!$B$7*Control!$B$8)*$V$4</f>
        <v/>
      </c>
      <c r="GC37">
        <f>GC36*(1-(1-Control!$B$14)^(1/12)) + GB37</f>
        <v/>
      </c>
      <c r="GD37">
        <f>GB37*Control!$B$9</f>
        <v/>
      </c>
      <c r="GE37">
        <f>GC37*(Control!$B$10*$V$5/12)/1e6</f>
        <v/>
      </c>
      <c r="GF37">
        <f>GD37*$V$6*Control!$B$13/1e6</f>
        <v/>
      </c>
      <c r="GG37">
        <f>GE37+GF37</f>
        <v/>
      </c>
      <c r="GH37">
        <f>(1-Control!$B$11)*GE37 + GD37*(INDEX(Control!$B$32:$F$32, B37) + $V$7)/1e6 * $V$6</f>
        <v/>
      </c>
      <c r="GI37">
        <f>GG37-GH37</f>
        <v/>
      </c>
      <c r="GJ37">
        <f>INDEX(BaseSeries!$C$2:$C$61, A37)*Control!$B$5*$W$3</f>
        <v/>
      </c>
      <c r="GK37">
        <f>GJ37*(Control!$B$6*Control!$B$7*Control!$B$8)*$W$4</f>
        <v/>
      </c>
      <c r="GL37">
        <f>GL36*(1-(1-Control!$B$14)^(1/12)) + GK37</f>
        <v/>
      </c>
      <c r="GM37">
        <f>GK37*Control!$B$9</f>
        <v/>
      </c>
      <c r="GN37">
        <f>GL37*(Control!$B$10*$W$5/12)/1e6</f>
        <v/>
      </c>
      <c r="GO37">
        <f>GM37*$W$6*Control!$B$13/1e6</f>
        <v/>
      </c>
      <c r="GP37">
        <f>GN37+GO37</f>
        <v/>
      </c>
      <c r="GQ37">
        <f>(1-Control!$B$11)*GN37 + GM37*(INDEX(Control!$B$32:$F$32, B37) + $W$7)/1e6 * $W$6</f>
        <v/>
      </c>
      <c r="GR37">
        <f>GP37-GQ37</f>
        <v/>
      </c>
      <c r="GS37">
        <f>INDEX(BaseSeries!$C$2:$C$61, A37)*Control!$B$5*$X$3</f>
        <v/>
      </c>
      <c r="GT37">
        <f>GS37*(Control!$B$6*Control!$B$7*Control!$B$8)*$X$4</f>
        <v/>
      </c>
      <c r="GU37">
        <f>GU36*(1-(1-Control!$B$14)^(1/12)) + GT37</f>
        <v/>
      </c>
      <c r="GV37">
        <f>GT37*Control!$B$9</f>
        <v/>
      </c>
      <c r="GW37">
        <f>GU37*(Control!$B$10*$X$5/12)/1e6</f>
        <v/>
      </c>
      <c r="GX37">
        <f>GV37*$X$6*Control!$B$13/1e6</f>
        <v/>
      </c>
      <c r="GY37">
        <f>GW37+GX37</f>
        <v/>
      </c>
      <c r="GZ37">
        <f>(1-Control!$B$11)*GW37 + GV37*(INDEX(Control!$B$32:$F$32, B37) + $X$7)/1e6 * $X$6</f>
        <v/>
      </c>
      <c r="HA37">
        <f>GY37-GZ37</f>
        <v/>
      </c>
      <c r="HB37">
        <f>INDEX(BaseSeries!$C$2:$C$61, A37)*Control!$B$5*$Y$3</f>
        <v/>
      </c>
      <c r="HC37">
        <f>HB37*(Control!$B$6*Control!$B$7*Control!$B$8)*$Y$4</f>
        <v/>
      </c>
      <c r="HD37">
        <f>HD36*(1-(1-Control!$B$14)^(1/12)) + HC37</f>
        <v/>
      </c>
      <c r="HE37">
        <f>HC37*Control!$B$9</f>
        <v/>
      </c>
      <c r="HF37">
        <f>HD37*(Control!$B$10*$Y$5/12)/1e6</f>
        <v/>
      </c>
      <c r="HG37">
        <f>HE37*$Y$6*Control!$B$13/1e6</f>
        <v/>
      </c>
      <c r="HH37">
        <f>HF37+HG37</f>
        <v/>
      </c>
      <c r="HI37">
        <f>(1-Control!$B$11)*HF37 + HE37*(INDEX(Control!$B$32:$F$32, B37) + $Y$7)/1e6 * $Y$6</f>
        <v/>
      </c>
      <c r="HJ37">
        <f>HH37-HI37</f>
        <v/>
      </c>
      <c r="HK37">
        <f>INDEX(BaseSeries!$C$2:$C$61, A37)*Control!$B$5*$Z$3</f>
        <v/>
      </c>
      <c r="HL37">
        <f>HK37*(Control!$B$6*Control!$B$7*Control!$B$8)*$Z$4</f>
        <v/>
      </c>
      <c r="HM37">
        <f>HM36*(1-(1-Control!$B$14)^(1/12)) + HL37</f>
        <v/>
      </c>
      <c r="HN37">
        <f>HL37*Control!$B$9</f>
        <v/>
      </c>
      <c r="HO37">
        <f>HM37*(Control!$B$10*$Z$5/12)/1e6</f>
        <v/>
      </c>
      <c r="HP37">
        <f>HN37*$Z$6*Control!$B$13/1e6</f>
        <v/>
      </c>
      <c r="HQ37">
        <f>HO37+HP37</f>
        <v/>
      </c>
      <c r="HR37">
        <f>(1-Control!$B$11)*HO37 + HN37*(INDEX(Control!$B$32:$F$32, B37) + $Z$7)/1e6 * $Z$6</f>
        <v/>
      </c>
      <c r="HS37">
        <f>HQ37-HR37</f>
        <v/>
      </c>
      <c r="HT37">
        <f>INDEX(BaseSeries!$C$2:$C$61, A37)*Control!$B$5*$AA$3</f>
        <v/>
      </c>
      <c r="HU37">
        <f>HT37*(Control!$B$6*Control!$B$7*Control!$B$8)*$AA$4</f>
        <v/>
      </c>
      <c r="HV37">
        <f>HV36*(1-(1-Control!$B$14)^(1/12)) + HU37</f>
        <v/>
      </c>
      <c r="HW37">
        <f>HU37*Control!$B$9</f>
        <v/>
      </c>
      <c r="HX37">
        <f>HV37*(Control!$B$10*$AA$5/12)/1e6</f>
        <v/>
      </c>
      <c r="HY37">
        <f>HW37*$AA$6*Control!$B$13/1e6</f>
        <v/>
      </c>
      <c r="HZ37">
        <f>HX37+HY37</f>
        <v/>
      </c>
      <c r="IA37">
        <f>(1-Control!$B$11)*HX37 + HW37*(INDEX(Control!$B$32:$F$32, B37) + $AA$7)/1e6 * $AA$6</f>
        <v/>
      </c>
      <c r="IB37">
        <f>HZ37-IA37</f>
        <v/>
      </c>
      <c r="IC37">
        <f>INDEX(BaseSeries!$C$2:$C$61, A37)*Control!$B$5*$AB$3</f>
        <v/>
      </c>
      <c r="ID37">
        <f>IC37*(Control!$B$6*Control!$B$7*Control!$B$8)*$AB$4</f>
        <v/>
      </c>
      <c r="IE37">
        <f>IE36*(1-(1-Control!$B$14)^(1/12)) + ID37</f>
        <v/>
      </c>
      <c r="IF37">
        <f>ID37*Control!$B$9</f>
        <v/>
      </c>
      <c r="IG37">
        <f>IE37*(Control!$B$10*$AB$5/12)/1e6</f>
        <v/>
      </c>
      <c r="IH37">
        <f>IF37*$AB$6*Control!$B$13/1e6</f>
        <v/>
      </c>
      <c r="II37">
        <f>IG37+IH37</f>
        <v/>
      </c>
      <c r="IJ37">
        <f>(1-Control!$B$11)*IG37 + IF37*(INDEX(Control!$B$32:$F$32, B37) + $AB$7)/1e6 * $AB$6</f>
        <v/>
      </c>
      <c r="IK37">
        <f>II37-IJ37</f>
        <v/>
      </c>
      <c r="IL37">
        <f>INDEX(BaseSeries!$C$2:$C$61, A37)*Control!$B$5*$AC$3</f>
        <v/>
      </c>
      <c r="IM37">
        <f>IL37*(Control!$B$6*Control!$B$7*Control!$B$8)*$AC$4</f>
        <v/>
      </c>
      <c r="IN37">
        <f>IN36*(1-(1-Control!$B$14)^(1/12)) + IM37</f>
        <v/>
      </c>
      <c r="IO37">
        <f>IM37*Control!$B$9</f>
        <v/>
      </c>
      <c r="IP37">
        <f>IN37*(Control!$B$10*$AC$5/12)/1e6</f>
        <v/>
      </c>
      <c r="IQ37">
        <f>IO37*$AC$6*Control!$B$13/1e6</f>
        <v/>
      </c>
      <c r="IR37">
        <f>IP37+IQ37</f>
        <v/>
      </c>
      <c r="IS37">
        <f>(1-Control!$B$11)*IP37 + IO37*(INDEX(Control!$B$32:$F$32, B37) + $AC$7)/1e6 * $AC$6</f>
        <v/>
      </c>
      <c r="IT37">
        <f>IR37-IS37</f>
        <v/>
      </c>
      <c r="IU37">
        <f>INDEX(BaseSeries!$C$2:$C$61, A37)*Control!$B$5*$AD$3</f>
        <v/>
      </c>
      <c r="IV37">
        <f>IU37*(Control!$B$6*Control!$B$7*Control!$B$8)*$AD$4</f>
        <v/>
      </c>
      <c r="IW37">
        <f>IW36*(1-(1-Control!$B$14)^(1/12)) + IV37</f>
        <v/>
      </c>
      <c r="IX37">
        <f>IV37*Control!$B$9</f>
        <v/>
      </c>
      <c r="IY37">
        <f>IW37*(Control!$B$10*$AD$5/12)/1e6</f>
        <v/>
      </c>
      <c r="IZ37">
        <f>IX37*$AD$6*Control!$B$13/1e6</f>
        <v/>
      </c>
      <c r="JA37">
        <f>IY37+IZ37</f>
        <v/>
      </c>
      <c r="JB37">
        <f>(1-Control!$B$11)*IY37 + IX37*(INDEX(Control!$B$32:$F$32, B37) + $AD$7)/1e6 * $AD$6</f>
        <v/>
      </c>
      <c r="JC37">
        <f>JA37-JB37</f>
        <v/>
      </c>
      <c r="JD37">
        <f>INDEX(BaseSeries!$C$2:$C$61, A37)*Control!$B$5*$AE$3</f>
        <v/>
      </c>
      <c r="JE37">
        <f>JD37*(Control!$B$6*Control!$B$7*Control!$B$8)*$AE$4</f>
        <v/>
      </c>
      <c r="JF37">
        <f>JF36*(1-(1-Control!$B$14)^(1/12)) + JE37</f>
        <v/>
      </c>
      <c r="JG37">
        <f>JE37*Control!$B$9</f>
        <v/>
      </c>
      <c r="JH37">
        <f>JF37*(Control!$B$10*$AE$5/12)/1e6</f>
        <v/>
      </c>
      <c r="JI37">
        <f>JG37*$AE$6*Control!$B$13/1e6</f>
        <v/>
      </c>
      <c r="JJ37">
        <f>JH37+JI37</f>
        <v/>
      </c>
      <c r="JK37">
        <f>(1-Control!$B$11)*JH37 + JG37*(INDEX(Control!$B$32:$F$32, B37) + $AE$7)/1e6 * $AE$6</f>
        <v/>
      </c>
      <c r="JL37">
        <f>JJ37-JK37</f>
        <v/>
      </c>
      <c r="JM37">
        <f>INDEX(BaseSeries!$C$2:$C$61, A37)*Control!$B$5*$AF$3</f>
        <v/>
      </c>
      <c r="JN37">
        <f>JM37*(Control!$B$6*Control!$B$7*Control!$B$8)*$AF$4</f>
        <v/>
      </c>
      <c r="JO37">
        <f>JO36*(1-(1-Control!$B$14)^(1/12)) + JN37</f>
        <v/>
      </c>
      <c r="JP37">
        <f>JN37*Control!$B$9</f>
        <v/>
      </c>
      <c r="JQ37">
        <f>JO37*(Control!$B$10*$AF$5/12)/1e6</f>
        <v/>
      </c>
      <c r="JR37">
        <f>JP37*$AF$6*Control!$B$13/1e6</f>
        <v/>
      </c>
      <c r="JS37">
        <f>JQ37+JR37</f>
        <v/>
      </c>
      <c r="JT37">
        <f>(1-Control!$B$11)*JQ37 + JP37*(INDEX(Control!$B$32:$F$32, B37) + $AF$7)/1e6 * $AF$6</f>
        <v/>
      </c>
      <c r="JU37">
        <f>JS37-JT37</f>
        <v/>
      </c>
      <c r="JV37">
        <f>INDEX(BaseSeries!$C$2:$C$61, A37)*Control!$B$5*$AG$3</f>
        <v/>
      </c>
      <c r="JW37">
        <f>JV37*(Control!$B$6*Control!$B$7*Control!$B$8)*$AG$4</f>
        <v/>
      </c>
      <c r="JX37">
        <f>JX36*(1-(1-Control!$B$14)^(1/12)) + JW37</f>
        <v/>
      </c>
      <c r="JY37">
        <f>JW37*Control!$B$9</f>
        <v/>
      </c>
      <c r="JZ37">
        <f>JX37*(Control!$B$10*$AG$5/12)/1e6</f>
        <v/>
      </c>
      <c r="KA37">
        <f>JY37*$AG$6*Control!$B$13/1e6</f>
        <v/>
      </c>
      <c r="KB37">
        <f>JZ37+KA37</f>
        <v/>
      </c>
      <c r="KC37">
        <f>(1-Control!$B$11)*JZ37 + JY37*(INDEX(Control!$B$32:$F$32, B37) + $AG$7)/1e6 * $AG$6</f>
        <v/>
      </c>
      <c r="KD37">
        <f>KB37-KC37</f>
        <v/>
      </c>
      <c r="KE37">
        <f>INDEX(BaseSeries!$C$2:$C$61, A37)*Control!$B$5*$AH$3</f>
        <v/>
      </c>
      <c r="KF37">
        <f>KE37*(Control!$B$6*Control!$B$7*Control!$B$8)*$AH$4</f>
        <v/>
      </c>
      <c r="KG37">
        <f>KG36*(1-(1-Control!$B$14)^(1/12)) + KF37</f>
        <v/>
      </c>
      <c r="KH37">
        <f>KF37*Control!$B$9</f>
        <v/>
      </c>
      <c r="KI37">
        <f>KG37*(Control!$B$10*$AH$5/12)/1e6</f>
        <v/>
      </c>
      <c r="KJ37">
        <f>KH37*$AH$6*Control!$B$13/1e6</f>
        <v/>
      </c>
      <c r="KK37">
        <f>KI37+KJ37</f>
        <v/>
      </c>
      <c r="KL37">
        <f>(1-Control!$B$11)*KI37 + KH37*(INDEX(Control!$B$32:$F$32, B37) + $AH$7)/1e6 * $AH$6</f>
        <v/>
      </c>
      <c r="KM37">
        <f>KK37-KL37</f>
        <v/>
      </c>
      <c r="KN37">
        <f>INDEX(BaseSeries!$C$2:$C$61, A37)*Control!$B$5*$AI$3</f>
        <v/>
      </c>
      <c r="KO37">
        <f>KN37*(Control!$B$6*Control!$B$7*Control!$B$8)*$AI$4</f>
        <v/>
      </c>
      <c r="KP37">
        <f>KP36*(1-(1-Control!$B$14)^(1/12)) + KO37</f>
        <v/>
      </c>
      <c r="KQ37">
        <f>KO37*Control!$B$9</f>
        <v/>
      </c>
      <c r="KR37">
        <f>KP37*(Control!$B$10*$AI$5/12)/1e6</f>
        <v/>
      </c>
      <c r="KS37">
        <f>KQ37*$AI$6*Control!$B$13/1e6</f>
        <v/>
      </c>
      <c r="KT37">
        <f>KR37+KS37</f>
        <v/>
      </c>
      <c r="KU37">
        <f>(1-Control!$B$11)*KR37 + KQ37*(INDEX(Control!$B$32:$F$32, B37) + $AI$7)/1e6 * $AI$6</f>
        <v/>
      </c>
      <c r="KV37">
        <f>KT37-KU37</f>
        <v/>
      </c>
      <c r="KW37">
        <f>INDEX(BaseSeries!$C$2:$C$61, A37)*Control!$B$5*$AJ$3</f>
        <v/>
      </c>
      <c r="KX37">
        <f>KW37*(Control!$B$6*Control!$B$7*Control!$B$8)*$AJ$4</f>
        <v/>
      </c>
      <c r="KY37">
        <f>KY36*(1-(1-Control!$B$14)^(1/12)) + KX37</f>
        <v/>
      </c>
      <c r="KZ37">
        <f>KX37*Control!$B$9</f>
        <v/>
      </c>
      <c r="LA37">
        <f>KY37*(Control!$B$10*$AJ$5/12)/1e6</f>
        <v/>
      </c>
      <c r="LB37">
        <f>KZ37*$AJ$6*Control!$B$13/1e6</f>
        <v/>
      </c>
      <c r="LC37">
        <f>LA37+LB37</f>
        <v/>
      </c>
      <c r="LD37">
        <f>(1-Control!$B$11)*LA37 + KZ37*(INDEX(Control!$B$32:$F$32, B37) + $AJ$7)/1e6 * $AJ$6</f>
        <v/>
      </c>
      <c r="LE37">
        <f>LC37-LD37</f>
        <v/>
      </c>
      <c r="LF37">
        <f>INDEX(BaseSeries!$C$2:$C$61, A37)*Control!$B$5*$AK$3</f>
        <v/>
      </c>
      <c r="LG37">
        <f>LF37*(Control!$B$6*Control!$B$7*Control!$B$8)*$AK$4</f>
        <v/>
      </c>
      <c r="LH37">
        <f>LH36*(1-(1-Control!$B$14)^(1/12)) + LG37</f>
        <v/>
      </c>
      <c r="LI37">
        <f>LG37*Control!$B$9</f>
        <v/>
      </c>
      <c r="LJ37">
        <f>LH37*(Control!$B$10*$AK$5/12)/1e6</f>
        <v/>
      </c>
      <c r="LK37">
        <f>LI37*$AK$6*Control!$B$13/1e6</f>
        <v/>
      </c>
      <c r="LL37">
        <f>LJ37+LK37</f>
        <v/>
      </c>
      <c r="LM37">
        <f>(1-Control!$B$11)*LJ37 + LI37*(INDEX(Control!$B$32:$F$32, B37) + $AK$7)/1e6 * $AK$6</f>
        <v/>
      </c>
      <c r="LN37">
        <f>LL37-LM37</f>
        <v/>
      </c>
      <c r="LO37">
        <f>INDEX(BaseSeries!$C$2:$C$61, A37)*Control!$B$5*$AL$3</f>
        <v/>
      </c>
      <c r="LP37">
        <f>LO37*(Control!$B$6*Control!$B$7*Control!$B$8)*$AL$4</f>
        <v/>
      </c>
      <c r="LQ37">
        <f>LQ36*(1-(1-Control!$B$14)^(1/12)) + LP37</f>
        <v/>
      </c>
      <c r="LR37">
        <f>LP37*Control!$B$9</f>
        <v/>
      </c>
      <c r="LS37">
        <f>LQ37*(Control!$B$10*$AL$5/12)/1e6</f>
        <v/>
      </c>
      <c r="LT37">
        <f>LR37*$AL$6*Control!$B$13/1e6</f>
        <v/>
      </c>
      <c r="LU37">
        <f>LS37+LT37</f>
        <v/>
      </c>
      <c r="LV37">
        <f>(1-Control!$B$11)*LS37 + LR37*(INDEX(Control!$B$32:$F$32, B37) + $AL$7)/1e6 * $AL$6</f>
        <v/>
      </c>
      <c r="LW37">
        <f>LU37-LV37</f>
        <v/>
      </c>
    </row>
    <row r="38">
      <c r="A38" t="n">
        <v>27</v>
      </c>
      <c r="B38">
        <f>INT((A38-1)/12)+1</f>
        <v/>
      </c>
      <c r="C38">
        <f>INDEX(BaseSeries!$C$2:$C$61, A38)*Control!$B$5*$B$3</f>
        <v/>
      </c>
      <c r="D38">
        <f>C38*(Control!$B$6*Control!$B$7*Control!$B$8)*$B$4</f>
        <v/>
      </c>
      <c r="E38">
        <f>E37*(1-(1-Control!$B$14)^(1/12)) + D38</f>
        <v/>
      </c>
      <c r="F38">
        <f>D38*Control!$B$9</f>
        <v/>
      </c>
      <c r="G38">
        <f>E38*(Control!$B$10*$B$5/12)/1e6</f>
        <v/>
      </c>
      <c r="H38">
        <f>F38*$B$6*Control!$B$13/1e6</f>
        <v/>
      </c>
      <c r="I38">
        <f>G38+H38</f>
        <v/>
      </c>
      <c r="J38">
        <f>(1-Control!$B$11)*G38 + F38*(INDEX(Control!$B$32:$F$32, B38) + $B$7)/1e6 * $B$6</f>
        <v/>
      </c>
      <c r="K38">
        <f>I38-J38</f>
        <v/>
      </c>
      <c r="L38">
        <f>INDEX(BaseSeries!$C$2:$C$61, A38)*Control!$B$5*$C$3</f>
        <v/>
      </c>
      <c r="M38">
        <f>L38*(Control!$B$6*Control!$B$7*Control!$B$8)*$C$4</f>
        <v/>
      </c>
      <c r="N38">
        <f>N37*(1-(1-Control!$B$14)^(1/12)) + M38</f>
        <v/>
      </c>
      <c r="O38">
        <f>M38*Control!$B$9</f>
        <v/>
      </c>
      <c r="P38">
        <f>N38*(Control!$B$10*$C$5/12)/1e6</f>
        <v/>
      </c>
      <c r="Q38">
        <f>O38*$C$6*Control!$B$13/1e6</f>
        <v/>
      </c>
      <c r="R38">
        <f>P38+Q38</f>
        <v/>
      </c>
      <c r="S38">
        <f>(1-Control!$B$11)*P38 + O38*(INDEX(Control!$B$32:$F$32, B38) + $C$7)/1e6 * $C$6</f>
        <v/>
      </c>
      <c r="T38">
        <f>R38-S38</f>
        <v/>
      </c>
      <c r="U38">
        <f>INDEX(BaseSeries!$C$2:$C$61, A38)*Control!$B$5*$D$3</f>
        <v/>
      </c>
      <c r="V38">
        <f>U38*(Control!$B$6*Control!$B$7*Control!$B$8)*$D$4</f>
        <v/>
      </c>
      <c r="W38">
        <f>W37*(1-(1-Control!$B$14)^(1/12)) + V38</f>
        <v/>
      </c>
      <c r="X38">
        <f>V38*Control!$B$9</f>
        <v/>
      </c>
      <c r="Y38">
        <f>W38*(Control!$B$10*$D$5/12)/1e6</f>
        <v/>
      </c>
      <c r="Z38">
        <f>X38*$D$6*Control!$B$13/1e6</f>
        <v/>
      </c>
      <c r="AA38">
        <f>Y38+Z38</f>
        <v/>
      </c>
      <c r="AB38">
        <f>(1-Control!$B$11)*Y38 + X38*(INDEX(Control!$B$32:$F$32, B38) + $D$7)/1e6 * $D$6</f>
        <v/>
      </c>
      <c r="AC38">
        <f>AA38-AB38</f>
        <v/>
      </c>
      <c r="AD38">
        <f>INDEX(BaseSeries!$C$2:$C$61, A38)*Control!$B$5*$E$3</f>
        <v/>
      </c>
      <c r="AE38">
        <f>AD38*(Control!$B$6*Control!$B$7*Control!$B$8)*$E$4</f>
        <v/>
      </c>
      <c r="AF38">
        <f>AF37*(1-(1-Control!$B$14)^(1/12)) + AE38</f>
        <v/>
      </c>
      <c r="AG38">
        <f>AE38*Control!$B$9</f>
        <v/>
      </c>
      <c r="AH38">
        <f>AF38*(Control!$B$10*$E$5/12)/1e6</f>
        <v/>
      </c>
      <c r="AI38">
        <f>AG38*$E$6*Control!$B$13/1e6</f>
        <v/>
      </c>
      <c r="AJ38">
        <f>AH38+AI38</f>
        <v/>
      </c>
      <c r="AK38">
        <f>(1-Control!$B$11)*AH38 + AG38*(INDEX(Control!$B$32:$F$32, B38) + $E$7)/1e6 * $E$6</f>
        <v/>
      </c>
      <c r="AL38">
        <f>AJ38-AK38</f>
        <v/>
      </c>
      <c r="AM38">
        <f>INDEX(BaseSeries!$C$2:$C$61, A38)*Control!$B$5*$F$3</f>
        <v/>
      </c>
      <c r="AN38">
        <f>AM38*(Control!$B$6*Control!$B$7*Control!$B$8)*$F$4</f>
        <v/>
      </c>
      <c r="AO38">
        <f>AO37*(1-(1-Control!$B$14)^(1/12)) + AN38</f>
        <v/>
      </c>
      <c r="AP38">
        <f>AN38*Control!$B$9</f>
        <v/>
      </c>
      <c r="AQ38">
        <f>AO38*(Control!$B$10*$F$5/12)/1e6</f>
        <v/>
      </c>
      <c r="AR38">
        <f>AP38*$F$6*Control!$B$13/1e6</f>
        <v/>
      </c>
      <c r="AS38">
        <f>AQ38+AR38</f>
        <v/>
      </c>
      <c r="AT38">
        <f>(1-Control!$B$11)*AQ38 + AP38*(INDEX(Control!$B$32:$F$32, B38) + $F$7)/1e6 * $F$6</f>
        <v/>
      </c>
      <c r="AU38">
        <f>AS38-AT38</f>
        <v/>
      </c>
      <c r="AV38">
        <f>INDEX(BaseSeries!$C$2:$C$61, A38)*Control!$B$5*$G$3</f>
        <v/>
      </c>
      <c r="AW38">
        <f>AV38*(Control!$B$6*Control!$B$7*Control!$B$8)*$G$4</f>
        <v/>
      </c>
      <c r="AX38">
        <f>AX37*(1-(1-Control!$B$14)^(1/12)) + AW38</f>
        <v/>
      </c>
      <c r="AY38">
        <f>AW38*Control!$B$9</f>
        <v/>
      </c>
      <c r="AZ38">
        <f>AX38*(Control!$B$10*$G$5/12)/1e6</f>
        <v/>
      </c>
      <c r="BA38">
        <f>AY38*$G$6*Control!$B$13/1e6</f>
        <v/>
      </c>
      <c r="BB38">
        <f>AZ38+BA38</f>
        <v/>
      </c>
      <c r="BC38">
        <f>(1-Control!$B$11)*AZ38 + AY38*(INDEX(Control!$B$32:$F$32, B38) + $G$7)/1e6 * $G$6</f>
        <v/>
      </c>
      <c r="BD38">
        <f>BB38-BC38</f>
        <v/>
      </c>
      <c r="BE38">
        <f>INDEX(BaseSeries!$C$2:$C$61, A38)*Control!$B$5*$H$3</f>
        <v/>
      </c>
      <c r="BF38">
        <f>BE38*(Control!$B$6*Control!$B$7*Control!$B$8)*$H$4</f>
        <v/>
      </c>
      <c r="BG38">
        <f>BG37*(1-(1-Control!$B$14)^(1/12)) + BF38</f>
        <v/>
      </c>
      <c r="BH38">
        <f>BF38*Control!$B$9</f>
        <v/>
      </c>
      <c r="BI38">
        <f>BG38*(Control!$B$10*$H$5/12)/1e6</f>
        <v/>
      </c>
      <c r="BJ38">
        <f>BH38*$H$6*Control!$B$13/1e6</f>
        <v/>
      </c>
      <c r="BK38">
        <f>BI38+BJ38</f>
        <v/>
      </c>
      <c r="BL38">
        <f>(1-Control!$B$11)*BI38 + BH38*(INDEX(Control!$B$32:$F$32, B38) + $H$7)/1e6 * $H$6</f>
        <v/>
      </c>
      <c r="BM38">
        <f>BK38-BL38</f>
        <v/>
      </c>
      <c r="BN38">
        <f>INDEX(BaseSeries!$C$2:$C$61, A38)*Control!$B$5*$I$3</f>
        <v/>
      </c>
      <c r="BO38">
        <f>BN38*(Control!$B$6*Control!$B$7*Control!$B$8)*$I$4</f>
        <v/>
      </c>
      <c r="BP38">
        <f>BP37*(1-(1-Control!$B$14)^(1/12)) + BO38</f>
        <v/>
      </c>
      <c r="BQ38">
        <f>BO38*Control!$B$9</f>
        <v/>
      </c>
      <c r="BR38">
        <f>BP38*(Control!$B$10*$I$5/12)/1e6</f>
        <v/>
      </c>
      <c r="BS38">
        <f>BQ38*$I$6*Control!$B$13/1e6</f>
        <v/>
      </c>
      <c r="BT38">
        <f>BR38+BS38</f>
        <v/>
      </c>
      <c r="BU38">
        <f>(1-Control!$B$11)*BR38 + BQ38*(INDEX(Control!$B$32:$F$32, B38) + $I$7)/1e6 * $I$6</f>
        <v/>
      </c>
      <c r="BV38">
        <f>BT38-BU38</f>
        <v/>
      </c>
      <c r="BW38">
        <f>INDEX(BaseSeries!$C$2:$C$61, A38)*Control!$B$5*$J$3</f>
        <v/>
      </c>
      <c r="BX38">
        <f>BW38*(Control!$B$6*Control!$B$7*Control!$B$8)*$J$4</f>
        <v/>
      </c>
      <c r="BY38">
        <f>BY37*(1-(1-Control!$B$14)^(1/12)) + BX38</f>
        <v/>
      </c>
      <c r="BZ38">
        <f>BX38*Control!$B$9</f>
        <v/>
      </c>
      <c r="CA38">
        <f>BY38*(Control!$B$10*$J$5/12)/1e6</f>
        <v/>
      </c>
      <c r="CB38">
        <f>BZ38*$J$6*Control!$B$13/1e6</f>
        <v/>
      </c>
      <c r="CC38">
        <f>CA38+CB38</f>
        <v/>
      </c>
      <c r="CD38">
        <f>(1-Control!$B$11)*CA38 + BZ38*(INDEX(Control!$B$32:$F$32, B38) + $J$7)/1e6 * $J$6</f>
        <v/>
      </c>
      <c r="CE38">
        <f>CC38-CD38</f>
        <v/>
      </c>
      <c r="CF38">
        <f>INDEX(BaseSeries!$C$2:$C$61, A38)*Control!$B$5*$K$3</f>
        <v/>
      </c>
      <c r="CG38">
        <f>CF38*(Control!$B$6*Control!$B$7*Control!$B$8)*$K$4</f>
        <v/>
      </c>
      <c r="CH38">
        <f>CH37*(1-(1-Control!$B$14)^(1/12)) + CG38</f>
        <v/>
      </c>
      <c r="CI38">
        <f>CG38*Control!$B$9</f>
        <v/>
      </c>
      <c r="CJ38">
        <f>CH38*(Control!$B$10*$K$5/12)/1e6</f>
        <v/>
      </c>
      <c r="CK38">
        <f>CI38*$K$6*Control!$B$13/1e6</f>
        <v/>
      </c>
      <c r="CL38">
        <f>CJ38+CK38</f>
        <v/>
      </c>
      <c r="CM38">
        <f>(1-Control!$B$11)*CJ38 + CI38*(INDEX(Control!$B$32:$F$32, B38) + $K$7)/1e6 * $K$6</f>
        <v/>
      </c>
      <c r="CN38">
        <f>CL38-CM38</f>
        <v/>
      </c>
      <c r="CO38">
        <f>INDEX(BaseSeries!$C$2:$C$61, A38)*Control!$B$5*$L$3</f>
        <v/>
      </c>
      <c r="CP38">
        <f>CO38*(Control!$B$6*Control!$B$7*Control!$B$8)*$L$4</f>
        <v/>
      </c>
      <c r="CQ38">
        <f>CQ37*(1-(1-Control!$B$14)^(1/12)) + CP38</f>
        <v/>
      </c>
      <c r="CR38">
        <f>CP38*Control!$B$9</f>
        <v/>
      </c>
      <c r="CS38">
        <f>CQ38*(Control!$B$10*$L$5/12)/1e6</f>
        <v/>
      </c>
      <c r="CT38">
        <f>CR38*$L$6*Control!$B$13/1e6</f>
        <v/>
      </c>
      <c r="CU38">
        <f>CS38+CT38</f>
        <v/>
      </c>
      <c r="CV38">
        <f>(1-Control!$B$11)*CS38 + CR38*(INDEX(Control!$B$32:$F$32, B38) + $L$7)/1e6 * $L$6</f>
        <v/>
      </c>
      <c r="CW38">
        <f>CU38-CV38</f>
        <v/>
      </c>
      <c r="CX38">
        <f>INDEX(BaseSeries!$C$2:$C$61, A38)*Control!$B$5*$M$3</f>
        <v/>
      </c>
      <c r="CY38">
        <f>CX38*(Control!$B$6*Control!$B$7*Control!$B$8)*$M$4</f>
        <v/>
      </c>
      <c r="CZ38">
        <f>CZ37*(1-(1-Control!$B$14)^(1/12)) + CY38</f>
        <v/>
      </c>
      <c r="DA38">
        <f>CY38*Control!$B$9</f>
        <v/>
      </c>
      <c r="DB38">
        <f>CZ38*(Control!$B$10*$M$5/12)/1e6</f>
        <v/>
      </c>
      <c r="DC38">
        <f>DA38*$M$6*Control!$B$13/1e6</f>
        <v/>
      </c>
      <c r="DD38">
        <f>DB38+DC38</f>
        <v/>
      </c>
      <c r="DE38">
        <f>(1-Control!$B$11)*DB38 + DA38*(INDEX(Control!$B$32:$F$32, B38) + $M$7)/1e6 * $M$6</f>
        <v/>
      </c>
      <c r="DF38">
        <f>DD38-DE38</f>
        <v/>
      </c>
      <c r="DG38">
        <f>INDEX(BaseSeries!$C$2:$C$61, A38)*Control!$B$5*$N$3</f>
        <v/>
      </c>
      <c r="DH38">
        <f>DG38*(Control!$B$6*Control!$B$7*Control!$B$8)*$N$4</f>
        <v/>
      </c>
      <c r="DI38">
        <f>DI37*(1-(1-Control!$B$14)^(1/12)) + DH38</f>
        <v/>
      </c>
      <c r="DJ38">
        <f>DH38*Control!$B$9</f>
        <v/>
      </c>
      <c r="DK38">
        <f>DI38*(Control!$B$10*$N$5/12)/1e6</f>
        <v/>
      </c>
      <c r="DL38">
        <f>DJ38*$N$6*Control!$B$13/1e6</f>
        <v/>
      </c>
      <c r="DM38">
        <f>DK38+DL38</f>
        <v/>
      </c>
      <c r="DN38">
        <f>(1-Control!$B$11)*DK38 + DJ38*(INDEX(Control!$B$32:$F$32, B38) + $N$7)/1e6 * $N$6</f>
        <v/>
      </c>
      <c r="DO38">
        <f>DM38-DN38</f>
        <v/>
      </c>
      <c r="DP38">
        <f>INDEX(BaseSeries!$C$2:$C$61, A38)*Control!$B$5*$O$3</f>
        <v/>
      </c>
      <c r="DQ38">
        <f>DP38*(Control!$B$6*Control!$B$7*Control!$B$8)*$O$4</f>
        <v/>
      </c>
      <c r="DR38">
        <f>DR37*(1-(1-Control!$B$14)^(1/12)) + DQ38</f>
        <v/>
      </c>
      <c r="DS38">
        <f>DQ38*Control!$B$9</f>
        <v/>
      </c>
      <c r="DT38">
        <f>DR38*(Control!$B$10*$O$5/12)/1e6</f>
        <v/>
      </c>
      <c r="DU38">
        <f>DS38*$O$6*Control!$B$13/1e6</f>
        <v/>
      </c>
      <c r="DV38">
        <f>DT38+DU38</f>
        <v/>
      </c>
      <c r="DW38">
        <f>(1-Control!$B$11)*DT38 + DS38*(INDEX(Control!$B$32:$F$32, B38) + $O$7)/1e6 * $O$6</f>
        <v/>
      </c>
      <c r="DX38">
        <f>DV38-DW38</f>
        <v/>
      </c>
      <c r="DY38">
        <f>INDEX(BaseSeries!$C$2:$C$61, A38)*Control!$B$5*$P$3</f>
        <v/>
      </c>
      <c r="DZ38">
        <f>DY38*(Control!$B$6*Control!$B$7*Control!$B$8)*$P$4</f>
        <v/>
      </c>
      <c r="EA38">
        <f>EA37*(1-(1-Control!$B$14)^(1/12)) + DZ38</f>
        <v/>
      </c>
      <c r="EB38">
        <f>DZ38*Control!$B$9</f>
        <v/>
      </c>
      <c r="EC38">
        <f>EA38*(Control!$B$10*$P$5/12)/1e6</f>
        <v/>
      </c>
      <c r="ED38">
        <f>EB38*$P$6*Control!$B$13/1e6</f>
        <v/>
      </c>
      <c r="EE38">
        <f>EC38+ED38</f>
        <v/>
      </c>
      <c r="EF38">
        <f>(1-Control!$B$11)*EC38 + EB38*(INDEX(Control!$B$32:$F$32, B38) + $P$7)/1e6 * $P$6</f>
        <v/>
      </c>
      <c r="EG38">
        <f>EE38-EF38</f>
        <v/>
      </c>
      <c r="EH38">
        <f>INDEX(BaseSeries!$C$2:$C$61, A38)*Control!$B$5*$Q$3</f>
        <v/>
      </c>
      <c r="EI38">
        <f>EH38*(Control!$B$6*Control!$B$7*Control!$B$8)*$Q$4</f>
        <v/>
      </c>
      <c r="EJ38">
        <f>EJ37*(1-(1-Control!$B$14)^(1/12)) + EI38</f>
        <v/>
      </c>
      <c r="EK38">
        <f>EI38*Control!$B$9</f>
        <v/>
      </c>
      <c r="EL38">
        <f>EJ38*(Control!$B$10*$Q$5/12)/1e6</f>
        <v/>
      </c>
      <c r="EM38">
        <f>EK38*$Q$6*Control!$B$13/1e6</f>
        <v/>
      </c>
      <c r="EN38">
        <f>EL38+EM38</f>
        <v/>
      </c>
      <c r="EO38">
        <f>(1-Control!$B$11)*EL38 + EK38*(INDEX(Control!$B$32:$F$32, B38) + $Q$7)/1e6 * $Q$6</f>
        <v/>
      </c>
      <c r="EP38">
        <f>EN38-EO38</f>
        <v/>
      </c>
      <c r="EQ38">
        <f>INDEX(BaseSeries!$C$2:$C$61, A38)*Control!$B$5*$R$3</f>
        <v/>
      </c>
      <c r="ER38">
        <f>EQ38*(Control!$B$6*Control!$B$7*Control!$B$8)*$R$4</f>
        <v/>
      </c>
      <c r="ES38">
        <f>ES37*(1-(1-Control!$B$14)^(1/12)) + ER38</f>
        <v/>
      </c>
      <c r="ET38">
        <f>ER38*Control!$B$9</f>
        <v/>
      </c>
      <c r="EU38">
        <f>ES38*(Control!$B$10*$R$5/12)/1e6</f>
        <v/>
      </c>
      <c r="EV38">
        <f>ET38*$R$6*Control!$B$13/1e6</f>
        <v/>
      </c>
      <c r="EW38">
        <f>EU38+EV38</f>
        <v/>
      </c>
      <c r="EX38">
        <f>(1-Control!$B$11)*EU38 + ET38*(INDEX(Control!$B$32:$F$32, B38) + $R$7)/1e6 * $R$6</f>
        <v/>
      </c>
      <c r="EY38">
        <f>EW38-EX38</f>
        <v/>
      </c>
      <c r="EZ38">
        <f>INDEX(BaseSeries!$C$2:$C$61, A38)*Control!$B$5*$S$3</f>
        <v/>
      </c>
      <c r="FA38">
        <f>EZ38*(Control!$B$6*Control!$B$7*Control!$B$8)*$S$4</f>
        <v/>
      </c>
      <c r="FB38">
        <f>FB37*(1-(1-Control!$B$14)^(1/12)) + FA38</f>
        <v/>
      </c>
      <c r="FC38">
        <f>FA38*Control!$B$9</f>
        <v/>
      </c>
      <c r="FD38">
        <f>FB38*(Control!$B$10*$S$5/12)/1e6</f>
        <v/>
      </c>
      <c r="FE38">
        <f>FC38*$S$6*Control!$B$13/1e6</f>
        <v/>
      </c>
      <c r="FF38">
        <f>FD38+FE38</f>
        <v/>
      </c>
      <c r="FG38">
        <f>(1-Control!$B$11)*FD38 + FC38*(INDEX(Control!$B$32:$F$32, B38) + $S$7)/1e6 * $S$6</f>
        <v/>
      </c>
      <c r="FH38">
        <f>FF38-FG38</f>
        <v/>
      </c>
      <c r="FI38">
        <f>INDEX(BaseSeries!$C$2:$C$61, A38)*Control!$B$5*$T$3</f>
        <v/>
      </c>
      <c r="FJ38">
        <f>FI38*(Control!$B$6*Control!$B$7*Control!$B$8)*$T$4</f>
        <v/>
      </c>
      <c r="FK38">
        <f>FK37*(1-(1-Control!$B$14)^(1/12)) + FJ38</f>
        <v/>
      </c>
      <c r="FL38">
        <f>FJ38*Control!$B$9</f>
        <v/>
      </c>
      <c r="FM38">
        <f>FK38*(Control!$B$10*$T$5/12)/1e6</f>
        <v/>
      </c>
      <c r="FN38">
        <f>FL38*$T$6*Control!$B$13/1e6</f>
        <v/>
      </c>
      <c r="FO38">
        <f>FM38+FN38</f>
        <v/>
      </c>
      <c r="FP38">
        <f>(1-Control!$B$11)*FM38 + FL38*(INDEX(Control!$B$32:$F$32, B38) + $T$7)/1e6 * $T$6</f>
        <v/>
      </c>
      <c r="FQ38">
        <f>FO38-FP38</f>
        <v/>
      </c>
      <c r="FR38">
        <f>INDEX(BaseSeries!$C$2:$C$61, A38)*Control!$B$5*$U$3</f>
        <v/>
      </c>
      <c r="FS38">
        <f>FR38*(Control!$B$6*Control!$B$7*Control!$B$8)*$U$4</f>
        <v/>
      </c>
      <c r="FT38">
        <f>FT37*(1-(1-Control!$B$14)^(1/12)) + FS38</f>
        <v/>
      </c>
      <c r="FU38">
        <f>FS38*Control!$B$9</f>
        <v/>
      </c>
      <c r="FV38">
        <f>FT38*(Control!$B$10*$U$5/12)/1e6</f>
        <v/>
      </c>
      <c r="FW38">
        <f>FU38*$U$6*Control!$B$13/1e6</f>
        <v/>
      </c>
      <c r="FX38">
        <f>FV38+FW38</f>
        <v/>
      </c>
      <c r="FY38">
        <f>(1-Control!$B$11)*FV38 + FU38*(INDEX(Control!$B$32:$F$32, B38) + $U$7)/1e6 * $U$6</f>
        <v/>
      </c>
      <c r="FZ38">
        <f>FX38-FY38</f>
        <v/>
      </c>
      <c r="GA38">
        <f>INDEX(BaseSeries!$C$2:$C$61, A38)*Control!$B$5*$V$3</f>
        <v/>
      </c>
      <c r="GB38">
        <f>GA38*(Control!$B$6*Control!$B$7*Control!$B$8)*$V$4</f>
        <v/>
      </c>
      <c r="GC38">
        <f>GC37*(1-(1-Control!$B$14)^(1/12)) + GB38</f>
        <v/>
      </c>
      <c r="GD38">
        <f>GB38*Control!$B$9</f>
        <v/>
      </c>
      <c r="GE38">
        <f>GC38*(Control!$B$10*$V$5/12)/1e6</f>
        <v/>
      </c>
      <c r="GF38">
        <f>GD38*$V$6*Control!$B$13/1e6</f>
        <v/>
      </c>
      <c r="GG38">
        <f>GE38+GF38</f>
        <v/>
      </c>
      <c r="GH38">
        <f>(1-Control!$B$11)*GE38 + GD38*(INDEX(Control!$B$32:$F$32, B38) + $V$7)/1e6 * $V$6</f>
        <v/>
      </c>
      <c r="GI38">
        <f>GG38-GH38</f>
        <v/>
      </c>
      <c r="GJ38">
        <f>INDEX(BaseSeries!$C$2:$C$61, A38)*Control!$B$5*$W$3</f>
        <v/>
      </c>
      <c r="GK38">
        <f>GJ38*(Control!$B$6*Control!$B$7*Control!$B$8)*$W$4</f>
        <v/>
      </c>
      <c r="GL38">
        <f>GL37*(1-(1-Control!$B$14)^(1/12)) + GK38</f>
        <v/>
      </c>
      <c r="GM38">
        <f>GK38*Control!$B$9</f>
        <v/>
      </c>
      <c r="GN38">
        <f>GL38*(Control!$B$10*$W$5/12)/1e6</f>
        <v/>
      </c>
      <c r="GO38">
        <f>GM38*$W$6*Control!$B$13/1e6</f>
        <v/>
      </c>
      <c r="GP38">
        <f>GN38+GO38</f>
        <v/>
      </c>
      <c r="GQ38">
        <f>(1-Control!$B$11)*GN38 + GM38*(INDEX(Control!$B$32:$F$32, B38) + $W$7)/1e6 * $W$6</f>
        <v/>
      </c>
      <c r="GR38">
        <f>GP38-GQ38</f>
        <v/>
      </c>
      <c r="GS38">
        <f>INDEX(BaseSeries!$C$2:$C$61, A38)*Control!$B$5*$X$3</f>
        <v/>
      </c>
      <c r="GT38">
        <f>GS38*(Control!$B$6*Control!$B$7*Control!$B$8)*$X$4</f>
        <v/>
      </c>
      <c r="GU38">
        <f>GU37*(1-(1-Control!$B$14)^(1/12)) + GT38</f>
        <v/>
      </c>
      <c r="GV38">
        <f>GT38*Control!$B$9</f>
        <v/>
      </c>
      <c r="GW38">
        <f>GU38*(Control!$B$10*$X$5/12)/1e6</f>
        <v/>
      </c>
      <c r="GX38">
        <f>GV38*$X$6*Control!$B$13/1e6</f>
        <v/>
      </c>
      <c r="GY38">
        <f>GW38+GX38</f>
        <v/>
      </c>
      <c r="GZ38">
        <f>(1-Control!$B$11)*GW38 + GV38*(INDEX(Control!$B$32:$F$32, B38) + $X$7)/1e6 * $X$6</f>
        <v/>
      </c>
      <c r="HA38">
        <f>GY38-GZ38</f>
        <v/>
      </c>
      <c r="HB38">
        <f>INDEX(BaseSeries!$C$2:$C$61, A38)*Control!$B$5*$Y$3</f>
        <v/>
      </c>
      <c r="HC38">
        <f>HB38*(Control!$B$6*Control!$B$7*Control!$B$8)*$Y$4</f>
        <v/>
      </c>
      <c r="HD38">
        <f>HD37*(1-(1-Control!$B$14)^(1/12)) + HC38</f>
        <v/>
      </c>
      <c r="HE38">
        <f>HC38*Control!$B$9</f>
        <v/>
      </c>
      <c r="HF38">
        <f>HD38*(Control!$B$10*$Y$5/12)/1e6</f>
        <v/>
      </c>
      <c r="HG38">
        <f>HE38*$Y$6*Control!$B$13/1e6</f>
        <v/>
      </c>
      <c r="HH38">
        <f>HF38+HG38</f>
        <v/>
      </c>
      <c r="HI38">
        <f>(1-Control!$B$11)*HF38 + HE38*(INDEX(Control!$B$32:$F$32, B38) + $Y$7)/1e6 * $Y$6</f>
        <v/>
      </c>
      <c r="HJ38">
        <f>HH38-HI38</f>
        <v/>
      </c>
      <c r="HK38">
        <f>INDEX(BaseSeries!$C$2:$C$61, A38)*Control!$B$5*$Z$3</f>
        <v/>
      </c>
      <c r="HL38">
        <f>HK38*(Control!$B$6*Control!$B$7*Control!$B$8)*$Z$4</f>
        <v/>
      </c>
      <c r="HM38">
        <f>HM37*(1-(1-Control!$B$14)^(1/12)) + HL38</f>
        <v/>
      </c>
      <c r="HN38">
        <f>HL38*Control!$B$9</f>
        <v/>
      </c>
      <c r="HO38">
        <f>HM38*(Control!$B$10*$Z$5/12)/1e6</f>
        <v/>
      </c>
      <c r="HP38">
        <f>HN38*$Z$6*Control!$B$13/1e6</f>
        <v/>
      </c>
      <c r="HQ38">
        <f>HO38+HP38</f>
        <v/>
      </c>
      <c r="HR38">
        <f>(1-Control!$B$11)*HO38 + HN38*(INDEX(Control!$B$32:$F$32, B38) + $Z$7)/1e6 * $Z$6</f>
        <v/>
      </c>
      <c r="HS38">
        <f>HQ38-HR38</f>
        <v/>
      </c>
      <c r="HT38">
        <f>INDEX(BaseSeries!$C$2:$C$61, A38)*Control!$B$5*$AA$3</f>
        <v/>
      </c>
      <c r="HU38">
        <f>HT38*(Control!$B$6*Control!$B$7*Control!$B$8)*$AA$4</f>
        <v/>
      </c>
      <c r="HV38">
        <f>HV37*(1-(1-Control!$B$14)^(1/12)) + HU38</f>
        <v/>
      </c>
      <c r="HW38">
        <f>HU38*Control!$B$9</f>
        <v/>
      </c>
      <c r="HX38">
        <f>HV38*(Control!$B$10*$AA$5/12)/1e6</f>
        <v/>
      </c>
      <c r="HY38">
        <f>HW38*$AA$6*Control!$B$13/1e6</f>
        <v/>
      </c>
      <c r="HZ38">
        <f>HX38+HY38</f>
        <v/>
      </c>
      <c r="IA38">
        <f>(1-Control!$B$11)*HX38 + HW38*(INDEX(Control!$B$32:$F$32, B38) + $AA$7)/1e6 * $AA$6</f>
        <v/>
      </c>
      <c r="IB38">
        <f>HZ38-IA38</f>
        <v/>
      </c>
      <c r="IC38">
        <f>INDEX(BaseSeries!$C$2:$C$61, A38)*Control!$B$5*$AB$3</f>
        <v/>
      </c>
      <c r="ID38">
        <f>IC38*(Control!$B$6*Control!$B$7*Control!$B$8)*$AB$4</f>
        <v/>
      </c>
      <c r="IE38">
        <f>IE37*(1-(1-Control!$B$14)^(1/12)) + ID38</f>
        <v/>
      </c>
      <c r="IF38">
        <f>ID38*Control!$B$9</f>
        <v/>
      </c>
      <c r="IG38">
        <f>IE38*(Control!$B$10*$AB$5/12)/1e6</f>
        <v/>
      </c>
      <c r="IH38">
        <f>IF38*$AB$6*Control!$B$13/1e6</f>
        <v/>
      </c>
      <c r="II38">
        <f>IG38+IH38</f>
        <v/>
      </c>
      <c r="IJ38">
        <f>(1-Control!$B$11)*IG38 + IF38*(INDEX(Control!$B$32:$F$32, B38) + $AB$7)/1e6 * $AB$6</f>
        <v/>
      </c>
      <c r="IK38">
        <f>II38-IJ38</f>
        <v/>
      </c>
      <c r="IL38">
        <f>INDEX(BaseSeries!$C$2:$C$61, A38)*Control!$B$5*$AC$3</f>
        <v/>
      </c>
      <c r="IM38">
        <f>IL38*(Control!$B$6*Control!$B$7*Control!$B$8)*$AC$4</f>
        <v/>
      </c>
      <c r="IN38">
        <f>IN37*(1-(1-Control!$B$14)^(1/12)) + IM38</f>
        <v/>
      </c>
      <c r="IO38">
        <f>IM38*Control!$B$9</f>
        <v/>
      </c>
      <c r="IP38">
        <f>IN38*(Control!$B$10*$AC$5/12)/1e6</f>
        <v/>
      </c>
      <c r="IQ38">
        <f>IO38*$AC$6*Control!$B$13/1e6</f>
        <v/>
      </c>
      <c r="IR38">
        <f>IP38+IQ38</f>
        <v/>
      </c>
      <c r="IS38">
        <f>(1-Control!$B$11)*IP38 + IO38*(INDEX(Control!$B$32:$F$32, B38) + $AC$7)/1e6 * $AC$6</f>
        <v/>
      </c>
      <c r="IT38">
        <f>IR38-IS38</f>
        <v/>
      </c>
      <c r="IU38">
        <f>INDEX(BaseSeries!$C$2:$C$61, A38)*Control!$B$5*$AD$3</f>
        <v/>
      </c>
      <c r="IV38">
        <f>IU38*(Control!$B$6*Control!$B$7*Control!$B$8)*$AD$4</f>
        <v/>
      </c>
      <c r="IW38">
        <f>IW37*(1-(1-Control!$B$14)^(1/12)) + IV38</f>
        <v/>
      </c>
      <c r="IX38">
        <f>IV38*Control!$B$9</f>
        <v/>
      </c>
      <c r="IY38">
        <f>IW38*(Control!$B$10*$AD$5/12)/1e6</f>
        <v/>
      </c>
      <c r="IZ38">
        <f>IX38*$AD$6*Control!$B$13/1e6</f>
        <v/>
      </c>
      <c r="JA38">
        <f>IY38+IZ38</f>
        <v/>
      </c>
      <c r="JB38">
        <f>(1-Control!$B$11)*IY38 + IX38*(INDEX(Control!$B$32:$F$32, B38) + $AD$7)/1e6 * $AD$6</f>
        <v/>
      </c>
      <c r="JC38">
        <f>JA38-JB38</f>
        <v/>
      </c>
      <c r="JD38">
        <f>INDEX(BaseSeries!$C$2:$C$61, A38)*Control!$B$5*$AE$3</f>
        <v/>
      </c>
      <c r="JE38">
        <f>JD38*(Control!$B$6*Control!$B$7*Control!$B$8)*$AE$4</f>
        <v/>
      </c>
      <c r="JF38">
        <f>JF37*(1-(1-Control!$B$14)^(1/12)) + JE38</f>
        <v/>
      </c>
      <c r="JG38">
        <f>JE38*Control!$B$9</f>
        <v/>
      </c>
      <c r="JH38">
        <f>JF38*(Control!$B$10*$AE$5/12)/1e6</f>
        <v/>
      </c>
      <c r="JI38">
        <f>JG38*$AE$6*Control!$B$13/1e6</f>
        <v/>
      </c>
      <c r="JJ38">
        <f>JH38+JI38</f>
        <v/>
      </c>
      <c r="JK38">
        <f>(1-Control!$B$11)*JH38 + JG38*(INDEX(Control!$B$32:$F$32, B38) + $AE$7)/1e6 * $AE$6</f>
        <v/>
      </c>
      <c r="JL38">
        <f>JJ38-JK38</f>
        <v/>
      </c>
      <c r="JM38">
        <f>INDEX(BaseSeries!$C$2:$C$61, A38)*Control!$B$5*$AF$3</f>
        <v/>
      </c>
      <c r="JN38">
        <f>JM38*(Control!$B$6*Control!$B$7*Control!$B$8)*$AF$4</f>
        <v/>
      </c>
      <c r="JO38">
        <f>JO37*(1-(1-Control!$B$14)^(1/12)) + JN38</f>
        <v/>
      </c>
      <c r="JP38">
        <f>JN38*Control!$B$9</f>
        <v/>
      </c>
      <c r="JQ38">
        <f>JO38*(Control!$B$10*$AF$5/12)/1e6</f>
        <v/>
      </c>
      <c r="JR38">
        <f>JP38*$AF$6*Control!$B$13/1e6</f>
        <v/>
      </c>
      <c r="JS38">
        <f>JQ38+JR38</f>
        <v/>
      </c>
      <c r="JT38">
        <f>(1-Control!$B$11)*JQ38 + JP38*(INDEX(Control!$B$32:$F$32, B38) + $AF$7)/1e6 * $AF$6</f>
        <v/>
      </c>
      <c r="JU38">
        <f>JS38-JT38</f>
        <v/>
      </c>
      <c r="JV38">
        <f>INDEX(BaseSeries!$C$2:$C$61, A38)*Control!$B$5*$AG$3</f>
        <v/>
      </c>
      <c r="JW38">
        <f>JV38*(Control!$B$6*Control!$B$7*Control!$B$8)*$AG$4</f>
        <v/>
      </c>
      <c r="JX38">
        <f>JX37*(1-(1-Control!$B$14)^(1/12)) + JW38</f>
        <v/>
      </c>
      <c r="JY38">
        <f>JW38*Control!$B$9</f>
        <v/>
      </c>
      <c r="JZ38">
        <f>JX38*(Control!$B$10*$AG$5/12)/1e6</f>
        <v/>
      </c>
      <c r="KA38">
        <f>JY38*$AG$6*Control!$B$13/1e6</f>
        <v/>
      </c>
      <c r="KB38">
        <f>JZ38+KA38</f>
        <v/>
      </c>
      <c r="KC38">
        <f>(1-Control!$B$11)*JZ38 + JY38*(INDEX(Control!$B$32:$F$32, B38) + $AG$7)/1e6 * $AG$6</f>
        <v/>
      </c>
      <c r="KD38">
        <f>KB38-KC38</f>
        <v/>
      </c>
      <c r="KE38">
        <f>INDEX(BaseSeries!$C$2:$C$61, A38)*Control!$B$5*$AH$3</f>
        <v/>
      </c>
      <c r="KF38">
        <f>KE38*(Control!$B$6*Control!$B$7*Control!$B$8)*$AH$4</f>
        <v/>
      </c>
      <c r="KG38">
        <f>KG37*(1-(1-Control!$B$14)^(1/12)) + KF38</f>
        <v/>
      </c>
      <c r="KH38">
        <f>KF38*Control!$B$9</f>
        <v/>
      </c>
      <c r="KI38">
        <f>KG38*(Control!$B$10*$AH$5/12)/1e6</f>
        <v/>
      </c>
      <c r="KJ38">
        <f>KH38*$AH$6*Control!$B$13/1e6</f>
        <v/>
      </c>
      <c r="KK38">
        <f>KI38+KJ38</f>
        <v/>
      </c>
      <c r="KL38">
        <f>(1-Control!$B$11)*KI38 + KH38*(INDEX(Control!$B$32:$F$32, B38) + $AH$7)/1e6 * $AH$6</f>
        <v/>
      </c>
      <c r="KM38">
        <f>KK38-KL38</f>
        <v/>
      </c>
      <c r="KN38">
        <f>INDEX(BaseSeries!$C$2:$C$61, A38)*Control!$B$5*$AI$3</f>
        <v/>
      </c>
      <c r="KO38">
        <f>KN38*(Control!$B$6*Control!$B$7*Control!$B$8)*$AI$4</f>
        <v/>
      </c>
      <c r="KP38">
        <f>KP37*(1-(1-Control!$B$14)^(1/12)) + KO38</f>
        <v/>
      </c>
      <c r="KQ38">
        <f>KO38*Control!$B$9</f>
        <v/>
      </c>
      <c r="KR38">
        <f>KP38*(Control!$B$10*$AI$5/12)/1e6</f>
        <v/>
      </c>
      <c r="KS38">
        <f>KQ38*$AI$6*Control!$B$13/1e6</f>
        <v/>
      </c>
      <c r="KT38">
        <f>KR38+KS38</f>
        <v/>
      </c>
      <c r="KU38">
        <f>(1-Control!$B$11)*KR38 + KQ38*(INDEX(Control!$B$32:$F$32, B38) + $AI$7)/1e6 * $AI$6</f>
        <v/>
      </c>
      <c r="KV38">
        <f>KT38-KU38</f>
        <v/>
      </c>
      <c r="KW38">
        <f>INDEX(BaseSeries!$C$2:$C$61, A38)*Control!$B$5*$AJ$3</f>
        <v/>
      </c>
      <c r="KX38">
        <f>KW38*(Control!$B$6*Control!$B$7*Control!$B$8)*$AJ$4</f>
        <v/>
      </c>
      <c r="KY38">
        <f>KY37*(1-(1-Control!$B$14)^(1/12)) + KX38</f>
        <v/>
      </c>
      <c r="KZ38">
        <f>KX38*Control!$B$9</f>
        <v/>
      </c>
      <c r="LA38">
        <f>KY38*(Control!$B$10*$AJ$5/12)/1e6</f>
        <v/>
      </c>
      <c r="LB38">
        <f>KZ38*$AJ$6*Control!$B$13/1e6</f>
        <v/>
      </c>
      <c r="LC38">
        <f>LA38+LB38</f>
        <v/>
      </c>
      <c r="LD38">
        <f>(1-Control!$B$11)*LA38 + KZ38*(INDEX(Control!$B$32:$F$32, B38) + $AJ$7)/1e6 * $AJ$6</f>
        <v/>
      </c>
      <c r="LE38">
        <f>LC38-LD38</f>
        <v/>
      </c>
      <c r="LF38">
        <f>INDEX(BaseSeries!$C$2:$C$61, A38)*Control!$B$5*$AK$3</f>
        <v/>
      </c>
      <c r="LG38">
        <f>LF38*(Control!$B$6*Control!$B$7*Control!$B$8)*$AK$4</f>
        <v/>
      </c>
      <c r="LH38">
        <f>LH37*(1-(1-Control!$B$14)^(1/12)) + LG38</f>
        <v/>
      </c>
      <c r="LI38">
        <f>LG38*Control!$B$9</f>
        <v/>
      </c>
      <c r="LJ38">
        <f>LH38*(Control!$B$10*$AK$5/12)/1e6</f>
        <v/>
      </c>
      <c r="LK38">
        <f>LI38*$AK$6*Control!$B$13/1e6</f>
        <v/>
      </c>
      <c r="LL38">
        <f>LJ38+LK38</f>
        <v/>
      </c>
      <c r="LM38">
        <f>(1-Control!$B$11)*LJ38 + LI38*(INDEX(Control!$B$32:$F$32, B38) + $AK$7)/1e6 * $AK$6</f>
        <v/>
      </c>
      <c r="LN38">
        <f>LL38-LM38</f>
        <v/>
      </c>
      <c r="LO38">
        <f>INDEX(BaseSeries!$C$2:$C$61, A38)*Control!$B$5*$AL$3</f>
        <v/>
      </c>
      <c r="LP38">
        <f>LO38*(Control!$B$6*Control!$B$7*Control!$B$8)*$AL$4</f>
        <v/>
      </c>
      <c r="LQ38">
        <f>LQ37*(1-(1-Control!$B$14)^(1/12)) + LP38</f>
        <v/>
      </c>
      <c r="LR38">
        <f>LP38*Control!$B$9</f>
        <v/>
      </c>
      <c r="LS38">
        <f>LQ38*(Control!$B$10*$AL$5/12)/1e6</f>
        <v/>
      </c>
      <c r="LT38">
        <f>LR38*$AL$6*Control!$B$13/1e6</f>
        <v/>
      </c>
      <c r="LU38">
        <f>LS38+LT38</f>
        <v/>
      </c>
      <c r="LV38">
        <f>(1-Control!$B$11)*LS38 + LR38*(INDEX(Control!$B$32:$F$32, B38) + $AL$7)/1e6 * $AL$6</f>
        <v/>
      </c>
      <c r="LW38">
        <f>LU38-LV38</f>
        <v/>
      </c>
    </row>
    <row r="39">
      <c r="A39" t="n">
        <v>28</v>
      </c>
      <c r="B39">
        <f>INT((A39-1)/12)+1</f>
        <v/>
      </c>
      <c r="C39">
        <f>INDEX(BaseSeries!$C$2:$C$61, A39)*Control!$B$5*$B$3</f>
        <v/>
      </c>
      <c r="D39">
        <f>C39*(Control!$B$6*Control!$B$7*Control!$B$8)*$B$4</f>
        <v/>
      </c>
      <c r="E39">
        <f>E38*(1-(1-Control!$B$14)^(1/12)) + D39</f>
        <v/>
      </c>
      <c r="F39">
        <f>D39*Control!$B$9</f>
        <v/>
      </c>
      <c r="G39">
        <f>E39*(Control!$B$10*$B$5/12)/1e6</f>
        <v/>
      </c>
      <c r="H39">
        <f>F39*$B$6*Control!$B$13/1e6</f>
        <v/>
      </c>
      <c r="I39">
        <f>G39+H39</f>
        <v/>
      </c>
      <c r="J39">
        <f>(1-Control!$B$11)*G39 + F39*(INDEX(Control!$B$32:$F$32, B39) + $B$7)/1e6 * $B$6</f>
        <v/>
      </c>
      <c r="K39">
        <f>I39-J39</f>
        <v/>
      </c>
      <c r="L39">
        <f>INDEX(BaseSeries!$C$2:$C$61, A39)*Control!$B$5*$C$3</f>
        <v/>
      </c>
      <c r="M39">
        <f>L39*(Control!$B$6*Control!$B$7*Control!$B$8)*$C$4</f>
        <v/>
      </c>
      <c r="N39">
        <f>N38*(1-(1-Control!$B$14)^(1/12)) + M39</f>
        <v/>
      </c>
      <c r="O39">
        <f>M39*Control!$B$9</f>
        <v/>
      </c>
      <c r="P39">
        <f>N39*(Control!$B$10*$C$5/12)/1e6</f>
        <v/>
      </c>
      <c r="Q39">
        <f>O39*$C$6*Control!$B$13/1e6</f>
        <v/>
      </c>
      <c r="R39">
        <f>P39+Q39</f>
        <v/>
      </c>
      <c r="S39">
        <f>(1-Control!$B$11)*P39 + O39*(INDEX(Control!$B$32:$F$32, B39) + $C$7)/1e6 * $C$6</f>
        <v/>
      </c>
      <c r="T39">
        <f>R39-S39</f>
        <v/>
      </c>
      <c r="U39">
        <f>INDEX(BaseSeries!$C$2:$C$61, A39)*Control!$B$5*$D$3</f>
        <v/>
      </c>
      <c r="V39">
        <f>U39*(Control!$B$6*Control!$B$7*Control!$B$8)*$D$4</f>
        <v/>
      </c>
      <c r="W39">
        <f>W38*(1-(1-Control!$B$14)^(1/12)) + V39</f>
        <v/>
      </c>
      <c r="X39">
        <f>V39*Control!$B$9</f>
        <v/>
      </c>
      <c r="Y39">
        <f>W39*(Control!$B$10*$D$5/12)/1e6</f>
        <v/>
      </c>
      <c r="Z39">
        <f>X39*$D$6*Control!$B$13/1e6</f>
        <v/>
      </c>
      <c r="AA39">
        <f>Y39+Z39</f>
        <v/>
      </c>
      <c r="AB39">
        <f>(1-Control!$B$11)*Y39 + X39*(INDEX(Control!$B$32:$F$32, B39) + $D$7)/1e6 * $D$6</f>
        <v/>
      </c>
      <c r="AC39">
        <f>AA39-AB39</f>
        <v/>
      </c>
      <c r="AD39">
        <f>INDEX(BaseSeries!$C$2:$C$61, A39)*Control!$B$5*$E$3</f>
        <v/>
      </c>
      <c r="AE39">
        <f>AD39*(Control!$B$6*Control!$B$7*Control!$B$8)*$E$4</f>
        <v/>
      </c>
      <c r="AF39">
        <f>AF38*(1-(1-Control!$B$14)^(1/12)) + AE39</f>
        <v/>
      </c>
      <c r="AG39">
        <f>AE39*Control!$B$9</f>
        <v/>
      </c>
      <c r="AH39">
        <f>AF39*(Control!$B$10*$E$5/12)/1e6</f>
        <v/>
      </c>
      <c r="AI39">
        <f>AG39*$E$6*Control!$B$13/1e6</f>
        <v/>
      </c>
      <c r="AJ39">
        <f>AH39+AI39</f>
        <v/>
      </c>
      <c r="AK39">
        <f>(1-Control!$B$11)*AH39 + AG39*(INDEX(Control!$B$32:$F$32, B39) + $E$7)/1e6 * $E$6</f>
        <v/>
      </c>
      <c r="AL39">
        <f>AJ39-AK39</f>
        <v/>
      </c>
      <c r="AM39">
        <f>INDEX(BaseSeries!$C$2:$C$61, A39)*Control!$B$5*$F$3</f>
        <v/>
      </c>
      <c r="AN39">
        <f>AM39*(Control!$B$6*Control!$B$7*Control!$B$8)*$F$4</f>
        <v/>
      </c>
      <c r="AO39">
        <f>AO38*(1-(1-Control!$B$14)^(1/12)) + AN39</f>
        <v/>
      </c>
      <c r="AP39">
        <f>AN39*Control!$B$9</f>
        <v/>
      </c>
      <c r="AQ39">
        <f>AO39*(Control!$B$10*$F$5/12)/1e6</f>
        <v/>
      </c>
      <c r="AR39">
        <f>AP39*$F$6*Control!$B$13/1e6</f>
        <v/>
      </c>
      <c r="AS39">
        <f>AQ39+AR39</f>
        <v/>
      </c>
      <c r="AT39">
        <f>(1-Control!$B$11)*AQ39 + AP39*(INDEX(Control!$B$32:$F$32, B39) + $F$7)/1e6 * $F$6</f>
        <v/>
      </c>
      <c r="AU39">
        <f>AS39-AT39</f>
        <v/>
      </c>
      <c r="AV39">
        <f>INDEX(BaseSeries!$C$2:$C$61, A39)*Control!$B$5*$G$3</f>
        <v/>
      </c>
      <c r="AW39">
        <f>AV39*(Control!$B$6*Control!$B$7*Control!$B$8)*$G$4</f>
        <v/>
      </c>
      <c r="AX39">
        <f>AX38*(1-(1-Control!$B$14)^(1/12)) + AW39</f>
        <v/>
      </c>
      <c r="AY39">
        <f>AW39*Control!$B$9</f>
        <v/>
      </c>
      <c r="AZ39">
        <f>AX39*(Control!$B$10*$G$5/12)/1e6</f>
        <v/>
      </c>
      <c r="BA39">
        <f>AY39*$G$6*Control!$B$13/1e6</f>
        <v/>
      </c>
      <c r="BB39">
        <f>AZ39+BA39</f>
        <v/>
      </c>
      <c r="BC39">
        <f>(1-Control!$B$11)*AZ39 + AY39*(INDEX(Control!$B$32:$F$32, B39) + $G$7)/1e6 * $G$6</f>
        <v/>
      </c>
      <c r="BD39">
        <f>BB39-BC39</f>
        <v/>
      </c>
      <c r="BE39">
        <f>INDEX(BaseSeries!$C$2:$C$61, A39)*Control!$B$5*$H$3</f>
        <v/>
      </c>
      <c r="BF39">
        <f>BE39*(Control!$B$6*Control!$B$7*Control!$B$8)*$H$4</f>
        <v/>
      </c>
      <c r="BG39">
        <f>BG38*(1-(1-Control!$B$14)^(1/12)) + BF39</f>
        <v/>
      </c>
      <c r="BH39">
        <f>BF39*Control!$B$9</f>
        <v/>
      </c>
      <c r="BI39">
        <f>BG39*(Control!$B$10*$H$5/12)/1e6</f>
        <v/>
      </c>
      <c r="BJ39">
        <f>BH39*$H$6*Control!$B$13/1e6</f>
        <v/>
      </c>
      <c r="BK39">
        <f>BI39+BJ39</f>
        <v/>
      </c>
      <c r="BL39">
        <f>(1-Control!$B$11)*BI39 + BH39*(INDEX(Control!$B$32:$F$32, B39) + $H$7)/1e6 * $H$6</f>
        <v/>
      </c>
      <c r="BM39">
        <f>BK39-BL39</f>
        <v/>
      </c>
      <c r="BN39">
        <f>INDEX(BaseSeries!$C$2:$C$61, A39)*Control!$B$5*$I$3</f>
        <v/>
      </c>
      <c r="BO39">
        <f>BN39*(Control!$B$6*Control!$B$7*Control!$B$8)*$I$4</f>
        <v/>
      </c>
      <c r="BP39">
        <f>BP38*(1-(1-Control!$B$14)^(1/12)) + BO39</f>
        <v/>
      </c>
      <c r="BQ39">
        <f>BO39*Control!$B$9</f>
        <v/>
      </c>
      <c r="BR39">
        <f>BP39*(Control!$B$10*$I$5/12)/1e6</f>
        <v/>
      </c>
      <c r="BS39">
        <f>BQ39*$I$6*Control!$B$13/1e6</f>
        <v/>
      </c>
      <c r="BT39">
        <f>BR39+BS39</f>
        <v/>
      </c>
      <c r="BU39">
        <f>(1-Control!$B$11)*BR39 + BQ39*(INDEX(Control!$B$32:$F$32, B39) + $I$7)/1e6 * $I$6</f>
        <v/>
      </c>
      <c r="BV39">
        <f>BT39-BU39</f>
        <v/>
      </c>
      <c r="BW39">
        <f>INDEX(BaseSeries!$C$2:$C$61, A39)*Control!$B$5*$J$3</f>
        <v/>
      </c>
      <c r="BX39">
        <f>BW39*(Control!$B$6*Control!$B$7*Control!$B$8)*$J$4</f>
        <v/>
      </c>
      <c r="BY39">
        <f>BY38*(1-(1-Control!$B$14)^(1/12)) + BX39</f>
        <v/>
      </c>
      <c r="BZ39">
        <f>BX39*Control!$B$9</f>
        <v/>
      </c>
      <c r="CA39">
        <f>BY39*(Control!$B$10*$J$5/12)/1e6</f>
        <v/>
      </c>
      <c r="CB39">
        <f>BZ39*$J$6*Control!$B$13/1e6</f>
        <v/>
      </c>
      <c r="CC39">
        <f>CA39+CB39</f>
        <v/>
      </c>
      <c r="CD39">
        <f>(1-Control!$B$11)*CA39 + BZ39*(INDEX(Control!$B$32:$F$32, B39) + $J$7)/1e6 * $J$6</f>
        <v/>
      </c>
      <c r="CE39">
        <f>CC39-CD39</f>
        <v/>
      </c>
      <c r="CF39">
        <f>INDEX(BaseSeries!$C$2:$C$61, A39)*Control!$B$5*$K$3</f>
        <v/>
      </c>
      <c r="CG39">
        <f>CF39*(Control!$B$6*Control!$B$7*Control!$B$8)*$K$4</f>
        <v/>
      </c>
      <c r="CH39">
        <f>CH38*(1-(1-Control!$B$14)^(1/12)) + CG39</f>
        <v/>
      </c>
      <c r="CI39">
        <f>CG39*Control!$B$9</f>
        <v/>
      </c>
      <c r="CJ39">
        <f>CH39*(Control!$B$10*$K$5/12)/1e6</f>
        <v/>
      </c>
      <c r="CK39">
        <f>CI39*$K$6*Control!$B$13/1e6</f>
        <v/>
      </c>
      <c r="CL39">
        <f>CJ39+CK39</f>
        <v/>
      </c>
      <c r="CM39">
        <f>(1-Control!$B$11)*CJ39 + CI39*(INDEX(Control!$B$32:$F$32, B39) + $K$7)/1e6 * $K$6</f>
        <v/>
      </c>
      <c r="CN39">
        <f>CL39-CM39</f>
        <v/>
      </c>
      <c r="CO39">
        <f>INDEX(BaseSeries!$C$2:$C$61, A39)*Control!$B$5*$L$3</f>
        <v/>
      </c>
      <c r="CP39">
        <f>CO39*(Control!$B$6*Control!$B$7*Control!$B$8)*$L$4</f>
        <v/>
      </c>
      <c r="CQ39">
        <f>CQ38*(1-(1-Control!$B$14)^(1/12)) + CP39</f>
        <v/>
      </c>
      <c r="CR39">
        <f>CP39*Control!$B$9</f>
        <v/>
      </c>
      <c r="CS39">
        <f>CQ39*(Control!$B$10*$L$5/12)/1e6</f>
        <v/>
      </c>
      <c r="CT39">
        <f>CR39*$L$6*Control!$B$13/1e6</f>
        <v/>
      </c>
      <c r="CU39">
        <f>CS39+CT39</f>
        <v/>
      </c>
      <c r="CV39">
        <f>(1-Control!$B$11)*CS39 + CR39*(INDEX(Control!$B$32:$F$32, B39) + $L$7)/1e6 * $L$6</f>
        <v/>
      </c>
      <c r="CW39">
        <f>CU39-CV39</f>
        <v/>
      </c>
      <c r="CX39">
        <f>INDEX(BaseSeries!$C$2:$C$61, A39)*Control!$B$5*$M$3</f>
        <v/>
      </c>
      <c r="CY39">
        <f>CX39*(Control!$B$6*Control!$B$7*Control!$B$8)*$M$4</f>
        <v/>
      </c>
      <c r="CZ39">
        <f>CZ38*(1-(1-Control!$B$14)^(1/12)) + CY39</f>
        <v/>
      </c>
      <c r="DA39">
        <f>CY39*Control!$B$9</f>
        <v/>
      </c>
      <c r="DB39">
        <f>CZ39*(Control!$B$10*$M$5/12)/1e6</f>
        <v/>
      </c>
      <c r="DC39">
        <f>DA39*$M$6*Control!$B$13/1e6</f>
        <v/>
      </c>
      <c r="DD39">
        <f>DB39+DC39</f>
        <v/>
      </c>
      <c r="DE39">
        <f>(1-Control!$B$11)*DB39 + DA39*(INDEX(Control!$B$32:$F$32, B39) + $M$7)/1e6 * $M$6</f>
        <v/>
      </c>
      <c r="DF39">
        <f>DD39-DE39</f>
        <v/>
      </c>
      <c r="DG39">
        <f>INDEX(BaseSeries!$C$2:$C$61, A39)*Control!$B$5*$N$3</f>
        <v/>
      </c>
      <c r="DH39">
        <f>DG39*(Control!$B$6*Control!$B$7*Control!$B$8)*$N$4</f>
        <v/>
      </c>
      <c r="DI39">
        <f>DI38*(1-(1-Control!$B$14)^(1/12)) + DH39</f>
        <v/>
      </c>
      <c r="DJ39">
        <f>DH39*Control!$B$9</f>
        <v/>
      </c>
      <c r="DK39">
        <f>DI39*(Control!$B$10*$N$5/12)/1e6</f>
        <v/>
      </c>
      <c r="DL39">
        <f>DJ39*$N$6*Control!$B$13/1e6</f>
        <v/>
      </c>
      <c r="DM39">
        <f>DK39+DL39</f>
        <v/>
      </c>
      <c r="DN39">
        <f>(1-Control!$B$11)*DK39 + DJ39*(INDEX(Control!$B$32:$F$32, B39) + $N$7)/1e6 * $N$6</f>
        <v/>
      </c>
      <c r="DO39">
        <f>DM39-DN39</f>
        <v/>
      </c>
      <c r="DP39">
        <f>INDEX(BaseSeries!$C$2:$C$61, A39)*Control!$B$5*$O$3</f>
        <v/>
      </c>
      <c r="DQ39">
        <f>DP39*(Control!$B$6*Control!$B$7*Control!$B$8)*$O$4</f>
        <v/>
      </c>
      <c r="DR39">
        <f>DR38*(1-(1-Control!$B$14)^(1/12)) + DQ39</f>
        <v/>
      </c>
      <c r="DS39">
        <f>DQ39*Control!$B$9</f>
        <v/>
      </c>
      <c r="DT39">
        <f>DR39*(Control!$B$10*$O$5/12)/1e6</f>
        <v/>
      </c>
      <c r="DU39">
        <f>DS39*$O$6*Control!$B$13/1e6</f>
        <v/>
      </c>
      <c r="DV39">
        <f>DT39+DU39</f>
        <v/>
      </c>
      <c r="DW39">
        <f>(1-Control!$B$11)*DT39 + DS39*(INDEX(Control!$B$32:$F$32, B39) + $O$7)/1e6 * $O$6</f>
        <v/>
      </c>
      <c r="DX39">
        <f>DV39-DW39</f>
        <v/>
      </c>
      <c r="DY39">
        <f>INDEX(BaseSeries!$C$2:$C$61, A39)*Control!$B$5*$P$3</f>
        <v/>
      </c>
      <c r="DZ39">
        <f>DY39*(Control!$B$6*Control!$B$7*Control!$B$8)*$P$4</f>
        <v/>
      </c>
      <c r="EA39">
        <f>EA38*(1-(1-Control!$B$14)^(1/12)) + DZ39</f>
        <v/>
      </c>
      <c r="EB39">
        <f>DZ39*Control!$B$9</f>
        <v/>
      </c>
      <c r="EC39">
        <f>EA39*(Control!$B$10*$P$5/12)/1e6</f>
        <v/>
      </c>
      <c r="ED39">
        <f>EB39*$P$6*Control!$B$13/1e6</f>
        <v/>
      </c>
      <c r="EE39">
        <f>EC39+ED39</f>
        <v/>
      </c>
      <c r="EF39">
        <f>(1-Control!$B$11)*EC39 + EB39*(INDEX(Control!$B$32:$F$32, B39) + $P$7)/1e6 * $P$6</f>
        <v/>
      </c>
      <c r="EG39">
        <f>EE39-EF39</f>
        <v/>
      </c>
      <c r="EH39">
        <f>INDEX(BaseSeries!$C$2:$C$61, A39)*Control!$B$5*$Q$3</f>
        <v/>
      </c>
      <c r="EI39">
        <f>EH39*(Control!$B$6*Control!$B$7*Control!$B$8)*$Q$4</f>
        <v/>
      </c>
      <c r="EJ39">
        <f>EJ38*(1-(1-Control!$B$14)^(1/12)) + EI39</f>
        <v/>
      </c>
      <c r="EK39">
        <f>EI39*Control!$B$9</f>
        <v/>
      </c>
      <c r="EL39">
        <f>EJ39*(Control!$B$10*$Q$5/12)/1e6</f>
        <v/>
      </c>
      <c r="EM39">
        <f>EK39*$Q$6*Control!$B$13/1e6</f>
        <v/>
      </c>
      <c r="EN39">
        <f>EL39+EM39</f>
        <v/>
      </c>
      <c r="EO39">
        <f>(1-Control!$B$11)*EL39 + EK39*(INDEX(Control!$B$32:$F$32, B39) + $Q$7)/1e6 * $Q$6</f>
        <v/>
      </c>
      <c r="EP39">
        <f>EN39-EO39</f>
        <v/>
      </c>
      <c r="EQ39">
        <f>INDEX(BaseSeries!$C$2:$C$61, A39)*Control!$B$5*$R$3</f>
        <v/>
      </c>
      <c r="ER39">
        <f>EQ39*(Control!$B$6*Control!$B$7*Control!$B$8)*$R$4</f>
        <v/>
      </c>
      <c r="ES39">
        <f>ES38*(1-(1-Control!$B$14)^(1/12)) + ER39</f>
        <v/>
      </c>
      <c r="ET39">
        <f>ER39*Control!$B$9</f>
        <v/>
      </c>
      <c r="EU39">
        <f>ES39*(Control!$B$10*$R$5/12)/1e6</f>
        <v/>
      </c>
      <c r="EV39">
        <f>ET39*$R$6*Control!$B$13/1e6</f>
        <v/>
      </c>
      <c r="EW39">
        <f>EU39+EV39</f>
        <v/>
      </c>
      <c r="EX39">
        <f>(1-Control!$B$11)*EU39 + ET39*(INDEX(Control!$B$32:$F$32, B39) + $R$7)/1e6 * $R$6</f>
        <v/>
      </c>
      <c r="EY39">
        <f>EW39-EX39</f>
        <v/>
      </c>
      <c r="EZ39">
        <f>INDEX(BaseSeries!$C$2:$C$61, A39)*Control!$B$5*$S$3</f>
        <v/>
      </c>
      <c r="FA39">
        <f>EZ39*(Control!$B$6*Control!$B$7*Control!$B$8)*$S$4</f>
        <v/>
      </c>
      <c r="FB39">
        <f>FB38*(1-(1-Control!$B$14)^(1/12)) + FA39</f>
        <v/>
      </c>
      <c r="FC39">
        <f>FA39*Control!$B$9</f>
        <v/>
      </c>
      <c r="FD39">
        <f>FB39*(Control!$B$10*$S$5/12)/1e6</f>
        <v/>
      </c>
      <c r="FE39">
        <f>FC39*$S$6*Control!$B$13/1e6</f>
        <v/>
      </c>
      <c r="FF39">
        <f>FD39+FE39</f>
        <v/>
      </c>
      <c r="FG39">
        <f>(1-Control!$B$11)*FD39 + FC39*(INDEX(Control!$B$32:$F$32, B39) + $S$7)/1e6 * $S$6</f>
        <v/>
      </c>
      <c r="FH39">
        <f>FF39-FG39</f>
        <v/>
      </c>
      <c r="FI39">
        <f>INDEX(BaseSeries!$C$2:$C$61, A39)*Control!$B$5*$T$3</f>
        <v/>
      </c>
      <c r="FJ39">
        <f>FI39*(Control!$B$6*Control!$B$7*Control!$B$8)*$T$4</f>
        <v/>
      </c>
      <c r="FK39">
        <f>FK38*(1-(1-Control!$B$14)^(1/12)) + FJ39</f>
        <v/>
      </c>
      <c r="FL39">
        <f>FJ39*Control!$B$9</f>
        <v/>
      </c>
      <c r="FM39">
        <f>FK39*(Control!$B$10*$T$5/12)/1e6</f>
        <v/>
      </c>
      <c r="FN39">
        <f>FL39*$T$6*Control!$B$13/1e6</f>
        <v/>
      </c>
      <c r="FO39">
        <f>FM39+FN39</f>
        <v/>
      </c>
      <c r="FP39">
        <f>(1-Control!$B$11)*FM39 + FL39*(INDEX(Control!$B$32:$F$32, B39) + $T$7)/1e6 * $T$6</f>
        <v/>
      </c>
      <c r="FQ39">
        <f>FO39-FP39</f>
        <v/>
      </c>
      <c r="FR39">
        <f>INDEX(BaseSeries!$C$2:$C$61, A39)*Control!$B$5*$U$3</f>
        <v/>
      </c>
      <c r="FS39">
        <f>FR39*(Control!$B$6*Control!$B$7*Control!$B$8)*$U$4</f>
        <v/>
      </c>
      <c r="FT39">
        <f>FT38*(1-(1-Control!$B$14)^(1/12)) + FS39</f>
        <v/>
      </c>
      <c r="FU39">
        <f>FS39*Control!$B$9</f>
        <v/>
      </c>
      <c r="FV39">
        <f>FT39*(Control!$B$10*$U$5/12)/1e6</f>
        <v/>
      </c>
      <c r="FW39">
        <f>FU39*$U$6*Control!$B$13/1e6</f>
        <v/>
      </c>
      <c r="FX39">
        <f>FV39+FW39</f>
        <v/>
      </c>
      <c r="FY39">
        <f>(1-Control!$B$11)*FV39 + FU39*(INDEX(Control!$B$32:$F$32, B39) + $U$7)/1e6 * $U$6</f>
        <v/>
      </c>
      <c r="FZ39">
        <f>FX39-FY39</f>
        <v/>
      </c>
      <c r="GA39">
        <f>INDEX(BaseSeries!$C$2:$C$61, A39)*Control!$B$5*$V$3</f>
        <v/>
      </c>
      <c r="GB39">
        <f>GA39*(Control!$B$6*Control!$B$7*Control!$B$8)*$V$4</f>
        <v/>
      </c>
      <c r="GC39">
        <f>GC38*(1-(1-Control!$B$14)^(1/12)) + GB39</f>
        <v/>
      </c>
      <c r="GD39">
        <f>GB39*Control!$B$9</f>
        <v/>
      </c>
      <c r="GE39">
        <f>GC39*(Control!$B$10*$V$5/12)/1e6</f>
        <v/>
      </c>
      <c r="GF39">
        <f>GD39*$V$6*Control!$B$13/1e6</f>
        <v/>
      </c>
      <c r="GG39">
        <f>GE39+GF39</f>
        <v/>
      </c>
      <c r="GH39">
        <f>(1-Control!$B$11)*GE39 + GD39*(INDEX(Control!$B$32:$F$32, B39) + $V$7)/1e6 * $V$6</f>
        <v/>
      </c>
      <c r="GI39">
        <f>GG39-GH39</f>
        <v/>
      </c>
      <c r="GJ39">
        <f>INDEX(BaseSeries!$C$2:$C$61, A39)*Control!$B$5*$W$3</f>
        <v/>
      </c>
      <c r="GK39">
        <f>GJ39*(Control!$B$6*Control!$B$7*Control!$B$8)*$W$4</f>
        <v/>
      </c>
      <c r="GL39">
        <f>GL38*(1-(1-Control!$B$14)^(1/12)) + GK39</f>
        <v/>
      </c>
      <c r="GM39">
        <f>GK39*Control!$B$9</f>
        <v/>
      </c>
      <c r="GN39">
        <f>GL39*(Control!$B$10*$W$5/12)/1e6</f>
        <v/>
      </c>
      <c r="GO39">
        <f>GM39*$W$6*Control!$B$13/1e6</f>
        <v/>
      </c>
      <c r="GP39">
        <f>GN39+GO39</f>
        <v/>
      </c>
      <c r="GQ39">
        <f>(1-Control!$B$11)*GN39 + GM39*(INDEX(Control!$B$32:$F$32, B39) + $W$7)/1e6 * $W$6</f>
        <v/>
      </c>
      <c r="GR39">
        <f>GP39-GQ39</f>
        <v/>
      </c>
      <c r="GS39">
        <f>INDEX(BaseSeries!$C$2:$C$61, A39)*Control!$B$5*$X$3</f>
        <v/>
      </c>
      <c r="GT39">
        <f>GS39*(Control!$B$6*Control!$B$7*Control!$B$8)*$X$4</f>
        <v/>
      </c>
      <c r="GU39">
        <f>GU38*(1-(1-Control!$B$14)^(1/12)) + GT39</f>
        <v/>
      </c>
      <c r="GV39">
        <f>GT39*Control!$B$9</f>
        <v/>
      </c>
      <c r="GW39">
        <f>GU39*(Control!$B$10*$X$5/12)/1e6</f>
        <v/>
      </c>
      <c r="GX39">
        <f>GV39*$X$6*Control!$B$13/1e6</f>
        <v/>
      </c>
      <c r="GY39">
        <f>GW39+GX39</f>
        <v/>
      </c>
      <c r="GZ39">
        <f>(1-Control!$B$11)*GW39 + GV39*(INDEX(Control!$B$32:$F$32, B39) + $X$7)/1e6 * $X$6</f>
        <v/>
      </c>
      <c r="HA39">
        <f>GY39-GZ39</f>
        <v/>
      </c>
      <c r="HB39">
        <f>INDEX(BaseSeries!$C$2:$C$61, A39)*Control!$B$5*$Y$3</f>
        <v/>
      </c>
      <c r="HC39">
        <f>HB39*(Control!$B$6*Control!$B$7*Control!$B$8)*$Y$4</f>
        <v/>
      </c>
      <c r="HD39">
        <f>HD38*(1-(1-Control!$B$14)^(1/12)) + HC39</f>
        <v/>
      </c>
      <c r="HE39">
        <f>HC39*Control!$B$9</f>
        <v/>
      </c>
      <c r="HF39">
        <f>HD39*(Control!$B$10*$Y$5/12)/1e6</f>
        <v/>
      </c>
      <c r="HG39">
        <f>HE39*$Y$6*Control!$B$13/1e6</f>
        <v/>
      </c>
      <c r="HH39">
        <f>HF39+HG39</f>
        <v/>
      </c>
      <c r="HI39">
        <f>(1-Control!$B$11)*HF39 + HE39*(INDEX(Control!$B$32:$F$32, B39) + $Y$7)/1e6 * $Y$6</f>
        <v/>
      </c>
      <c r="HJ39">
        <f>HH39-HI39</f>
        <v/>
      </c>
      <c r="HK39">
        <f>INDEX(BaseSeries!$C$2:$C$61, A39)*Control!$B$5*$Z$3</f>
        <v/>
      </c>
      <c r="HL39">
        <f>HK39*(Control!$B$6*Control!$B$7*Control!$B$8)*$Z$4</f>
        <v/>
      </c>
      <c r="HM39">
        <f>HM38*(1-(1-Control!$B$14)^(1/12)) + HL39</f>
        <v/>
      </c>
      <c r="HN39">
        <f>HL39*Control!$B$9</f>
        <v/>
      </c>
      <c r="HO39">
        <f>HM39*(Control!$B$10*$Z$5/12)/1e6</f>
        <v/>
      </c>
      <c r="HP39">
        <f>HN39*$Z$6*Control!$B$13/1e6</f>
        <v/>
      </c>
      <c r="HQ39">
        <f>HO39+HP39</f>
        <v/>
      </c>
      <c r="HR39">
        <f>(1-Control!$B$11)*HO39 + HN39*(INDEX(Control!$B$32:$F$32, B39) + $Z$7)/1e6 * $Z$6</f>
        <v/>
      </c>
      <c r="HS39">
        <f>HQ39-HR39</f>
        <v/>
      </c>
      <c r="HT39">
        <f>INDEX(BaseSeries!$C$2:$C$61, A39)*Control!$B$5*$AA$3</f>
        <v/>
      </c>
      <c r="HU39">
        <f>HT39*(Control!$B$6*Control!$B$7*Control!$B$8)*$AA$4</f>
        <v/>
      </c>
      <c r="HV39">
        <f>HV38*(1-(1-Control!$B$14)^(1/12)) + HU39</f>
        <v/>
      </c>
      <c r="HW39">
        <f>HU39*Control!$B$9</f>
        <v/>
      </c>
      <c r="HX39">
        <f>HV39*(Control!$B$10*$AA$5/12)/1e6</f>
        <v/>
      </c>
      <c r="HY39">
        <f>HW39*$AA$6*Control!$B$13/1e6</f>
        <v/>
      </c>
      <c r="HZ39">
        <f>HX39+HY39</f>
        <v/>
      </c>
      <c r="IA39">
        <f>(1-Control!$B$11)*HX39 + HW39*(INDEX(Control!$B$32:$F$32, B39) + $AA$7)/1e6 * $AA$6</f>
        <v/>
      </c>
      <c r="IB39">
        <f>HZ39-IA39</f>
        <v/>
      </c>
      <c r="IC39">
        <f>INDEX(BaseSeries!$C$2:$C$61, A39)*Control!$B$5*$AB$3</f>
        <v/>
      </c>
      <c r="ID39">
        <f>IC39*(Control!$B$6*Control!$B$7*Control!$B$8)*$AB$4</f>
        <v/>
      </c>
      <c r="IE39">
        <f>IE38*(1-(1-Control!$B$14)^(1/12)) + ID39</f>
        <v/>
      </c>
      <c r="IF39">
        <f>ID39*Control!$B$9</f>
        <v/>
      </c>
      <c r="IG39">
        <f>IE39*(Control!$B$10*$AB$5/12)/1e6</f>
        <v/>
      </c>
      <c r="IH39">
        <f>IF39*$AB$6*Control!$B$13/1e6</f>
        <v/>
      </c>
      <c r="II39">
        <f>IG39+IH39</f>
        <v/>
      </c>
      <c r="IJ39">
        <f>(1-Control!$B$11)*IG39 + IF39*(INDEX(Control!$B$32:$F$32, B39) + $AB$7)/1e6 * $AB$6</f>
        <v/>
      </c>
      <c r="IK39">
        <f>II39-IJ39</f>
        <v/>
      </c>
      <c r="IL39">
        <f>INDEX(BaseSeries!$C$2:$C$61, A39)*Control!$B$5*$AC$3</f>
        <v/>
      </c>
      <c r="IM39">
        <f>IL39*(Control!$B$6*Control!$B$7*Control!$B$8)*$AC$4</f>
        <v/>
      </c>
      <c r="IN39">
        <f>IN38*(1-(1-Control!$B$14)^(1/12)) + IM39</f>
        <v/>
      </c>
      <c r="IO39">
        <f>IM39*Control!$B$9</f>
        <v/>
      </c>
      <c r="IP39">
        <f>IN39*(Control!$B$10*$AC$5/12)/1e6</f>
        <v/>
      </c>
      <c r="IQ39">
        <f>IO39*$AC$6*Control!$B$13/1e6</f>
        <v/>
      </c>
      <c r="IR39">
        <f>IP39+IQ39</f>
        <v/>
      </c>
      <c r="IS39">
        <f>(1-Control!$B$11)*IP39 + IO39*(INDEX(Control!$B$32:$F$32, B39) + $AC$7)/1e6 * $AC$6</f>
        <v/>
      </c>
      <c r="IT39">
        <f>IR39-IS39</f>
        <v/>
      </c>
      <c r="IU39">
        <f>INDEX(BaseSeries!$C$2:$C$61, A39)*Control!$B$5*$AD$3</f>
        <v/>
      </c>
      <c r="IV39">
        <f>IU39*(Control!$B$6*Control!$B$7*Control!$B$8)*$AD$4</f>
        <v/>
      </c>
      <c r="IW39">
        <f>IW38*(1-(1-Control!$B$14)^(1/12)) + IV39</f>
        <v/>
      </c>
      <c r="IX39">
        <f>IV39*Control!$B$9</f>
        <v/>
      </c>
      <c r="IY39">
        <f>IW39*(Control!$B$10*$AD$5/12)/1e6</f>
        <v/>
      </c>
      <c r="IZ39">
        <f>IX39*$AD$6*Control!$B$13/1e6</f>
        <v/>
      </c>
      <c r="JA39">
        <f>IY39+IZ39</f>
        <v/>
      </c>
      <c r="JB39">
        <f>(1-Control!$B$11)*IY39 + IX39*(INDEX(Control!$B$32:$F$32, B39) + $AD$7)/1e6 * $AD$6</f>
        <v/>
      </c>
      <c r="JC39">
        <f>JA39-JB39</f>
        <v/>
      </c>
      <c r="JD39">
        <f>INDEX(BaseSeries!$C$2:$C$61, A39)*Control!$B$5*$AE$3</f>
        <v/>
      </c>
      <c r="JE39">
        <f>JD39*(Control!$B$6*Control!$B$7*Control!$B$8)*$AE$4</f>
        <v/>
      </c>
      <c r="JF39">
        <f>JF38*(1-(1-Control!$B$14)^(1/12)) + JE39</f>
        <v/>
      </c>
      <c r="JG39">
        <f>JE39*Control!$B$9</f>
        <v/>
      </c>
      <c r="JH39">
        <f>JF39*(Control!$B$10*$AE$5/12)/1e6</f>
        <v/>
      </c>
      <c r="JI39">
        <f>JG39*$AE$6*Control!$B$13/1e6</f>
        <v/>
      </c>
      <c r="JJ39">
        <f>JH39+JI39</f>
        <v/>
      </c>
      <c r="JK39">
        <f>(1-Control!$B$11)*JH39 + JG39*(INDEX(Control!$B$32:$F$32, B39) + $AE$7)/1e6 * $AE$6</f>
        <v/>
      </c>
      <c r="JL39">
        <f>JJ39-JK39</f>
        <v/>
      </c>
      <c r="JM39">
        <f>INDEX(BaseSeries!$C$2:$C$61, A39)*Control!$B$5*$AF$3</f>
        <v/>
      </c>
      <c r="JN39">
        <f>JM39*(Control!$B$6*Control!$B$7*Control!$B$8)*$AF$4</f>
        <v/>
      </c>
      <c r="JO39">
        <f>JO38*(1-(1-Control!$B$14)^(1/12)) + JN39</f>
        <v/>
      </c>
      <c r="JP39">
        <f>JN39*Control!$B$9</f>
        <v/>
      </c>
      <c r="JQ39">
        <f>JO39*(Control!$B$10*$AF$5/12)/1e6</f>
        <v/>
      </c>
      <c r="JR39">
        <f>JP39*$AF$6*Control!$B$13/1e6</f>
        <v/>
      </c>
      <c r="JS39">
        <f>JQ39+JR39</f>
        <v/>
      </c>
      <c r="JT39">
        <f>(1-Control!$B$11)*JQ39 + JP39*(INDEX(Control!$B$32:$F$32, B39) + $AF$7)/1e6 * $AF$6</f>
        <v/>
      </c>
      <c r="JU39">
        <f>JS39-JT39</f>
        <v/>
      </c>
      <c r="JV39">
        <f>INDEX(BaseSeries!$C$2:$C$61, A39)*Control!$B$5*$AG$3</f>
        <v/>
      </c>
      <c r="JW39">
        <f>JV39*(Control!$B$6*Control!$B$7*Control!$B$8)*$AG$4</f>
        <v/>
      </c>
      <c r="JX39">
        <f>JX38*(1-(1-Control!$B$14)^(1/12)) + JW39</f>
        <v/>
      </c>
      <c r="JY39">
        <f>JW39*Control!$B$9</f>
        <v/>
      </c>
      <c r="JZ39">
        <f>JX39*(Control!$B$10*$AG$5/12)/1e6</f>
        <v/>
      </c>
      <c r="KA39">
        <f>JY39*$AG$6*Control!$B$13/1e6</f>
        <v/>
      </c>
      <c r="KB39">
        <f>JZ39+KA39</f>
        <v/>
      </c>
      <c r="KC39">
        <f>(1-Control!$B$11)*JZ39 + JY39*(INDEX(Control!$B$32:$F$32, B39) + $AG$7)/1e6 * $AG$6</f>
        <v/>
      </c>
      <c r="KD39">
        <f>KB39-KC39</f>
        <v/>
      </c>
      <c r="KE39">
        <f>INDEX(BaseSeries!$C$2:$C$61, A39)*Control!$B$5*$AH$3</f>
        <v/>
      </c>
      <c r="KF39">
        <f>KE39*(Control!$B$6*Control!$B$7*Control!$B$8)*$AH$4</f>
        <v/>
      </c>
      <c r="KG39">
        <f>KG38*(1-(1-Control!$B$14)^(1/12)) + KF39</f>
        <v/>
      </c>
      <c r="KH39">
        <f>KF39*Control!$B$9</f>
        <v/>
      </c>
      <c r="KI39">
        <f>KG39*(Control!$B$10*$AH$5/12)/1e6</f>
        <v/>
      </c>
      <c r="KJ39">
        <f>KH39*$AH$6*Control!$B$13/1e6</f>
        <v/>
      </c>
      <c r="KK39">
        <f>KI39+KJ39</f>
        <v/>
      </c>
      <c r="KL39">
        <f>(1-Control!$B$11)*KI39 + KH39*(INDEX(Control!$B$32:$F$32, B39) + $AH$7)/1e6 * $AH$6</f>
        <v/>
      </c>
      <c r="KM39">
        <f>KK39-KL39</f>
        <v/>
      </c>
      <c r="KN39">
        <f>INDEX(BaseSeries!$C$2:$C$61, A39)*Control!$B$5*$AI$3</f>
        <v/>
      </c>
      <c r="KO39">
        <f>KN39*(Control!$B$6*Control!$B$7*Control!$B$8)*$AI$4</f>
        <v/>
      </c>
      <c r="KP39">
        <f>KP38*(1-(1-Control!$B$14)^(1/12)) + KO39</f>
        <v/>
      </c>
      <c r="KQ39">
        <f>KO39*Control!$B$9</f>
        <v/>
      </c>
      <c r="KR39">
        <f>KP39*(Control!$B$10*$AI$5/12)/1e6</f>
        <v/>
      </c>
      <c r="KS39">
        <f>KQ39*$AI$6*Control!$B$13/1e6</f>
        <v/>
      </c>
      <c r="KT39">
        <f>KR39+KS39</f>
        <v/>
      </c>
      <c r="KU39">
        <f>(1-Control!$B$11)*KR39 + KQ39*(INDEX(Control!$B$32:$F$32, B39) + $AI$7)/1e6 * $AI$6</f>
        <v/>
      </c>
      <c r="KV39">
        <f>KT39-KU39</f>
        <v/>
      </c>
      <c r="KW39">
        <f>INDEX(BaseSeries!$C$2:$C$61, A39)*Control!$B$5*$AJ$3</f>
        <v/>
      </c>
      <c r="KX39">
        <f>KW39*(Control!$B$6*Control!$B$7*Control!$B$8)*$AJ$4</f>
        <v/>
      </c>
      <c r="KY39">
        <f>KY38*(1-(1-Control!$B$14)^(1/12)) + KX39</f>
        <v/>
      </c>
      <c r="KZ39">
        <f>KX39*Control!$B$9</f>
        <v/>
      </c>
      <c r="LA39">
        <f>KY39*(Control!$B$10*$AJ$5/12)/1e6</f>
        <v/>
      </c>
      <c r="LB39">
        <f>KZ39*$AJ$6*Control!$B$13/1e6</f>
        <v/>
      </c>
      <c r="LC39">
        <f>LA39+LB39</f>
        <v/>
      </c>
      <c r="LD39">
        <f>(1-Control!$B$11)*LA39 + KZ39*(INDEX(Control!$B$32:$F$32, B39) + $AJ$7)/1e6 * $AJ$6</f>
        <v/>
      </c>
      <c r="LE39">
        <f>LC39-LD39</f>
        <v/>
      </c>
      <c r="LF39">
        <f>INDEX(BaseSeries!$C$2:$C$61, A39)*Control!$B$5*$AK$3</f>
        <v/>
      </c>
      <c r="LG39">
        <f>LF39*(Control!$B$6*Control!$B$7*Control!$B$8)*$AK$4</f>
        <v/>
      </c>
      <c r="LH39">
        <f>LH38*(1-(1-Control!$B$14)^(1/12)) + LG39</f>
        <v/>
      </c>
      <c r="LI39">
        <f>LG39*Control!$B$9</f>
        <v/>
      </c>
      <c r="LJ39">
        <f>LH39*(Control!$B$10*$AK$5/12)/1e6</f>
        <v/>
      </c>
      <c r="LK39">
        <f>LI39*$AK$6*Control!$B$13/1e6</f>
        <v/>
      </c>
      <c r="LL39">
        <f>LJ39+LK39</f>
        <v/>
      </c>
      <c r="LM39">
        <f>(1-Control!$B$11)*LJ39 + LI39*(INDEX(Control!$B$32:$F$32, B39) + $AK$7)/1e6 * $AK$6</f>
        <v/>
      </c>
      <c r="LN39">
        <f>LL39-LM39</f>
        <v/>
      </c>
      <c r="LO39">
        <f>INDEX(BaseSeries!$C$2:$C$61, A39)*Control!$B$5*$AL$3</f>
        <v/>
      </c>
      <c r="LP39">
        <f>LO39*(Control!$B$6*Control!$B$7*Control!$B$8)*$AL$4</f>
        <v/>
      </c>
      <c r="LQ39">
        <f>LQ38*(1-(1-Control!$B$14)^(1/12)) + LP39</f>
        <v/>
      </c>
      <c r="LR39">
        <f>LP39*Control!$B$9</f>
        <v/>
      </c>
      <c r="LS39">
        <f>LQ39*(Control!$B$10*$AL$5/12)/1e6</f>
        <v/>
      </c>
      <c r="LT39">
        <f>LR39*$AL$6*Control!$B$13/1e6</f>
        <v/>
      </c>
      <c r="LU39">
        <f>LS39+LT39</f>
        <v/>
      </c>
      <c r="LV39">
        <f>(1-Control!$B$11)*LS39 + LR39*(INDEX(Control!$B$32:$F$32, B39) + $AL$7)/1e6 * $AL$6</f>
        <v/>
      </c>
      <c r="LW39">
        <f>LU39-LV39</f>
        <v/>
      </c>
    </row>
    <row r="40">
      <c r="A40" t="n">
        <v>29</v>
      </c>
      <c r="B40">
        <f>INT((A40-1)/12)+1</f>
        <v/>
      </c>
      <c r="C40">
        <f>INDEX(BaseSeries!$C$2:$C$61, A40)*Control!$B$5*$B$3</f>
        <v/>
      </c>
      <c r="D40">
        <f>C40*(Control!$B$6*Control!$B$7*Control!$B$8)*$B$4</f>
        <v/>
      </c>
      <c r="E40">
        <f>E39*(1-(1-Control!$B$14)^(1/12)) + D40</f>
        <v/>
      </c>
      <c r="F40">
        <f>D40*Control!$B$9</f>
        <v/>
      </c>
      <c r="G40">
        <f>E40*(Control!$B$10*$B$5/12)/1e6</f>
        <v/>
      </c>
      <c r="H40">
        <f>F40*$B$6*Control!$B$13/1e6</f>
        <v/>
      </c>
      <c r="I40">
        <f>G40+H40</f>
        <v/>
      </c>
      <c r="J40">
        <f>(1-Control!$B$11)*G40 + F40*(INDEX(Control!$B$32:$F$32, B40) + $B$7)/1e6 * $B$6</f>
        <v/>
      </c>
      <c r="K40">
        <f>I40-J40</f>
        <v/>
      </c>
      <c r="L40">
        <f>INDEX(BaseSeries!$C$2:$C$61, A40)*Control!$B$5*$C$3</f>
        <v/>
      </c>
      <c r="M40">
        <f>L40*(Control!$B$6*Control!$B$7*Control!$B$8)*$C$4</f>
        <v/>
      </c>
      <c r="N40">
        <f>N39*(1-(1-Control!$B$14)^(1/12)) + M40</f>
        <v/>
      </c>
      <c r="O40">
        <f>M40*Control!$B$9</f>
        <v/>
      </c>
      <c r="P40">
        <f>N40*(Control!$B$10*$C$5/12)/1e6</f>
        <v/>
      </c>
      <c r="Q40">
        <f>O40*$C$6*Control!$B$13/1e6</f>
        <v/>
      </c>
      <c r="R40">
        <f>P40+Q40</f>
        <v/>
      </c>
      <c r="S40">
        <f>(1-Control!$B$11)*P40 + O40*(INDEX(Control!$B$32:$F$32, B40) + $C$7)/1e6 * $C$6</f>
        <v/>
      </c>
      <c r="T40">
        <f>R40-S40</f>
        <v/>
      </c>
      <c r="U40">
        <f>INDEX(BaseSeries!$C$2:$C$61, A40)*Control!$B$5*$D$3</f>
        <v/>
      </c>
      <c r="V40">
        <f>U40*(Control!$B$6*Control!$B$7*Control!$B$8)*$D$4</f>
        <v/>
      </c>
      <c r="W40">
        <f>W39*(1-(1-Control!$B$14)^(1/12)) + V40</f>
        <v/>
      </c>
      <c r="X40">
        <f>V40*Control!$B$9</f>
        <v/>
      </c>
      <c r="Y40">
        <f>W40*(Control!$B$10*$D$5/12)/1e6</f>
        <v/>
      </c>
      <c r="Z40">
        <f>X40*$D$6*Control!$B$13/1e6</f>
        <v/>
      </c>
      <c r="AA40">
        <f>Y40+Z40</f>
        <v/>
      </c>
      <c r="AB40">
        <f>(1-Control!$B$11)*Y40 + X40*(INDEX(Control!$B$32:$F$32, B40) + $D$7)/1e6 * $D$6</f>
        <v/>
      </c>
      <c r="AC40">
        <f>AA40-AB40</f>
        <v/>
      </c>
      <c r="AD40">
        <f>INDEX(BaseSeries!$C$2:$C$61, A40)*Control!$B$5*$E$3</f>
        <v/>
      </c>
      <c r="AE40">
        <f>AD40*(Control!$B$6*Control!$B$7*Control!$B$8)*$E$4</f>
        <v/>
      </c>
      <c r="AF40">
        <f>AF39*(1-(1-Control!$B$14)^(1/12)) + AE40</f>
        <v/>
      </c>
      <c r="AG40">
        <f>AE40*Control!$B$9</f>
        <v/>
      </c>
      <c r="AH40">
        <f>AF40*(Control!$B$10*$E$5/12)/1e6</f>
        <v/>
      </c>
      <c r="AI40">
        <f>AG40*$E$6*Control!$B$13/1e6</f>
        <v/>
      </c>
      <c r="AJ40">
        <f>AH40+AI40</f>
        <v/>
      </c>
      <c r="AK40">
        <f>(1-Control!$B$11)*AH40 + AG40*(INDEX(Control!$B$32:$F$32, B40) + $E$7)/1e6 * $E$6</f>
        <v/>
      </c>
      <c r="AL40">
        <f>AJ40-AK40</f>
        <v/>
      </c>
      <c r="AM40">
        <f>INDEX(BaseSeries!$C$2:$C$61, A40)*Control!$B$5*$F$3</f>
        <v/>
      </c>
      <c r="AN40">
        <f>AM40*(Control!$B$6*Control!$B$7*Control!$B$8)*$F$4</f>
        <v/>
      </c>
      <c r="AO40">
        <f>AO39*(1-(1-Control!$B$14)^(1/12)) + AN40</f>
        <v/>
      </c>
      <c r="AP40">
        <f>AN40*Control!$B$9</f>
        <v/>
      </c>
      <c r="AQ40">
        <f>AO40*(Control!$B$10*$F$5/12)/1e6</f>
        <v/>
      </c>
      <c r="AR40">
        <f>AP40*$F$6*Control!$B$13/1e6</f>
        <v/>
      </c>
      <c r="AS40">
        <f>AQ40+AR40</f>
        <v/>
      </c>
      <c r="AT40">
        <f>(1-Control!$B$11)*AQ40 + AP40*(INDEX(Control!$B$32:$F$32, B40) + $F$7)/1e6 * $F$6</f>
        <v/>
      </c>
      <c r="AU40">
        <f>AS40-AT40</f>
        <v/>
      </c>
      <c r="AV40">
        <f>INDEX(BaseSeries!$C$2:$C$61, A40)*Control!$B$5*$G$3</f>
        <v/>
      </c>
      <c r="AW40">
        <f>AV40*(Control!$B$6*Control!$B$7*Control!$B$8)*$G$4</f>
        <v/>
      </c>
      <c r="AX40">
        <f>AX39*(1-(1-Control!$B$14)^(1/12)) + AW40</f>
        <v/>
      </c>
      <c r="AY40">
        <f>AW40*Control!$B$9</f>
        <v/>
      </c>
      <c r="AZ40">
        <f>AX40*(Control!$B$10*$G$5/12)/1e6</f>
        <v/>
      </c>
      <c r="BA40">
        <f>AY40*$G$6*Control!$B$13/1e6</f>
        <v/>
      </c>
      <c r="BB40">
        <f>AZ40+BA40</f>
        <v/>
      </c>
      <c r="BC40">
        <f>(1-Control!$B$11)*AZ40 + AY40*(INDEX(Control!$B$32:$F$32, B40) + $G$7)/1e6 * $G$6</f>
        <v/>
      </c>
      <c r="BD40">
        <f>BB40-BC40</f>
        <v/>
      </c>
      <c r="BE40">
        <f>INDEX(BaseSeries!$C$2:$C$61, A40)*Control!$B$5*$H$3</f>
        <v/>
      </c>
      <c r="BF40">
        <f>BE40*(Control!$B$6*Control!$B$7*Control!$B$8)*$H$4</f>
        <v/>
      </c>
      <c r="BG40">
        <f>BG39*(1-(1-Control!$B$14)^(1/12)) + BF40</f>
        <v/>
      </c>
      <c r="BH40">
        <f>BF40*Control!$B$9</f>
        <v/>
      </c>
      <c r="BI40">
        <f>BG40*(Control!$B$10*$H$5/12)/1e6</f>
        <v/>
      </c>
      <c r="BJ40">
        <f>BH40*$H$6*Control!$B$13/1e6</f>
        <v/>
      </c>
      <c r="BK40">
        <f>BI40+BJ40</f>
        <v/>
      </c>
      <c r="BL40">
        <f>(1-Control!$B$11)*BI40 + BH40*(INDEX(Control!$B$32:$F$32, B40) + $H$7)/1e6 * $H$6</f>
        <v/>
      </c>
      <c r="BM40">
        <f>BK40-BL40</f>
        <v/>
      </c>
      <c r="BN40">
        <f>INDEX(BaseSeries!$C$2:$C$61, A40)*Control!$B$5*$I$3</f>
        <v/>
      </c>
      <c r="BO40">
        <f>BN40*(Control!$B$6*Control!$B$7*Control!$B$8)*$I$4</f>
        <v/>
      </c>
      <c r="BP40">
        <f>BP39*(1-(1-Control!$B$14)^(1/12)) + BO40</f>
        <v/>
      </c>
      <c r="BQ40">
        <f>BO40*Control!$B$9</f>
        <v/>
      </c>
      <c r="BR40">
        <f>BP40*(Control!$B$10*$I$5/12)/1e6</f>
        <v/>
      </c>
      <c r="BS40">
        <f>BQ40*$I$6*Control!$B$13/1e6</f>
        <v/>
      </c>
      <c r="BT40">
        <f>BR40+BS40</f>
        <v/>
      </c>
      <c r="BU40">
        <f>(1-Control!$B$11)*BR40 + BQ40*(INDEX(Control!$B$32:$F$32, B40) + $I$7)/1e6 * $I$6</f>
        <v/>
      </c>
      <c r="BV40">
        <f>BT40-BU40</f>
        <v/>
      </c>
      <c r="BW40">
        <f>INDEX(BaseSeries!$C$2:$C$61, A40)*Control!$B$5*$J$3</f>
        <v/>
      </c>
      <c r="BX40">
        <f>BW40*(Control!$B$6*Control!$B$7*Control!$B$8)*$J$4</f>
        <v/>
      </c>
      <c r="BY40">
        <f>BY39*(1-(1-Control!$B$14)^(1/12)) + BX40</f>
        <v/>
      </c>
      <c r="BZ40">
        <f>BX40*Control!$B$9</f>
        <v/>
      </c>
      <c r="CA40">
        <f>BY40*(Control!$B$10*$J$5/12)/1e6</f>
        <v/>
      </c>
      <c r="CB40">
        <f>BZ40*$J$6*Control!$B$13/1e6</f>
        <v/>
      </c>
      <c r="CC40">
        <f>CA40+CB40</f>
        <v/>
      </c>
      <c r="CD40">
        <f>(1-Control!$B$11)*CA40 + BZ40*(INDEX(Control!$B$32:$F$32, B40) + $J$7)/1e6 * $J$6</f>
        <v/>
      </c>
      <c r="CE40">
        <f>CC40-CD40</f>
        <v/>
      </c>
      <c r="CF40">
        <f>INDEX(BaseSeries!$C$2:$C$61, A40)*Control!$B$5*$K$3</f>
        <v/>
      </c>
      <c r="CG40">
        <f>CF40*(Control!$B$6*Control!$B$7*Control!$B$8)*$K$4</f>
        <v/>
      </c>
      <c r="CH40">
        <f>CH39*(1-(1-Control!$B$14)^(1/12)) + CG40</f>
        <v/>
      </c>
      <c r="CI40">
        <f>CG40*Control!$B$9</f>
        <v/>
      </c>
      <c r="CJ40">
        <f>CH40*(Control!$B$10*$K$5/12)/1e6</f>
        <v/>
      </c>
      <c r="CK40">
        <f>CI40*$K$6*Control!$B$13/1e6</f>
        <v/>
      </c>
      <c r="CL40">
        <f>CJ40+CK40</f>
        <v/>
      </c>
      <c r="CM40">
        <f>(1-Control!$B$11)*CJ40 + CI40*(INDEX(Control!$B$32:$F$32, B40) + $K$7)/1e6 * $K$6</f>
        <v/>
      </c>
      <c r="CN40">
        <f>CL40-CM40</f>
        <v/>
      </c>
      <c r="CO40">
        <f>INDEX(BaseSeries!$C$2:$C$61, A40)*Control!$B$5*$L$3</f>
        <v/>
      </c>
      <c r="CP40">
        <f>CO40*(Control!$B$6*Control!$B$7*Control!$B$8)*$L$4</f>
        <v/>
      </c>
      <c r="CQ40">
        <f>CQ39*(1-(1-Control!$B$14)^(1/12)) + CP40</f>
        <v/>
      </c>
      <c r="CR40">
        <f>CP40*Control!$B$9</f>
        <v/>
      </c>
      <c r="CS40">
        <f>CQ40*(Control!$B$10*$L$5/12)/1e6</f>
        <v/>
      </c>
      <c r="CT40">
        <f>CR40*$L$6*Control!$B$13/1e6</f>
        <v/>
      </c>
      <c r="CU40">
        <f>CS40+CT40</f>
        <v/>
      </c>
      <c r="CV40">
        <f>(1-Control!$B$11)*CS40 + CR40*(INDEX(Control!$B$32:$F$32, B40) + $L$7)/1e6 * $L$6</f>
        <v/>
      </c>
      <c r="CW40">
        <f>CU40-CV40</f>
        <v/>
      </c>
      <c r="CX40">
        <f>INDEX(BaseSeries!$C$2:$C$61, A40)*Control!$B$5*$M$3</f>
        <v/>
      </c>
      <c r="CY40">
        <f>CX40*(Control!$B$6*Control!$B$7*Control!$B$8)*$M$4</f>
        <v/>
      </c>
      <c r="CZ40">
        <f>CZ39*(1-(1-Control!$B$14)^(1/12)) + CY40</f>
        <v/>
      </c>
      <c r="DA40">
        <f>CY40*Control!$B$9</f>
        <v/>
      </c>
      <c r="DB40">
        <f>CZ40*(Control!$B$10*$M$5/12)/1e6</f>
        <v/>
      </c>
      <c r="DC40">
        <f>DA40*$M$6*Control!$B$13/1e6</f>
        <v/>
      </c>
      <c r="DD40">
        <f>DB40+DC40</f>
        <v/>
      </c>
      <c r="DE40">
        <f>(1-Control!$B$11)*DB40 + DA40*(INDEX(Control!$B$32:$F$32, B40) + $M$7)/1e6 * $M$6</f>
        <v/>
      </c>
      <c r="DF40">
        <f>DD40-DE40</f>
        <v/>
      </c>
      <c r="DG40">
        <f>INDEX(BaseSeries!$C$2:$C$61, A40)*Control!$B$5*$N$3</f>
        <v/>
      </c>
      <c r="DH40">
        <f>DG40*(Control!$B$6*Control!$B$7*Control!$B$8)*$N$4</f>
        <v/>
      </c>
      <c r="DI40">
        <f>DI39*(1-(1-Control!$B$14)^(1/12)) + DH40</f>
        <v/>
      </c>
      <c r="DJ40">
        <f>DH40*Control!$B$9</f>
        <v/>
      </c>
      <c r="DK40">
        <f>DI40*(Control!$B$10*$N$5/12)/1e6</f>
        <v/>
      </c>
      <c r="DL40">
        <f>DJ40*$N$6*Control!$B$13/1e6</f>
        <v/>
      </c>
      <c r="DM40">
        <f>DK40+DL40</f>
        <v/>
      </c>
      <c r="DN40">
        <f>(1-Control!$B$11)*DK40 + DJ40*(INDEX(Control!$B$32:$F$32, B40) + $N$7)/1e6 * $N$6</f>
        <v/>
      </c>
      <c r="DO40">
        <f>DM40-DN40</f>
        <v/>
      </c>
      <c r="DP40">
        <f>INDEX(BaseSeries!$C$2:$C$61, A40)*Control!$B$5*$O$3</f>
        <v/>
      </c>
      <c r="DQ40">
        <f>DP40*(Control!$B$6*Control!$B$7*Control!$B$8)*$O$4</f>
        <v/>
      </c>
      <c r="DR40">
        <f>DR39*(1-(1-Control!$B$14)^(1/12)) + DQ40</f>
        <v/>
      </c>
      <c r="DS40">
        <f>DQ40*Control!$B$9</f>
        <v/>
      </c>
      <c r="DT40">
        <f>DR40*(Control!$B$10*$O$5/12)/1e6</f>
        <v/>
      </c>
      <c r="DU40">
        <f>DS40*$O$6*Control!$B$13/1e6</f>
        <v/>
      </c>
      <c r="DV40">
        <f>DT40+DU40</f>
        <v/>
      </c>
      <c r="DW40">
        <f>(1-Control!$B$11)*DT40 + DS40*(INDEX(Control!$B$32:$F$32, B40) + $O$7)/1e6 * $O$6</f>
        <v/>
      </c>
      <c r="DX40">
        <f>DV40-DW40</f>
        <v/>
      </c>
      <c r="DY40">
        <f>INDEX(BaseSeries!$C$2:$C$61, A40)*Control!$B$5*$P$3</f>
        <v/>
      </c>
      <c r="DZ40">
        <f>DY40*(Control!$B$6*Control!$B$7*Control!$B$8)*$P$4</f>
        <v/>
      </c>
      <c r="EA40">
        <f>EA39*(1-(1-Control!$B$14)^(1/12)) + DZ40</f>
        <v/>
      </c>
      <c r="EB40">
        <f>DZ40*Control!$B$9</f>
        <v/>
      </c>
      <c r="EC40">
        <f>EA40*(Control!$B$10*$P$5/12)/1e6</f>
        <v/>
      </c>
      <c r="ED40">
        <f>EB40*$P$6*Control!$B$13/1e6</f>
        <v/>
      </c>
      <c r="EE40">
        <f>EC40+ED40</f>
        <v/>
      </c>
      <c r="EF40">
        <f>(1-Control!$B$11)*EC40 + EB40*(INDEX(Control!$B$32:$F$32, B40) + $P$7)/1e6 * $P$6</f>
        <v/>
      </c>
      <c r="EG40">
        <f>EE40-EF40</f>
        <v/>
      </c>
      <c r="EH40">
        <f>INDEX(BaseSeries!$C$2:$C$61, A40)*Control!$B$5*$Q$3</f>
        <v/>
      </c>
      <c r="EI40">
        <f>EH40*(Control!$B$6*Control!$B$7*Control!$B$8)*$Q$4</f>
        <v/>
      </c>
      <c r="EJ40">
        <f>EJ39*(1-(1-Control!$B$14)^(1/12)) + EI40</f>
        <v/>
      </c>
      <c r="EK40">
        <f>EI40*Control!$B$9</f>
        <v/>
      </c>
      <c r="EL40">
        <f>EJ40*(Control!$B$10*$Q$5/12)/1e6</f>
        <v/>
      </c>
      <c r="EM40">
        <f>EK40*$Q$6*Control!$B$13/1e6</f>
        <v/>
      </c>
      <c r="EN40">
        <f>EL40+EM40</f>
        <v/>
      </c>
      <c r="EO40">
        <f>(1-Control!$B$11)*EL40 + EK40*(INDEX(Control!$B$32:$F$32, B40) + $Q$7)/1e6 * $Q$6</f>
        <v/>
      </c>
      <c r="EP40">
        <f>EN40-EO40</f>
        <v/>
      </c>
      <c r="EQ40">
        <f>INDEX(BaseSeries!$C$2:$C$61, A40)*Control!$B$5*$R$3</f>
        <v/>
      </c>
      <c r="ER40">
        <f>EQ40*(Control!$B$6*Control!$B$7*Control!$B$8)*$R$4</f>
        <v/>
      </c>
      <c r="ES40">
        <f>ES39*(1-(1-Control!$B$14)^(1/12)) + ER40</f>
        <v/>
      </c>
      <c r="ET40">
        <f>ER40*Control!$B$9</f>
        <v/>
      </c>
      <c r="EU40">
        <f>ES40*(Control!$B$10*$R$5/12)/1e6</f>
        <v/>
      </c>
      <c r="EV40">
        <f>ET40*$R$6*Control!$B$13/1e6</f>
        <v/>
      </c>
      <c r="EW40">
        <f>EU40+EV40</f>
        <v/>
      </c>
      <c r="EX40">
        <f>(1-Control!$B$11)*EU40 + ET40*(INDEX(Control!$B$32:$F$32, B40) + $R$7)/1e6 * $R$6</f>
        <v/>
      </c>
      <c r="EY40">
        <f>EW40-EX40</f>
        <v/>
      </c>
      <c r="EZ40">
        <f>INDEX(BaseSeries!$C$2:$C$61, A40)*Control!$B$5*$S$3</f>
        <v/>
      </c>
      <c r="FA40">
        <f>EZ40*(Control!$B$6*Control!$B$7*Control!$B$8)*$S$4</f>
        <v/>
      </c>
      <c r="FB40">
        <f>FB39*(1-(1-Control!$B$14)^(1/12)) + FA40</f>
        <v/>
      </c>
      <c r="FC40">
        <f>FA40*Control!$B$9</f>
        <v/>
      </c>
      <c r="FD40">
        <f>FB40*(Control!$B$10*$S$5/12)/1e6</f>
        <v/>
      </c>
      <c r="FE40">
        <f>FC40*$S$6*Control!$B$13/1e6</f>
        <v/>
      </c>
      <c r="FF40">
        <f>FD40+FE40</f>
        <v/>
      </c>
      <c r="FG40">
        <f>(1-Control!$B$11)*FD40 + FC40*(INDEX(Control!$B$32:$F$32, B40) + $S$7)/1e6 * $S$6</f>
        <v/>
      </c>
      <c r="FH40">
        <f>FF40-FG40</f>
        <v/>
      </c>
      <c r="FI40">
        <f>INDEX(BaseSeries!$C$2:$C$61, A40)*Control!$B$5*$T$3</f>
        <v/>
      </c>
      <c r="FJ40">
        <f>FI40*(Control!$B$6*Control!$B$7*Control!$B$8)*$T$4</f>
        <v/>
      </c>
      <c r="FK40">
        <f>FK39*(1-(1-Control!$B$14)^(1/12)) + FJ40</f>
        <v/>
      </c>
      <c r="FL40">
        <f>FJ40*Control!$B$9</f>
        <v/>
      </c>
      <c r="FM40">
        <f>FK40*(Control!$B$10*$T$5/12)/1e6</f>
        <v/>
      </c>
      <c r="FN40">
        <f>FL40*$T$6*Control!$B$13/1e6</f>
        <v/>
      </c>
      <c r="FO40">
        <f>FM40+FN40</f>
        <v/>
      </c>
      <c r="FP40">
        <f>(1-Control!$B$11)*FM40 + FL40*(INDEX(Control!$B$32:$F$32, B40) + $T$7)/1e6 * $T$6</f>
        <v/>
      </c>
      <c r="FQ40">
        <f>FO40-FP40</f>
        <v/>
      </c>
      <c r="FR40">
        <f>INDEX(BaseSeries!$C$2:$C$61, A40)*Control!$B$5*$U$3</f>
        <v/>
      </c>
      <c r="FS40">
        <f>FR40*(Control!$B$6*Control!$B$7*Control!$B$8)*$U$4</f>
        <v/>
      </c>
      <c r="FT40">
        <f>FT39*(1-(1-Control!$B$14)^(1/12)) + FS40</f>
        <v/>
      </c>
      <c r="FU40">
        <f>FS40*Control!$B$9</f>
        <v/>
      </c>
      <c r="FV40">
        <f>FT40*(Control!$B$10*$U$5/12)/1e6</f>
        <v/>
      </c>
      <c r="FW40">
        <f>FU40*$U$6*Control!$B$13/1e6</f>
        <v/>
      </c>
      <c r="FX40">
        <f>FV40+FW40</f>
        <v/>
      </c>
      <c r="FY40">
        <f>(1-Control!$B$11)*FV40 + FU40*(INDEX(Control!$B$32:$F$32, B40) + $U$7)/1e6 * $U$6</f>
        <v/>
      </c>
      <c r="FZ40">
        <f>FX40-FY40</f>
        <v/>
      </c>
      <c r="GA40">
        <f>INDEX(BaseSeries!$C$2:$C$61, A40)*Control!$B$5*$V$3</f>
        <v/>
      </c>
      <c r="GB40">
        <f>GA40*(Control!$B$6*Control!$B$7*Control!$B$8)*$V$4</f>
        <v/>
      </c>
      <c r="GC40">
        <f>GC39*(1-(1-Control!$B$14)^(1/12)) + GB40</f>
        <v/>
      </c>
      <c r="GD40">
        <f>GB40*Control!$B$9</f>
        <v/>
      </c>
      <c r="GE40">
        <f>GC40*(Control!$B$10*$V$5/12)/1e6</f>
        <v/>
      </c>
      <c r="GF40">
        <f>GD40*$V$6*Control!$B$13/1e6</f>
        <v/>
      </c>
      <c r="GG40">
        <f>GE40+GF40</f>
        <v/>
      </c>
      <c r="GH40">
        <f>(1-Control!$B$11)*GE40 + GD40*(INDEX(Control!$B$32:$F$32, B40) + $V$7)/1e6 * $V$6</f>
        <v/>
      </c>
      <c r="GI40">
        <f>GG40-GH40</f>
        <v/>
      </c>
      <c r="GJ40">
        <f>INDEX(BaseSeries!$C$2:$C$61, A40)*Control!$B$5*$W$3</f>
        <v/>
      </c>
      <c r="GK40">
        <f>GJ40*(Control!$B$6*Control!$B$7*Control!$B$8)*$W$4</f>
        <v/>
      </c>
      <c r="GL40">
        <f>GL39*(1-(1-Control!$B$14)^(1/12)) + GK40</f>
        <v/>
      </c>
      <c r="GM40">
        <f>GK40*Control!$B$9</f>
        <v/>
      </c>
      <c r="GN40">
        <f>GL40*(Control!$B$10*$W$5/12)/1e6</f>
        <v/>
      </c>
      <c r="GO40">
        <f>GM40*$W$6*Control!$B$13/1e6</f>
        <v/>
      </c>
      <c r="GP40">
        <f>GN40+GO40</f>
        <v/>
      </c>
      <c r="GQ40">
        <f>(1-Control!$B$11)*GN40 + GM40*(INDEX(Control!$B$32:$F$32, B40) + $W$7)/1e6 * $W$6</f>
        <v/>
      </c>
      <c r="GR40">
        <f>GP40-GQ40</f>
        <v/>
      </c>
      <c r="GS40">
        <f>INDEX(BaseSeries!$C$2:$C$61, A40)*Control!$B$5*$X$3</f>
        <v/>
      </c>
      <c r="GT40">
        <f>GS40*(Control!$B$6*Control!$B$7*Control!$B$8)*$X$4</f>
        <v/>
      </c>
      <c r="GU40">
        <f>GU39*(1-(1-Control!$B$14)^(1/12)) + GT40</f>
        <v/>
      </c>
      <c r="GV40">
        <f>GT40*Control!$B$9</f>
        <v/>
      </c>
      <c r="GW40">
        <f>GU40*(Control!$B$10*$X$5/12)/1e6</f>
        <v/>
      </c>
      <c r="GX40">
        <f>GV40*$X$6*Control!$B$13/1e6</f>
        <v/>
      </c>
      <c r="GY40">
        <f>GW40+GX40</f>
        <v/>
      </c>
      <c r="GZ40">
        <f>(1-Control!$B$11)*GW40 + GV40*(INDEX(Control!$B$32:$F$32, B40) + $X$7)/1e6 * $X$6</f>
        <v/>
      </c>
      <c r="HA40">
        <f>GY40-GZ40</f>
        <v/>
      </c>
      <c r="HB40">
        <f>INDEX(BaseSeries!$C$2:$C$61, A40)*Control!$B$5*$Y$3</f>
        <v/>
      </c>
      <c r="HC40">
        <f>HB40*(Control!$B$6*Control!$B$7*Control!$B$8)*$Y$4</f>
        <v/>
      </c>
      <c r="HD40">
        <f>HD39*(1-(1-Control!$B$14)^(1/12)) + HC40</f>
        <v/>
      </c>
      <c r="HE40">
        <f>HC40*Control!$B$9</f>
        <v/>
      </c>
      <c r="HF40">
        <f>HD40*(Control!$B$10*$Y$5/12)/1e6</f>
        <v/>
      </c>
      <c r="HG40">
        <f>HE40*$Y$6*Control!$B$13/1e6</f>
        <v/>
      </c>
      <c r="HH40">
        <f>HF40+HG40</f>
        <v/>
      </c>
      <c r="HI40">
        <f>(1-Control!$B$11)*HF40 + HE40*(INDEX(Control!$B$32:$F$32, B40) + $Y$7)/1e6 * $Y$6</f>
        <v/>
      </c>
      <c r="HJ40">
        <f>HH40-HI40</f>
        <v/>
      </c>
      <c r="HK40">
        <f>INDEX(BaseSeries!$C$2:$C$61, A40)*Control!$B$5*$Z$3</f>
        <v/>
      </c>
      <c r="HL40">
        <f>HK40*(Control!$B$6*Control!$B$7*Control!$B$8)*$Z$4</f>
        <v/>
      </c>
      <c r="HM40">
        <f>HM39*(1-(1-Control!$B$14)^(1/12)) + HL40</f>
        <v/>
      </c>
      <c r="HN40">
        <f>HL40*Control!$B$9</f>
        <v/>
      </c>
      <c r="HO40">
        <f>HM40*(Control!$B$10*$Z$5/12)/1e6</f>
        <v/>
      </c>
      <c r="HP40">
        <f>HN40*$Z$6*Control!$B$13/1e6</f>
        <v/>
      </c>
      <c r="HQ40">
        <f>HO40+HP40</f>
        <v/>
      </c>
      <c r="HR40">
        <f>(1-Control!$B$11)*HO40 + HN40*(INDEX(Control!$B$32:$F$32, B40) + $Z$7)/1e6 * $Z$6</f>
        <v/>
      </c>
      <c r="HS40">
        <f>HQ40-HR40</f>
        <v/>
      </c>
      <c r="HT40">
        <f>INDEX(BaseSeries!$C$2:$C$61, A40)*Control!$B$5*$AA$3</f>
        <v/>
      </c>
      <c r="HU40">
        <f>HT40*(Control!$B$6*Control!$B$7*Control!$B$8)*$AA$4</f>
        <v/>
      </c>
      <c r="HV40">
        <f>HV39*(1-(1-Control!$B$14)^(1/12)) + HU40</f>
        <v/>
      </c>
      <c r="HW40">
        <f>HU40*Control!$B$9</f>
        <v/>
      </c>
      <c r="HX40">
        <f>HV40*(Control!$B$10*$AA$5/12)/1e6</f>
        <v/>
      </c>
      <c r="HY40">
        <f>HW40*$AA$6*Control!$B$13/1e6</f>
        <v/>
      </c>
      <c r="HZ40">
        <f>HX40+HY40</f>
        <v/>
      </c>
      <c r="IA40">
        <f>(1-Control!$B$11)*HX40 + HW40*(INDEX(Control!$B$32:$F$32, B40) + $AA$7)/1e6 * $AA$6</f>
        <v/>
      </c>
      <c r="IB40">
        <f>HZ40-IA40</f>
        <v/>
      </c>
      <c r="IC40">
        <f>INDEX(BaseSeries!$C$2:$C$61, A40)*Control!$B$5*$AB$3</f>
        <v/>
      </c>
      <c r="ID40">
        <f>IC40*(Control!$B$6*Control!$B$7*Control!$B$8)*$AB$4</f>
        <v/>
      </c>
      <c r="IE40">
        <f>IE39*(1-(1-Control!$B$14)^(1/12)) + ID40</f>
        <v/>
      </c>
      <c r="IF40">
        <f>ID40*Control!$B$9</f>
        <v/>
      </c>
      <c r="IG40">
        <f>IE40*(Control!$B$10*$AB$5/12)/1e6</f>
        <v/>
      </c>
      <c r="IH40">
        <f>IF40*$AB$6*Control!$B$13/1e6</f>
        <v/>
      </c>
      <c r="II40">
        <f>IG40+IH40</f>
        <v/>
      </c>
      <c r="IJ40">
        <f>(1-Control!$B$11)*IG40 + IF40*(INDEX(Control!$B$32:$F$32, B40) + $AB$7)/1e6 * $AB$6</f>
        <v/>
      </c>
      <c r="IK40">
        <f>II40-IJ40</f>
        <v/>
      </c>
      <c r="IL40">
        <f>INDEX(BaseSeries!$C$2:$C$61, A40)*Control!$B$5*$AC$3</f>
        <v/>
      </c>
      <c r="IM40">
        <f>IL40*(Control!$B$6*Control!$B$7*Control!$B$8)*$AC$4</f>
        <v/>
      </c>
      <c r="IN40">
        <f>IN39*(1-(1-Control!$B$14)^(1/12)) + IM40</f>
        <v/>
      </c>
      <c r="IO40">
        <f>IM40*Control!$B$9</f>
        <v/>
      </c>
      <c r="IP40">
        <f>IN40*(Control!$B$10*$AC$5/12)/1e6</f>
        <v/>
      </c>
      <c r="IQ40">
        <f>IO40*$AC$6*Control!$B$13/1e6</f>
        <v/>
      </c>
      <c r="IR40">
        <f>IP40+IQ40</f>
        <v/>
      </c>
      <c r="IS40">
        <f>(1-Control!$B$11)*IP40 + IO40*(INDEX(Control!$B$32:$F$32, B40) + $AC$7)/1e6 * $AC$6</f>
        <v/>
      </c>
      <c r="IT40">
        <f>IR40-IS40</f>
        <v/>
      </c>
      <c r="IU40">
        <f>INDEX(BaseSeries!$C$2:$C$61, A40)*Control!$B$5*$AD$3</f>
        <v/>
      </c>
      <c r="IV40">
        <f>IU40*(Control!$B$6*Control!$B$7*Control!$B$8)*$AD$4</f>
        <v/>
      </c>
      <c r="IW40">
        <f>IW39*(1-(1-Control!$B$14)^(1/12)) + IV40</f>
        <v/>
      </c>
      <c r="IX40">
        <f>IV40*Control!$B$9</f>
        <v/>
      </c>
      <c r="IY40">
        <f>IW40*(Control!$B$10*$AD$5/12)/1e6</f>
        <v/>
      </c>
      <c r="IZ40">
        <f>IX40*$AD$6*Control!$B$13/1e6</f>
        <v/>
      </c>
      <c r="JA40">
        <f>IY40+IZ40</f>
        <v/>
      </c>
      <c r="JB40">
        <f>(1-Control!$B$11)*IY40 + IX40*(INDEX(Control!$B$32:$F$32, B40) + $AD$7)/1e6 * $AD$6</f>
        <v/>
      </c>
      <c r="JC40">
        <f>JA40-JB40</f>
        <v/>
      </c>
      <c r="JD40">
        <f>INDEX(BaseSeries!$C$2:$C$61, A40)*Control!$B$5*$AE$3</f>
        <v/>
      </c>
      <c r="JE40">
        <f>JD40*(Control!$B$6*Control!$B$7*Control!$B$8)*$AE$4</f>
        <v/>
      </c>
      <c r="JF40">
        <f>JF39*(1-(1-Control!$B$14)^(1/12)) + JE40</f>
        <v/>
      </c>
      <c r="JG40">
        <f>JE40*Control!$B$9</f>
        <v/>
      </c>
      <c r="JH40">
        <f>JF40*(Control!$B$10*$AE$5/12)/1e6</f>
        <v/>
      </c>
      <c r="JI40">
        <f>JG40*$AE$6*Control!$B$13/1e6</f>
        <v/>
      </c>
      <c r="JJ40">
        <f>JH40+JI40</f>
        <v/>
      </c>
      <c r="JK40">
        <f>(1-Control!$B$11)*JH40 + JG40*(INDEX(Control!$B$32:$F$32, B40) + $AE$7)/1e6 * $AE$6</f>
        <v/>
      </c>
      <c r="JL40">
        <f>JJ40-JK40</f>
        <v/>
      </c>
      <c r="JM40">
        <f>INDEX(BaseSeries!$C$2:$C$61, A40)*Control!$B$5*$AF$3</f>
        <v/>
      </c>
      <c r="JN40">
        <f>JM40*(Control!$B$6*Control!$B$7*Control!$B$8)*$AF$4</f>
        <v/>
      </c>
      <c r="JO40">
        <f>JO39*(1-(1-Control!$B$14)^(1/12)) + JN40</f>
        <v/>
      </c>
      <c r="JP40">
        <f>JN40*Control!$B$9</f>
        <v/>
      </c>
      <c r="JQ40">
        <f>JO40*(Control!$B$10*$AF$5/12)/1e6</f>
        <v/>
      </c>
      <c r="JR40">
        <f>JP40*$AF$6*Control!$B$13/1e6</f>
        <v/>
      </c>
      <c r="JS40">
        <f>JQ40+JR40</f>
        <v/>
      </c>
      <c r="JT40">
        <f>(1-Control!$B$11)*JQ40 + JP40*(INDEX(Control!$B$32:$F$32, B40) + $AF$7)/1e6 * $AF$6</f>
        <v/>
      </c>
      <c r="JU40">
        <f>JS40-JT40</f>
        <v/>
      </c>
      <c r="JV40">
        <f>INDEX(BaseSeries!$C$2:$C$61, A40)*Control!$B$5*$AG$3</f>
        <v/>
      </c>
      <c r="JW40">
        <f>JV40*(Control!$B$6*Control!$B$7*Control!$B$8)*$AG$4</f>
        <v/>
      </c>
      <c r="JX40">
        <f>JX39*(1-(1-Control!$B$14)^(1/12)) + JW40</f>
        <v/>
      </c>
      <c r="JY40">
        <f>JW40*Control!$B$9</f>
        <v/>
      </c>
      <c r="JZ40">
        <f>JX40*(Control!$B$10*$AG$5/12)/1e6</f>
        <v/>
      </c>
      <c r="KA40">
        <f>JY40*$AG$6*Control!$B$13/1e6</f>
        <v/>
      </c>
      <c r="KB40">
        <f>JZ40+KA40</f>
        <v/>
      </c>
      <c r="KC40">
        <f>(1-Control!$B$11)*JZ40 + JY40*(INDEX(Control!$B$32:$F$32, B40) + $AG$7)/1e6 * $AG$6</f>
        <v/>
      </c>
      <c r="KD40">
        <f>KB40-KC40</f>
        <v/>
      </c>
      <c r="KE40">
        <f>INDEX(BaseSeries!$C$2:$C$61, A40)*Control!$B$5*$AH$3</f>
        <v/>
      </c>
      <c r="KF40">
        <f>KE40*(Control!$B$6*Control!$B$7*Control!$B$8)*$AH$4</f>
        <v/>
      </c>
      <c r="KG40">
        <f>KG39*(1-(1-Control!$B$14)^(1/12)) + KF40</f>
        <v/>
      </c>
      <c r="KH40">
        <f>KF40*Control!$B$9</f>
        <v/>
      </c>
      <c r="KI40">
        <f>KG40*(Control!$B$10*$AH$5/12)/1e6</f>
        <v/>
      </c>
      <c r="KJ40">
        <f>KH40*$AH$6*Control!$B$13/1e6</f>
        <v/>
      </c>
      <c r="KK40">
        <f>KI40+KJ40</f>
        <v/>
      </c>
      <c r="KL40">
        <f>(1-Control!$B$11)*KI40 + KH40*(INDEX(Control!$B$32:$F$32, B40) + $AH$7)/1e6 * $AH$6</f>
        <v/>
      </c>
      <c r="KM40">
        <f>KK40-KL40</f>
        <v/>
      </c>
      <c r="KN40">
        <f>INDEX(BaseSeries!$C$2:$C$61, A40)*Control!$B$5*$AI$3</f>
        <v/>
      </c>
      <c r="KO40">
        <f>KN40*(Control!$B$6*Control!$B$7*Control!$B$8)*$AI$4</f>
        <v/>
      </c>
      <c r="KP40">
        <f>KP39*(1-(1-Control!$B$14)^(1/12)) + KO40</f>
        <v/>
      </c>
      <c r="KQ40">
        <f>KO40*Control!$B$9</f>
        <v/>
      </c>
      <c r="KR40">
        <f>KP40*(Control!$B$10*$AI$5/12)/1e6</f>
        <v/>
      </c>
      <c r="KS40">
        <f>KQ40*$AI$6*Control!$B$13/1e6</f>
        <v/>
      </c>
      <c r="KT40">
        <f>KR40+KS40</f>
        <v/>
      </c>
      <c r="KU40">
        <f>(1-Control!$B$11)*KR40 + KQ40*(INDEX(Control!$B$32:$F$32, B40) + $AI$7)/1e6 * $AI$6</f>
        <v/>
      </c>
      <c r="KV40">
        <f>KT40-KU40</f>
        <v/>
      </c>
      <c r="KW40">
        <f>INDEX(BaseSeries!$C$2:$C$61, A40)*Control!$B$5*$AJ$3</f>
        <v/>
      </c>
      <c r="KX40">
        <f>KW40*(Control!$B$6*Control!$B$7*Control!$B$8)*$AJ$4</f>
        <v/>
      </c>
      <c r="KY40">
        <f>KY39*(1-(1-Control!$B$14)^(1/12)) + KX40</f>
        <v/>
      </c>
      <c r="KZ40">
        <f>KX40*Control!$B$9</f>
        <v/>
      </c>
      <c r="LA40">
        <f>KY40*(Control!$B$10*$AJ$5/12)/1e6</f>
        <v/>
      </c>
      <c r="LB40">
        <f>KZ40*$AJ$6*Control!$B$13/1e6</f>
        <v/>
      </c>
      <c r="LC40">
        <f>LA40+LB40</f>
        <v/>
      </c>
      <c r="LD40">
        <f>(1-Control!$B$11)*LA40 + KZ40*(INDEX(Control!$B$32:$F$32, B40) + $AJ$7)/1e6 * $AJ$6</f>
        <v/>
      </c>
      <c r="LE40">
        <f>LC40-LD40</f>
        <v/>
      </c>
      <c r="LF40">
        <f>INDEX(BaseSeries!$C$2:$C$61, A40)*Control!$B$5*$AK$3</f>
        <v/>
      </c>
      <c r="LG40">
        <f>LF40*(Control!$B$6*Control!$B$7*Control!$B$8)*$AK$4</f>
        <v/>
      </c>
      <c r="LH40">
        <f>LH39*(1-(1-Control!$B$14)^(1/12)) + LG40</f>
        <v/>
      </c>
      <c r="LI40">
        <f>LG40*Control!$B$9</f>
        <v/>
      </c>
      <c r="LJ40">
        <f>LH40*(Control!$B$10*$AK$5/12)/1e6</f>
        <v/>
      </c>
      <c r="LK40">
        <f>LI40*$AK$6*Control!$B$13/1e6</f>
        <v/>
      </c>
      <c r="LL40">
        <f>LJ40+LK40</f>
        <v/>
      </c>
      <c r="LM40">
        <f>(1-Control!$B$11)*LJ40 + LI40*(INDEX(Control!$B$32:$F$32, B40) + $AK$7)/1e6 * $AK$6</f>
        <v/>
      </c>
      <c r="LN40">
        <f>LL40-LM40</f>
        <v/>
      </c>
      <c r="LO40">
        <f>INDEX(BaseSeries!$C$2:$C$61, A40)*Control!$B$5*$AL$3</f>
        <v/>
      </c>
      <c r="LP40">
        <f>LO40*(Control!$B$6*Control!$B$7*Control!$B$8)*$AL$4</f>
        <v/>
      </c>
      <c r="LQ40">
        <f>LQ39*(1-(1-Control!$B$14)^(1/12)) + LP40</f>
        <v/>
      </c>
      <c r="LR40">
        <f>LP40*Control!$B$9</f>
        <v/>
      </c>
      <c r="LS40">
        <f>LQ40*(Control!$B$10*$AL$5/12)/1e6</f>
        <v/>
      </c>
      <c r="LT40">
        <f>LR40*$AL$6*Control!$B$13/1e6</f>
        <v/>
      </c>
      <c r="LU40">
        <f>LS40+LT40</f>
        <v/>
      </c>
      <c r="LV40">
        <f>(1-Control!$B$11)*LS40 + LR40*(INDEX(Control!$B$32:$F$32, B40) + $AL$7)/1e6 * $AL$6</f>
        <v/>
      </c>
      <c r="LW40">
        <f>LU40-LV40</f>
        <v/>
      </c>
    </row>
    <row r="41">
      <c r="A41" t="n">
        <v>30</v>
      </c>
      <c r="B41">
        <f>INT((A41-1)/12)+1</f>
        <v/>
      </c>
      <c r="C41">
        <f>INDEX(BaseSeries!$C$2:$C$61, A41)*Control!$B$5*$B$3</f>
        <v/>
      </c>
      <c r="D41">
        <f>C41*(Control!$B$6*Control!$B$7*Control!$B$8)*$B$4</f>
        <v/>
      </c>
      <c r="E41">
        <f>E40*(1-(1-Control!$B$14)^(1/12)) + D41</f>
        <v/>
      </c>
      <c r="F41">
        <f>D41*Control!$B$9</f>
        <v/>
      </c>
      <c r="G41">
        <f>E41*(Control!$B$10*$B$5/12)/1e6</f>
        <v/>
      </c>
      <c r="H41">
        <f>F41*$B$6*Control!$B$13/1e6</f>
        <v/>
      </c>
      <c r="I41">
        <f>G41+H41</f>
        <v/>
      </c>
      <c r="J41">
        <f>(1-Control!$B$11)*G41 + F41*(INDEX(Control!$B$32:$F$32, B41) + $B$7)/1e6 * $B$6</f>
        <v/>
      </c>
      <c r="K41">
        <f>I41-J41</f>
        <v/>
      </c>
      <c r="L41">
        <f>INDEX(BaseSeries!$C$2:$C$61, A41)*Control!$B$5*$C$3</f>
        <v/>
      </c>
      <c r="M41">
        <f>L41*(Control!$B$6*Control!$B$7*Control!$B$8)*$C$4</f>
        <v/>
      </c>
      <c r="N41">
        <f>N40*(1-(1-Control!$B$14)^(1/12)) + M41</f>
        <v/>
      </c>
      <c r="O41">
        <f>M41*Control!$B$9</f>
        <v/>
      </c>
      <c r="P41">
        <f>N41*(Control!$B$10*$C$5/12)/1e6</f>
        <v/>
      </c>
      <c r="Q41">
        <f>O41*$C$6*Control!$B$13/1e6</f>
        <v/>
      </c>
      <c r="R41">
        <f>P41+Q41</f>
        <v/>
      </c>
      <c r="S41">
        <f>(1-Control!$B$11)*P41 + O41*(INDEX(Control!$B$32:$F$32, B41) + $C$7)/1e6 * $C$6</f>
        <v/>
      </c>
      <c r="T41">
        <f>R41-S41</f>
        <v/>
      </c>
      <c r="U41">
        <f>INDEX(BaseSeries!$C$2:$C$61, A41)*Control!$B$5*$D$3</f>
        <v/>
      </c>
      <c r="V41">
        <f>U41*(Control!$B$6*Control!$B$7*Control!$B$8)*$D$4</f>
        <v/>
      </c>
      <c r="W41">
        <f>W40*(1-(1-Control!$B$14)^(1/12)) + V41</f>
        <v/>
      </c>
      <c r="X41">
        <f>V41*Control!$B$9</f>
        <v/>
      </c>
      <c r="Y41">
        <f>W41*(Control!$B$10*$D$5/12)/1e6</f>
        <v/>
      </c>
      <c r="Z41">
        <f>X41*$D$6*Control!$B$13/1e6</f>
        <v/>
      </c>
      <c r="AA41">
        <f>Y41+Z41</f>
        <v/>
      </c>
      <c r="AB41">
        <f>(1-Control!$B$11)*Y41 + X41*(INDEX(Control!$B$32:$F$32, B41) + $D$7)/1e6 * $D$6</f>
        <v/>
      </c>
      <c r="AC41">
        <f>AA41-AB41</f>
        <v/>
      </c>
      <c r="AD41">
        <f>INDEX(BaseSeries!$C$2:$C$61, A41)*Control!$B$5*$E$3</f>
        <v/>
      </c>
      <c r="AE41">
        <f>AD41*(Control!$B$6*Control!$B$7*Control!$B$8)*$E$4</f>
        <v/>
      </c>
      <c r="AF41">
        <f>AF40*(1-(1-Control!$B$14)^(1/12)) + AE41</f>
        <v/>
      </c>
      <c r="AG41">
        <f>AE41*Control!$B$9</f>
        <v/>
      </c>
      <c r="AH41">
        <f>AF41*(Control!$B$10*$E$5/12)/1e6</f>
        <v/>
      </c>
      <c r="AI41">
        <f>AG41*$E$6*Control!$B$13/1e6</f>
        <v/>
      </c>
      <c r="AJ41">
        <f>AH41+AI41</f>
        <v/>
      </c>
      <c r="AK41">
        <f>(1-Control!$B$11)*AH41 + AG41*(INDEX(Control!$B$32:$F$32, B41) + $E$7)/1e6 * $E$6</f>
        <v/>
      </c>
      <c r="AL41">
        <f>AJ41-AK41</f>
        <v/>
      </c>
      <c r="AM41">
        <f>INDEX(BaseSeries!$C$2:$C$61, A41)*Control!$B$5*$F$3</f>
        <v/>
      </c>
      <c r="AN41">
        <f>AM41*(Control!$B$6*Control!$B$7*Control!$B$8)*$F$4</f>
        <v/>
      </c>
      <c r="AO41">
        <f>AO40*(1-(1-Control!$B$14)^(1/12)) + AN41</f>
        <v/>
      </c>
      <c r="AP41">
        <f>AN41*Control!$B$9</f>
        <v/>
      </c>
      <c r="AQ41">
        <f>AO41*(Control!$B$10*$F$5/12)/1e6</f>
        <v/>
      </c>
      <c r="AR41">
        <f>AP41*$F$6*Control!$B$13/1e6</f>
        <v/>
      </c>
      <c r="AS41">
        <f>AQ41+AR41</f>
        <v/>
      </c>
      <c r="AT41">
        <f>(1-Control!$B$11)*AQ41 + AP41*(INDEX(Control!$B$32:$F$32, B41) + $F$7)/1e6 * $F$6</f>
        <v/>
      </c>
      <c r="AU41">
        <f>AS41-AT41</f>
        <v/>
      </c>
      <c r="AV41">
        <f>INDEX(BaseSeries!$C$2:$C$61, A41)*Control!$B$5*$G$3</f>
        <v/>
      </c>
      <c r="AW41">
        <f>AV41*(Control!$B$6*Control!$B$7*Control!$B$8)*$G$4</f>
        <v/>
      </c>
      <c r="AX41">
        <f>AX40*(1-(1-Control!$B$14)^(1/12)) + AW41</f>
        <v/>
      </c>
      <c r="AY41">
        <f>AW41*Control!$B$9</f>
        <v/>
      </c>
      <c r="AZ41">
        <f>AX41*(Control!$B$10*$G$5/12)/1e6</f>
        <v/>
      </c>
      <c r="BA41">
        <f>AY41*$G$6*Control!$B$13/1e6</f>
        <v/>
      </c>
      <c r="BB41">
        <f>AZ41+BA41</f>
        <v/>
      </c>
      <c r="BC41">
        <f>(1-Control!$B$11)*AZ41 + AY41*(INDEX(Control!$B$32:$F$32, B41) + $G$7)/1e6 * $G$6</f>
        <v/>
      </c>
      <c r="BD41">
        <f>BB41-BC41</f>
        <v/>
      </c>
      <c r="BE41">
        <f>INDEX(BaseSeries!$C$2:$C$61, A41)*Control!$B$5*$H$3</f>
        <v/>
      </c>
      <c r="BF41">
        <f>BE41*(Control!$B$6*Control!$B$7*Control!$B$8)*$H$4</f>
        <v/>
      </c>
      <c r="BG41">
        <f>BG40*(1-(1-Control!$B$14)^(1/12)) + BF41</f>
        <v/>
      </c>
      <c r="BH41">
        <f>BF41*Control!$B$9</f>
        <v/>
      </c>
      <c r="BI41">
        <f>BG41*(Control!$B$10*$H$5/12)/1e6</f>
        <v/>
      </c>
      <c r="BJ41">
        <f>BH41*$H$6*Control!$B$13/1e6</f>
        <v/>
      </c>
      <c r="BK41">
        <f>BI41+BJ41</f>
        <v/>
      </c>
      <c r="BL41">
        <f>(1-Control!$B$11)*BI41 + BH41*(INDEX(Control!$B$32:$F$32, B41) + $H$7)/1e6 * $H$6</f>
        <v/>
      </c>
      <c r="BM41">
        <f>BK41-BL41</f>
        <v/>
      </c>
      <c r="BN41">
        <f>INDEX(BaseSeries!$C$2:$C$61, A41)*Control!$B$5*$I$3</f>
        <v/>
      </c>
      <c r="BO41">
        <f>BN41*(Control!$B$6*Control!$B$7*Control!$B$8)*$I$4</f>
        <v/>
      </c>
      <c r="BP41">
        <f>BP40*(1-(1-Control!$B$14)^(1/12)) + BO41</f>
        <v/>
      </c>
      <c r="BQ41">
        <f>BO41*Control!$B$9</f>
        <v/>
      </c>
      <c r="BR41">
        <f>BP41*(Control!$B$10*$I$5/12)/1e6</f>
        <v/>
      </c>
      <c r="BS41">
        <f>BQ41*$I$6*Control!$B$13/1e6</f>
        <v/>
      </c>
      <c r="BT41">
        <f>BR41+BS41</f>
        <v/>
      </c>
      <c r="BU41">
        <f>(1-Control!$B$11)*BR41 + BQ41*(INDEX(Control!$B$32:$F$32, B41) + $I$7)/1e6 * $I$6</f>
        <v/>
      </c>
      <c r="BV41">
        <f>BT41-BU41</f>
        <v/>
      </c>
      <c r="BW41">
        <f>INDEX(BaseSeries!$C$2:$C$61, A41)*Control!$B$5*$J$3</f>
        <v/>
      </c>
      <c r="BX41">
        <f>BW41*(Control!$B$6*Control!$B$7*Control!$B$8)*$J$4</f>
        <v/>
      </c>
      <c r="BY41">
        <f>BY40*(1-(1-Control!$B$14)^(1/12)) + BX41</f>
        <v/>
      </c>
      <c r="BZ41">
        <f>BX41*Control!$B$9</f>
        <v/>
      </c>
      <c r="CA41">
        <f>BY41*(Control!$B$10*$J$5/12)/1e6</f>
        <v/>
      </c>
      <c r="CB41">
        <f>BZ41*$J$6*Control!$B$13/1e6</f>
        <v/>
      </c>
      <c r="CC41">
        <f>CA41+CB41</f>
        <v/>
      </c>
      <c r="CD41">
        <f>(1-Control!$B$11)*CA41 + BZ41*(INDEX(Control!$B$32:$F$32, B41) + $J$7)/1e6 * $J$6</f>
        <v/>
      </c>
      <c r="CE41">
        <f>CC41-CD41</f>
        <v/>
      </c>
      <c r="CF41">
        <f>INDEX(BaseSeries!$C$2:$C$61, A41)*Control!$B$5*$K$3</f>
        <v/>
      </c>
      <c r="CG41">
        <f>CF41*(Control!$B$6*Control!$B$7*Control!$B$8)*$K$4</f>
        <v/>
      </c>
      <c r="CH41">
        <f>CH40*(1-(1-Control!$B$14)^(1/12)) + CG41</f>
        <v/>
      </c>
      <c r="CI41">
        <f>CG41*Control!$B$9</f>
        <v/>
      </c>
      <c r="CJ41">
        <f>CH41*(Control!$B$10*$K$5/12)/1e6</f>
        <v/>
      </c>
      <c r="CK41">
        <f>CI41*$K$6*Control!$B$13/1e6</f>
        <v/>
      </c>
      <c r="CL41">
        <f>CJ41+CK41</f>
        <v/>
      </c>
      <c r="CM41">
        <f>(1-Control!$B$11)*CJ41 + CI41*(INDEX(Control!$B$32:$F$32, B41) + $K$7)/1e6 * $K$6</f>
        <v/>
      </c>
      <c r="CN41">
        <f>CL41-CM41</f>
        <v/>
      </c>
      <c r="CO41">
        <f>INDEX(BaseSeries!$C$2:$C$61, A41)*Control!$B$5*$L$3</f>
        <v/>
      </c>
      <c r="CP41">
        <f>CO41*(Control!$B$6*Control!$B$7*Control!$B$8)*$L$4</f>
        <v/>
      </c>
      <c r="CQ41">
        <f>CQ40*(1-(1-Control!$B$14)^(1/12)) + CP41</f>
        <v/>
      </c>
      <c r="CR41">
        <f>CP41*Control!$B$9</f>
        <v/>
      </c>
      <c r="CS41">
        <f>CQ41*(Control!$B$10*$L$5/12)/1e6</f>
        <v/>
      </c>
      <c r="CT41">
        <f>CR41*$L$6*Control!$B$13/1e6</f>
        <v/>
      </c>
      <c r="CU41">
        <f>CS41+CT41</f>
        <v/>
      </c>
      <c r="CV41">
        <f>(1-Control!$B$11)*CS41 + CR41*(INDEX(Control!$B$32:$F$32, B41) + $L$7)/1e6 * $L$6</f>
        <v/>
      </c>
      <c r="CW41">
        <f>CU41-CV41</f>
        <v/>
      </c>
      <c r="CX41">
        <f>INDEX(BaseSeries!$C$2:$C$61, A41)*Control!$B$5*$M$3</f>
        <v/>
      </c>
      <c r="CY41">
        <f>CX41*(Control!$B$6*Control!$B$7*Control!$B$8)*$M$4</f>
        <v/>
      </c>
      <c r="CZ41">
        <f>CZ40*(1-(1-Control!$B$14)^(1/12)) + CY41</f>
        <v/>
      </c>
      <c r="DA41">
        <f>CY41*Control!$B$9</f>
        <v/>
      </c>
      <c r="DB41">
        <f>CZ41*(Control!$B$10*$M$5/12)/1e6</f>
        <v/>
      </c>
      <c r="DC41">
        <f>DA41*$M$6*Control!$B$13/1e6</f>
        <v/>
      </c>
      <c r="DD41">
        <f>DB41+DC41</f>
        <v/>
      </c>
      <c r="DE41">
        <f>(1-Control!$B$11)*DB41 + DA41*(INDEX(Control!$B$32:$F$32, B41) + $M$7)/1e6 * $M$6</f>
        <v/>
      </c>
      <c r="DF41">
        <f>DD41-DE41</f>
        <v/>
      </c>
      <c r="DG41">
        <f>INDEX(BaseSeries!$C$2:$C$61, A41)*Control!$B$5*$N$3</f>
        <v/>
      </c>
      <c r="DH41">
        <f>DG41*(Control!$B$6*Control!$B$7*Control!$B$8)*$N$4</f>
        <v/>
      </c>
      <c r="DI41">
        <f>DI40*(1-(1-Control!$B$14)^(1/12)) + DH41</f>
        <v/>
      </c>
      <c r="DJ41">
        <f>DH41*Control!$B$9</f>
        <v/>
      </c>
      <c r="DK41">
        <f>DI41*(Control!$B$10*$N$5/12)/1e6</f>
        <v/>
      </c>
      <c r="DL41">
        <f>DJ41*$N$6*Control!$B$13/1e6</f>
        <v/>
      </c>
      <c r="DM41">
        <f>DK41+DL41</f>
        <v/>
      </c>
      <c r="DN41">
        <f>(1-Control!$B$11)*DK41 + DJ41*(INDEX(Control!$B$32:$F$32, B41) + $N$7)/1e6 * $N$6</f>
        <v/>
      </c>
      <c r="DO41">
        <f>DM41-DN41</f>
        <v/>
      </c>
      <c r="DP41">
        <f>INDEX(BaseSeries!$C$2:$C$61, A41)*Control!$B$5*$O$3</f>
        <v/>
      </c>
      <c r="DQ41">
        <f>DP41*(Control!$B$6*Control!$B$7*Control!$B$8)*$O$4</f>
        <v/>
      </c>
      <c r="DR41">
        <f>DR40*(1-(1-Control!$B$14)^(1/12)) + DQ41</f>
        <v/>
      </c>
      <c r="DS41">
        <f>DQ41*Control!$B$9</f>
        <v/>
      </c>
      <c r="DT41">
        <f>DR41*(Control!$B$10*$O$5/12)/1e6</f>
        <v/>
      </c>
      <c r="DU41">
        <f>DS41*$O$6*Control!$B$13/1e6</f>
        <v/>
      </c>
      <c r="DV41">
        <f>DT41+DU41</f>
        <v/>
      </c>
      <c r="DW41">
        <f>(1-Control!$B$11)*DT41 + DS41*(INDEX(Control!$B$32:$F$32, B41) + $O$7)/1e6 * $O$6</f>
        <v/>
      </c>
      <c r="DX41">
        <f>DV41-DW41</f>
        <v/>
      </c>
      <c r="DY41">
        <f>INDEX(BaseSeries!$C$2:$C$61, A41)*Control!$B$5*$P$3</f>
        <v/>
      </c>
      <c r="DZ41">
        <f>DY41*(Control!$B$6*Control!$B$7*Control!$B$8)*$P$4</f>
        <v/>
      </c>
      <c r="EA41">
        <f>EA40*(1-(1-Control!$B$14)^(1/12)) + DZ41</f>
        <v/>
      </c>
      <c r="EB41">
        <f>DZ41*Control!$B$9</f>
        <v/>
      </c>
      <c r="EC41">
        <f>EA41*(Control!$B$10*$P$5/12)/1e6</f>
        <v/>
      </c>
      <c r="ED41">
        <f>EB41*$P$6*Control!$B$13/1e6</f>
        <v/>
      </c>
      <c r="EE41">
        <f>EC41+ED41</f>
        <v/>
      </c>
      <c r="EF41">
        <f>(1-Control!$B$11)*EC41 + EB41*(INDEX(Control!$B$32:$F$32, B41) + $P$7)/1e6 * $P$6</f>
        <v/>
      </c>
      <c r="EG41">
        <f>EE41-EF41</f>
        <v/>
      </c>
      <c r="EH41">
        <f>INDEX(BaseSeries!$C$2:$C$61, A41)*Control!$B$5*$Q$3</f>
        <v/>
      </c>
      <c r="EI41">
        <f>EH41*(Control!$B$6*Control!$B$7*Control!$B$8)*$Q$4</f>
        <v/>
      </c>
      <c r="EJ41">
        <f>EJ40*(1-(1-Control!$B$14)^(1/12)) + EI41</f>
        <v/>
      </c>
      <c r="EK41">
        <f>EI41*Control!$B$9</f>
        <v/>
      </c>
      <c r="EL41">
        <f>EJ41*(Control!$B$10*$Q$5/12)/1e6</f>
        <v/>
      </c>
      <c r="EM41">
        <f>EK41*$Q$6*Control!$B$13/1e6</f>
        <v/>
      </c>
      <c r="EN41">
        <f>EL41+EM41</f>
        <v/>
      </c>
      <c r="EO41">
        <f>(1-Control!$B$11)*EL41 + EK41*(INDEX(Control!$B$32:$F$32, B41) + $Q$7)/1e6 * $Q$6</f>
        <v/>
      </c>
      <c r="EP41">
        <f>EN41-EO41</f>
        <v/>
      </c>
      <c r="EQ41">
        <f>INDEX(BaseSeries!$C$2:$C$61, A41)*Control!$B$5*$R$3</f>
        <v/>
      </c>
      <c r="ER41">
        <f>EQ41*(Control!$B$6*Control!$B$7*Control!$B$8)*$R$4</f>
        <v/>
      </c>
      <c r="ES41">
        <f>ES40*(1-(1-Control!$B$14)^(1/12)) + ER41</f>
        <v/>
      </c>
      <c r="ET41">
        <f>ER41*Control!$B$9</f>
        <v/>
      </c>
      <c r="EU41">
        <f>ES41*(Control!$B$10*$R$5/12)/1e6</f>
        <v/>
      </c>
      <c r="EV41">
        <f>ET41*$R$6*Control!$B$13/1e6</f>
        <v/>
      </c>
      <c r="EW41">
        <f>EU41+EV41</f>
        <v/>
      </c>
      <c r="EX41">
        <f>(1-Control!$B$11)*EU41 + ET41*(INDEX(Control!$B$32:$F$32, B41) + $R$7)/1e6 * $R$6</f>
        <v/>
      </c>
      <c r="EY41">
        <f>EW41-EX41</f>
        <v/>
      </c>
      <c r="EZ41">
        <f>INDEX(BaseSeries!$C$2:$C$61, A41)*Control!$B$5*$S$3</f>
        <v/>
      </c>
      <c r="FA41">
        <f>EZ41*(Control!$B$6*Control!$B$7*Control!$B$8)*$S$4</f>
        <v/>
      </c>
      <c r="FB41">
        <f>FB40*(1-(1-Control!$B$14)^(1/12)) + FA41</f>
        <v/>
      </c>
      <c r="FC41">
        <f>FA41*Control!$B$9</f>
        <v/>
      </c>
      <c r="FD41">
        <f>FB41*(Control!$B$10*$S$5/12)/1e6</f>
        <v/>
      </c>
      <c r="FE41">
        <f>FC41*$S$6*Control!$B$13/1e6</f>
        <v/>
      </c>
      <c r="FF41">
        <f>FD41+FE41</f>
        <v/>
      </c>
      <c r="FG41">
        <f>(1-Control!$B$11)*FD41 + FC41*(INDEX(Control!$B$32:$F$32, B41) + $S$7)/1e6 * $S$6</f>
        <v/>
      </c>
      <c r="FH41">
        <f>FF41-FG41</f>
        <v/>
      </c>
      <c r="FI41">
        <f>INDEX(BaseSeries!$C$2:$C$61, A41)*Control!$B$5*$T$3</f>
        <v/>
      </c>
      <c r="FJ41">
        <f>FI41*(Control!$B$6*Control!$B$7*Control!$B$8)*$T$4</f>
        <v/>
      </c>
      <c r="FK41">
        <f>FK40*(1-(1-Control!$B$14)^(1/12)) + FJ41</f>
        <v/>
      </c>
      <c r="FL41">
        <f>FJ41*Control!$B$9</f>
        <v/>
      </c>
      <c r="FM41">
        <f>FK41*(Control!$B$10*$T$5/12)/1e6</f>
        <v/>
      </c>
      <c r="FN41">
        <f>FL41*$T$6*Control!$B$13/1e6</f>
        <v/>
      </c>
      <c r="FO41">
        <f>FM41+FN41</f>
        <v/>
      </c>
      <c r="FP41">
        <f>(1-Control!$B$11)*FM41 + FL41*(INDEX(Control!$B$32:$F$32, B41) + $T$7)/1e6 * $T$6</f>
        <v/>
      </c>
      <c r="FQ41">
        <f>FO41-FP41</f>
        <v/>
      </c>
      <c r="FR41">
        <f>INDEX(BaseSeries!$C$2:$C$61, A41)*Control!$B$5*$U$3</f>
        <v/>
      </c>
      <c r="FS41">
        <f>FR41*(Control!$B$6*Control!$B$7*Control!$B$8)*$U$4</f>
        <v/>
      </c>
      <c r="FT41">
        <f>FT40*(1-(1-Control!$B$14)^(1/12)) + FS41</f>
        <v/>
      </c>
      <c r="FU41">
        <f>FS41*Control!$B$9</f>
        <v/>
      </c>
      <c r="FV41">
        <f>FT41*(Control!$B$10*$U$5/12)/1e6</f>
        <v/>
      </c>
      <c r="FW41">
        <f>FU41*$U$6*Control!$B$13/1e6</f>
        <v/>
      </c>
      <c r="FX41">
        <f>FV41+FW41</f>
        <v/>
      </c>
      <c r="FY41">
        <f>(1-Control!$B$11)*FV41 + FU41*(INDEX(Control!$B$32:$F$32, B41) + $U$7)/1e6 * $U$6</f>
        <v/>
      </c>
      <c r="FZ41">
        <f>FX41-FY41</f>
        <v/>
      </c>
      <c r="GA41">
        <f>INDEX(BaseSeries!$C$2:$C$61, A41)*Control!$B$5*$V$3</f>
        <v/>
      </c>
      <c r="GB41">
        <f>GA41*(Control!$B$6*Control!$B$7*Control!$B$8)*$V$4</f>
        <v/>
      </c>
      <c r="GC41">
        <f>GC40*(1-(1-Control!$B$14)^(1/12)) + GB41</f>
        <v/>
      </c>
      <c r="GD41">
        <f>GB41*Control!$B$9</f>
        <v/>
      </c>
      <c r="GE41">
        <f>GC41*(Control!$B$10*$V$5/12)/1e6</f>
        <v/>
      </c>
      <c r="GF41">
        <f>GD41*$V$6*Control!$B$13/1e6</f>
        <v/>
      </c>
      <c r="GG41">
        <f>GE41+GF41</f>
        <v/>
      </c>
      <c r="GH41">
        <f>(1-Control!$B$11)*GE41 + GD41*(INDEX(Control!$B$32:$F$32, B41) + $V$7)/1e6 * $V$6</f>
        <v/>
      </c>
      <c r="GI41">
        <f>GG41-GH41</f>
        <v/>
      </c>
      <c r="GJ41">
        <f>INDEX(BaseSeries!$C$2:$C$61, A41)*Control!$B$5*$W$3</f>
        <v/>
      </c>
      <c r="GK41">
        <f>GJ41*(Control!$B$6*Control!$B$7*Control!$B$8)*$W$4</f>
        <v/>
      </c>
      <c r="GL41">
        <f>GL40*(1-(1-Control!$B$14)^(1/12)) + GK41</f>
        <v/>
      </c>
      <c r="GM41">
        <f>GK41*Control!$B$9</f>
        <v/>
      </c>
      <c r="GN41">
        <f>GL41*(Control!$B$10*$W$5/12)/1e6</f>
        <v/>
      </c>
      <c r="GO41">
        <f>GM41*$W$6*Control!$B$13/1e6</f>
        <v/>
      </c>
      <c r="GP41">
        <f>GN41+GO41</f>
        <v/>
      </c>
      <c r="GQ41">
        <f>(1-Control!$B$11)*GN41 + GM41*(INDEX(Control!$B$32:$F$32, B41) + $W$7)/1e6 * $W$6</f>
        <v/>
      </c>
      <c r="GR41">
        <f>GP41-GQ41</f>
        <v/>
      </c>
      <c r="GS41">
        <f>INDEX(BaseSeries!$C$2:$C$61, A41)*Control!$B$5*$X$3</f>
        <v/>
      </c>
      <c r="GT41">
        <f>GS41*(Control!$B$6*Control!$B$7*Control!$B$8)*$X$4</f>
        <v/>
      </c>
      <c r="GU41">
        <f>GU40*(1-(1-Control!$B$14)^(1/12)) + GT41</f>
        <v/>
      </c>
      <c r="GV41">
        <f>GT41*Control!$B$9</f>
        <v/>
      </c>
      <c r="GW41">
        <f>GU41*(Control!$B$10*$X$5/12)/1e6</f>
        <v/>
      </c>
      <c r="GX41">
        <f>GV41*$X$6*Control!$B$13/1e6</f>
        <v/>
      </c>
      <c r="GY41">
        <f>GW41+GX41</f>
        <v/>
      </c>
      <c r="GZ41">
        <f>(1-Control!$B$11)*GW41 + GV41*(INDEX(Control!$B$32:$F$32, B41) + $X$7)/1e6 * $X$6</f>
        <v/>
      </c>
      <c r="HA41">
        <f>GY41-GZ41</f>
        <v/>
      </c>
      <c r="HB41">
        <f>INDEX(BaseSeries!$C$2:$C$61, A41)*Control!$B$5*$Y$3</f>
        <v/>
      </c>
      <c r="HC41">
        <f>HB41*(Control!$B$6*Control!$B$7*Control!$B$8)*$Y$4</f>
        <v/>
      </c>
      <c r="HD41">
        <f>HD40*(1-(1-Control!$B$14)^(1/12)) + HC41</f>
        <v/>
      </c>
      <c r="HE41">
        <f>HC41*Control!$B$9</f>
        <v/>
      </c>
      <c r="HF41">
        <f>HD41*(Control!$B$10*$Y$5/12)/1e6</f>
        <v/>
      </c>
      <c r="HG41">
        <f>HE41*$Y$6*Control!$B$13/1e6</f>
        <v/>
      </c>
      <c r="HH41">
        <f>HF41+HG41</f>
        <v/>
      </c>
      <c r="HI41">
        <f>(1-Control!$B$11)*HF41 + HE41*(INDEX(Control!$B$32:$F$32, B41) + $Y$7)/1e6 * $Y$6</f>
        <v/>
      </c>
      <c r="HJ41">
        <f>HH41-HI41</f>
        <v/>
      </c>
      <c r="HK41">
        <f>INDEX(BaseSeries!$C$2:$C$61, A41)*Control!$B$5*$Z$3</f>
        <v/>
      </c>
      <c r="HL41">
        <f>HK41*(Control!$B$6*Control!$B$7*Control!$B$8)*$Z$4</f>
        <v/>
      </c>
      <c r="HM41">
        <f>HM40*(1-(1-Control!$B$14)^(1/12)) + HL41</f>
        <v/>
      </c>
      <c r="HN41">
        <f>HL41*Control!$B$9</f>
        <v/>
      </c>
      <c r="HO41">
        <f>HM41*(Control!$B$10*$Z$5/12)/1e6</f>
        <v/>
      </c>
      <c r="HP41">
        <f>HN41*$Z$6*Control!$B$13/1e6</f>
        <v/>
      </c>
      <c r="HQ41">
        <f>HO41+HP41</f>
        <v/>
      </c>
      <c r="HR41">
        <f>(1-Control!$B$11)*HO41 + HN41*(INDEX(Control!$B$32:$F$32, B41) + $Z$7)/1e6 * $Z$6</f>
        <v/>
      </c>
      <c r="HS41">
        <f>HQ41-HR41</f>
        <v/>
      </c>
      <c r="HT41">
        <f>INDEX(BaseSeries!$C$2:$C$61, A41)*Control!$B$5*$AA$3</f>
        <v/>
      </c>
      <c r="HU41">
        <f>HT41*(Control!$B$6*Control!$B$7*Control!$B$8)*$AA$4</f>
        <v/>
      </c>
      <c r="HV41">
        <f>HV40*(1-(1-Control!$B$14)^(1/12)) + HU41</f>
        <v/>
      </c>
      <c r="HW41">
        <f>HU41*Control!$B$9</f>
        <v/>
      </c>
      <c r="HX41">
        <f>HV41*(Control!$B$10*$AA$5/12)/1e6</f>
        <v/>
      </c>
      <c r="HY41">
        <f>HW41*$AA$6*Control!$B$13/1e6</f>
        <v/>
      </c>
      <c r="HZ41">
        <f>HX41+HY41</f>
        <v/>
      </c>
      <c r="IA41">
        <f>(1-Control!$B$11)*HX41 + HW41*(INDEX(Control!$B$32:$F$32, B41) + $AA$7)/1e6 * $AA$6</f>
        <v/>
      </c>
      <c r="IB41">
        <f>HZ41-IA41</f>
        <v/>
      </c>
      <c r="IC41">
        <f>INDEX(BaseSeries!$C$2:$C$61, A41)*Control!$B$5*$AB$3</f>
        <v/>
      </c>
      <c r="ID41">
        <f>IC41*(Control!$B$6*Control!$B$7*Control!$B$8)*$AB$4</f>
        <v/>
      </c>
      <c r="IE41">
        <f>IE40*(1-(1-Control!$B$14)^(1/12)) + ID41</f>
        <v/>
      </c>
      <c r="IF41">
        <f>ID41*Control!$B$9</f>
        <v/>
      </c>
      <c r="IG41">
        <f>IE41*(Control!$B$10*$AB$5/12)/1e6</f>
        <v/>
      </c>
      <c r="IH41">
        <f>IF41*$AB$6*Control!$B$13/1e6</f>
        <v/>
      </c>
      <c r="II41">
        <f>IG41+IH41</f>
        <v/>
      </c>
      <c r="IJ41">
        <f>(1-Control!$B$11)*IG41 + IF41*(INDEX(Control!$B$32:$F$32, B41) + $AB$7)/1e6 * $AB$6</f>
        <v/>
      </c>
      <c r="IK41">
        <f>II41-IJ41</f>
        <v/>
      </c>
      <c r="IL41">
        <f>INDEX(BaseSeries!$C$2:$C$61, A41)*Control!$B$5*$AC$3</f>
        <v/>
      </c>
      <c r="IM41">
        <f>IL41*(Control!$B$6*Control!$B$7*Control!$B$8)*$AC$4</f>
        <v/>
      </c>
      <c r="IN41">
        <f>IN40*(1-(1-Control!$B$14)^(1/12)) + IM41</f>
        <v/>
      </c>
      <c r="IO41">
        <f>IM41*Control!$B$9</f>
        <v/>
      </c>
      <c r="IP41">
        <f>IN41*(Control!$B$10*$AC$5/12)/1e6</f>
        <v/>
      </c>
      <c r="IQ41">
        <f>IO41*$AC$6*Control!$B$13/1e6</f>
        <v/>
      </c>
      <c r="IR41">
        <f>IP41+IQ41</f>
        <v/>
      </c>
      <c r="IS41">
        <f>(1-Control!$B$11)*IP41 + IO41*(INDEX(Control!$B$32:$F$32, B41) + $AC$7)/1e6 * $AC$6</f>
        <v/>
      </c>
      <c r="IT41">
        <f>IR41-IS41</f>
        <v/>
      </c>
      <c r="IU41">
        <f>INDEX(BaseSeries!$C$2:$C$61, A41)*Control!$B$5*$AD$3</f>
        <v/>
      </c>
      <c r="IV41">
        <f>IU41*(Control!$B$6*Control!$B$7*Control!$B$8)*$AD$4</f>
        <v/>
      </c>
      <c r="IW41">
        <f>IW40*(1-(1-Control!$B$14)^(1/12)) + IV41</f>
        <v/>
      </c>
      <c r="IX41">
        <f>IV41*Control!$B$9</f>
        <v/>
      </c>
      <c r="IY41">
        <f>IW41*(Control!$B$10*$AD$5/12)/1e6</f>
        <v/>
      </c>
      <c r="IZ41">
        <f>IX41*$AD$6*Control!$B$13/1e6</f>
        <v/>
      </c>
      <c r="JA41">
        <f>IY41+IZ41</f>
        <v/>
      </c>
      <c r="JB41">
        <f>(1-Control!$B$11)*IY41 + IX41*(INDEX(Control!$B$32:$F$32, B41) + $AD$7)/1e6 * $AD$6</f>
        <v/>
      </c>
      <c r="JC41">
        <f>JA41-JB41</f>
        <v/>
      </c>
      <c r="JD41">
        <f>INDEX(BaseSeries!$C$2:$C$61, A41)*Control!$B$5*$AE$3</f>
        <v/>
      </c>
      <c r="JE41">
        <f>JD41*(Control!$B$6*Control!$B$7*Control!$B$8)*$AE$4</f>
        <v/>
      </c>
      <c r="JF41">
        <f>JF40*(1-(1-Control!$B$14)^(1/12)) + JE41</f>
        <v/>
      </c>
      <c r="JG41">
        <f>JE41*Control!$B$9</f>
        <v/>
      </c>
      <c r="JH41">
        <f>JF41*(Control!$B$10*$AE$5/12)/1e6</f>
        <v/>
      </c>
      <c r="JI41">
        <f>JG41*$AE$6*Control!$B$13/1e6</f>
        <v/>
      </c>
      <c r="JJ41">
        <f>JH41+JI41</f>
        <v/>
      </c>
      <c r="JK41">
        <f>(1-Control!$B$11)*JH41 + JG41*(INDEX(Control!$B$32:$F$32, B41) + $AE$7)/1e6 * $AE$6</f>
        <v/>
      </c>
      <c r="JL41">
        <f>JJ41-JK41</f>
        <v/>
      </c>
      <c r="JM41">
        <f>INDEX(BaseSeries!$C$2:$C$61, A41)*Control!$B$5*$AF$3</f>
        <v/>
      </c>
      <c r="JN41">
        <f>JM41*(Control!$B$6*Control!$B$7*Control!$B$8)*$AF$4</f>
        <v/>
      </c>
      <c r="JO41">
        <f>JO40*(1-(1-Control!$B$14)^(1/12)) + JN41</f>
        <v/>
      </c>
      <c r="JP41">
        <f>JN41*Control!$B$9</f>
        <v/>
      </c>
      <c r="JQ41">
        <f>JO41*(Control!$B$10*$AF$5/12)/1e6</f>
        <v/>
      </c>
      <c r="JR41">
        <f>JP41*$AF$6*Control!$B$13/1e6</f>
        <v/>
      </c>
      <c r="JS41">
        <f>JQ41+JR41</f>
        <v/>
      </c>
      <c r="JT41">
        <f>(1-Control!$B$11)*JQ41 + JP41*(INDEX(Control!$B$32:$F$32, B41) + $AF$7)/1e6 * $AF$6</f>
        <v/>
      </c>
      <c r="JU41">
        <f>JS41-JT41</f>
        <v/>
      </c>
      <c r="JV41">
        <f>INDEX(BaseSeries!$C$2:$C$61, A41)*Control!$B$5*$AG$3</f>
        <v/>
      </c>
      <c r="JW41">
        <f>JV41*(Control!$B$6*Control!$B$7*Control!$B$8)*$AG$4</f>
        <v/>
      </c>
      <c r="JX41">
        <f>JX40*(1-(1-Control!$B$14)^(1/12)) + JW41</f>
        <v/>
      </c>
      <c r="JY41">
        <f>JW41*Control!$B$9</f>
        <v/>
      </c>
      <c r="JZ41">
        <f>JX41*(Control!$B$10*$AG$5/12)/1e6</f>
        <v/>
      </c>
      <c r="KA41">
        <f>JY41*$AG$6*Control!$B$13/1e6</f>
        <v/>
      </c>
      <c r="KB41">
        <f>JZ41+KA41</f>
        <v/>
      </c>
      <c r="KC41">
        <f>(1-Control!$B$11)*JZ41 + JY41*(INDEX(Control!$B$32:$F$32, B41) + $AG$7)/1e6 * $AG$6</f>
        <v/>
      </c>
      <c r="KD41">
        <f>KB41-KC41</f>
        <v/>
      </c>
      <c r="KE41">
        <f>INDEX(BaseSeries!$C$2:$C$61, A41)*Control!$B$5*$AH$3</f>
        <v/>
      </c>
      <c r="KF41">
        <f>KE41*(Control!$B$6*Control!$B$7*Control!$B$8)*$AH$4</f>
        <v/>
      </c>
      <c r="KG41">
        <f>KG40*(1-(1-Control!$B$14)^(1/12)) + KF41</f>
        <v/>
      </c>
      <c r="KH41">
        <f>KF41*Control!$B$9</f>
        <v/>
      </c>
      <c r="KI41">
        <f>KG41*(Control!$B$10*$AH$5/12)/1e6</f>
        <v/>
      </c>
      <c r="KJ41">
        <f>KH41*$AH$6*Control!$B$13/1e6</f>
        <v/>
      </c>
      <c r="KK41">
        <f>KI41+KJ41</f>
        <v/>
      </c>
      <c r="KL41">
        <f>(1-Control!$B$11)*KI41 + KH41*(INDEX(Control!$B$32:$F$32, B41) + $AH$7)/1e6 * $AH$6</f>
        <v/>
      </c>
      <c r="KM41">
        <f>KK41-KL41</f>
        <v/>
      </c>
      <c r="KN41">
        <f>INDEX(BaseSeries!$C$2:$C$61, A41)*Control!$B$5*$AI$3</f>
        <v/>
      </c>
      <c r="KO41">
        <f>KN41*(Control!$B$6*Control!$B$7*Control!$B$8)*$AI$4</f>
        <v/>
      </c>
      <c r="KP41">
        <f>KP40*(1-(1-Control!$B$14)^(1/12)) + KO41</f>
        <v/>
      </c>
      <c r="KQ41">
        <f>KO41*Control!$B$9</f>
        <v/>
      </c>
      <c r="KR41">
        <f>KP41*(Control!$B$10*$AI$5/12)/1e6</f>
        <v/>
      </c>
      <c r="KS41">
        <f>KQ41*$AI$6*Control!$B$13/1e6</f>
        <v/>
      </c>
      <c r="KT41">
        <f>KR41+KS41</f>
        <v/>
      </c>
      <c r="KU41">
        <f>(1-Control!$B$11)*KR41 + KQ41*(INDEX(Control!$B$32:$F$32, B41) + $AI$7)/1e6 * $AI$6</f>
        <v/>
      </c>
      <c r="KV41">
        <f>KT41-KU41</f>
        <v/>
      </c>
      <c r="KW41">
        <f>INDEX(BaseSeries!$C$2:$C$61, A41)*Control!$B$5*$AJ$3</f>
        <v/>
      </c>
      <c r="KX41">
        <f>KW41*(Control!$B$6*Control!$B$7*Control!$B$8)*$AJ$4</f>
        <v/>
      </c>
      <c r="KY41">
        <f>KY40*(1-(1-Control!$B$14)^(1/12)) + KX41</f>
        <v/>
      </c>
      <c r="KZ41">
        <f>KX41*Control!$B$9</f>
        <v/>
      </c>
      <c r="LA41">
        <f>KY41*(Control!$B$10*$AJ$5/12)/1e6</f>
        <v/>
      </c>
      <c r="LB41">
        <f>KZ41*$AJ$6*Control!$B$13/1e6</f>
        <v/>
      </c>
      <c r="LC41">
        <f>LA41+LB41</f>
        <v/>
      </c>
      <c r="LD41">
        <f>(1-Control!$B$11)*LA41 + KZ41*(INDEX(Control!$B$32:$F$32, B41) + $AJ$7)/1e6 * $AJ$6</f>
        <v/>
      </c>
      <c r="LE41">
        <f>LC41-LD41</f>
        <v/>
      </c>
      <c r="LF41">
        <f>INDEX(BaseSeries!$C$2:$C$61, A41)*Control!$B$5*$AK$3</f>
        <v/>
      </c>
      <c r="LG41">
        <f>LF41*(Control!$B$6*Control!$B$7*Control!$B$8)*$AK$4</f>
        <v/>
      </c>
      <c r="LH41">
        <f>LH40*(1-(1-Control!$B$14)^(1/12)) + LG41</f>
        <v/>
      </c>
      <c r="LI41">
        <f>LG41*Control!$B$9</f>
        <v/>
      </c>
      <c r="LJ41">
        <f>LH41*(Control!$B$10*$AK$5/12)/1e6</f>
        <v/>
      </c>
      <c r="LK41">
        <f>LI41*$AK$6*Control!$B$13/1e6</f>
        <v/>
      </c>
      <c r="LL41">
        <f>LJ41+LK41</f>
        <v/>
      </c>
      <c r="LM41">
        <f>(1-Control!$B$11)*LJ41 + LI41*(INDEX(Control!$B$32:$F$32, B41) + $AK$7)/1e6 * $AK$6</f>
        <v/>
      </c>
      <c r="LN41">
        <f>LL41-LM41</f>
        <v/>
      </c>
      <c r="LO41">
        <f>INDEX(BaseSeries!$C$2:$C$61, A41)*Control!$B$5*$AL$3</f>
        <v/>
      </c>
      <c r="LP41">
        <f>LO41*(Control!$B$6*Control!$B$7*Control!$B$8)*$AL$4</f>
        <v/>
      </c>
      <c r="LQ41">
        <f>LQ40*(1-(1-Control!$B$14)^(1/12)) + LP41</f>
        <v/>
      </c>
      <c r="LR41">
        <f>LP41*Control!$B$9</f>
        <v/>
      </c>
      <c r="LS41">
        <f>LQ41*(Control!$B$10*$AL$5/12)/1e6</f>
        <v/>
      </c>
      <c r="LT41">
        <f>LR41*$AL$6*Control!$B$13/1e6</f>
        <v/>
      </c>
      <c r="LU41">
        <f>LS41+LT41</f>
        <v/>
      </c>
      <c r="LV41">
        <f>(1-Control!$B$11)*LS41 + LR41*(INDEX(Control!$B$32:$F$32, B41) + $AL$7)/1e6 * $AL$6</f>
        <v/>
      </c>
      <c r="LW41">
        <f>LU41-LV41</f>
        <v/>
      </c>
    </row>
    <row r="42">
      <c r="A42" t="n">
        <v>31</v>
      </c>
      <c r="B42">
        <f>INT((A42-1)/12)+1</f>
        <v/>
      </c>
      <c r="C42">
        <f>INDEX(BaseSeries!$C$2:$C$61, A42)*Control!$B$5*$B$3</f>
        <v/>
      </c>
      <c r="D42">
        <f>C42*(Control!$B$6*Control!$B$7*Control!$B$8)*$B$4</f>
        <v/>
      </c>
      <c r="E42">
        <f>E41*(1-(1-Control!$B$14)^(1/12)) + D42</f>
        <v/>
      </c>
      <c r="F42">
        <f>D42*Control!$B$9</f>
        <v/>
      </c>
      <c r="G42">
        <f>E42*(Control!$B$10*$B$5/12)/1e6</f>
        <v/>
      </c>
      <c r="H42">
        <f>F42*$B$6*Control!$B$13/1e6</f>
        <v/>
      </c>
      <c r="I42">
        <f>G42+H42</f>
        <v/>
      </c>
      <c r="J42">
        <f>(1-Control!$B$11)*G42 + F42*(INDEX(Control!$B$32:$F$32, B42) + $B$7)/1e6 * $B$6</f>
        <v/>
      </c>
      <c r="K42">
        <f>I42-J42</f>
        <v/>
      </c>
      <c r="L42">
        <f>INDEX(BaseSeries!$C$2:$C$61, A42)*Control!$B$5*$C$3</f>
        <v/>
      </c>
      <c r="M42">
        <f>L42*(Control!$B$6*Control!$B$7*Control!$B$8)*$C$4</f>
        <v/>
      </c>
      <c r="N42">
        <f>N41*(1-(1-Control!$B$14)^(1/12)) + M42</f>
        <v/>
      </c>
      <c r="O42">
        <f>M42*Control!$B$9</f>
        <v/>
      </c>
      <c r="P42">
        <f>N42*(Control!$B$10*$C$5/12)/1e6</f>
        <v/>
      </c>
      <c r="Q42">
        <f>O42*$C$6*Control!$B$13/1e6</f>
        <v/>
      </c>
      <c r="R42">
        <f>P42+Q42</f>
        <v/>
      </c>
      <c r="S42">
        <f>(1-Control!$B$11)*P42 + O42*(INDEX(Control!$B$32:$F$32, B42) + $C$7)/1e6 * $C$6</f>
        <v/>
      </c>
      <c r="T42">
        <f>R42-S42</f>
        <v/>
      </c>
      <c r="U42">
        <f>INDEX(BaseSeries!$C$2:$C$61, A42)*Control!$B$5*$D$3</f>
        <v/>
      </c>
      <c r="V42">
        <f>U42*(Control!$B$6*Control!$B$7*Control!$B$8)*$D$4</f>
        <v/>
      </c>
      <c r="W42">
        <f>W41*(1-(1-Control!$B$14)^(1/12)) + V42</f>
        <v/>
      </c>
      <c r="X42">
        <f>V42*Control!$B$9</f>
        <v/>
      </c>
      <c r="Y42">
        <f>W42*(Control!$B$10*$D$5/12)/1e6</f>
        <v/>
      </c>
      <c r="Z42">
        <f>X42*$D$6*Control!$B$13/1e6</f>
        <v/>
      </c>
      <c r="AA42">
        <f>Y42+Z42</f>
        <v/>
      </c>
      <c r="AB42">
        <f>(1-Control!$B$11)*Y42 + X42*(INDEX(Control!$B$32:$F$32, B42) + $D$7)/1e6 * $D$6</f>
        <v/>
      </c>
      <c r="AC42">
        <f>AA42-AB42</f>
        <v/>
      </c>
      <c r="AD42">
        <f>INDEX(BaseSeries!$C$2:$C$61, A42)*Control!$B$5*$E$3</f>
        <v/>
      </c>
      <c r="AE42">
        <f>AD42*(Control!$B$6*Control!$B$7*Control!$B$8)*$E$4</f>
        <v/>
      </c>
      <c r="AF42">
        <f>AF41*(1-(1-Control!$B$14)^(1/12)) + AE42</f>
        <v/>
      </c>
      <c r="AG42">
        <f>AE42*Control!$B$9</f>
        <v/>
      </c>
      <c r="AH42">
        <f>AF42*(Control!$B$10*$E$5/12)/1e6</f>
        <v/>
      </c>
      <c r="AI42">
        <f>AG42*$E$6*Control!$B$13/1e6</f>
        <v/>
      </c>
      <c r="AJ42">
        <f>AH42+AI42</f>
        <v/>
      </c>
      <c r="AK42">
        <f>(1-Control!$B$11)*AH42 + AG42*(INDEX(Control!$B$32:$F$32, B42) + $E$7)/1e6 * $E$6</f>
        <v/>
      </c>
      <c r="AL42">
        <f>AJ42-AK42</f>
        <v/>
      </c>
      <c r="AM42">
        <f>INDEX(BaseSeries!$C$2:$C$61, A42)*Control!$B$5*$F$3</f>
        <v/>
      </c>
      <c r="AN42">
        <f>AM42*(Control!$B$6*Control!$B$7*Control!$B$8)*$F$4</f>
        <v/>
      </c>
      <c r="AO42">
        <f>AO41*(1-(1-Control!$B$14)^(1/12)) + AN42</f>
        <v/>
      </c>
      <c r="AP42">
        <f>AN42*Control!$B$9</f>
        <v/>
      </c>
      <c r="AQ42">
        <f>AO42*(Control!$B$10*$F$5/12)/1e6</f>
        <v/>
      </c>
      <c r="AR42">
        <f>AP42*$F$6*Control!$B$13/1e6</f>
        <v/>
      </c>
      <c r="AS42">
        <f>AQ42+AR42</f>
        <v/>
      </c>
      <c r="AT42">
        <f>(1-Control!$B$11)*AQ42 + AP42*(INDEX(Control!$B$32:$F$32, B42) + $F$7)/1e6 * $F$6</f>
        <v/>
      </c>
      <c r="AU42">
        <f>AS42-AT42</f>
        <v/>
      </c>
      <c r="AV42">
        <f>INDEX(BaseSeries!$C$2:$C$61, A42)*Control!$B$5*$G$3</f>
        <v/>
      </c>
      <c r="AW42">
        <f>AV42*(Control!$B$6*Control!$B$7*Control!$B$8)*$G$4</f>
        <v/>
      </c>
      <c r="AX42">
        <f>AX41*(1-(1-Control!$B$14)^(1/12)) + AW42</f>
        <v/>
      </c>
      <c r="AY42">
        <f>AW42*Control!$B$9</f>
        <v/>
      </c>
      <c r="AZ42">
        <f>AX42*(Control!$B$10*$G$5/12)/1e6</f>
        <v/>
      </c>
      <c r="BA42">
        <f>AY42*$G$6*Control!$B$13/1e6</f>
        <v/>
      </c>
      <c r="BB42">
        <f>AZ42+BA42</f>
        <v/>
      </c>
      <c r="BC42">
        <f>(1-Control!$B$11)*AZ42 + AY42*(INDEX(Control!$B$32:$F$32, B42) + $G$7)/1e6 * $G$6</f>
        <v/>
      </c>
      <c r="BD42">
        <f>BB42-BC42</f>
        <v/>
      </c>
      <c r="BE42">
        <f>INDEX(BaseSeries!$C$2:$C$61, A42)*Control!$B$5*$H$3</f>
        <v/>
      </c>
      <c r="BF42">
        <f>BE42*(Control!$B$6*Control!$B$7*Control!$B$8)*$H$4</f>
        <v/>
      </c>
      <c r="BG42">
        <f>BG41*(1-(1-Control!$B$14)^(1/12)) + BF42</f>
        <v/>
      </c>
      <c r="BH42">
        <f>BF42*Control!$B$9</f>
        <v/>
      </c>
      <c r="BI42">
        <f>BG42*(Control!$B$10*$H$5/12)/1e6</f>
        <v/>
      </c>
      <c r="BJ42">
        <f>BH42*$H$6*Control!$B$13/1e6</f>
        <v/>
      </c>
      <c r="BK42">
        <f>BI42+BJ42</f>
        <v/>
      </c>
      <c r="BL42">
        <f>(1-Control!$B$11)*BI42 + BH42*(INDEX(Control!$B$32:$F$32, B42) + $H$7)/1e6 * $H$6</f>
        <v/>
      </c>
      <c r="BM42">
        <f>BK42-BL42</f>
        <v/>
      </c>
      <c r="BN42">
        <f>INDEX(BaseSeries!$C$2:$C$61, A42)*Control!$B$5*$I$3</f>
        <v/>
      </c>
      <c r="BO42">
        <f>BN42*(Control!$B$6*Control!$B$7*Control!$B$8)*$I$4</f>
        <v/>
      </c>
      <c r="BP42">
        <f>BP41*(1-(1-Control!$B$14)^(1/12)) + BO42</f>
        <v/>
      </c>
      <c r="BQ42">
        <f>BO42*Control!$B$9</f>
        <v/>
      </c>
      <c r="BR42">
        <f>BP42*(Control!$B$10*$I$5/12)/1e6</f>
        <v/>
      </c>
      <c r="BS42">
        <f>BQ42*$I$6*Control!$B$13/1e6</f>
        <v/>
      </c>
      <c r="BT42">
        <f>BR42+BS42</f>
        <v/>
      </c>
      <c r="BU42">
        <f>(1-Control!$B$11)*BR42 + BQ42*(INDEX(Control!$B$32:$F$32, B42) + $I$7)/1e6 * $I$6</f>
        <v/>
      </c>
      <c r="BV42">
        <f>BT42-BU42</f>
        <v/>
      </c>
      <c r="BW42">
        <f>INDEX(BaseSeries!$C$2:$C$61, A42)*Control!$B$5*$J$3</f>
        <v/>
      </c>
      <c r="BX42">
        <f>BW42*(Control!$B$6*Control!$B$7*Control!$B$8)*$J$4</f>
        <v/>
      </c>
      <c r="BY42">
        <f>BY41*(1-(1-Control!$B$14)^(1/12)) + BX42</f>
        <v/>
      </c>
      <c r="BZ42">
        <f>BX42*Control!$B$9</f>
        <v/>
      </c>
      <c r="CA42">
        <f>BY42*(Control!$B$10*$J$5/12)/1e6</f>
        <v/>
      </c>
      <c r="CB42">
        <f>BZ42*$J$6*Control!$B$13/1e6</f>
        <v/>
      </c>
      <c r="CC42">
        <f>CA42+CB42</f>
        <v/>
      </c>
      <c r="CD42">
        <f>(1-Control!$B$11)*CA42 + BZ42*(INDEX(Control!$B$32:$F$32, B42) + $J$7)/1e6 * $J$6</f>
        <v/>
      </c>
      <c r="CE42">
        <f>CC42-CD42</f>
        <v/>
      </c>
      <c r="CF42">
        <f>INDEX(BaseSeries!$C$2:$C$61, A42)*Control!$B$5*$K$3</f>
        <v/>
      </c>
      <c r="CG42">
        <f>CF42*(Control!$B$6*Control!$B$7*Control!$B$8)*$K$4</f>
        <v/>
      </c>
      <c r="CH42">
        <f>CH41*(1-(1-Control!$B$14)^(1/12)) + CG42</f>
        <v/>
      </c>
      <c r="CI42">
        <f>CG42*Control!$B$9</f>
        <v/>
      </c>
      <c r="CJ42">
        <f>CH42*(Control!$B$10*$K$5/12)/1e6</f>
        <v/>
      </c>
      <c r="CK42">
        <f>CI42*$K$6*Control!$B$13/1e6</f>
        <v/>
      </c>
      <c r="CL42">
        <f>CJ42+CK42</f>
        <v/>
      </c>
      <c r="CM42">
        <f>(1-Control!$B$11)*CJ42 + CI42*(INDEX(Control!$B$32:$F$32, B42) + $K$7)/1e6 * $K$6</f>
        <v/>
      </c>
      <c r="CN42">
        <f>CL42-CM42</f>
        <v/>
      </c>
      <c r="CO42">
        <f>INDEX(BaseSeries!$C$2:$C$61, A42)*Control!$B$5*$L$3</f>
        <v/>
      </c>
      <c r="CP42">
        <f>CO42*(Control!$B$6*Control!$B$7*Control!$B$8)*$L$4</f>
        <v/>
      </c>
      <c r="CQ42">
        <f>CQ41*(1-(1-Control!$B$14)^(1/12)) + CP42</f>
        <v/>
      </c>
      <c r="CR42">
        <f>CP42*Control!$B$9</f>
        <v/>
      </c>
      <c r="CS42">
        <f>CQ42*(Control!$B$10*$L$5/12)/1e6</f>
        <v/>
      </c>
      <c r="CT42">
        <f>CR42*$L$6*Control!$B$13/1e6</f>
        <v/>
      </c>
      <c r="CU42">
        <f>CS42+CT42</f>
        <v/>
      </c>
      <c r="CV42">
        <f>(1-Control!$B$11)*CS42 + CR42*(INDEX(Control!$B$32:$F$32, B42) + $L$7)/1e6 * $L$6</f>
        <v/>
      </c>
      <c r="CW42">
        <f>CU42-CV42</f>
        <v/>
      </c>
      <c r="CX42">
        <f>INDEX(BaseSeries!$C$2:$C$61, A42)*Control!$B$5*$M$3</f>
        <v/>
      </c>
      <c r="CY42">
        <f>CX42*(Control!$B$6*Control!$B$7*Control!$B$8)*$M$4</f>
        <v/>
      </c>
      <c r="CZ42">
        <f>CZ41*(1-(1-Control!$B$14)^(1/12)) + CY42</f>
        <v/>
      </c>
      <c r="DA42">
        <f>CY42*Control!$B$9</f>
        <v/>
      </c>
      <c r="DB42">
        <f>CZ42*(Control!$B$10*$M$5/12)/1e6</f>
        <v/>
      </c>
      <c r="DC42">
        <f>DA42*$M$6*Control!$B$13/1e6</f>
        <v/>
      </c>
      <c r="DD42">
        <f>DB42+DC42</f>
        <v/>
      </c>
      <c r="DE42">
        <f>(1-Control!$B$11)*DB42 + DA42*(INDEX(Control!$B$32:$F$32, B42) + $M$7)/1e6 * $M$6</f>
        <v/>
      </c>
      <c r="DF42">
        <f>DD42-DE42</f>
        <v/>
      </c>
      <c r="DG42">
        <f>INDEX(BaseSeries!$C$2:$C$61, A42)*Control!$B$5*$N$3</f>
        <v/>
      </c>
      <c r="DH42">
        <f>DG42*(Control!$B$6*Control!$B$7*Control!$B$8)*$N$4</f>
        <v/>
      </c>
      <c r="DI42">
        <f>DI41*(1-(1-Control!$B$14)^(1/12)) + DH42</f>
        <v/>
      </c>
      <c r="DJ42">
        <f>DH42*Control!$B$9</f>
        <v/>
      </c>
      <c r="DK42">
        <f>DI42*(Control!$B$10*$N$5/12)/1e6</f>
        <v/>
      </c>
      <c r="DL42">
        <f>DJ42*$N$6*Control!$B$13/1e6</f>
        <v/>
      </c>
      <c r="DM42">
        <f>DK42+DL42</f>
        <v/>
      </c>
      <c r="DN42">
        <f>(1-Control!$B$11)*DK42 + DJ42*(INDEX(Control!$B$32:$F$32, B42) + $N$7)/1e6 * $N$6</f>
        <v/>
      </c>
      <c r="DO42">
        <f>DM42-DN42</f>
        <v/>
      </c>
      <c r="DP42">
        <f>INDEX(BaseSeries!$C$2:$C$61, A42)*Control!$B$5*$O$3</f>
        <v/>
      </c>
      <c r="DQ42">
        <f>DP42*(Control!$B$6*Control!$B$7*Control!$B$8)*$O$4</f>
        <v/>
      </c>
      <c r="DR42">
        <f>DR41*(1-(1-Control!$B$14)^(1/12)) + DQ42</f>
        <v/>
      </c>
      <c r="DS42">
        <f>DQ42*Control!$B$9</f>
        <v/>
      </c>
      <c r="DT42">
        <f>DR42*(Control!$B$10*$O$5/12)/1e6</f>
        <v/>
      </c>
      <c r="DU42">
        <f>DS42*$O$6*Control!$B$13/1e6</f>
        <v/>
      </c>
      <c r="DV42">
        <f>DT42+DU42</f>
        <v/>
      </c>
      <c r="DW42">
        <f>(1-Control!$B$11)*DT42 + DS42*(INDEX(Control!$B$32:$F$32, B42) + $O$7)/1e6 * $O$6</f>
        <v/>
      </c>
      <c r="DX42">
        <f>DV42-DW42</f>
        <v/>
      </c>
      <c r="DY42">
        <f>INDEX(BaseSeries!$C$2:$C$61, A42)*Control!$B$5*$P$3</f>
        <v/>
      </c>
      <c r="DZ42">
        <f>DY42*(Control!$B$6*Control!$B$7*Control!$B$8)*$P$4</f>
        <v/>
      </c>
      <c r="EA42">
        <f>EA41*(1-(1-Control!$B$14)^(1/12)) + DZ42</f>
        <v/>
      </c>
      <c r="EB42">
        <f>DZ42*Control!$B$9</f>
        <v/>
      </c>
      <c r="EC42">
        <f>EA42*(Control!$B$10*$P$5/12)/1e6</f>
        <v/>
      </c>
      <c r="ED42">
        <f>EB42*$P$6*Control!$B$13/1e6</f>
        <v/>
      </c>
      <c r="EE42">
        <f>EC42+ED42</f>
        <v/>
      </c>
      <c r="EF42">
        <f>(1-Control!$B$11)*EC42 + EB42*(INDEX(Control!$B$32:$F$32, B42) + $P$7)/1e6 * $P$6</f>
        <v/>
      </c>
      <c r="EG42">
        <f>EE42-EF42</f>
        <v/>
      </c>
      <c r="EH42">
        <f>INDEX(BaseSeries!$C$2:$C$61, A42)*Control!$B$5*$Q$3</f>
        <v/>
      </c>
      <c r="EI42">
        <f>EH42*(Control!$B$6*Control!$B$7*Control!$B$8)*$Q$4</f>
        <v/>
      </c>
      <c r="EJ42">
        <f>EJ41*(1-(1-Control!$B$14)^(1/12)) + EI42</f>
        <v/>
      </c>
      <c r="EK42">
        <f>EI42*Control!$B$9</f>
        <v/>
      </c>
      <c r="EL42">
        <f>EJ42*(Control!$B$10*$Q$5/12)/1e6</f>
        <v/>
      </c>
      <c r="EM42">
        <f>EK42*$Q$6*Control!$B$13/1e6</f>
        <v/>
      </c>
      <c r="EN42">
        <f>EL42+EM42</f>
        <v/>
      </c>
      <c r="EO42">
        <f>(1-Control!$B$11)*EL42 + EK42*(INDEX(Control!$B$32:$F$32, B42) + $Q$7)/1e6 * $Q$6</f>
        <v/>
      </c>
      <c r="EP42">
        <f>EN42-EO42</f>
        <v/>
      </c>
      <c r="EQ42">
        <f>INDEX(BaseSeries!$C$2:$C$61, A42)*Control!$B$5*$R$3</f>
        <v/>
      </c>
      <c r="ER42">
        <f>EQ42*(Control!$B$6*Control!$B$7*Control!$B$8)*$R$4</f>
        <v/>
      </c>
      <c r="ES42">
        <f>ES41*(1-(1-Control!$B$14)^(1/12)) + ER42</f>
        <v/>
      </c>
      <c r="ET42">
        <f>ER42*Control!$B$9</f>
        <v/>
      </c>
      <c r="EU42">
        <f>ES42*(Control!$B$10*$R$5/12)/1e6</f>
        <v/>
      </c>
      <c r="EV42">
        <f>ET42*$R$6*Control!$B$13/1e6</f>
        <v/>
      </c>
      <c r="EW42">
        <f>EU42+EV42</f>
        <v/>
      </c>
      <c r="EX42">
        <f>(1-Control!$B$11)*EU42 + ET42*(INDEX(Control!$B$32:$F$32, B42) + $R$7)/1e6 * $R$6</f>
        <v/>
      </c>
      <c r="EY42">
        <f>EW42-EX42</f>
        <v/>
      </c>
      <c r="EZ42">
        <f>INDEX(BaseSeries!$C$2:$C$61, A42)*Control!$B$5*$S$3</f>
        <v/>
      </c>
      <c r="FA42">
        <f>EZ42*(Control!$B$6*Control!$B$7*Control!$B$8)*$S$4</f>
        <v/>
      </c>
      <c r="FB42">
        <f>FB41*(1-(1-Control!$B$14)^(1/12)) + FA42</f>
        <v/>
      </c>
      <c r="FC42">
        <f>FA42*Control!$B$9</f>
        <v/>
      </c>
      <c r="FD42">
        <f>FB42*(Control!$B$10*$S$5/12)/1e6</f>
        <v/>
      </c>
      <c r="FE42">
        <f>FC42*$S$6*Control!$B$13/1e6</f>
        <v/>
      </c>
      <c r="FF42">
        <f>FD42+FE42</f>
        <v/>
      </c>
      <c r="FG42">
        <f>(1-Control!$B$11)*FD42 + FC42*(INDEX(Control!$B$32:$F$32, B42) + $S$7)/1e6 * $S$6</f>
        <v/>
      </c>
      <c r="FH42">
        <f>FF42-FG42</f>
        <v/>
      </c>
      <c r="FI42">
        <f>INDEX(BaseSeries!$C$2:$C$61, A42)*Control!$B$5*$T$3</f>
        <v/>
      </c>
      <c r="FJ42">
        <f>FI42*(Control!$B$6*Control!$B$7*Control!$B$8)*$T$4</f>
        <v/>
      </c>
      <c r="FK42">
        <f>FK41*(1-(1-Control!$B$14)^(1/12)) + FJ42</f>
        <v/>
      </c>
      <c r="FL42">
        <f>FJ42*Control!$B$9</f>
        <v/>
      </c>
      <c r="FM42">
        <f>FK42*(Control!$B$10*$T$5/12)/1e6</f>
        <v/>
      </c>
      <c r="FN42">
        <f>FL42*$T$6*Control!$B$13/1e6</f>
        <v/>
      </c>
      <c r="FO42">
        <f>FM42+FN42</f>
        <v/>
      </c>
      <c r="FP42">
        <f>(1-Control!$B$11)*FM42 + FL42*(INDEX(Control!$B$32:$F$32, B42) + $T$7)/1e6 * $T$6</f>
        <v/>
      </c>
      <c r="FQ42">
        <f>FO42-FP42</f>
        <v/>
      </c>
      <c r="FR42">
        <f>INDEX(BaseSeries!$C$2:$C$61, A42)*Control!$B$5*$U$3</f>
        <v/>
      </c>
      <c r="FS42">
        <f>FR42*(Control!$B$6*Control!$B$7*Control!$B$8)*$U$4</f>
        <v/>
      </c>
      <c r="FT42">
        <f>FT41*(1-(1-Control!$B$14)^(1/12)) + FS42</f>
        <v/>
      </c>
      <c r="FU42">
        <f>FS42*Control!$B$9</f>
        <v/>
      </c>
      <c r="FV42">
        <f>FT42*(Control!$B$10*$U$5/12)/1e6</f>
        <v/>
      </c>
      <c r="FW42">
        <f>FU42*$U$6*Control!$B$13/1e6</f>
        <v/>
      </c>
      <c r="FX42">
        <f>FV42+FW42</f>
        <v/>
      </c>
      <c r="FY42">
        <f>(1-Control!$B$11)*FV42 + FU42*(INDEX(Control!$B$32:$F$32, B42) + $U$7)/1e6 * $U$6</f>
        <v/>
      </c>
      <c r="FZ42">
        <f>FX42-FY42</f>
        <v/>
      </c>
      <c r="GA42">
        <f>INDEX(BaseSeries!$C$2:$C$61, A42)*Control!$B$5*$V$3</f>
        <v/>
      </c>
      <c r="GB42">
        <f>GA42*(Control!$B$6*Control!$B$7*Control!$B$8)*$V$4</f>
        <v/>
      </c>
      <c r="GC42">
        <f>GC41*(1-(1-Control!$B$14)^(1/12)) + GB42</f>
        <v/>
      </c>
      <c r="GD42">
        <f>GB42*Control!$B$9</f>
        <v/>
      </c>
      <c r="GE42">
        <f>GC42*(Control!$B$10*$V$5/12)/1e6</f>
        <v/>
      </c>
      <c r="GF42">
        <f>GD42*$V$6*Control!$B$13/1e6</f>
        <v/>
      </c>
      <c r="GG42">
        <f>GE42+GF42</f>
        <v/>
      </c>
      <c r="GH42">
        <f>(1-Control!$B$11)*GE42 + GD42*(INDEX(Control!$B$32:$F$32, B42) + $V$7)/1e6 * $V$6</f>
        <v/>
      </c>
      <c r="GI42">
        <f>GG42-GH42</f>
        <v/>
      </c>
      <c r="GJ42">
        <f>INDEX(BaseSeries!$C$2:$C$61, A42)*Control!$B$5*$W$3</f>
        <v/>
      </c>
      <c r="GK42">
        <f>GJ42*(Control!$B$6*Control!$B$7*Control!$B$8)*$W$4</f>
        <v/>
      </c>
      <c r="GL42">
        <f>GL41*(1-(1-Control!$B$14)^(1/12)) + GK42</f>
        <v/>
      </c>
      <c r="GM42">
        <f>GK42*Control!$B$9</f>
        <v/>
      </c>
      <c r="GN42">
        <f>GL42*(Control!$B$10*$W$5/12)/1e6</f>
        <v/>
      </c>
      <c r="GO42">
        <f>GM42*$W$6*Control!$B$13/1e6</f>
        <v/>
      </c>
      <c r="GP42">
        <f>GN42+GO42</f>
        <v/>
      </c>
      <c r="GQ42">
        <f>(1-Control!$B$11)*GN42 + GM42*(INDEX(Control!$B$32:$F$32, B42) + $W$7)/1e6 * $W$6</f>
        <v/>
      </c>
      <c r="GR42">
        <f>GP42-GQ42</f>
        <v/>
      </c>
      <c r="GS42">
        <f>INDEX(BaseSeries!$C$2:$C$61, A42)*Control!$B$5*$X$3</f>
        <v/>
      </c>
      <c r="GT42">
        <f>GS42*(Control!$B$6*Control!$B$7*Control!$B$8)*$X$4</f>
        <v/>
      </c>
      <c r="GU42">
        <f>GU41*(1-(1-Control!$B$14)^(1/12)) + GT42</f>
        <v/>
      </c>
      <c r="GV42">
        <f>GT42*Control!$B$9</f>
        <v/>
      </c>
      <c r="GW42">
        <f>GU42*(Control!$B$10*$X$5/12)/1e6</f>
        <v/>
      </c>
      <c r="GX42">
        <f>GV42*$X$6*Control!$B$13/1e6</f>
        <v/>
      </c>
      <c r="GY42">
        <f>GW42+GX42</f>
        <v/>
      </c>
      <c r="GZ42">
        <f>(1-Control!$B$11)*GW42 + GV42*(INDEX(Control!$B$32:$F$32, B42) + $X$7)/1e6 * $X$6</f>
        <v/>
      </c>
      <c r="HA42">
        <f>GY42-GZ42</f>
        <v/>
      </c>
      <c r="HB42">
        <f>INDEX(BaseSeries!$C$2:$C$61, A42)*Control!$B$5*$Y$3</f>
        <v/>
      </c>
      <c r="HC42">
        <f>HB42*(Control!$B$6*Control!$B$7*Control!$B$8)*$Y$4</f>
        <v/>
      </c>
      <c r="HD42">
        <f>HD41*(1-(1-Control!$B$14)^(1/12)) + HC42</f>
        <v/>
      </c>
      <c r="HE42">
        <f>HC42*Control!$B$9</f>
        <v/>
      </c>
      <c r="HF42">
        <f>HD42*(Control!$B$10*$Y$5/12)/1e6</f>
        <v/>
      </c>
      <c r="HG42">
        <f>HE42*$Y$6*Control!$B$13/1e6</f>
        <v/>
      </c>
      <c r="HH42">
        <f>HF42+HG42</f>
        <v/>
      </c>
      <c r="HI42">
        <f>(1-Control!$B$11)*HF42 + HE42*(INDEX(Control!$B$32:$F$32, B42) + $Y$7)/1e6 * $Y$6</f>
        <v/>
      </c>
      <c r="HJ42">
        <f>HH42-HI42</f>
        <v/>
      </c>
      <c r="HK42">
        <f>INDEX(BaseSeries!$C$2:$C$61, A42)*Control!$B$5*$Z$3</f>
        <v/>
      </c>
      <c r="HL42">
        <f>HK42*(Control!$B$6*Control!$B$7*Control!$B$8)*$Z$4</f>
        <v/>
      </c>
      <c r="HM42">
        <f>HM41*(1-(1-Control!$B$14)^(1/12)) + HL42</f>
        <v/>
      </c>
      <c r="HN42">
        <f>HL42*Control!$B$9</f>
        <v/>
      </c>
      <c r="HO42">
        <f>HM42*(Control!$B$10*$Z$5/12)/1e6</f>
        <v/>
      </c>
      <c r="HP42">
        <f>HN42*$Z$6*Control!$B$13/1e6</f>
        <v/>
      </c>
      <c r="HQ42">
        <f>HO42+HP42</f>
        <v/>
      </c>
      <c r="HR42">
        <f>(1-Control!$B$11)*HO42 + HN42*(INDEX(Control!$B$32:$F$32, B42) + $Z$7)/1e6 * $Z$6</f>
        <v/>
      </c>
      <c r="HS42">
        <f>HQ42-HR42</f>
        <v/>
      </c>
      <c r="HT42">
        <f>INDEX(BaseSeries!$C$2:$C$61, A42)*Control!$B$5*$AA$3</f>
        <v/>
      </c>
      <c r="HU42">
        <f>HT42*(Control!$B$6*Control!$B$7*Control!$B$8)*$AA$4</f>
        <v/>
      </c>
      <c r="HV42">
        <f>HV41*(1-(1-Control!$B$14)^(1/12)) + HU42</f>
        <v/>
      </c>
      <c r="HW42">
        <f>HU42*Control!$B$9</f>
        <v/>
      </c>
      <c r="HX42">
        <f>HV42*(Control!$B$10*$AA$5/12)/1e6</f>
        <v/>
      </c>
      <c r="HY42">
        <f>HW42*$AA$6*Control!$B$13/1e6</f>
        <v/>
      </c>
      <c r="HZ42">
        <f>HX42+HY42</f>
        <v/>
      </c>
      <c r="IA42">
        <f>(1-Control!$B$11)*HX42 + HW42*(INDEX(Control!$B$32:$F$32, B42) + $AA$7)/1e6 * $AA$6</f>
        <v/>
      </c>
      <c r="IB42">
        <f>HZ42-IA42</f>
        <v/>
      </c>
      <c r="IC42">
        <f>INDEX(BaseSeries!$C$2:$C$61, A42)*Control!$B$5*$AB$3</f>
        <v/>
      </c>
      <c r="ID42">
        <f>IC42*(Control!$B$6*Control!$B$7*Control!$B$8)*$AB$4</f>
        <v/>
      </c>
      <c r="IE42">
        <f>IE41*(1-(1-Control!$B$14)^(1/12)) + ID42</f>
        <v/>
      </c>
      <c r="IF42">
        <f>ID42*Control!$B$9</f>
        <v/>
      </c>
      <c r="IG42">
        <f>IE42*(Control!$B$10*$AB$5/12)/1e6</f>
        <v/>
      </c>
      <c r="IH42">
        <f>IF42*$AB$6*Control!$B$13/1e6</f>
        <v/>
      </c>
      <c r="II42">
        <f>IG42+IH42</f>
        <v/>
      </c>
      <c r="IJ42">
        <f>(1-Control!$B$11)*IG42 + IF42*(INDEX(Control!$B$32:$F$32, B42) + $AB$7)/1e6 * $AB$6</f>
        <v/>
      </c>
      <c r="IK42">
        <f>II42-IJ42</f>
        <v/>
      </c>
      <c r="IL42">
        <f>INDEX(BaseSeries!$C$2:$C$61, A42)*Control!$B$5*$AC$3</f>
        <v/>
      </c>
      <c r="IM42">
        <f>IL42*(Control!$B$6*Control!$B$7*Control!$B$8)*$AC$4</f>
        <v/>
      </c>
      <c r="IN42">
        <f>IN41*(1-(1-Control!$B$14)^(1/12)) + IM42</f>
        <v/>
      </c>
      <c r="IO42">
        <f>IM42*Control!$B$9</f>
        <v/>
      </c>
      <c r="IP42">
        <f>IN42*(Control!$B$10*$AC$5/12)/1e6</f>
        <v/>
      </c>
      <c r="IQ42">
        <f>IO42*$AC$6*Control!$B$13/1e6</f>
        <v/>
      </c>
      <c r="IR42">
        <f>IP42+IQ42</f>
        <v/>
      </c>
      <c r="IS42">
        <f>(1-Control!$B$11)*IP42 + IO42*(INDEX(Control!$B$32:$F$32, B42) + $AC$7)/1e6 * $AC$6</f>
        <v/>
      </c>
      <c r="IT42">
        <f>IR42-IS42</f>
        <v/>
      </c>
      <c r="IU42">
        <f>INDEX(BaseSeries!$C$2:$C$61, A42)*Control!$B$5*$AD$3</f>
        <v/>
      </c>
      <c r="IV42">
        <f>IU42*(Control!$B$6*Control!$B$7*Control!$B$8)*$AD$4</f>
        <v/>
      </c>
      <c r="IW42">
        <f>IW41*(1-(1-Control!$B$14)^(1/12)) + IV42</f>
        <v/>
      </c>
      <c r="IX42">
        <f>IV42*Control!$B$9</f>
        <v/>
      </c>
      <c r="IY42">
        <f>IW42*(Control!$B$10*$AD$5/12)/1e6</f>
        <v/>
      </c>
      <c r="IZ42">
        <f>IX42*$AD$6*Control!$B$13/1e6</f>
        <v/>
      </c>
      <c r="JA42">
        <f>IY42+IZ42</f>
        <v/>
      </c>
      <c r="JB42">
        <f>(1-Control!$B$11)*IY42 + IX42*(INDEX(Control!$B$32:$F$32, B42) + $AD$7)/1e6 * $AD$6</f>
        <v/>
      </c>
      <c r="JC42">
        <f>JA42-JB42</f>
        <v/>
      </c>
      <c r="JD42">
        <f>INDEX(BaseSeries!$C$2:$C$61, A42)*Control!$B$5*$AE$3</f>
        <v/>
      </c>
      <c r="JE42">
        <f>JD42*(Control!$B$6*Control!$B$7*Control!$B$8)*$AE$4</f>
        <v/>
      </c>
      <c r="JF42">
        <f>JF41*(1-(1-Control!$B$14)^(1/12)) + JE42</f>
        <v/>
      </c>
      <c r="JG42">
        <f>JE42*Control!$B$9</f>
        <v/>
      </c>
      <c r="JH42">
        <f>JF42*(Control!$B$10*$AE$5/12)/1e6</f>
        <v/>
      </c>
      <c r="JI42">
        <f>JG42*$AE$6*Control!$B$13/1e6</f>
        <v/>
      </c>
      <c r="JJ42">
        <f>JH42+JI42</f>
        <v/>
      </c>
      <c r="JK42">
        <f>(1-Control!$B$11)*JH42 + JG42*(INDEX(Control!$B$32:$F$32, B42) + $AE$7)/1e6 * $AE$6</f>
        <v/>
      </c>
      <c r="JL42">
        <f>JJ42-JK42</f>
        <v/>
      </c>
      <c r="JM42">
        <f>INDEX(BaseSeries!$C$2:$C$61, A42)*Control!$B$5*$AF$3</f>
        <v/>
      </c>
      <c r="JN42">
        <f>JM42*(Control!$B$6*Control!$B$7*Control!$B$8)*$AF$4</f>
        <v/>
      </c>
      <c r="JO42">
        <f>JO41*(1-(1-Control!$B$14)^(1/12)) + JN42</f>
        <v/>
      </c>
      <c r="JP42">
        <f>JN42*Control!$B$9</f>
        <v/>
      </c>
      <c r="JQ42">
        <f>JO42*(Control!$B$10*$AF$5/12)/1e6</f>
        <v/>
      </c>
      <c r="JR42">
        <f>JP42*$AF$6*Control!$B$13/1e6</f>
        <v/>
      </c>
      <c r="JS42">
        <f>JQ42+JR42</f>
        <v/>
      </c>
      <c r="JT42">
        <f>(1-Control!$B$11)*JQ42 + JP42*(INDEX(Control!$B$32:$F$32, B42) + $AF$7)/1e6 * $AF$6</f>
        <v/>
      </c>
      <c r="JU42">
        <f>JS42-JT42</f>
        <v/>
      </c>
      <c r="JV42">
        <f>INDEX(BaseSeries!$C$2:$C$61, A42)*Control!$B$5*$AG$3</f>
        <v/>
      </c>
      <c r="JW42">
        <f>JV42*(Control!$B$6*Control!$B$7*Control!$B$8)*$AG$4</f>
        <v/>
      </c>
      <c r="JX42">
        <f>JX41*(1-(1-Control!$B$14)^(1/12)) + JW42</f>
        <v/>
      </c>
      <c r="JY42">
        <f>JW42*Control!$B$9</f>
        <v/>
      </c>
      <c r="JZ42">
        <f>JX42*(Control!$B$10*$AG$5/12)/1e6</f>
        <v/>
      </c>
      <c r="KA42">
        <f>JY42*$AG$6*Control!$B$13/1e6</f>
        <v/>
      </c>
      <c r="KB42">
        <f>JZ42+KA42</f>
        <v/>
      </c>
      <c r="KC42">
        <f>(1-Control!$B$11)*JZ42 + JY42*(INDEX(Control!$B$32:$F$32, B42) + $AG$7)/1e6 * $AG$6</f>
        <v/>
      </c>
      <c r="KD42">
        <f>KB42-KC42</f>
        <v/>
      </c>
      <c r="KE42">
        <f>INDEX(BaseSeries!$C$2:$C$61, A42)*Control!$B$5*$AH$3</f>
        <v/>
      </c>
      <c r="KF42">
        <f>KE42*(Control!$B$6*Control!$B$7*Control!$B$8)*$AH$4</f>
        <v/>
      </c>
      <c r="KG42">
        <f>KG41*(1-(1-Control!$B$14)^(1/12)) + KF42</f>
        <v/>
      </c>
      <c r="KH42">
        <f>KF42*Control!$B$9</f>
        <v/>
      </c>
      <c r="KI42">
        <f>KG42*(Control!$B$10*$AH$5/12)/1e6</f>
        <v/>
      </c>
      <c r="KJ42">
        <f>KH42*$AH$6*Control!$B$13/1e6</f>
        <v/>
      </c>
      <c r="KK42">
        <f>KI42+KJ42</f>
        <v/>
      </c>
      <c r="KL42">
        <f>(1-Control!$B$11)*KI42 + KH42*(INDEX(Control!$B$32:$F$32, B42) + $AH$7)/1e6 * $AH$6</f>
        <v/>
      </c>
      <c r="KM42">
        <f>KK42-KL42</f>
        <v/>
      </c>
      <c r="KN42">
        <f>INDEX(BaseSeries!$C$2:$C$61, A42)*Control!$B$5*$AI$3</f>
        <v/>
      </c>
      <c r="KO42">
        <f>KN42*(Control!$B$6*Control!$B$7*Control!$B$8)*$AI$4</f>
        <v/>
      </c>
      <c r="KP42">
        <f>KP41*(1-(1-Control!$B$14)^(1/12)) + KO42</f>
        <v/>
      </c>
      <c r="KQ42">
        <f>KO42*Control!$B$9</f>
        <v/>
      </c>
      <c r="KR42">
        <f>KP42*(Control!$B$10*$AI$5/12)/1e6</f>
        <v/>
      </c>
      <c r="KS42">
        <f>KQ42*$AI$6*Control!$B$13/1e6</f>
        <v/>
      </c>
      <c r="KT42">
        <f>KR42+KS42</f>
        <v/>
      </c>
      <c r="KU42">
        <f>(1-Control!$B$11)*KR42 + KQ42*(INDEX(Control!$B$32:$F$32, B42) + $AI$7)/1e6 * $AI$6</f>
        <v/>
      </c>
      <c r="KV42">
        <f>KT42-KU42</f>
        <v/>
      </c>
      <c r="KW42">
        <f>INDEX(BaseSeries!$C$2:$C$61, A42)*Control!$B$5*$AJ$3</f>
        <v/>
      </c>
      <c r="KX42">
        <f>KW42*(Control!$B$6*Control!$B$7*Control!$B$8)*$AJ$4</f>
        <v/>
      </c>
      <c r="KY42">
        <f>KY41*(1-(1-Control!$B$14)^(1/12)) + KX42</f>
        <v/>
      </c>
      <c r="KZ42">
        <f>KX42*Control!$B$9</f>
        <v/>
      </c>
      <c r="LA42">
        <f>KY42*(Control!$B$10*$AJ$5/12)/1e6</f>
        <v/>
      </c>
      <c r="LB42">
        <f>KZ42*$AJ$6*Control!$B$13/1e6</f>
        <v/>
      </c>
      <c r="LC42">
        <f>LA42+LB42</f>
        <v/>
      </c>
      <c r="LD42">
        <f>(1-Control!$B$11)*LA42 + KZ42*(INDEX(Control!$B$32:$F$32, B42) + $AJ$7)/1e6 * $AJ$6</f>
        <v/>
      </c>
      <c r="LE42">
        <f>LC42-LD42</f>
        <v/>
      </c>
      <c r="LF42">
        <f>INDEX(BaseSeries!$C$2:$C$61, A42)*Control!$B$5*$AK$3</f>
        <v/>
      </c>
      <c r="LG42">
        <f>LF42*(Control!$B$6*Control!$B$7*Control!$B$8)*$AK$4</f>
        <v/>
      </c>
      <c r="LH42">
        <f>LH41*(1-(1-Control!$B$14)^(1/12)) + LG42</f>
        <v/>
      </c>
      <c r="LI42">
        <f>LG42*Control!$B$9</f>
        <v/>
      </c>
      <c r="LJ42">
        <f>LH42*(Control!$B$10*$AK$5/12)/1e6</f>
        <v/>
      </c>
      <c r="LK42">
        <f>LI42*$AK$6*Control!$B$13/1e6</f>
        <v/>
      </c>
      <c r="LL42">
        <f>LJ42+LK42</f>
        <v/>
      </c>
      <c r="LM42">
        <f>(1-Control!$B$11)*LJ42 + LI42*(INDEX(Control!$B$32:$F$32, B42) + $AK$7)/1e6 * $AK$6</f>
        <v/>
      </c>
      <c r="LN42">
        <f>LL42-LM42</f>
        <v/>
      </c>
      <c r="LO42">
        <f>INDEX(BaseSeries!$C$2:$C$61, A42)*Control!$B$5*$AL$3</f>
        <v/>
      </c>
      <c r="LP42">
        <f>LO42*(Control!$B$6*Control!$B$7*Control!$B$8)*$AL$4</f>
        <v/>
      </c>
      <c r="LQ42">
        <f>LQ41*(1-(1-Control!$B$14)^(1/12)) + LP42</f>
        <v/>
      </c>
      <c r="LR42">
        <f>LP42*Control!$B$9</f>
        <v/>
      </c>
      <c r="LS42">
        <f>LQ42*(Control!$B$10*$AL$5/12)/1e6</f>
        <v/>
      </c>
      <c r="LT42">
        <f>LR42*$AL$6*Control!$B$13/1e6</f>
        <v/>
      </c>
      <c r="LU42">
        <f>LS42+LT42</f>
        <v/>
      </c>
      <c r="LV42">
        <f>(1-Control!$B$11)*LS42 + LR42*(INDEX(Control!$B$32:$F$32, B42) + $AL$7)/1e6 * $AL$6</f>
        <v/>
      </c>
      <c r="LW42">
        <f>LU42-LV42</f>
        <v/>
      </c>
    </row>
    <row r="43">
      <c r="A43" t="n">
        <v>32</v>
      </c>
      <c r="B43">
        <f>INT((A43-1)/12)+1</f>
        <v/>
      </c>
      <c r="C43">
        <f>INDEX(BaseSeries!$C$2:$C$61, A43)*Control!$B$5*$B$3</f>
        <v/>
      </c>
      <c r="D43">
        <f>C43*(Control!$B$6*Control!$B$7*Control!$B$8)*$B$4</f>
        <v/>
      </c>
      <c r="E43">
        <f>E42*(1-(1-Control!$B$14)^(1/12)) + D43</f>
        <v/>
      </c>
      <c r="F43">
        <f>D43*Control!$B$9</f>
        <v/>
      </c>
      <c r="G43">
        <f>E43*(Control!$B$10*$B$5/12)/1e6</f>
        <v/>
      </c>
      <c r="H43">
        <f>F43*$B$6*Control!$B$13/1e6</f>
        <v/>
      </c>
      <c r="I43">
        <f>G43+H43</f>
        <v/>
      </c>
      <c r="J43">
        <f>(1-Control!$B$11)*G43 + F43*(INDEX(Control!$B$32:$F$32, B43) + $B$7)/1e6 * $B$6</f>
        <v/>
      </c>
      <c r="K43">
        <f>I43-J43</f>
        <v/>
      </c>
      <c r="L43">
        <f>INDEX(BaseSeries!$C$2:$C$61, A43)*Control!$B$5*$C$3</f>
        <v/>
      </c>
      <c r="M43">
        <f>L43*(Control!$B$6*Control!$B$7*Control!$B$8)*$C$4</f>
        <v/>
      </c>
      <c r="N43">
        <f>N42*(1-(1-Control!$B$14)^(1/12)) + M43</f>
        <v/>
      </c>
      <c r="O43">
        <f>M43*Control!$B$9</f>
        <v/>
      </c>
      <c r="P43">
        <f>N43*(Control!$B$10*$C$5/12)/1e6</f>
        <v/>
      </c>
      <c r="Q43">
        <f>O43*$C$6*Control!$B$13/1e6</f>
        <v/>
      </c>
      <c r="R43">
        <f>P43+Q43</f>
        <v/>
      </c>
      <c r="S43">
        <f>(1-Control!$B$11)*P43 + O43*(INDEX(Control!$B$32:$F$32, B43) + $C$7)/1e6 * $C$6</f>
        <v/>
      </c>
      <c r="T43">
        <f>R43-S43</f>
        <v/>
      </c>
      <c r="U43">
        <f>INDEX(BaseSeries!$C$2:$C$61, A43)*Control!$B$5*$D$3</f>
        <v/>
      </c>
      <c r="V43">
        <f>U43*(Control!$B$6*Control!$B$7*Control!$B$8)*$D$4</f>
        <v/>
      </c>
      <c r="W43">
        <f>W42*(1-(1-Control!$B$14)^(1/12)) + V43</f>
        <v/>
      </c>
      <c r="X43">
        <f>V43*Control!$B$9</f>
        <v/>
      </c>
      <c r="Y43">
        <f>W43*(Control!$B$10*$D$5/12)/1e6</f>
        <v/>
      </c>
      <c r="Z43">
        <f>X43*$D$6*Control!$B$13/1e6</f>
        <v/>
      </c>
      <c r="AA43">
        <f>Y43+Z43</f>
        <v/>
      </c>
      <c r="AB43">
        <f>(1-Control!$B$11)*Y43 + X43*(INDEX(Control!$B$32:$F$32, B43) + $D$7)/1e6 * $D$6</f>
        <v/>
      </c>
      <c r="AC43">
        <f>AA43-AB43</f>
        <v/>
      </c>
      <c r="AD43">
        <f>INDEX(BaseSeries!$C$2:$C$61, A43)*Control!$B$5*$E$3</f>
        <v/>
      </c>
      <c r="AE43">
        <f>AD43*(Control!$B$6*Control!$B$7*Control!$B$8)*$E$4</f>
        <v/>
      </c>
      <c r="AF43">
        <f>AF42*(1-(1-Control!$B$14)^(1/12)) + AE43</f>
        <v/>
      </c>
      <c r="AG43">
        <f>AE43*Control!$B$9</f>
        <v/>
      </c>
      <c r="AH43">
        <f>AF43*(Control!$B$10*$E$5/12)/1e6</f>
        <v/>
      </c>
      <c r="AI43">
        <f>AG43*$E$6*Control!$B$13/1e6</f>
        <v/>
      </c>
      <c r="AJ43">
        <f>AH43+AI43</f>
        <v/>
      </c>
      <c r="AK43">
        <f>(1-Control!$B$11)*AH43 + AG43*(INDEX(Control!$B$32:$F$32, B43) + $E$7)/1e6 * $E$6</f>
        <v/>
      </c>
      <c r="AL43">
        <f>AJ43-AK43</f>
        <v/>
      </c>
      <c r="AM43">
        <f>INDEX(BaseSeries!$C$2:$C$61, A43)*Control!$B$5*$F$3</f>
        <v/>
      </c>
      <c r="AN43">
        <f>AM43*(Control!$B$6*Control!$B$7*Control!$B$8)*$F$4</f>
        <v/>
      </c>
      <c r="AO43">
        <f>AO42*(1-(1-Control!$B$14)^(1/12)) + AN43</f>
        <v/>
      </c>
      <c r="AP43">
        <f>AN43*Control!$B$9</f>
        <v/>
      </c>
      <c r="AQ43">
        <f>AO43*(Control!$B$10*$F$5/12)/1e6</f>
        <v/>
      </c>
      <c r="AR43">
        <f>AP43*$F$6*Control!$B$13/1e6</f>
        <v/>
      </c>
      <c r="AS43">
        <f>AQ43+AR43</f>
        <v/>
      </c>
      <c r="AT43">
        <f>(1-Control!$B$11)*AQ43 + AP43*(INDEX(Control!$B$32:$F$32, B43) + $F$7)/1e6 * $F$6</f>
        <v/>
      </c>
      <c r="AU43">
        <f>AS43-AT43</f>
        <v/>
      </c>
      <c r="AV43">
        <f>INDEX(BaseSeries!$C$2:$C$61, A43)*Control!$B$5*$G$3</f>
        <v/>
      </c>
      <c r="AW43">
        <f>AV43*(Control!$B$6*Control!$B$7*Control!$B$8)*$G$4</f>
        <v/>
      </c>
      <c r="AX43">
        <f>AX42*(1-(1-Control!$B$14)^(1/12)) + AW43</f>
        <v/>
      </c>
      <c r="AY43">
        <f>AW43*Control!$B$9</f>
        <v/>
      </c>
      <c r="AZ43">
        <f>AX43*(Control!$B$10*$G$5/12)/1e6</f>
        <v/>
      </c>
      <c r="BA43">
        <f>AY43*$G$6*Control!$B$13/1e6</f>
        <v/>
      </c>
      <c r="BB43">
        <f>AZ43+BA43</f>
        <v/>
      </c>
      <c r="BC43">
        <f>(1-Control!$B$11)*AZ43 + AY43*(INDEX(Control!$B$32:$F$32, B43) + $G$7)/1e6 * $G$6</f>
        <v/>
      </c>
      <c r="BD43">
        <f>BB43-BC43</f>
        <v/>
      </c>
      <c r="BE43">
        <f>INDEX(BaseSeries!$C$2:$C$61, A43)*Control!$B$5*$H$3</f>
        <v/>
      </c>
      <c r="BF43">
        <f>BE43*(Control!$B$6*Control!$B$7*Control!$B$8)*$H$4</f>
        <v/>
      </c>
      <c r="BG43">
        <f>BG42*(1-(1-Control!$B$14)^(1/12)) + BF43</f>
        <v/>
      </c>
      <c r="BH43">
        <f>BF43*Control!$B$9</f>
        <v/>
      </c>
      <c r="BI43">
        <f>BG43*(Control!$B$10*$H$5/12)/1e6</f>
        <v/>
      </c>
      <c r="BJ43">
        <f>BH43*$H$6*Control!$B$13/1e6</f>
        <v/>
      </c>
      <c r="BK43">
        <f>BI43+BJ43</f>
        <v/>
      </c>
      <c r="BL43">
        <f>(1-Control!$B$11)*BI43 + BH43*(INDEX(Control!$B$32:$F$32, B43) + $H$7)/1e6 * $H$6</f>
        <v/>
      </c>
      <c r="BM43">
        <f>BK43-BL43</f>
        <v/>
      </c>
      <c r="BN43">
        <f>INDEX(BaseSeries!$C$2:$C$61, A43)*Control!$B$5*$I$3</f>
        <v/>
      </c>
      <c r="BO43">
        <f>BN43*(Control!$B$6*Control!$B$7*Control!$B$8)*$I$4</f>
        <v/>
      </c>
      <c r="BP43">
        <f>BP42*(1-(1-Control!$B$14)^(1/12)) + BO43</f>
        <v/>
      </c>
      <c r="BQ43">
        <f>BO43*Control!$B$9</f>
        <v/>
      </c>
      <c r="BR43">
        <f>BP43*(Control!$B$10*$I$5/12)/1e6</f>
        <v/>
      </c>
      <c r="BS43">
        <f>BQ43*$I$6*Control!$B$13/1e6</f>
        <v/>
      </c>
      <c r="BT43">
        <f>BR43+BS43</f>
        <v/>
      </c>
      <c r="BU43">
        <f>(1-Control!$B$11)*BR43 + BQ43*(INDEX(Control!$B$32:$F$32, B43) + $I$7)/1e6 * $I$6</f>
        <v/>
      </c>
      <c r="BV43">
        <f>BT43-BU43</f>
        <v/>
      </c>
      <c r="BW43">
        <f>INDEX(BaseSeries!$C$2:$C$61, A43)*Control!$B$5*$J$3</f>
        <v/>
      </c>
      <c r="BX43">
        <f>BW43*(Control!$B$6*Control!$B$7*Control!$B$8)*$J$4</f>
        <v/>
      </c>
      <c r="BY43">
        <f>BY42*(1-(1-Control!$B$14)^(1/12)) + BX43</f>
        <v/>
      </c>
      <c r="BZ43">
        <f>BX43*Control!$B$9</f>
        <v/>
      </c>
      <c r="CA43">
        <f>BY43*(Control!$B$10*$J$5/12)/1e6</f>
        <v/>
      </c>
      <c r="CB43">
        <f>BZ43*$J$6*Control!$B$13/1e6</f>
        <v/>
      </c>
      <c r="CC43">
        <f>CA43+CB43</f>
        <v/>
      </c>
      <c r="CD43">
        <f>(1-Control!$B$11)*CA43 + BZ43*(INDEX(Control!$B$32:$F$32, B43) + $J$7)/1e6 * $J$6</f>
        <v/>
      </c>
      <c r="CE43">
        <f>CC43-CD43</f>
        <v/>
      </c>
      <c r="CF43">
        <f>INDEX(BaseSeries!$C$2:$C$61, A43)*Control!$B$5*$K$3</f>
        <v/>
      </c>
      <c r="CG43">
        <f>CF43*(Control!$B$6*Control!$B$7*Control!$B$8)*$K$4</f>
        <v/>
      </c>
      <c r="CH43">
        <f>CH42*(1-(1-Control!$B$14)^(1/12)) + CG43</f>
        <v/>
      </c>
      <c r="CI43">
        <f>CG43*Control!$B$9</f>
        <v/>
      </c>
      <c r="CJ43">
        <f>CH43*(Control!$B$10*$K$5/12)/1e6</f>
        <v/>
      </c>
      <c r="CK43">
        <f>CI43*$K$6*Control!$B$13/1e6</f>
        <v/>
      </c>
      <c r="CL43">
        <f>CJ43+CK43</f>
        <v/>
      </c>
      <c r="CM43">
        <f>(1-Control!$B$11)*CJ43 + CI43*(INDEX(Control!$B$32:$F$32, B43) + $K$7)/1e6 * $K$6</f>
        <v/>
      </c>
      <c r="CN43">
        <f>CL43-CM43</f>
        <v/>
      </c>
      <c r="CO43">
        <f>INDEX(BaseSeries!$C$2:$C$61, A43)*Control!$B$5*$L$3</f>
        <v/>
      </c>
      <c r="CP43">
        <f>CO43*(Control!$B$6*Control!$B$7*Control!$B$8)*$L$4</f>
        <v/>
      </c>
      <c r="CQ43">
        <f>CQ42*(1-(1-Control!$B$14)^(1/12)) + CP43</f>
        <v/>
      </c>
      <c r="CR43">
        <f>CP43*Control!$B$9</f>
        <v/>
      </c>
      <c r="CS43">
        <f>CQ43*(Control!$B$10*$L$5/12)/1e6</f>
        <v/>
      </c>
      <c r="CT43">
        <f>CR43*$L$6*Control!$B$13/1e6</f>
        <v/>
      </c>
      <c r="CU43">
        <f>CS43+CT43</f>
        <v/>
      </c>
      <c r="CV43">
        <f>(1-Control!$B$11)*CS43 + CR43*(INDEX(Control!$B$32:$F$32, B43) + $L$7)/1e6 * $L$6</f>
        <v/>
      </c>
      <c r="CW43">
        <f>CU43-CV43</f>
        <v/>
      </c>
      <c r="CX43">
        <f>INDEX(BaseSeries!$C$2:$C$61, A43)*Control!$B$5*$M$3</f>
        <v/>
      </c>
      <c r="CY43">
        <f>CX43*(Control!$B$6*Control!$B$7*Control!$B$8)*$M$4</f>
        <v/>
      </c>
      <c r="CZ43">
        <f>CZ42*(1-(1-Control!$B$14)^(1/12)) + CY43</f>
        <v/>
      </c>
      <c r="DA43">
        <f>CY43*Control!$B$9</f>
        <v/>
      </c>
      <c r="DB43">
        <f>CZ43*(Control!$B$10*$M$5/12)/1e6</f>
        <v/>
      </c>
      <c r="DC43">
        <f>DA43*$M$6*Control!$B$13/1e6</f>
        <v/>
      </c>
      <c r="DD43">
        <f>DB43+DC43</f>
        <v/>
      </c>
      <c r="DE43">
        <f>(1-Control!$B$11)*DB43 + DA43*(INDEX(Control!$B$32:$F$32, B43) + $M$7)/1e6 * $M$6</f>
        <v/>
      </c>
      <c r="DF43">
        <f>DD43-DE43</f>
        <v/>
      </c>
      <c r="DG43">
        <f>INDEX(BaseSeries!$C$2:$C$61, A43)*Control!$B$5*$N$3</f>
        <v/>
      </c>
      <c r="DH43">
        <f>DG43*(Control!$B$6*Control!$B$7*Control!$B$8)*$N$4</f>
        <v/>
      </c>
      <c r="DI43">
        <f>DI42*(1-(1-Control!$B$14)^(1/12)) + DH43</f>
        <v/>
      </c>
      <c r="DJ43">
        <f>DH43*Control!$B$9</f>
        <v/>
      </c>
      <c r="DK43">
        <f>DI43*(Control!$B$10*$N$5/12)/1e6</f>
        <v/>
      </c>
      <c r="DL43">
        <f>DJ43*$N$6*Control!$B$13/1e6</f>
        <v/>
      </c>
      <c r="DM43">
        <f>DK43+DL43</f>
        <v/>
      </c>
      <c r="DN43">
        <f>(1-Control!$B$11)*DK43 + DJ43*(INDEX(Control!$B$32:$F$32, B43) + $N$7)/1e6 * $N$6</f>
        <v/>
      </c>
      <c r="DO43">
        <f>DM43-DN43</f>
        <v/>
      </c>
      <c r="DP43">
        <f>INDEX(BaseSeries!$C$2:$C$61, A43)*Control!$B$5*$O$3</f>
        <v/>
      </c>
      <c r="DQ43">
        <f>DP43*(Control!$B$6*Control!$B$7*Control!$B$8)*$O$4</f>
        <v/>
      </c>
      <c r="DR43">
        <f>DR42*(1-(1-Control!$B$14)^(1/12)) + DQ43</f>
        <v/>
      </c>
      <c r="DS43">
        <f>DQ43*Control!$B$9</f>
        <v/>
      </c>
      <c r="DT43">
        <f>DR43*(Control!$B$10*$O$5/12)/1e6</f>
        <v/>
      </c>
      <c r="DU43">
        <f>DS43*$O$6*Control!$B$13/1e6</f>
        <v/>
      </c>
      <c r="DV43">
        <f>DT43+DU43</f>
        <v/>
      </c>
      <c r="DW43">
        <f>(1-Control!$B$11)*DT43 + DS43*(INDEX(Control!$B$32:$F$32, B43) + $O$7)/1e6 * $O$6</f>
        <v/>
      </c>
      <c r="DX43">
        <f>DV43-DW43</f>
        <v/>
      </c>
      <c r="DY43">
        <f>INDEX(BaseSeries!$C$2:$C$61, A43)*Control!$B$5*$P$3</f>
        <v/>
      </c>
      <c r="DZ43">
        <f>DY43*(Control!$B$6*Control!$B$7*Control!$B$8)*$P$4</f>
        <v/>
      </c>
      <c r="EA43">
        <f>EA42*(1-(1-Control!$B$14)^(1/12)) + DZ43</f>
        <v/>
      </c>
      <c r="EB43">
        <f>DZ43*Control!$B$9</f>
        <v/>
      </c>
      <c r="EC43">
        <f>EA43*(Control!$B$10*$P$5/12)/1e6</f>
        <v/>
      </c>
      <c r="ED43">
        <f>EB43*$P$6*Control!$B$13/1e6</f>
        <v/>
      </c>
      <c r="EE43">
        <f>EC43+ED43</f>
        <v/>
      </c>
      <c r="EF43">
        <f>(1-Control!$B$11)*EC43 + EB43*(INDEX(Control!$B$32:$F$32, B43) + $P$7)/1e6 * $P$6</f>
        <v/>
      </c>
      <c r="EG43">
        <f>EE43-EF43</f>
        <v/>
      </c>
      <c r="EH43">
        <f>INDEX(BaseSeries!$C$2:$C$61, A43)*Control!$B$5*$Q$3</f>
        <v/>
      </c>
      <c r="EI43">
        <f>EH43*(Control!$B$6*Control!$B$7*Control!$B$8)*$Q$4</f>
        <v/>
      </c>
      <c r="EJ43">
        <f>EJ42*(1-(1-Control!$B$14)^(1/12)) + EI43</f>
        <v/>
      </c>
      <c r="EK43">
        <f>EI43*Control!$B$9</f>
        <v/>
      </c>
      <c r="EL43">
        <f>EJ43*(Control!$B$10*$Q$5/12)/1e6</f>
        <v/>
      </c>
      <c r="EM43">
        <f>EK43*$Q$6*Control!$B$13/1e6</f>
        <v/>
      </c>
      <c r="EN43">
        <f>EL43+EM43</f>
        <v/>
      </c>
      <c r="EO43">
        <f>(1-Control!$B$11)*EL43 + EK43*(INDEX(Control!$B$32:$F$32, B43) + $Q$7)/1e6 * $Q$6</f>
        <v/>
      </c>
      <c r="EP43">
        <f>EN43-EO43</f>
        <v/>
      </c>
      <c r="EQ43">
        <f>INDEX(BaseSeries!$C$2:$C$61, A43)*Control!$B$5*$R$3</f>
        <v/>
      </c>
      <c r="ER43">
        <f>EQ43*(Control!$B$6*Control!$B$7*Control!$B$8)*$R$4</f>
        <v/>
      </c>
      <c r="ES43">
        <f>ES42*(1-(1-Control!$B$14)^(1/12)) + ER43</f>
        <v/>
      </c>
      <c r="ET43">
        <f>ER43*Control!$B$9</f>
        <v/>
      </c>
      <c r="EU43">
        <f>ES43*(Control!$B$10*$R$5/12)/1e6</f>
        <v/>
      </c>
      <c r="EV43">
        <f>ET43*$R$6*Control!$B$13/1e6</f>
        <v/>
      </c>
      <c r="EW43">
        <f>EU43+EV43</f>
        <v/>
      </c>
      <c r="EX43">
        <f>(1-Control!$B$11)*EU43 + ET43*(INDEX(Control!$B$32:$F$32, B43) + $R$7)/1e6 * $R$6</f>
        <v/>
      </c>
      <c r="EY43">
        <f>EW43-EX43</f>
        <v/>
      </c>
      <c r="EZ43">
        <f>INDEX(BaseSeries!$C$2:$C$61, A43)*Control!$B$5*$S$3</f>
        <v/>
      </c>
      <c r="FA43">
        <f>EZ43*(Control!$B$6*Control!$B$7*Control!$B$8)*$S$4</f>
        <v/>
      </c>
      <c r="FB43">
        <f>FB42*(1-(1-Control!$B$14)^(1/12)) + FA43</f>
        <v/>
      </c>
      <c r="FC43">
        <f>FA43*Control!$B$9</f>
        <v/>
      </c>
      <c r="FD43">
        <f>FB43*(Control!$B$10*$S$5/12)/1e6</f>
        <v/>
      </c>
      <c r="FE43">
        <f>FC43*$S$6*Control!$B$13/1e6</f>
        <v/>
      </c>
      <c r="FF43">
        <f>FD43+FE43</f>
        <v/>
      </c>
      <c r="FG43">
        <f>(1-Control!$B$11)*FD43 + FC43*(INDEX(Control!$B$32:$F$32, B43) + $S$7)/1e6 * $S$6</f>
        <v/>
      </c>
      <c r="FH43">
        <f>FF43-FG43</f>
        <v/>
      </c>
      <c r="FI43">
        <f>INDEX(BaseSeries!$C$2:$C$61, A43)*Control!$B$5*$T$3</f>
        <v/>
      </c>
      <c r="FJ43">
        <f>FI43*(Control!$B$6*Control!$B$7*Control!$B$8)*$T$4</f>
        <v/>
      </c>
      <c r="FK43">
        <f>FK42*(1-(1-Control!$B$14)^(1/12)) + FJ43</f>
        <v/>
      </c>
      <c r="FL43">
        <f>FJ43*Control!$B$9</f>
        <v/>
      </c>
      <c r="FM43">
        <f>FK43*(Control!$B$10*$T$5/12)/1e6</f>
        <v/>
      </c>
      <c r="FN43">
        <f>FL43*$T$6*Control!$B$13/1e6</f>
        <v/>
      </c>
      <c r="FO43">
        <f>FM43+FN43</f>
        <v/>
      </c>
      <c r="FP43">
        <f>(1-Control!$B$11)*FM43 + FL43*(INDEX(Control!$B$32:$F$32, B43) + $T$7)/1e6 * $T$6</f>
        <v/>
      </c>
      <c r="FQ43">
        <f>FO43-FP43</f>
        <v/>
      </c>
      <c r="FR43">
        <f>INDEX(BaseSeries!$C$2:$C$61, A43)*Control!$B$5*$U$3</f>
        <v/>
      </c>
      <c r="FS43">
        <f>FR43*(Control!$B$6*Control!$B$7*Control!$B$8)*$U$4</f>
        <v/>
      </c>
      <c r="FT43">
        <f>FT42*(1-(1-Control!$B$14)^(1/12)) + FS43</f>
        <v/>
      </c>
      <c r="FU43">
        <f>FS43*Control!$B$9</f>
        <v/>
      </c>
      <c r="FV43">
        <f>FT43*(Control!$B$10*$U$5/12)/1e6</f>
        <v/>
      </c>
      <c r="FW43">
        <f>FU43*$U$6*Control!$B$13/1e6</f>
        <v/>
      </c>
      <c r="FX43">
        <f>FV43+FW43</f>
        <v/>
      </c>
      <c r="FY43">
        <f>(1-Control!$B$11)*FV43 + FU43*(INDEX(Control!$B$32:$F$32, B43) + $U$7)/1e6 * $U$6</f>
        <v/>
      </c>
      <c r="FZ43">
        <f>FX43-FY43</f>
        <v/>
      </c>
      <c r="GA43">
        <f>INDEX(BaseSeries!$C$2:$C$61, A43)*Control!$B$5*$V$3</f>
        <v/>
      </c>
      <c r="GB43">
        <f>GA43*(Control!$B$6*Control!$B$7*Control!$B$8)*$V$4</f>
        <v/>
      </c>
      <c r="GC43">
        <f>GC42*(1-(1-Control!$B$14)^(1/12)) + GB43</f>
        <v/>
      </c>
      <c r="GD43">
        <f>GB43*Control!$B$9</f>
        <v/>
      </c>
      <c r="GE43">
        <f>GC43*(Control!$B$10*$V$5/12)/1e6</f>
        <v/>
      </c>
      <c r="GF43">
        <f>GD43*$V$6*Control!$B$13/1e6</f>
        <v/>
      </c>
      <c r="GG43">
        <f>GE43+GF43</f>
        <v/>
      </c>
      <c r="GH43">
        <f>(1-Control!$B$11)*GE43 + GD43*(INDEX(Control!$B$32:$F$32, B43) + $V$7)/1e6 * $V$6</f>
        <v/>
      </c>
      <c r="GI43">
        <f>GG43-GH43</f>
        <v/>
      </c>
      <c r="GJ43">
        <f>INDEX(BaseSeries!$C$2:$C$61, A43)*Control!$B$5*$W$3</f>
        <v/>
      </c>
      <c r="GK43">
        <f>GJ43*(Control!$B$6*Control!$B$7*Control!$B$8)*$W$4</f>
        <v/>
      </c>
      <c r="GL43">
        <f>GL42*(1-(1-Control!$B$14)^(1/12)) + GK43</f>
        <v/>
      </c>
      <c r="GM43">
        <f>GK43*Control!$B$9</f>
        <v/>
      </c>
      <c r="GN43">
        <f>GL43*(Control!$B$10*$W$5/12)/1e6</f>
        <v/>
      </c>
      <c r="GO43">
        <f>GM43*$W$6*Control!$B$13/1e6</f>
        <v/>
      </c>
      <c r="GP43">
        <f>GN43+GO43</f>
        <v/>
      </c>
      <c r="GQ43">
        <f>(1-Control!$B$11)*GN43 + GM43*(INDEX(Control!$B$32:$F$32, B43) + $W$7)/1e6 * $W$6</f>
        <v/>
      </c>
      <c r="GR43">
        <f>GP43-GQ43</f>
        <v/>
      </c>
      <c r="GS43">
        <f>INDEX(BaseSeries!$C$2:$C$61, A43)*Control!$B$5*$X$3</f>
        <v/>
      </c>
      <c r="GT43">
        <f>GS43*(Control!$B$6*Control!$B$7*Control!$B$8)*$X$4</f>
        <v/>
      </c>
      <c r="GU43">
        <f>GU42*(1-(1-Control!$B$14)^(1/12)) + GT43</f>
        <v/>
      </c>
      <c r="GV43">
        <f>GT43*Control!$B$9</f>
        <v/>
      </c>
      <c r="GW43">
        <f>GU43*(Control!$B$10*$X$5/12)/1e6</f>
        <v/>
      </c>
      <c r="GX43">
        <f>GV43*$X$6*Control!$B$13/1e6</f>
        <v/>
      </c>
      <c r="GY43">
        <f>GW43+GX43</f>
        <v/>
      </c>
      <c r="GZ43">
        <f>(1-Control!$B$11)*GW43 + GV43*(INDEX(Control!$B$32:$F$32, B43) + $X$7)/1e6 * $X$6</f>
        <v/>
      </c>
      <c r="HA43">
        <f>GY43-GZ43</f>
        <v/>
      </c>
      <c r="HB43">
        <f>INDEX(BaseSeries!$C$2:$C$61, A43)*Control!$B$5*$Y$3</f>
        <v/>
      </c>
      <c r="HC43">
        <f>HB43*(Control!$B$6*Control!$B$7*Control!$B$8)*$Y$4</f>
        <v/>
      </c>
      <c r="HD43">
        <f>HD42*(1-(1-Control!$B$14)^(1/12)) + HC43</f>
        <v/>
      </c>
      <c r="HE43">
        <f>HC43*Control!$B$9</f>
        <v/>
      </c>
      <c r="HF43">
        <f>HD43*(Control!$B$10*$Y$5/12)/1e6</f>
        <v/>
      </c>
      <c r="HG43">
        <f>HE43*$Y$6*Control!$B$13/1e6</f>
        <v/>
      </c>
      <c r="HH43">
        <f>HF43+HG43</f>
        <v/>
      </c>
      <c r="HI43">
        <f>(1-Control!$B$11)*HF43 + HE43*(INDEX(Control!$B$32:$F$32, B43) + $Y$7)/1e6 * $Y$6</f>
        <v/>
      </c>
      <c r="HJ43">
        <f>HH43-HI43</f>
        <v/>
      </c>
      <c r="HK43">
        <f>INDEX(BaseSeries!$C$2:$C$61, A43)*Control!$B$5*$Z$3</f>
        <v/>
      </c>
      <c r="HL43">
        <f>HK43*(Control!$B$6*Control!$B$7*Control!$B$8)*$Z$4</f>
        <v/>
      </c>
      <c r="HM43">
        <f>HM42*(1-(1-Control!$B$14)^(1/12)) + HL43</f>
        <v/>
      </c>
      <c r="HN43">
        <f>HL43*Control!$B$9</f>
        <v/>
      </c>
      <c r="HO43">
        <f>HM43*(Control!$B$10*$Z$5/12)/1e6</f>
        <v/>
      </c>
      <c r="HP43">
        <f>HN43*$Z$6*Control!$B$13/1e6</f>
        <v/>
      </c>
      <c r="HQ43">
        <f>HO43+HP43</f>
        <v/>
      </c>
      <c r="HR43">
        <f>(1-Control!$B$11)*HO43 + HN43*(INDEX(Control!$B$32:$F$32, B43) + $Z$7)/1e6 * $Z$6</f>
        <v/>
      </c>
      <c r="HS43">
        <f>HQ43-HR43</f>
        <v/>
      </c>
      <c r="HT43">
        <f>INDEX(BaseSeries!$C$2:$C$61, A43)*Control!$B$5*$AA$3</f>
        <v/>
      </c>
      <c r="HU43">
        <f>HT43*(Control!$B$6*Control!$B$7*Control!$B$8)*$AA$4</f>
        <v/>
      </c>
      <c r="HV43">
        <f>HV42*(1-(1-Control!$B$14)^(1/12)) + HU43</f>
        <v/>
      </c>
      <c r="HW43">
        <f>HU43*Control!$B$9</f>
        <v/>
      </c>
      <c r="HX43">
        <f>HV43*(Control!$B$10*$AA$5/12)/1e6</f>
        <v/>
      </c>
      <c r="HY43">
        <f>HW43*$AA$6*Control!$B$13/1e6</f>
        <v/>
      </c>
      <c r="HZ43">
        <f>HX43+HY43</f>
        <v/>
      </c>
      <c r="IA43">
        <f>(1-Control!$B$11)*HX43 + HW43*(INDEX(Control!$B$32:$F$32, B43) + $AA$7)/1e6 * $AA$6</f>
        <v/>
      </c>
      <c r="IB43">
        <f>HZ43-IA43</f>
        <v/>
      </c>
      <c r="IC43">
        <f>INDEX(BaseSeries!$C$2:$C$61, A43)*Control!$B$5*$AB$3</f>
        <v/>
      </c>
      <c r="ID43">
        <f>IC43*(Control!$B$6*Control!$B$7*Control!$B$8)*$AB$4</f>
        <v/>
      </c>
      <c r="IE43">
        <f>IE42*(1-(1-Control!$B$14)^(1/12)) + ID43</f>
        <v/>
      </c>
      <c r="IF43">
        <f>ID43*Control!$B$9</f>
        <v/>
      </c>
      <c r="IG43">
        <f>IE43*(Control!$B$10*$AB$5/12)/1e6</f>
        <v/>
      </c>
      <c r="IH43">
        <f>IF43*$AB$6*Control!$B$13/1e6</f>
        <v/>
      </c>
      <c r="II43">
        <f>IG43+IH43</f>
        <v/>
      </c>
      <c r="IJ43">
        <f>(1-Control!$B$11)*IG43 + IF43*(INDEX(Control!$B$32:$F$32, B43) + $AB$7)/1e6 * $AB$6</f>
        <v/>
      </c>
      <c r="IK43">
        <f>II43-IJ43</f>
        <v/>
      </c>
      <c r="IL43">
        <f>INDEX(BaseSeries!$C$2:$C$61, A43)*Control!$B$5*$AC$3</f>
        <v/>
      </c>
      <c r="IM43">
        <f>IL43*(Control!$B$6*Control!$B$7*Control!$B$8)*$AC$4</f>
        <v/>
      </c>
      <c r="IN43">
        <f>IN42*(1-(1-Control!$B$14)^(1/12)) + IM43</f>
        <v/>
      </c>
      <c r="IO43">
        <f>IM43*Control!$B$9</f>
        <v/>
      </c>
      <c r="IP43">
        <f>IN43*(Control!$B$10*$AC$5/12)/1e6</f>
        <v/>
      </c>
      <c r="IQ43">
        <f>IO43*$AC$6*Control!$B$13/1e6</f>
        <v/>
      </c>
      <c r="IR43">
        <f>IP43+IQ43</f>
        <v/>
      </c>
      <c r="IS43">
        <f>(1-Control!$B$11)*IP43 + IO43*(INDEX(Control!$B$32:$F$32, B43) + $AC$7)/1e6 * $AC$6</f>
        <v/>
      </c>
      <c r="IT43">
        <f>IR43-IS43</f>
        <v/>
      </c>
      <c r="IU43">
        <f>INDEX(BaseSeries!$C$2:$C$61, A43)*Control!$B$5*$AD$3</f>
        <v/>
      </c>
      <c r="IV43">
        <f>IU43*(Control!$B$6*Control!$B$7*Control!$B$8)*$AD$4</f>
        <v/>
      </c>
      <c r="IW43">
        <f>IW42*(1-(1-Control!$B$14)^(1/12)) + IV43</f>
        <v/>
      </c>
      <c r="IX43">
        <f>IV43*Control!$B$9</f>
        <v/>
      </c>
      <c r="IY43">
        <f>IW43*(Control!$B$10*$AD$5/12)/1e6</f>
        <v/>
      </c>
      <c r="IZ43">
        <f>IX43*$AD$6*Control!$B$13/1e6</f>
        <v/>
      </c>
      <c r="JA43">
        <f>IY43+IZ43</f>
        <v/>
      </c>
      <c r="JB43">
        <f>(1-Control!$B$11)*IY43 + IX43*(INDEX(Control!$B$32:$F$32, B43) + $AD$7)/1e6 * $AD$6</f>
        <v/>
      </c>
      <c r="JC43">
        <f>JA43-JB43</f>
        <v/>
      </c>
      <c r="JD43">
        <f>INDEX(BaseSeries!$C$2:$C$61, A43)*Control!$B$5*$AE$3</f>
        <v/>
      </c>
      <c r="JE43">
        <f>JD43*(Control!$B$6*Control!$B$7*Control!$B$8)*$AE$4</f>
        <v/>
      </c>
      <c r="JF43">
        <f>JF42*(1-(1-Control!$B$14)^(1/12)) + JE43</f>
        <v/>
      </c>
      <c r="JG43">
        <f>JE43*Control!$B$9</f>
        <v/>
      </c>
      <c r="JH43">
        <f>JF43*(Control!$B$10*$AE$5/12)/1e6</f>
        <v/>
      </c>
      <c r="JI43">
        <f>JG43*$AE$6*Control!$B$13/1e6</f>
        <v/>
      </c>
      <c r="JJ43">
        <f>JH43+JI43</f>
        <v/>
      </c>
      <c r="JK43">
        <f>(1-Control!$B$11)*JH43 + JG43*(INDEX(Control!$B$32:$F$32, B43) + $AE$7)/1e6 * $AE$6</f>
        <v/>
      </c>
      <c r="JL43">
        <f>JJ43-JK43</f>
        <v/>
      </c>
      <c r="JM43">
        <f>INDEX(BaseSeries!$C$2:$C$61, A43)*Control!$B$5*$AF$3</f>
        <v/>
      </c>
      <c r="JN43">
        <f>JM43*(Control!$B$6*Control!$B$7*Control!$B$8)*$AF$4</f>
        <v/>
      </c>
      <c r="JO43">
        <f>JO42*(1-(1-Control!$B$14)^(1/12)) + JN43</f>
        <v/>
      </c>
      <c r="JP43">
        <f>JN43*Control!$B$9</f>
        <v/>
      </c>
      <c r="JQ43">
        <f>JO43*(Control!$B$10*$AF$5/12)/1e6</f>
        <v/>
      </c>
      <c r="JR43">
        <f>JP43*$AF$6*Control!$B$13/1e6</f>
        <v/>
      </c>
      <c r="JS43">
        <f>JQ43+JR43</f>
        <v/>
      </c>
      <c r="JT43">
        <f>(1-Control!$B$11)*JQ43 + JP43*(INDEX(Control!$B$32:$F$32, B43) + $AF$7)/1e6 * $AF$6</f>
        <v/>
      </c>
      <c r="JU43">
        <f>JS43-JT43</f>
        <v/>
      </c>
      <c r="JV43">
        <f>INDEX(BaseSeries!$C$2:$C$61, A43)*Control!$B$5*$AG$3</f>
        <v/>
      </c>
      <c r="JW43">
        <f>JV43*(Control!$B$6*Control!$B$7*Control!$B$8)*$AG$4</f>
        <v/>
      </c>
      <c r="JX43">
        <f>JX42*(1-(1-Control!$B$14)^(1/12)) + JW43</f>
        <v/>
      </c>
      <c r="JY43">
        <f>JW43*Control!$B$9</f>
        <v/>
      </c>
      <c r="JZ43">
        <f>JX43*(Control!$B$10*$AG$5/12)/1e6</f>
        <v/>
      </c>
      <c r="KA43">
        <f>JY43*$AG$6*Control!$B$13/1e6</f>
        <v/>
      </c>
      <c r="KB43">
        <f>JZ43+KA43</f>
        <v/>
      </c>
      <c r="KC43">
        <f>(1-Control!$B$11)*JZ43 + JY43*(INDEX(Control!$B$32:$F$32, B43) + $AG$7)/1e6 * $AG$6</f>
        <v/>
      </c>
      <c r="KD43">
        <f>KB43-KC43</f>
        <v/>
      </c>
      <c r="KE43">
        <f>INDEX(BaseSeries!$C$2:$C$61, A43)*Control!$B$5*$AH$3</f>
        <v/>
      </c>
      <c r="KF43">
        <f>KE43*(Control!$B$6*Control!$B$7*Control!$B$8)*$AH$4</f>
        <v/>
      </c>
      <c r="KG43">
        <f>KG42*(1-(1-Control!$B$14)^(1/12)) + KF43</f>
        <v/>
      </c>
      <c r="KH43">
        <f>KF43*Control!$B$9</f>
        <v/>
      </c>
      <c r="KI43">
        <f>KG43*(Control!$B$10*$AH$5/12)/1e6</f>
        <v/>
      </c>
      <c r="KJ43">
        <f>KH43*$AH$6*Control!$B$13/1e6</f>
        <v/>
      </c>
      <c r="KK43">
        <f>KI43+KJ43</f>
        <v/>
      </c>
      <c r="KL43">
        <f>(1-Control!$B$11)*KI43 + KH43*(INDEX(Control!$B$32:$F$32, B43) + $AH$7)/1e6 * $AH$6</f>
        <v/>
      </c>
      <c r="KM43">
        <f>KK43-KL43</f>
        <v/>
      </c>
      <c r="KN43">
        <f>INDEX(BaseSeries!$C$2:$C$61, A43)*Control!$B$5*$AI$3</f>
        <v/>
      </c>
      <c r="KO43">
        <f>KN43*(Control!$B$6*Control!$B$7*Control!$B$8)*$AI$4</f>
        <v/>
      </c>
      <c r="KP43">
        <f>KP42*(1-(1-Control!$B$14)^(1/12)) + KO43</f>
        <v/>
      </c>
      <c r="KQ43">
        <f>KO43*Control!$B$9</f>
        <v/>
      </c>
      <c r="KR43">
        <f>KP43*(Control!$B$10*$AI$5/12)/1e6</f>
        <v/>
      </c>
      <c r="KS43">
        <f>KQ43*$AI$6*Control!$B$13/1e6</f>
        <v/>
      </c>
      <c r="KT43">
        <f>KR43+KS43</f>
        <v/>
      </c>
      <c r="KU43">
        <f>(1-Control!$B$11)*KR43 + KQ43*(INDEX(Control!$B$32:$F$32, B43) + $AI$7)/1e6 * $AI$6</f>
        <v/>
      </c>
      <c r="KV43">
        <f>KT43-KU43</f>
        <v/>
      </c>
      <c r="KW43">
        <f>INDEX(BaseSeries!$C$2:$C$61, A43)*Control!$B$5*$AJ$3</f>
        <v/>
      </c>
      <c r="KX43">
        <f>KW43*(Control!$B$6*Control!$B$7*Control!$B$8)*$AJ$4</f>
        <v/>
      </c>
      <c r="KY43">
        <f>KY42*(1-(1-Control!$B$14)^(1/12)) + KX43</f>
        <v/>
      </c>
      <c r="KZ43">
        <f>KX43*Control!$B$9</f>
        <v/>
      </c>
      <c r="LA43">
        <f>KY43*(Control!$B$10*$AJ$5/12)/1e6</f>
        <v/>
      </c>
      <c r="LB43">
        <f>KZ43*$AJ$6*Control!$B$13/1e6</f>
        <v/>
      </c>
      <c r="LC43">
        <f>LA43+LB43</f>
        <v/>
      </c>
      <c r="LD43">
        <f>(1-Control!$B$11)*LA43 + KZ43*(INDEX(Control!$B$32:$F$32, B43) + $AJ$7)/1e6 * $AJ$6</f>
        <v/>
      </c>
      <c r="LE43">
        <f>LC43-LD43</f>
        <v/>
      </c>
      <c r="LF43">
        <f>INDEX(BaseSeries!$C$2:$C$61, A43)*Control!$B$5*$AK$3</f>
        <v/>
      </c>
      <c r="LG43">
        <f>LF43*(Control!$B$6*Control!$B$7*Control!$B$8)*$AK$4</f>
        <v/>
      </c>
      <c r="LH43">
        <f>LH42*(1-(1-Control!$B$14)^(1/12)) + LG43</f>
        <v/>
      </c>
      <c r="LI43">
        <f>LG43*Control!$B$9</f>
        <v/>
      </c>
      <c r="LJ43">
        <f>LH43*(Control!$B$10*$AK$5/12)/1e6</f>
        <v/>
      </c>
      <c r="LK43">
        <f>LI43*$AK$6*Control!$B$13/1e6</f>
        <v/>
      </c>
      <c r="LL43">
        <f>LJ43+LK43</f>
        <v/>
      </c>
      <c r="LM43">
        <f>(1-Control!$B$11)*LJ43 + LI43*(INDEX(Control!$B$32:$F$32, B43) + $AK$7)/1e6 * $AK$6</f>
        <v/>
      </c>
      <c r="LN43">
        <f>LL43-LM43</f>
        <v/>
      </c>
      <c r="LO43">
        <f>INDEX(BaseSeries!$C$2:$C$61, A43)*Control!$B$5*$AL$3</f>
        <v/>
      </c>
      <c r="LP43">
        <f>LO43*(Control!$B$6*Control!$B$7*Control!$B$8)*$AL$4</f>
        <v/>
      </c>
      <c r="LQ43">
        <f>LQ42*(1-(1-Control!$B$14)^(1/12)) + LP43</f>
        <v/>
      </c>
      <c r="LR43">
        <f>LP43*Control!$B$9</f>
        <v/>
      </c>
      <c r="LS43">
        <f>LQ43*(Control!$B$10*$AL$5/12)/1e6</f>
        <v/>
      </c>
      <c r="LT43">
        <f>LR43*$AL$6*Control!$B$13/1e6</f>
        <v/>
      </c>
      <c r="LU43">
        <f>LS43+LT43</f>
        <v/>
      </c>
      <c r="LV43">
        <f>(1-Control!$B$11)*LS43 + LR43*(INDEX(Control!$B$32:$F$32, B43) + $AL$7)/1e6 * $AL$6</f>
        <v/>
      </c>
      <c r="LW43">
        <f>LU43-LV43</f>
        <v/>
      </c>
    </row>
    <row r="44">
      <c r="A44" t="n">
        <v>33</v>
      </c>
      <c r="B44">
        <f>INT((A44-1)/12)+1</f>
        <v/>
      </c>
      <c r="C44">
        <f>INDEX(BaseSeries!$C$2:$C$61, A44)*Control!$B$5*$B$3</f>
        <v/>
      </c>
      <c r="D44">
        <f>C44*(Control!$B$6*Control!$B$7*Control!$B$8)*$B$4</f>
        <v/>
      </c>
      <c r="E44">
        <f>E43*(1-(1-Control!$B$14)^(1/12)) + D44</f>
        <v/>
      </c>
      <c r="F44">
        <f>D44*Control!$B$9</f>
        <v/>
      </c>
      <c r="G44">
        <f>E44*(Control!$B$10*$B$5/12)/1e6</f>
        <v/>
      </c>
      <c r="H44">
        <f>F44*$B$6*Control!$B$13/1e6</f>
        <v/>
      </c>
      <c r="I44">
        <f>G44+H44</f>
        <v/>
      </c>
      <c r="J44">
        <f>(1-Control!$B$11)*G44 + F44*(INDEX(Control!$B$32:$F$32, B44) + $B$7)/1e6 * $B$6</f>
        <v/>
      </c>
      <c r="K44">
        <f>I44-J44</f>
        <v/>
      </c>
      <c r="L44">
        <f>INDEX(BaseSeries!$C$2:$C$61, A44)*Control!$B$5*$C$3</f>
        <v/>
      </c>
      <c r="M44">
        <f>L44*(Control!$B$6*Control!$B$7*Control!$B$8)*$C$4</f>
        <v/>
      </c>
      <c r="N44">
        <f>N43*(1-(1-Control!$B$14)^(1/12)) + M44</f>
        <v/>
      </c>
      <c r="O44">
        <f>M44*Control!$B$9</f>
        <v/>
      </c>
      <c r="P44">
        <f>N44*(Control!$B$10*$C$5/12)/1e6</f>
        <v/>
      </c>
      <c r="Q44">
        <f>O44*$C$6*Control!$B$13/1e6</f>
        <v/>
      </c>
      <c r="R44">
        <f>P44+Q44</f>
        <v/>
      </c>
      <c r="S44">
        <f>(1-Control!$B$11)*P44 + O44*(INDEX(Control!$B$32:$F$32, B44) + $C$7)/1e6 * $C$6</f>
        <v/>
      </c>
      <c r="T44">
        <f>R44-S44</f>
        <v/>
      </c>
      <c r="U44">
        <f>INDEX(BaseSeries!$C$2:$C$61, A44)*Control!$B$5*$D$3</f>
        <v/>
      </c>
      <c r="V44">
        <f>U44*(Control!$B$6*Control!$B$7*Control!$B$8)*$D$4</f>
        <v/>
      </c>
      <c r="W44">
        <f>W43*(1-(1-Control!$B$14)^(1/12)) + V44</f>
        <v/>
      </c>
      <c r="X44">
        <f>V44*Control!$B$9</f>
        <v/>
      </c>
      <c r="Y44">
        <f>W44*(Control!$B$10*$D$5/12)/1e6</f>
        <v/>
      </c>
      <c r="Z44">
        <f>X44*$D$6*Control!$B$13/1e6</f>
        <v/>
      </c>
      <c r="AA44">
        <f>Y44+Z44</f>
        <v/>
      </c>
      <c r="AB44">
        <f>(1-Control!$B$11)*Y44 + X44*(INDEX(Control!$B$32:$F$32, B44) + $D$7)/1e6 * $D$6</f>
        <v/>
      </c>
      <c r="AC44">
        <f>AA44-AB44</f>
        <v/>
      </c>
      <c r="AD44">
        <f>INDEX(BaseSeries!$C$2:$C$61, A44)*Control!$B$5*$E$3</f>
        <v/>
      </c>
      <c r="AE44">
        <f>AD44*(Control!$B$6*Control!$B$7*Control!$B$8)*$E$4</f>
        <v/>
      </c>
      <c r="AF44">
        <f>AF43*(1-(1-Control!$B$14)^(1/12)) + AE44</f>
        <v/>
      </c>
      <c r="AG44">
        <f>AE44*Control!$B$9</f>
        <v/>
      </c>
      <c r="AH44">
        <f>AF44*(Control!$B$10*$E$5/12)/1e6</f>
        <v/>
      </c>
      <c r="AI44">
        <f>AG44*$E$6*Control!$B$13/1e6</f>
        <v/>
      </c>
      <c r="AJ44">
        <f>AH44+AI44</f>
        <v/>
      </c>
      <c r="AK44">
        <f>(1-Control!$B$11)*AH44 + AG44*(INDEX(Control!$B$32:$F$32, B44) + $E$7)/1e6 * $E$6</f>
        <v/>
      </c>
      <c r="AL44">
        <f>AJ44-AK44</f>
        <v/>
      </c>
      <c r="AM44">
        <f>INDEX(BaseSeries!$C$2:$C$61, A44)*Control!$B$5*$F$3</f>
        <v/>
      </c>
      <c r="AN44">
        <f>AM44*(Control!$B$6*Control!$B$7*Control!$B$8)*$F$4</f>
        <v/>
      </c>
      <c r="AO44">
        <f>AO43*(1-(1-Control!$B$14)^(1/12)) + AN44</f>
        <v/>
      </c>
      <c r="AP44">
        <f>AN44*Control!$B$9</f>
        <v/>
      </c>
      <c r="AQ44">
        <f>AO44*(Control!$B$10*$F$5/12)/1e6</f>
        <v/>
      </c>
      <c r="AR44">
        <f>AP44*$F$6*Control!$B$13/1e6</f>
        <v/>
      </c>
      <c r="AS44">
        <f>AQ44+AR44</f>
        <v/>
      </c>
      <c r="AT44">
        <f>(1-Control!$B$11)*AQ44 + AP44*(INDEX(Control!$B$32:$F$32, B44) + $F$7)/1e6 * $F$6</f>
        <v/>
      </c>
      <c r="AU44">
        <f>AS44-AT44</f>
        <v/>
      </c>
      <c r="AV44">
        <f>INDEX(BaseSeries!$C$2:$C$61, A44)*Control!$B$5*$G$3</f>
        <v/>
      </c>
      <c r="AW44">
        <f>AV44*(Control!$B$6*Control!$B$7*Control!$B$8)*$G$4</f>
        <v/>
      </c>
      <c r="AX44">
        <f>AX43*(1-(1-Control!$B$14)^(1/12)) + AW44</f>
        <v/>
      </c>
      <c r="AY44">
        <f>AW44*Control!$B$9</f>
        <v/>
      </c>
      <c r="AZ44">
        <f>AX44*(Control!$B$10*$G$5/12)/1e6</f>
        <v/>
      </c>
      <c r="BA44">
        <f>AY44*$G$6*Control!$B$13/1e6</f>
        <v/>
      </c>
      <c r="BB44">
        <f>AZ44+BA44</f>
        <v/>
      </c>
      <c r="BC44">
        <f>(1-Control!$B$11)*AZ44 + AY44*(INDEX(Control!$B$32:$F$32, B44) + $G$7)/1e6 * $G$6</f>
        <v/>
      </c>
      <c r="BD44">
        <f>BB44-BC44</f>
        <v/>
      </c>
      <c r="BE44">
        <f>INDEX(BaseSeries!$C$2:$C$61, A44)*Control!$B$5*$H$3</f>
        <v/>
      </c>
      <c r="BF44">
        <f>BE44*(Control!$B$6*Control!$B$7*Control!$B$8)*$H$4</f>
        <v/>
      </c>
      <c r="BG44">
        <f>BG43*(1-(1-Control!$B$14)^(1/12)) + BF44</f>
        <v/>
      </c>
      <c r="BH44">
        <f>BF44*Control!$B$9</f>
        <v/>
      </c>
      <c r="BI44">
        <f>BG44*(Control!$B$10*$H$5/12)/1e6</f>
        <v/>
      </c>
      <c r="BJ44">
        <f>BH44*$H$6*Control!$B$13/1e6</f>
        <v/>
      </c>
      <c r="BK44">
        <f>BI44+BJ44</f>
        <v/>
      </c>
      <c r="BL44">
        <f>(1-Control!$B$11)*BI44 + BH44*(INDEX(Control!$B$32:$F$32, B44) + $H$7)/1e6 * $H$6</f>
        <v/>
      </c>
      <c r="BM44">
        <f>BK44-BL44</f>
        <v/>
      </c>
      <c r="BN44">
        <f>INDEX(BaseSeries!$C$2:$C$61, A44)*Control!$B$5*$I$3</f>
        <v/>
      </c>
      <c r="BO44">
        <f>BN44*(Control!$B$6*Control!$B$7*Control!$B$8)*$I$4</f>
        <v/>
      </c>
      <c r="BP44">
        <f>BP43*(1-(1-Control!$B$14)^(1/12)) + BO44</f>
        <v/>
      </c>
      <c r="BQ44">
        <f>BO44*Control!$B$9</f>
        <v/>
      </c>
      <c r="BR44">
        <f>BP44*(Control!$B$10*$I$5/12)/1e6</f>
        <v/>
      </c>
      <c r="BS44">
        <f>BQ44*$I$6*Control!$B$13/1e6</f>
        <v/>
      </c>
      <c r="BT44">
        <f>BR44+BS44</f>
        <v/>
      </c>
      <c r="BU44">
        <f>(1-Control!$B$11)*BR44 + BQ44*(INDEX(Control!$B$32:$F$32, B44) + $I$7)/1e6 * $I$6</f>
        <v/>
      </c>
      <c r="BV44">
        <f>BT44-BU44</f>
        <v/>
      </c>
      <c r="BW44">
        <f>INDEX(BaseSeries!$C$2:$C$61, A44)*Control!$B$5*$J$3</f>
        <v/>
      </c>
      <c r="BX44">
        <f>BW44*(Control!$B$6*Control!$B$7*Control!$B$8)*$J$4</f>
        <v/>
      </c>
      <c r="BY44">
        <f>BY43*(1-(1-Control!$B$14)^(1/12)) + BX44</f>
        <v/>
      </c>
      <c r="BZ44">
        <f>BX44*Control!$B$9</f>
        <v/>
      </c>
      <c r="CA44">
        <f>BY44*(Control!$B$10*$J$5/12)/1e6</f>
        <v/>
      </c>
      <c r="CB44">
        <f>BZ44*$J$6*Control!$B$13/1e6</f>
        <v/>
      </c>
      <c r="CC44">
        <f>CA44+CB44</f>
        <v/>
      </c>
      <c r="CD44">
        <f>(1-Control!$B$11)*CA44 + BZ44*(INDEX(Control!$B$32:$F$32, B44) + $J$7)/1e6 * $J$6</f>
        <v/>
      </c>
      <c r="CE44">
        <f>CC44-CD44</f>
        <v/>
      </c>
      <c r="CF44">
        <f>INDEX(BaseSeries!$C$2:$C$61, A44)*Control!$B$5*$K$3</f>
        <v/>
      </c>
      <c r="CG44">
        <f>CF44*(Control!$B$6*Control!$B$7*Control!$B$8)*$K$4</f>
        <v/>
      </c>
      <c r="CH44">
        <f>CH43*(1-(1-Control!$B$14)^(1/12)) + CG44</f>
        <v/>
      </c>
      <c r="CI44">
        <f>CG44*Control!$B$9</f>
        <v/>
      </c>
      <c r="CJ44">
        <f>CH44*(Control!$B$10*$K$5/12)/1e6</f>
        <v/>
      </c>
      <c r="CK44">
        <f>CI44*$K$6*Control!$B$13/1e6</f>
        <v/>
      </c>
      <c r="CL44">
        <f>CJ44+CK44</f>
        <v/>
      </c>
      <c r="CM44">
        <f>(1-Control!$B$11)*CJ44 + CI44*(INDEX(Control!$B$32:$F$32, B44) + $K$7)/1e6 * $K$6</f>
        <v/>
      </c>
      <c r="CN44">
        <f>CL44-CM44</f>
        <v/>
      </c>
      <c r="CO44">
        <f>INDEX(BaseSeries!$C$2:$C$61, A44)*Control!$B$5*$L$3</f>
        <v/>
      </c>
      <c r="CP44">
        <f>CO44*(Control!$B$6*Control!$B$7*Control!$B$8)*$L$4</f>
        <v/>
      </c>
      <c r="CQ44">
        <f>CQ43*(1-(1-Control!$B$14)^(1/12)) + CP44</f>
        <v/>
      </c>
      <c r="CR44">
        <f>CP44*Control!$B$9</f>
        <v/>
      </c>
      <c r="CS44">
        <f>CQ44*(Control!$B$10*$L$5/12)/1e6</f>
        <v/>
      </c>
      <c r="CT44">
        <f>CR44*$L$6*Control!$B$13/1e6</f>
        <v/>
      </c>
      <c r="CU44">
        <f>CS44+CT44</f>
        <v/>
      </c>
      <c r="CV44">
        <f>(1-Control!$B$11)*CS44 + CR44*(INDEX(Control!$B$32:$F$32, B44) + $L$7)/1e6 * $L$6</f>
        <v/>
      </c>
      <c r="CW44">
        <f>CU44-CV44</f>
        <v/>
      </c>
      <c r="CX44">
        <f>INDEX(BaseSeries!$C$2:$C$61, A44)*Control!$B$5*$M$3</f>
        <v/>
      </c>
      <c r="CY44">
        <f>CX44*(Control!$B$6*Control!$B$7*Control!$B$8)*$M$4</f>
        <v/>
      </c>
      <c r="CZ44">
        <f>CZ43*(1-(1-Control!$B$14)^(1/12)) + CY44</f>
        <v/>
      </c>
      <c r="DA44">
        <f>CY44*Control!$B$9</f>
        <v/>
      </c>
      <c r="DB44">
        <f>CZ44*(Control!$B$10*$M$5/12)/1e6</f>
        <v/>
      </c>
      <c r="DC44">
        <f>DA44*$M$6*Control!$B$13/1e6</f>
        <v/>
      </c>
      <c r="DD44">
        <f>DB44+DC44</f>
        <v/>
      </c>
      <c r="DE44">
        <f>(1-Control!$B$11)*DB44 + DA44*(INDEX(Control!$B$32:$F$32, B44) + $M$7)/1e6 * $M$6</f>
        <v/>
      </c>
      <c r="DF44">
        <f>DD44-DE44</f>
        <v/>
      </c>
      <c r="DG44">
        <f>INDEX(BaseSeries!$C$2:$C$61, A44)*Control!$B$5*$N$3</f>
        <v/>
      </c>
      <c r="DH44">
        <f>DG44*(Control!$B$6*Control!$B$7*Control!$B$8)*$N$4</f>
        <v/>
      </c>
      <c r="DI44">
        <f>DI43*(1-(1-Control!$B$14)^(1/12)) + DH44</f>
        <v/>
      </c>
      <c r="DJ44">
        <f>DH44*Control!$B$9</f>
        <v/>
      </c>
      <c r="DK44">
        <f>DI44*(Control!$B$10*$N$5/12)/1e6</f>
        <v/>
      </c>
      <c r="DL44">
        <f>DJ44*$N$6*Control!$B$13/1e6</f>
        <v/>
      </c>
      <c r="DM44">
        <f>DK44+DL44</f>
        <v/>
      </c>
      <c r="DN44">
        <f>(1-Control!$B$11)*DK44 + DJ44*(INDEX(Control!$B$32:$F$32, B44) + $N$7)/1e6 * $N$6</f>
        <v/>
      </c>
      <c r="DO44">
        <f>DM44-DN44</f>
        <v/>
      </c>
      <c r="DP44">
        <f>INDEX(BaseSeries!$C$2:$C$61, A44)*Control!$B$5*$O$3</f>
        <v/>
      </c>
      <c r="DQ44">
        <f>DP44*(Control!$B$6*Control!$B$7*Control!$B$8)*$O$4</f>
        <v/>
      </c>
      <c r="DR44">
        <f>DR43*(1-(1-Control!$B$14)^(1/12)) + DQ44</f>
        <v/>
      </c>
      <c r="DS44">
        <f>DQ44*Control!$B$9</f>
        <v/>
      </c>
      <c r="DT44">
        <f>DR44*(Control!$B$10*$O$5/12)/1e6</f>
        <v/>
      </c>
      <c r="DU44">
        <f>DS44*$O$6*Control!$B$13/1e6</f>
        <v/>
      </c>
      <c r="DV44">
        <f>DT44+DU44</f>
        <v/>
      </c>
      <c r="DW44">
        <f>(1-Control!$B$11)*DT44 + DS44*(INDEX(Control!$B$32:$F$32, B44) + $O$7)/1e6 * $O$6</f>
        <v/>
      </c>
      <c r="DX44">
        <f>DV44-DW44</f>
        <v/>
      </c>
      <c r="DY44">
        <f>INDEX(BaseSeries!$C$2:$C$61, A44)*Control!$B$5*$P$3</f>
        <v/>
      </c>
      <c r="DZ44">
        <f>DY44*(Control!$B$6*Control!$B$7*Control!$B$8)*$P$4</f>
        <v/>
      </c>
      <c r="EA44">
        <f>EA43*(1-(1-Control!$B$14)^(1/12)) + DZ44</f>
        <v/>
      </c>
      <c r="EB44">
        <f>DZ44*Control!$B$9</f>
        <v/>
      </c>
      <c r="EC44">
        <f>EA44*(Control!$B$10*$P$5/12)/1e6</f>
        <v/>
      </c>
      <c r="ED44">
        <f>EB44*$P$6*Control!$B$13/1e6</f>
        <v/>
      </c>
      <c r="EE44">
        <f>EC44+ED44</f>
        <v/>
      </c>
      <c r="EF44">
        <f>(1-Control!$B$11)*EC44 + EB44*(INDEX(Control!$B$32:$F$32, B44) + $P$7)/1e6 * $P$6</f>
        <v/>
      </c>
      <c r="EG44">
        <f>EE44-EF44</f>
        <v/>
      </c>
      <c r="EH44">
        <f>INDEX(BaseSeries!$C$2:$C$61, A44)*Control!$B$5*$Q$3</f>
        <v/>
      </c>
      <c r="EI44">
        <f>EH44*(Control!$B$6*Control!$B$7*Control!$B$8)*$Q$4</f>
        <v/>
      </c>
      <c r="EJ44">
        <f>EJ43*(1-(1-Control!$B$14)^(1/12)) + EI44</f>
        <v/>
      </c>
      <c r="EK44">
        <f>EI44*Control!$B$9</f>
        <v/>
      </c>
      <c r="EL44">
        <f>EJ44*(Control!$B$10*$Q$5/12)/1e6</f>
        <v/>
      </c>
      <c r="EM44">
        <f>EK44*$Q$6*Control!$B$13/1e6</f>
        <v/>
      </c>
      <c r="EN44">
        <f>EL44+EM44</f>
        <v/>
      </c>
      <c r="EO44">
        <f>(1-Control!$B$11)*EL44 + EK44*(INDEX(Control!$B$32:$F$32, B44) + $Q$7)/1e6 * $Q$6</f>
        <v/>
      </c>
      <c r="EP44">
        <f>EN44-EO44</f>
        <v/>
      </c>
      <c r="EQ44">
        <f>INDEX(BaseSeries!$C$2:$C$61, A44)*Control!$B$5*$R$3</f>
        <v/>
      </c>
      <c r="ER44">
        <f>EQ44*(Control!$B$6*Control!$B$7*Control!$B$8)*$R$4</f>
        <v/>
      </c>
      <c r="ES44">
        <f>ES43*(1-(1-Control!$B$14)^(1/12)) + ER44</f>
        <v/>
      </c>
      <c r="ET44">
        <f>ER44*Control!$B$9</f>
        <v/>
      </c>
      <c r="EU44">
        <f>ES44*(Control!$B$10*$R$5/12)/1e6</f>
        <v/>
      </c>
      <c r="EV44">
        <f>ET44*$R$6*Control!$B$13/1e6</f>
        <v/>
      </c>
      <c r="EW44">
        <f>EU44+EV44</f>
        <v/>
      </c>
      <c r="EX44">
        <f>(1-Control!$B$11)*EU44 + ET44*(INDEX(Control!$B$32:$F$32, B44) + $R$7)/1e6 * $R$6</f>
        <v/>
      </c>
      <c r="EY44">
        <f>EW44-EX44</f>
        <v/>
      </c>
      <c r="EZ44">
        <f>INDEX(BaseSeries!$C$2:$C$61, A44)*Control!$B$5*$S$3</f>
        <v/>
      </c>
      <c r="FA44">
        <f>EZ44*(Control!$B$6*Control!$B$7*Control!$B$8)*$S$4</f>
        <v/>
      </c>
      <c r="FB44">
        <f>FB43*(1-(1-Control!$B$14)^(1/12)) + FA44</f>
        <v/>
      </c>
      <c r="FC44">
        <f>FA44*Control!$B$9</f>
        <v/>
      </c>
      <c r="FD44">
        <f>FB44*(Control!$B$10*$S$5/12)/1e6</f>
        <v/>
      </c>
      <c r="FE44">
        <f>FC44*$S$6*Control!$B$13/1e6</f>
        <v/>
      </c>
      <c r="FF44">
        <f>FD44+FE44</f>
        <v/>
      </c>
      <c r="FG44">
        <f>(1-Control!$B$11)*FD44 + FC44*(INDEX(Control!$B$32:$F$32, B44) + $S$7)/1e6 * $S$6</f>
        <v/>
      </c>
      <c r="FH44">
        <f>FF44-FG44</f>
        <v/>
      </c>
      <c r="FI44">
        <f>INDEX(BaseSeries!$C$2:$C$61, A44)*Control!$B$5*$T$3</f>
        <v/>
      </c>
      <c r="FJ44">
        <f>FI44*(Control!$B$6*Control!$B$7*Control!$B$8)*$T$4</f>
        <v/>
      </c>
      <c r="FK44">
        <f>FK43*(1-(1-Control!$B$14)^(1/12)) + FJ44</f>
        <v/>
      </c>
      <c r="FL44">
        <f>FJ44*Control!$B$9</f>
        <v/>
      </c>
      <c r="FM44">
        <f>FK44*(Control!$B$10*$T$5/12)/1e6</f>
        <v/>
      </c>
      <c r="FN44">
        <f>FL44*$T$6*Control!$B$13/1e6</f>
        <v/>
      </c>
      <c r="FO44">
        <f>FM44+FN44</f>
        <v/>
      </c>
      <c r="FP44">
        <f>(1-Control!$B$11)*FM44 + FL44*(INDEX(Control!$B$32:$F$32, B44) + $T$7)/1e6 * $T$6</f>
        <v/>
      </c>
      <c r="FQ44">
        <f>FO44-FP44</f>
        <v/>
      </c>
      <c r="FR44">
        <f>INDEX(BaseSeries!$C$2:$C$61, A44)*Control!$B$5*$U$3</f>
        <v/>
      </c>
      <c r="FS44">
        <f>FR44*(Control!$B$6*Control!$B$7*Control!$B$8)*$U$4</f>
        <v/>
      </c>
      <c r="FT44">
        <f>FT43*(1-(1-Control!$B$14)^(1/12)) + FS44</f>
        <v/>
      </c>
      <c r="FU44">
        <f>FS44*Control!$B$9</f>
        <v/>
      </c>
      <c r="FV44">
        <f>FT44*(Control!$B$10*$U$5/12)/1e6</f>
        <v/>
      </c>
      <c r="FW44">
        <f>FU44*$U$6*Control!$B$13/1e6</f>
        <v/>
      </c>
      <c r="FX44">
        <f>FV44+FW44</f>
        <v/>
      </c>
      <c r="FY44">
        <f>(1-Control!$B$11)*FV44 + FU44*(INDEX(Control!$B$32:$F$32, B44) + $U$7)/1e6 * $U$6</f>
        <v/>
      </c>
      <c r="FZ44">
        <f>FX44-FY44</f>
        <v/>
      </c>
      <c r="GA44">
        <f>INDEX(BaseSeries!$C$2:$C$61, A44)*Control!$B$5*$V$3</f>
        <v/>
      </c>
      <c r="GB44">
        <f>GA44*(Control!$B$6*Control!$B$7*Control!$B$8)*$V$4</f>
        <v/>
      </c>
      <c r="GC44">
        <f>GC43*(1-(1-Control!$B$14)^(1/12)) + GB44</f>
        <v/>
      </c>
      <c r="GD44">
        <f>GB44*Control!$B$9</f>
        <v/>
      </c>
      <c r="GE44">
        <f>GC44*(Control!$B$10*$V$5/12)/1e6</f>
        <v/>
      </c>
      <c r="GF44">
        <f>GD44*$V$6*Control!$B$13/1e6</f>
        <v/>
      </c>
      <c r="GG44">
        <f>GE44+GF44</f>
        <v/>
      </c>
      <c r="GH44">
        <f>(1-Control!$B$11)*GE44 + GD44*(INDEX(Control!$B$32:$F$32, B44) + $V$7)/1e6 * $V$6</f>
        <v/>
      </c>
      <c r="GI44">
        <f>GG44-GH44</f>
        <v/>
      </c>
      <c r="GJ44">
        <f>INDEX(BaseSeries!$C$2:$C$61, A44)*Control!$B$5*$W$3</f>
        <v/>
      </c>
      <c r="GK44">
        <f>GJ44*(Control!$B$6*Control!$B$7*Control!$B$8)*$W$4</f>
        <v/>
      </c>
      <c r="GL44">
        <f>GL43*(1-(1-Control!$B$14)^(1/12)) + GK44</f>
        <v/>
      </c>
      <c r="GM44">
        <f>GK44*Control!$B$9</f>
        <v/>
      </c>
      <c r="GN44">
        <f>GL44*(Control!$B$10*$W$5/12)/1e6</f>
        <v/>
      </c>
      <c r="GO44">
        <f>GM44*$W$6*Control!$B$13/1e6</f>
        <v/>
      </c>
      <c r="GP44">
        <f>GN44+GO44</f>
        <v/>
      </c>
      <c r="GQ44">
        <f>(1-Control!$B$11)*GN44 + GM44*(INDEX(Control!$B$32:$F$32, B44) + $W$7)/1e6 * $W$6</f>
        <v/>
      </c>
      <c r="GR44">
        <f>GP44-GQ44</f>
        <v/>
      </c>
      <c r="GS44">
        <f>INDEX(BaseSeries!$C$2:$C$61, A44)*Control!$B$5*$X$3</f>
        <v/>
      </c>
      <c r="GT44">
        <f>GS44*(Control!$B$6*Control!$B$7*Control!$B$8)*$X$4</f>
        <v/>
      </c>
      <c r="GU44">
        <f>GU43*(1-(1-Control!$B$14)^(1/12)) + GT44</f>
        <v/>
      </c>
      <c r="GV44">
        <f>GT44*Control!$B$9</f>
        <v/>
      </c>
      <c r="GW44">
        <f>GU44*(Control!$B$10*$X$5/12)/1e6</f>
        <v/>
      </c>
      <c r="GX44">
        <f>GV44*$X$6*Control!$B$13/1e6</f>
        <v/>
      </c>
      <c r="GY44">
        <f>GW44+GX44</f>
        <v/>
      </c>
      <c r="GZ44">
        <f>(1-Control!$B$11)*GW44 + GV44*(INDEX(Control!$B$32:$F$32, B44) + $X$7)/1e6 * $X$6</f>
        <v/>
      </c>
      <c r="HA44">
        <f>GY44-GZ44</f>
        <v/>
      </c>
      <c r="HB44">
        <f>INDEX(BaseSeries!$C$2:$C$61, A44)*Control!$B$5*$Y$3</f>
        <v/>
      </c>
      <c r="HC44">
        <f>HB44*(Control!$B$6*Control!$B$7*Control!$B$8)*$Y$4</f>
        <v/>
      </c>
      <c r="HD44">
        <f>HD43*(1-(1-Control!$B$14)^(1/12)) + HC44</f>
        <v/>
      </c>
      <c r="HE44">
        <f>HC44*Control!$B$9</f>
        <v/>
      </c>
      <c r="HF44">
        <f>HD44*(Control!$B$10*$Y$5/12)/1e6</f>
        <v/>
      </c>
      <c r="HG44">
        <f>HE44*$Y$6*Control!$B$13/1e6</f>
        <v/>
      </c>
      <c r="HH44">
        <f>HF44+HG44</f>
        <v/>
      </c>
      <c r="HI44">
        <f>(1-Control!$B$11)*HF44 + HE44*(INDEX(Control!$B$32:$F$32, B44) + $Y$7)/1e6 * $Y$6</f>
        <v/>
      </c>
      <c r="HJ44">
        <f>HH44-HI44</f>
        <v/>
      </c>
      <c r="HK44">
        <f>INDEX(BaseSeries!$C$2:$C$61, A44)*Control!$B$5*$Z$3</f>
        <v/>
      </c>
      <c r="HL44">
        <f>HK44*(Control!$B$6*Control!$B$7*Control!$B$8)*$Z$4</f>
        <v/>
      </c>
      <c r="HM44">
        <f>HM43*(1-(1-Control!$B$14)^(1/12)) + HL44</f>
        <v/>
      </c>
      <c r="HN44">
        <f>HL44*Control!$B$9</f>
        <v/>
      </c>
      <c r="HO44">
        <f>HM44*(Control!$B$10*$Z$5/12)/1e6</f>
        <v/>
      </c>
      <c r="HP44">
        <f>HN44*$Z$6*Control!$B$13/1e6</f>
        <v/>
      </c>
      <c r="HQ44">
        <f>HO44+HP44</f>
        <v/>
      </c>
      <c r="HR44">
        <f>(1-Control!$B$11)*HO44 + HN44*(INDEX(Control!$B$32:$F$32, B44) + $Z$7)/1e6 * $Z$6</f>
        <v/>
      </c>
      <c r="HS44">
        <f>HQ44-HR44</f>
        <v/>
      </c>
      <c r="HT44">
        <f>INDEX(BaseSeries!$C$2:$C$61, A44)*Control!$B$5*$AA$3</f>
        <v/>
      </c>
      <c r="HU44">
        <f>HT44*(Control!$B$6*Control!$B$7*Control!$B$8)*$AA$4</f>
        <v/>
      </c>
      <c r="HV44">
        <f>HV43*(1-(1-Control!$B$14)^(1/12)) + HU44</f>
        <v/>
      </c>
      <c r="HW44">
        <f>HU44*Control!$B$9</f>
        <v/>
      </c>
      <c r="HX44">
        <f>HV44*(Control!$B$10*$AA$5/12)/1e6</f>
        <v/>
      </c>
      <c r="HY44">
        <f>HW44*$AA$6*Control!$B$13/1e6</f>
        <v/>
      </c>
      <c r="HZ44">
        <f>HX44+HY44</f>
        <v/>
      </c>
      <c r="IA44">
        <f>(1-Control!$B$11)*HX44 + HW44*(INDEX(Control!$B$32:$F$32, B44) + $AA$7)/1e6 * $AA$6</f>
        <v/>
      </c>
      <c r="IB44">
        <f>HZ44-IA44</f>
        <v/>
      </c>
      <c r="IC44">
        <f>INDEX(BaseSeries!$C$2:$C$61, A44)*Control!$B$5*$AB$3</f>
        <v/>
      </c>
      <c r="ID44">
        <f>IC44*(Control!$B$6*Control!$B$7*Control!$B$8)*$AB$4</f>
        <v/>
      </c>
      <c r="IE44">
        <f>IE43*(1-(1-Control!$B$14)^(1/12)) + ID44</f>
        <v/>
      </c>
      <c r="IF44">
        <f>ID44*Control!$B$9</f>
        <v/>
      </c>
      <c r="IG44">
        <f>IE44*(Control!$B$10*$AB$5/12)/1e6</f>
        <v/>
      </c>
      <c r="IH44">
        <f>IF44*$AB$6*Control!$B$13/1e6</f>
        <v/>
      </c>
      <c r="II44">
        <f>IG44+IH44</f>
        <v/>
      </c>
      <c r="IJ44">
        <f>(1-Control!$B$11)*IG44 + IF44*(INDEX(Control!$B$32:$F$32, B44) + $AB$7)/1e6 * $AB$6</f>
        <v/>
      </c>
      <c r="IK44">
        <f>II44-IJ44</f>
        <v/>
      </c>
      <c r="IL44">
        <f>INDEX(BaseSeries!$C$2:$C$61, A44)*Control!$B$5*$AC$3</f>
        <v/>
      </c>
      <c r="IM44">
        <f>IL44*(Control!$B$6*Control!$B$7*Control!$B$8)*$AC$4</f>
        <v/>
      </c>
      <c r="IN44">
        <f>IN43*(1-(1-Control!$B$14)^(1/12)) + IM44</f>
        <v/>
      </c>
      <c r="IO44">
        <f>IM44*Control!$B$9</f>
        <v/>
      </c>
      <c r="IP44">
        <f>IN44*(Control!$B$10*$AC$5/12)/1e6</f>
        <v/>
      </c>
      <c r="IQ44">
        <f>IO44*$AC$6*Control!$B$13/1e6</f>
        <v/>
      </c>
      <c r="IR44">
        <f>IP44+IQ44</f>
        <v/>
      </c>
      <c r="IS44">
        <f>(1-Control!$B$11)*IP44 + IO44*(INDEX(Control!$B$32:$F$32, B44) + $AC$7)/1e6 * $AC$6</f>
        <v/>
      </c>
      <c r="IT44">
        <f>IR44-IS44</f>
        <v/>
      </c>
      <c r="IU44">
        <f>INDEX(BaseSeries!$C$2:$C$61, A44)*Control!$B$5*$AD$3</f>
        <v/>
      </c>
      <c r="IV44">
        <f>IU44*(Control!$B$6*Control!$B$7*Control!$B$8)*$AD$4</f>
        <v/>
      </c>
      <c r="IW44">
        <f>IW43*(1-(1-Control!$B$14)^(1/12)) + IV44</f>
        <v/>
      </c>
      <c r="IX44">
        <f>IV44*Control!$B$9</f>
        <v/>
      </c>
      <c r="IY44">
        <f>IW44*(Control!$B$10*$AD$5/12)/1e6</f>
        <v/>
      </c>
      <c r="IZ44">
        <f>IX44*$AD$6*Control!$B$13/1e6</f>
        <v/>
      </c>
      <c r="JA44">
        <f>IY44+IZ44</f>
        <v/>
      </c>
      <c r="JB44">
        <f>(1-Control!$B$11)*IY44 + IX44*(INDEX(Control!$B$32:$F$32, B44) + $AD$7)/1e6 * $AD$6</f>
        <v/>
      </c>
      <c r="JC44">
        <f>JA44-JB44</f>
        <v/>
      </c>
      <c r="JD44">
        <f>INDEX(BaseSeries!$C$2:$C$61, A44)*Control!$B$5*$AE$3</f>
        <v/>
      </c>
      <c r="JE44">
        <f>JD44*(Control!$B$6*Control!$B$7*Control!$B$8)*$AE$4</f>
        <v/>
      </c>
      <c r="JF44">
        <f>JF43*(1-(1-Control!$B$14)^(1/12)) + JE44</f>
        <v/>
      </c>
      <c r="JG44">
        <f>JE44*Control!$B$9</f>
        <v/>
      </c>
      <c r="JH44">
        <f>JF44*(Control!$B$10*$AE$5/12)/1e6</f>
        <v/>
      </c>
      <c r="JI44">
        <f>JG44*$AE$6*Control!$B$13/1e6</f>
        <v/>
      </c>
      <c r="JJ44">
        <f>JH44+JI44</f>
        <v/>
      </c>
      <c r="JK44">
        <f>(1-Control!$B$11)*JH44 + JG44*(INDEX(Control!$B$32:$F$32, B44) + $AE$7)/1e6 * $AE$6</f>
        <v/>
      </c>
      <c r="JL44">
        <f>JJ44-JK44</f>
        <v/>
      </c>
      <c r="JM44">
        <f>INDEX(BaseSeries!$C$2:$C$61, A44)*Control!$B$5*$AF$3</f>
        <v/>
      </c>
      <c r="JN44">
        <f>JM44*(Control!$B$6*Control!$B$7*Control!$B$8)*$AF$4</f>
        <v/>
      </c>
      <c r="JO44">
        <f>JO43*(1-(1-Control!$B$14)^(1/12)) + JN44</f>
        <v/>
      </c>
      <c r="JP44">
        <f>JN44*Control!$B$9</f>
        <v/>
      </c>
      <c r="JQ44">
        <f>JO44*(Control!$B$10*$AF$5/12)/1e6</f>
        <v/>
      </c>
      <c r="JR44">
        <f>JP44*$AF$6*Control!$B$13/1e6</f>
        <v/>
      </c>
      <c r="JS44">
        <f>JQ44+JR44</f>
        <v/>
      </c>
      <c r="JT44">
        <f>(1-Control!$B$11)*JQ44 + JP44*(INDEX(Control!$B$32:$F$32, B44) + $AF$7)/1e6 * $AF$6</f>
        <v/>
      </c>
      <c r="JU44">
        <f>JS44-JT44</f>
        <v/>
      </c>
      <c r="JV44">
        <f>INDEX(BaseSeries!$C$2:$C$61, A44)*Control!$B$5*$AG$3</f>
        <v/>
      </c>
      <c r="JW44">
        <f>JV44*(Control!$B$6*Control!$B$7*Control!$B$8)*$AG$4</f>
        <v/>
      </c>
      <c r="JX44">
        <f>JX43*(1-(1-Control!$B$14)^(1/12)) + JW44</f>
        <v/>
      </c>
      <c r="JY44">
        <f>JW44*Control!$B$9</f>
        <v/>
      </c>
      <c r="JZ44">
        <f>JX44*(Control!$B$10*$AG$5/12)/1e6</f>
        <v/>
      </c>
      <c r="KA44">
        <f>JY44*$AG$6*Control!$B$13/1e6</f>
        <v/>
      </c>
      <c r="KB44">
        <f>JZ44+KA44</f>
        <v/>
      </c>
      <c r="KC44">
        <f>(1-Control!$B$11)*JZ44 + JY44*(INDEX(Control!$B$32:$F$32, B44) + $AG$7)/1e6 * $AG$6</f>
        <v/>
      </c>
      <c r="KD44">
        <f>KB44-KC44</f>
        <v/>
      </c>
      <c r="KE44">
        <f>INDEX(BaseSeries!$C$2:$C$61, A44)*Control!$B$5*$AH$3</f>
        <v/>
      </c>
      <c r="KF44">
        <f>KE44*(Control!$B$6*Control!$B$7*Control!$B$8)*$AH$4</f>
        <v/>
      </c>
      <c r="KG44">
        <f>KG43*(1-(1-Control!$B$14)^(1/12)) + KF44</f>
        <v/>
      </c>
      <c r="KH44">
        <f>KF44*Control!$B$9</f>
        <v/>
      </c>
      <c r="KI44">
        <f>KG44*(Control!$B$10*$AH$5/12)/1e6</f>
        <v/>
      </c>
      <c r="KJ44">
        <f>KH44*$AH$6*Control!$B$13/1e6</f>
        <v/>
      </c>
      <c r="KK44">
        <f>KI44+KJ44</f>
        <v/>
      </c>
      <c r="KL44">
        <f>(1-Control!$B$11)*KI44 + KH44*(INDEX(Control!$B$32:$F$32, B44) + $AH$7)/1e6 * $AH$6</f>
        <v/>
      </c>
      <c r="KM44">
        <f>KK44-KL44</f>
        <v/>
      </c>
      <c r="KN44">
        <f>INDEX(BaseSeries!$C$2:$C$61, A44)*Control!$B$5*$AI$3</f>
        <v/>
      </c>
      <c r="KO44">
        <f>KN44*(Control!$B$6*Control!$B$7*Control!$B$8)*$AI$4</f>
        <v/>
      </c>
      <c r="KP44">
        <f>KP43*(1-(1-Control!$B$14)^(1/12)) + KO44</f>
        <v/>
      </c>
      <c r="KQ44">
        <f>KO44*Control!$B$9</f>
        <v/>
      </c>
      <c r="KR44">
        <f>KP44*(Control!$B$10*$AI$5/12)/1e6</f>
        <v/>
      </c>
      <c r="KS44">
        <f>KQ44*$AI$6*Control!$B$13/1e6</f>
        <v/>
      </c>
      <c r="KT44">
        <f>KR44+KS44</f>
        <v/>
      </c>
      <c r="KU44">
        <f>(1-Control!$B$11)*KR44 + KQ44*(INDEX(Control!$B$32:$F$32, B44) + $AI$7)/1e6 * $AI$6</f>
        <v/>
      </c>
      <c r="KV44">
        <f>KT44-KU44</f>
        <v/>
      </c>
      <c r="KW44">
        <f>INDEX(BaseSeries!$C$2:$C$61, A44)*Control!$B$5*$AJ$3</f>
        <v/>
      </c>
      <c r="KX44">
        <f>KW44*(Control!$B$6*Control!$B$7*Control!$B$8)*$AJ$4</f>
        <v/>
      </c>
      <c r="KY44">
        <f>KY43*(1-(1-Control!$B$14)^(1/12)) + KX44</f>
        <v/>
      </c>
      <c r="KZ44">
        <f>KX44*Control!$B$9</f>
        <v/>
      </c>
      <c r="LA44">
        <f>KY44*(Control!$B$10*$AJ$5/12)/1e6</f>
        <v/>
      </c>
      <c r="LB44">
        <f>KZ44*$AJ$6*Control!$B$13/1e6</f>
        <v/>
      </c>
      <c r="LC44">
        <f>LA44+LB44</f>
        <v/>
      </c>
      <c r="LD44">
        <f>(1-Control!$B$11)*LA44 + KZ44*(INDEX(Control!$B$32:$F$32, B44) + $AJ$7)/1e6 * $AJ$6</f>
        <v/>
      </c>
      <c r="LE44">
        <f>LC44-LD44</f>
        <v/>
      </c>
      <c r="LF44">
        <f>INDEX(BaseSeries!$C$2:$C$61, A44)*Control!$B$5*$AK$3</f>
        <v/>
      </c>
      <c r="LG44">
        <f>LF44*(Control!$B$6*Control!$B$7*Control!$B$8)*$AK$4</f>
        <v/>
      </c>
      <c r="LH44">
        <f>LH43*(1-(1-Control!$B$14)^(1/12)) + LG44</f>
        <v/>
      </c>
      <c r="LI44">
        <f>LG44*Control!$B$9</f>
        <v/>
      </c>
      <c r="LJ44">
        <f>LH44*(Control!$B$10*$AK$5/12)/1e6</f>
        <v/>
      </c>
      <c r="LK44">
        <f>LI44*$AK$6*Control!$B$13/1e6</f>
        <v/>
      </c>
      <c r="LL44">
        <f>LJ44+LK44</f>
        <v/>
      </c>
      <c r="LM44">
        <f>(1-Control!$B$11)*LJ44 + LI44*(INDEX(Control!$B$32:$F$32, B44) + $AK$7)/1e6 * $AK$6</f>
        <v/>
      </c>
      <c r="LN44">
        <f>LL44-LM44</f>
        <v/>
      </c>
      <c r="LO44">
        <f>INDEX(BaseSeries!$C$2:$C$61, A44)*Control!$B$5*$AL$3</f>
        <v/>
      </c>
      <c r="LP44">
        <f>LO44*(Control!$B$6*Control!$B$7*Control!$B$8)*$AL$4</f>
        <v/>
      </c>
      <c r="LQ44">
        <f>LQ43*(1-(1-Control!$B$14)^(1/12)) + LP44</f>
        <v/>
      </c>
      <c r="LR44">
        <f>LP44*Control!$B$9</f>
        <v/>
      </c>
      <c r="LS44">
        <f>LQ44*(Control!$B$10*$AL$5/12)/1e6</f>
        <v/>
      </c>
      <c r="LT44">
        <f>LR44*$AL$6*Control!$B$13/1e6</f>
        <v/>
      </c>
      <c r="LU44">
        <f>LS44+LT44</f>
        <v/>
      </c>
      <c r="LV44">
        <f>(1-Control!$B$11)*LS44 + LR44*(INDEX(Control!$B$32:$F$32, B44) + $AL$7)/1e6 * $AL$6</f>
        <v/>
      </c>
      <c r="LW44">
        <f>LU44-LV44</f>
        <v/>
      </c>
    </row>
    <row r="45">
      <c r="A45" t="n">
        <v>34</v>
      </c>
      <c r="B45">
        <f>INT((A45-1)/12)+1</f>
        <v/>
      </c>
      <c r="C45">
        <f>INDEX(BaseSeries!$C$2:$C$61, A45)*Control!$B$5*$B$3</f>
        <v/>
      </c>
      <c r="D45">
        <f>C45*(Control!$B$6*Control!$B$7*Control!$B$8)*$B$4</f>
        <v/>
      </c>
      <c r="E45">
        <f>E44*(1-(1-Control!$B$14)^(1/12)) + D45</f>
        <v/>
      </c>
      <c r="F45">
        <f>D45*Control!$B$9</f>
        <v/>
      </c>
      <c r="G45">
        <f>E45*(Control!$B$10*$B$5/12)/1e6</f>
        <v/>
      </c>
      <c r="H45">
        <f>F45*$B$6*Control!$B$13/1e6</f>
        <v/>
      </c>
      <c r="I45">
        <f>G45+H45</f>
        <v/>
      </c>
      <c r="J45">
        <f>(1-Control!$B$11)*G45 + F45*(INDEX(Control!$B$32:$F$32, B45) + $B$7)/1e6 * $B$6</f>
        <v/>
      </c>
      <c r="K45">
        <f>I45-J45</f>
        <v/>
      </c>
      <c r="L45">
        <f>INDEX(BaseSeries!$C$2:$C$61, A45)*Control!$B$5*$C$3</f>
        <v/>
      </c>
      <c r="M45">
        <f>L45*(Control!$B$6*Control!$B$7*Control!$B$8)*$C$4</f>
        <v/>
      </c>
      <c r="N45">
        <f>N44*(1-(1-Control!$B$14)^(1/12)) + M45</f>
        <v/>
      </c>
      <c r="O45">
        <f>M45*Control!$B$9</f>
        <v/>
      </c>
      <c r="P45">
        <f>N45*(Control!$B$10*$C$5/12)/1e6</f>
        <v/>
      </c>
      <c r="Q45">
        <f>O45*$C$6*Control!$B$13/1e6</f>
        <v/>
      </c>
      <c r="R45">
        <f>P45+Q45</f>
        <v/>
      </c>
      <c r="S45">
        <f>(1-Control!$B$11)*P45 + O45*(INDEX(Control!$B$32:$F$32, B45) + $C$7)/1e6 * $C$6</f>
        <v/>
      </c>
      <c r="T45">
        <f>R45-S45</f>
        <v/>
      </c>
      <c r="U45">
        <f>INDEX(BaseSeries!$C$2:$C$61, A45)*Control!$B$5*$D$3</f>
        <v/>
      </c>
      <c r="V45">
        <f>U45*(Control!$B$6*Control!$B$7*Control!$B$8)*$D$4</f>
        <v/>
      </c>
      <c r="W45">
        <f>W44*(1-(1-Control!$B$14)^(1/12)) + V45</f>
        <v/>
      </c>
      <c r="X45">
        <f>V45*Control!$B$9</f>
        <v/>
      </c>
      <c r="Y45">
        <f>W45*(Control!$B$10*$D$5/12)/1e6</f>
        <v/>
      </c>
      <c r="Z45">
        <f>X45*$D$6*Control!$B$13/1e6</f>
        <v/>
      </c>
      <c r="AA45">
        <f>Y45+Z45</f>
        <v/>
      </c>
      <c r="AB45">
        <f>(1-Control!$B$11)*Y45 + X45*(INDEX(Control!$B$32:$F$32, B45) + $D$7)/1e6 * $D$6</f>
        <v/>
      </c>
      <c r="AC45">
        <f>AA45-AB45</f>
        <v/>
      </c>
      <c r="AD45">
        <f>INDEX(BaseSeries!$C$2:$C$61, A45)*Control!$B$5*$E$3</f>
        <v/>
      </c>
      <c r="AE45">
        <f>AD45*(Control!$B$6*Control!$B$7*Control!$B$8)*$E$4</f>
        <v/>
      </c>
      <c r="AF45">
        <f>AF44*(1-(1-Control!$B$14)^(1/12)) + AE45</f>
        <v/>
      </c>
      <c r="AG45">
        <f>AE45*Control!$B$9</f>
        <v/>
      </c>
      <c r="AH45">
        <f>AF45*(Control!$B$10*$E$5/12)/1e6</f>
        <v/>
      </c>
      <c r="AI45">
        <f>AG45*$E$6*Control!$B$13/1e6</f>
        <v/>
      </c>
      <c r="AJ45">
        <f>AH45+AI45</f>
        <v/>
      </c>
      <c r="AK45">
        <f>(1-Control!$B$11)*AH45 + AG45*(INDEX(Control!$B$32:$F$32, B45) + $E$7)/1e6 * $E$6</f>
        <v/>
      </c>
      <c r="AL45">
        <f>AJ45-AK45</f>
        <v/>
      </c>
      <c r="AM45">
        <f>INDEX(BaseSeries!$C$2:$C$61, A45)*Control!$B$5*$F$3</f>
        <v/>
      </c>
      <c r="AN45">
        <f>AM45*(Control!$B$6*Control!$B$7*Control!$B$8)*$F$4</f>
        <v/>
      </c>
      <c r="AO45">
        <f>AO44*(1-(1-Control!$B$14)^(1/12)) + AN45</f>
        <v/>
      </c>
      <c r="AP45">
        <f>AN45*Control!$B$9</f>
        <v/>
      </c>
      <c r="AQ45">
        <f>AO45*(Control!$B$10*$F$5/12)/1e6</f>
        <v/>
      </c>
      <c r="AR45">
        <f>AP45*$F$6*Control!$B$13/1e6</f>
        <v/>
      </c>
      <c r="AS45">
        <f>AQ45+AR45</f>
        <v/>
      </c>
      <c r="AT45">
        <f>(1-Control!$B$11)*AQ45 + AP45*(INDEX(Control!$B$32:$F$32, B45) + $F$7)/1e6 * $F$6</f>
        <v/>
      </c>
      <c r="AU45">
        <f>AS45-AT45</f>
        <v/>
      </c>
      <c r="AV45">
        <f>INDEX(BaseSeries!$C$2:$C$61, A45)*Control!$B$5*$G$3</f>
        <v/>
      </c>
      <c r="AW45">
        <f>AV45*(Control!$B$6*Control!$B$7*Control!$B$8)*$G$4</f>
        <v/>
      </c>
      <c r="AX45">
        <f>AX44*(1-(1-Control!$B$14)^(1/12)) + AW45</f>
        <v/>
      </c>
      <c r="AY45">
        <f>AW45*Control!$B$9</f>
        <v/>
      </c>
      <c r="AZ45">
        <f>AX45*(Control!$B$10*$G$5/12)/1e6</f>
        <v/>
      </c>
      <c r="BA45">
        <f>AY45*$G$6*Control!$B$13/1e6</f>
        <v/>
      </c>
      <c r="BB45">
        <f>AZ45+BA45</f>
        <v/>
      </c>
      <c r="BC45">
        <f>(1-Control!$B$11)*AZ45 + AY45*(INDEX(Control!$B$32:$F$32, B45) + $G$7)/1e6 * $G$6</f>
        <v/>
      </c>
      <c r="BD45">
        <f>BB45-BC45</f>
        <v/>
      </c>
      <c r="BE45">
        <f>INDEX(BaseSeries!$C$2:$C$61, A45)*Control!$B$5*$H$3</f>
        <v/>
      </c>
      <c r="BF45">
        <f>BE45*(Control!$B$6*Control!$B$7*Control!$B$8)*$H$4</f>
        <v/>
      </c>
      <c r="BG45">
        <f>BG44*(1-(1-Control!$B$14)^(1/12)) + BF45</f>
        <v/>
      </c>
      <c r="BH45">
        <f>BF45*Control!$B$9</f>
        <v/>
      </c>
      <c r="BI45">
        <f>BG45*(Control!$B$10*$H$5/12)/1e6</f>
        <v/>
      </c>
      <c r="BJ45">
        <f>BH45*$H$6*Control!$B$13/1e6</f>
        <v/>
      </c>
      <c r="BK45">
        <f>BI45+BJ45</f>
        <v/>
      </c>
      <c r="BL45">
        <f>(1-Control!$B$11)*BI45 + BH45*(INDEX(Control!$B$32:$F$32, B45) + $H$7)/1e6 * $H$6</f>
        <v/>
      </c>
      <c r="BM45">
        <f>BK45-BL45</f>
        <v/>
      </c>
      <c r="BN45">
        <f>INDEX(BaseSeries!$C$2:$C$61, A45)*Control!$B$5*$I$3</f>
        <v/>
      </c>
      <c r="BO45">
        <f>BN45*(Control!$B$6*Control!$B$7*Control!$B$8)*$I$4</f>
        <v/>
      </c>
      <c r="BP45">
        <f>BP44*(1-(1-Control!$B$14)^(1/12)) + BO45</f>
        <v/>
      </c>
      <c r="BQ45">
        <f>BO45*Control!$B$9</f>
        <v/>
      </c>
      <c r="BR45">
        <f>BP45*(Control!$B$10*$I$5/12)/1e6</f>
        <v/>
      </c>
      <c r="BS45">
        <f>BQ45*$I$6*Control!$B$13/1e6</f>
        <v/>
      </c>
      <c r="BT45">
        <f>BR45+BS45</f>
        <v/>
      </c>
      <c r="BU45">
        <f>(1-Control!$B$11)*BR45 + BQ45*(INDEX(Control!$B$32:$F$32, B45) + $I$7)/1e6 * $I$6</f>
        <v/>
      </c>
      <c r="BV45">
        <f>BT45-BU45</f>
        <v/>
      </c>
      <c r="BW45">
        <f>INDEX(BaseSeries!$C$2:$C$61, A45)*Control!$B$5*$J$3</f>
        <v/>
      </c>
      <c r="BX45">
        <f>BW45*(Control!$B$6*Control!$B$7*Control!$B$8)*$J$4</f>
        <v/>
      </c>
      <c r="BY45">
        <f>BY44*(1-(1-Control!$B$14)^(1/12)) + BX45</f>
        <v/>
      </c>
      <c r="BZ45">
        <f>BX45*Control!$B$9</f>
        <v/>
      </c>
      <c r="CA45">
        <f>BY45*(Control!$B$10*$J$5/12)/1e6</f>
        <v/>
      </c>
      <c r="CB45">
        <f>BZ45*$J$6*Control!$B$13/1e6</f>
        <v/>
      </c>
      <c r="CC45">
        <f>CA45+CB45</f>
        <v/>
      </c>
      <c r="CD45">
        <f>(1-Control!$B$11)*CA45 + BZ45*(INDEX(Control!$B$32:$F$32, B45) + $J$7)/1e6 * $J$6</f>
        <v/>
      </c>
      <c r="CE45">
        <f>CC45-CD45</f>
        <v/>
      </c>
      <c r="CF45">
        <f>INDEX(BaseSeries!$C$2:$C$61, A45)*Control!$B$5*$K$3</f>
        <v/>
      </c>
      <c r="CG45">
        <f>CF45*(Control!$B$6*Control!$B$7*Control!$B$8)*$K$4</f>
        <v/>
      </c>
      <c r="CH45">
        <f>CH44*(1-(1-Control!$B$14)^(1/12)) + CG45</f>
        <v/>
      </c>
      <c r="CI45">
        <f>CG45*Control!$B$9</f>
        <v/>
      </c>
      <c r="CJ45">
        <f>CH45*(Control!$B$10*$K$5/12)/1e6</f>
        <v/>
      </c>
      <c r="CK45">
        <f>CI45*$K$6*Control!$B$13/1e6</f>
        <v/>
      </c>
      <c r="CL45">
        <f>CJ45+CK45</f>
        <v/>
      </c>
      <c r="CM45">
        <f>(1-Control!$B$11)*CJ45 + CI45*(INDEX(Control!$B$32:$F$32, B45) + $K$7)/1e6 * $K$6</f>
        <v/>
      </c>
      <c r="CN45">
        <f>CL45-CM45</f>
        <v/>
      </c>
      <c r="CO45">
        <f>INDEX(BaseSeries!$C$2:$C$61, A45)*Control!$B$5*$L$3</f>
        <v/>
      </c>
      <c r="CP45">
        <f>CO45*(Control!$B$6*Control!$B$7*Control!$B$8)*$L$4</f>
        <v/>
      </c>
      <c r="CQ45">
        <f>CQ44*(1-(1-Control!$B$14)^(1/12)) + CP45</f>
        <v/>
      </c>
      <c r="CR45">
        <f>CP45*Control!$B$9</f>
        <v/>
      </c>
      <c r="CS45">
        <f>CQ45*(Control!$B$10*$L$5/12)/1e6</f>
        <v/>
      </c>
      <c r="CT45">
        <f>CR45*$L$6*Control!$B$13/1e6</f>
        <v/>
      </c>
      <c r="CU45">
        <f>CS45+CT45</f>
        <v/>
      </c>
      <c r="CV45">
        <f>(1-Control!$B$11)*CS45 + CR45*(INDEX(Control!$B$32:$F$32, B45) + $L$7)/1e6 * $L$6</f>
        <v/>
      </c>
      <c r="CW45">
        <f>CU45-CV45</f>
        <v/>
      </c>
      <c r="CX45">
        <f>INDEX(BaseSeries!$C$2:$C$61, A45)*Control!$B$5*$M$3</f>
        <v/>
      </c>
      <c r="CY45">
        <f>CX45*(Control!$B$6*Control!$B$7*Control!$B$8)*$M$4</f>
        <v/>
      </c>
      <c r="CZ45">
        <f>CZ44*(1-(1-Control!$B$14)^(1/12)) + CY45</f>
        <v/>
      </c>
      <c r="DA45">
        <f>CY45*Control!$B$9</f>
        <v/>
      </c>
      <c r="DB45">
        <f>CZ45*(Control!$B$10*$M$5/12)/1e6</f>
        <v/>
      </c>
      <c r="DC45">
        <f>DA45*$M$6*Control!$B$13/1e6</f>
        <v/>
      </c>
      <c r="DD45">
        <f>DB45+DC45</f>
        <v/>
      </c>
      <c r="DE45">
        <f>(1-Control!$B$11)*DB45 + DA45*(INDEX(Control!$B$32:$F$32, B45) + $M$7)/1e6 * $M$6</f>
        <v/>
      </c>
      <c r="DF45">
        <f>DD45-DE45</f>
        <v/>
      </c>
      <c r="DG45">
        <f>INDEX(BaseSeries!$C$2:$C$61, A45)*Control!$B$5*$N$3</f>
        <v/>
      </c>
      <c r="DH45">
        <f>DG45*(Control!$B$6*Control!$B$7*Control!$B$8)*$N$4</f>
        <v/>
      </c>
      <c r="DI45">
        <f>DI44*(1-(1-Control!$B$14)^(1/12)) + DH45</f>
        <v/>
      </c>
      <c r="DJ45">
        <f>DH45*Control!$B$9</f>
        <v/>
      </c>
      <c r="DK45">
        <f>DI45*(Control!$B$10*$N$5/12)/1e6</f>
        <v/>
      </c>
      <c r="DL45">
        <f>DJ45*$N$6*Control!$B$13/1e6</f>
        <v/>
      </c>
      <c r="DM45">
        <f>DK45+DL45</f>
        <v/>
      </c>
      <c r="DN45">
        <f>(1-Control!$B$11)*DK45 + DJ45*(INDEX(Control!$B$32:$F$32, B45) + $N$7)/1e6 * $N$6</f>
        <v/>
      </c>
      <c r="DO45">
        <f>DM45-DN45</f>
        <v/>
      </c>
      <c r="DP45">
        <f>INDEX(BaseSeries!$C$2:$C$61, A45)*Control!$B$5*$O$3</f>
        <v/>
      </c>
      <c r="DQ45">
        <f>DP45*(Control!$B$6*Control!$B$7*Control!$B$8)*$O$4</f>
        <v/>
      </c>
      <c r="DR45">
        <f>DR44*(1-(1-Control!$B$14)^(1/12)) + DQ45</f>
        <v/>
      </c>
      <c r="DS45">
        <f>DQ45*Control!$B$9</f>
        <v/>
      </c>
      <c r="DT45">
        <f>DR45*(Control!$B$10*$O$5/12)/1e6</f>
        <v/>
      </c>
      <c r="DU45">
        <f>DS45*$O$6*Control!$B$13/1e6</f>
        <v/>
      </c>
      <c r="DV45">
        <f>DT45+DU45</f>
        <v/>
      </c>
      <c r="DW45">
        <f>(1-Control!$B$11)*DT45 + DS45*(INDEX(Control!$B$32:$F$32, B45) + $O$7)/1e6 * $O$6</f>
        <v/>
      </c>
      <c r="DX45">
        <f>DV45-DW45</f>
        <v/>
      </c>
      <c r="DY45">
        <f>INDEX(BaseSeries!$C$2:$C$61, A45)*Control!$B$5*$P$3</f>
        <v/>
      </c>
      <c r="DZ45">
        <f>DY45*(Control!$B$6*Control!$B$7*Control!$B$8)*$P$4</f>
        <v/>
      </c>
      <c r="EA45">
        <f>EA44*(1-(1-Control!$B$14)^(1/12)) + DZ45</f>
        <v/>
      </c>
      <c r="EB45">
        <f>DZ45*Control!$B$9</f>
        <v/>
      </c>
      <c r="EC45">
        <f>EA45*(Control!$B$10*$P$5/12)/1e6</f>
        <v/>
      </c>
      <c r="ED45">
        <f>EB45*$P$6*Control!$B$13/1e6</f>
        <v/>
      </c>
      <c r="EE45">
        <f>EC45+ED45</f>
        <v/>
      </c>
      <c r="EF45">
        <f>(1-Control!$B$11)*EC45 + EB45*(INDEX(Control!$B$32:$F$32, B45) + $P$7)/1e6 * $P$6</f>
        <v/>
      </c>
      <c r="EG45">
        <f>EE45-EF45</f>
        <v/>
      </c>
      <c r="EH45">
        <f>INDEX(BaseSeries!$C$2:$C$61, A45)*Control!$B$5*$Q$3</f>
        <v/>
      </c>
      <c r="EI45">
        <f>EH45*(Control!$B$6*Control!$B$7*Control!$B$8)*$Q$4</f>
        <v/>
      </c>
      <c r="EJ45">
        <f>EJ44*(1-(1-Control!$B$14)^(1/12)) + EI45</f>
        <v/>
      </c>
      <c r="EK45">
        <f>EI45*Control!$B$9</f>
        <v/>
      </c>
      <c r="EL45">
        <f>EJ45*(Control!$B$10*$Q$5/12)/1e6</f>
        <v/>
      </c>
      <c r="EM45">
        <f>EK45*$Q$6*Control!$B$13/1e6</f>
        <v/>
      </c>
      <c r="EN45">
        <f>EL45+EM45</f>
        <v/>
      </c>
      <c r="EO45">
        <f>(1-Control!$B$11)*EL45 + EK45*(INDEX(Control!$B$32:$F$32, B45) + $Q$7)/1e6 * $Q$6</f>
        <v/>
      </c>
      <c r="EP45">
        <f>EN45-EO45</f>
        <v/>
      </c>
      <c r="EQ45">
        <f>INDEX(BaseSeries!$C$2:$C$61, A45)*Control!$B$5*$R$3</f>
        <v/>
      </c>
      <c r="ER45">
        <f>EQ45*(Control!$B$6*Control!$B$7*Control!$B$8)*$R$4</f>
        <v/>
      </c>
      <c r="ES45">
        <f>ES44*(1-(1-Control!$B$14)^(1/12)) + ER45</f>
        <v/>
      </c>
      <c r="ET45">
        <f>ER45*Control!$B$9</f>
        <v/>
      </c>
      <c r="EU45">
        <f>ES45*(Control!$B$10*$R$5/12)/1e6</f>
        <v/>
      </c>
      <c r="EV45">
        <f>ET45*$R$6*Control!$B$13/1e6</f>
        <v/>
      </c>
      <c r="EW45">
        <f>EU45+EV45</f>
        <v/>
      </c>
      <c r="EX45">
        <f>(1-Control!$B$11)*EU45 + ET45*(INDEX(Control!$B$32:$F$32, B45) + $R$7)/1e6 * $R$6</f>
        <v/>
      </c>
      <c r="EY45">
        <f>EW45-EX45</f>
        <v/>
      </c>
      <c r="EZ45">
        <f>INDEX(BaseSeries!$C$2:$C$61, A45)*Control!$B$5*$S$3</f>
        <v/>
      </c>
      <c r="FA45">
        <f>EZ45*(Control!$B$6*Control!$B$7*Control!$B$8)*$S$4</f>
        <v/>
      </c>
      <c r="FB45">
        <f>FB44*(1-(1-Control!$B$14)^(1/12)) + FA45</f>
        <v/>
      </c>
      <c r="FC45">
        <f>FA45*Control!$B$9</f>
        <v/>
      </c>
      <c r="FD45">
        <f>FB45*(Control!$B$10*$S$5/12)/1e6</f>
        <v/>
      </c>
      <c r="FE45">
        <f>FC45*$S$6*Control!$B$13/1e6</f>
        <v/>
      </c>
      <c r="FF45">
        <f>FD45+FE45</f>
        <v/>
      </c>
      <c r="FG45">
        <f>(1-Control!$B$11)*FD45 + FC45*(INDEX(Control!$B$32:$F$32, B45) + $S$7)/1e6 * $S$6</f>
        <v/>
      </c>
      <c r="FH45">
        <f>FF45-FG45</f>
        <v/>
      </c>
      <c r="FI45">
        <f>INDEX(BaseSeries!$C$2:$C$61, A45)*Control!$B$5*$T$3</f>
        <v/>
      </c>
      <c r="FJ45">
        <f>FI45*(Control!$B$6*Control!$B$7*Control!$B$8)*$T$4</f>
        <v/>
      </c>
      <c r="FK45">
        <f>FK44*(1-(1-Control!$B$14)^(1/12)) + FJ45</f>
        <v/>
      </c>
      <c r="FL45">
        <f>FJ45*Control!$B$9</f>
        <v/>
      </c>
      <c r="FM45">
        <f>FK45*(Control!$B$10*$T$5/12)/1e6</f>
        <v/>
      </c>
      <c r="FN45">
        <f>FL45*$T$6*Control!$B$13/1e6</f>
        <v/>
      </c>
      <c r="FO45">
        <f>FM45+FN45</f>
        <v/>
      </c>
      <c r="FP45">
        <f>(1-Control!$B$11)*FM45 + FL45*(INDEX(Control!$B$32:$F$32, B45) + $T$7)/1e6 * $T$6</f>
        <v/>
      </c>
      <c r="FQ45">
        <f>FO45-FP45</f>
        <v/>
      </c>
      <c r="FR45">
        <f>INDEX(BaseSeries!$C$2:$C$61, A45)*Control!$B$5*$U$3</f>
        <v/>
      </c>
      <c r="FS45">
        <f>FR45*(Control!$B$6*Control!$B$7*Control!$B$8)*$U$4</f>
        <v/>
      </c>
      <c r="FT45">
        <f>FT44*(1-(1-Control!$B$14)^(1/12)) + FS45</f>
        <v/>
      </c>
      <c r="FU45">
        <f>FS45*Control!$B$9</f>
        <v/>
      </c>
      <c r="FV45">
        <f>FT45*(Control!$B$10*$U$5/12)/1e6</f>
        <v/>
      </c>
      <c r="FW45">
        <f>FU45*$U$6*Control!$B$13/1e6</f>
        <v/>
      </c>
      <c r="FX45">
        <f>FV45+FW45</f>
        <v/>
      </c>
      <c r="FY45">
        <f>(1-Control!$B$11)*FV45 + FU45*(INDEX(Control!$B$32:$F$32, B45) + $U$7)/1e6 * $U$6</f>
        <v/>
      </c>
      <c r="FZ45">
        <f>FX45-FY45</f>
        <v/>
      </c>
      <c r="GA45">
        <f>INDEX(BaseSeries!$C$2:$C$61, A45)*Control!$B$5*$V$3</f>
        <v/>
      </c>
      <c r="GB45">
        <f>GA45*(Control!$B$6*Control!$B$7*Control!$B$8)*$V$4</f>
        <v/>
      </c>
      <c r="GC45">
        <f>GC44*(1-(1-Control!$B$14)^(1/12)) + GB45</f>
        <v/>
      </c>
      <c r="GD45">
        <f>GB45*Control!$B$9</f>
        <v/>
      </c>
      <c r="GE45">
        <f>GC45*(Control!$B$10*$V$5/12)/1e6</f>
        <v/>
      </c>
      <c r="GF45">
        <f>GD45*$V$6*Control!$B$13/1e6</f>
        <v/>
      </c>
      <c r="GG45">
        <f>GE45+GF45</f>
        <v/>
      </c>
      <c r="GH45">
        <f>(1-Control!$B$11)*GE45 + GD45*(INDEX(Control!$B$32:$F$32, B45) + $V$7)/1e6 * $V$6</f>
        <v/>
      </c>
      <c r="GI45">
        <f>GG45-GH45</f>
        <v/>
      </c>
      <c r="GJ45">
        <f>INDEX(BaseSeries!$C$2:$C$61, A45)*Control!$B$5*$W$3</f>
        <v/>
      </c>
      <c r="GK45">
        <f>GJ45*(Control!$B$6*Control!$B$7*Control!$B$8)*$W$4</f>
        <v/>
      </c>
      <c r="GL45">
        <f>GL44*(1-(1-Control!$B$14)^(1/12)) + GK45</f>
        <v/>
      </c>
      <c r="GM45">
        <f>GK45*Control!$B$9</f>
        <v/>
      </c>
      <c r="GN45">
        <f>GL45*(Control!$B$10*$W$5/12)/1e6</f>
        <v/>
      </c>
      <c r="GO45">
        <f>GM45*$W$6*Control!$B$13/1e6</f>
        <v/>
      </c>
      <c r="GP45">
        <f>GN45+GO45</f>
        <v/>
      </c>
      <c r="GQ45">
        <f>(1-Control!$B$11)*GN45 + GM45*(INDEX(Control!$B$32:$F$32, B45) + $W$7)/1e6 * $W$6</f>
        <v/>
      </c>
      <c r="GR45">
        <f>GP45-GQ45</f>
        <v/>
      </c>
      <c r="GS45">
        <f>INDEX(BaseSeries!$C$2:$C$61, A45)*Control!$B$5*$X$3</f>
        <v/>
      </c>
      <c r="GT45">
        <f>GS45*(Control!$B$6*Control!$B$7*Control!$B$8)*$X$4</f>
        <v/>
      </c>
      <c r="GU45">
        <f>GU44*(1-(1-Control!$B$14)^(1/12)) + GT45</f>
        <v/>
      </c>
      <c r="GV45">
        <f>GT45*Control!$B$9</f>
        <v/>
      </c>
      <c r="GW45">
        <f>GU45*(Control!$B$10*$X$5/12)/1e6</f>
        <v/>
      </c>
      <c r="GX45">
        <f>GV45*$X$6*Control!$B$13/1e6</f>
        <v/>
      </c>
      <c r="GY45">
        <f>GW45+GX45</f>
        <v/>
      </c>
      <c r="GZ45">
        <f>(1-Control!$B$11)*GW45 + GV45*(INDEX(Control!$B$32:$F$32, B45) + $X$7)/1e6 * $X$6</f>
        <v/>
      </c>
      <c r="HA45">
        <f>GY45-GZ45</f>
        <v/>
      </c>
      <c r="HB45">
        <f>INDEX(BaseSeries!$C$2:$C$61, A45)*Control!$B$5*$Y$3</f>
        <v/>
      </c>
      <c r="HC45">
        <f>HB45*(Control!$B$6*Control!$B$7*Control!$B$8)*$Y$4</f>
        <v/>
      </c>
      <c r="HD45">
        <f>HD44*(1-(1-Control!$B$14)^(1/12)) + HC45</f>
        <v/>
      </c>
      <c r="HE45">
        <f>HC45*Control!$B$9</f>
        <v/>
      </c>
      <c r="HF45">
        <f>HD45*(Control!$B$10*$Y$5/12)/1e6</f>
        <v/>
      </c>
      <c r="HG45">
        <f>HE45*$Y$6*Control!$B$13/1e6</f>
        <v/>
      </c>
      <c r="HH45">
        <f>HF45+HG45</f>
        <v/>
      </c>
      <c r="HI45">
        <f>(1-Control!$B$11)*HF45 + HE45*(INDEX(Control!$B$32:$F$32, B45) + $Y$7)/1e6 * $Y$6</f>
        <v/>
      </c>
      <c r="HJ45">
        <f>HH45-HI45</f>
        <v/>
      </c>
      <c r="HK45">
        <f>INDEX(BaseSeries!$C$2:$C$61, A45)*Control!$B$5*$Z$3</f>
        <v/>
      </c>
      <c r="HL45">
        <f>HK45*(Control!$B$6*Control!$B$7*Control!$B$8)*$Z$4</f>
        <v/>
      </c>
      <c r="HM45">
        <f>HM44*(1-(1-Control!$B$14)^(1/12)) + HL45</f>
        <v/>
      </c>
      <c r="HN45">
        <f>HL45*Control!$B$9</f>
        <v/>
      </c>
      <c r="HO45">
        <f>HM45*(Control!$B$10*$Z$5/12)/1e6</f>
        <v/>
      </c>
      <c r="HP45">
        <f>HN45*$Z$6*Control!$B$13/1e6</f>
        <v/>
      </c>
      <c r="HQ45">
        <f>HO45+HP45</f>
        <v/>
      </c>
      <c r="HR45">
        <f>(1-Control!$B$11)*HO45 + HN45*(INDEX(Control!$B$32:$F$32, B45) + $Z$7)/1e6 * $Z$6</f>
        <v/>
      </c>
      <c r="HS45">
        <f>HQ45-HR45</f>
        <v/>
      </c>
      <c r="HT45">
        <f>INDEX(BaseSeries!$C$2:$C$61, A45)*Control!$B$5*$AA$3</f>
        <v/>
      </c>
      <c r="HU45">
        <f>HT45*(Control!$B$6*Control!$B$7*Control!$B$8)*$AA$4</f>
        <v/>
      </c>
      <c r="HV45">
        <f>HV44*(1-(1-Control!$B$14)^(1/12)) + HU45</f>
        <v/>
      </c>
      <c r="HW45">
        <f>HU45*Control!$B$9</f>
        <v/>
      </c>
      <c r="HX45">
        <f>HV45*(Control!$B$10*$AA$5/12)/1e6</f>
        <v/>
      </c>
      <c r="HY45">
        <f>HW45*$AA$6*Control!$B$13/1e6</f>
        <v/>
      </c>
      <c r="HZ45">
        <f>HX45+HY45</f>
        <v/>
      </c>
      <c r="IA45">
        <f>(1-Control!$B$11)*HX45 + HW45*(INDEX(Control!$B$32:$F$32, B45) + $AA$7)/1e6 * $AA$6</f>
        <v/>
      </c>
      <c r="IB45">
        <f>HZ45-IA45</f>
        <v/>
      </c>
      <c r="IC45">
        <f>INDEX(BaseSeries!$C$2:$C$61, A45)*Control!$B$5*$AB$3</f>
        <v/>
      </c>
      <c r="ID45">
        <f>IC45*(Control!$B$6*Control!$B$7*Control!$B$8)*$AB$4</f>
        <v/>
      </c>
      <c r="IE45">
        <f>IE44*(1-(1-Control!$B$14)^(1/12)) + ID45</f>
        <v/>
      </c>
      <c r="IF45">
        <f>ID45*Control!$B$9</f>
        <v/>
      </c>
      <c r="IG45">
        <f>IE45*(Control!$B$10*$AB$5/12)/1e6</f>
        <v/>
      </c>
      <c r="IH45">
        <f>IF45*$AB$6*Control!$B$13/1e6</f>
        <v/>
      </c>
      <c r="II45">
        <f>IG45+IH45</f>
        <v/>
      </c>
      <c r="IJ45">
        <f>(1-Control!$B$11)*IG45 + IF45*(INDEX(Control!$B$32:$F$32, B45) + $AB$7)/1e6 * $AB$6</f>
        <v/>
      </c>
      <c r="IK45">
        <f>II45-IJ45</f>
        <v/>
      </c>
      <c r="IL45">
        <f>INDEX(BaseSeries!$C$2:$C$61, A45)*Control!$B$5*$AC$3</f>
        <v/>
      </c>
      <c r="IM45">
        <f>IL45*(Control!$B$6*Control!$B$7*Control!$B$8)*$AC$4</f>
        <v/>
      </c>
      <c r="IN45">
        <f>IN44*(1-(1-Control!$B$14)^(1/12)) + IM45</f>
        <v/>
      </c>
      <c r="IO45">
        <f>IM45*Control!$B$9</f>
        <v/>
      </c>
      <c r="IP45">
        <f>IN45*(Control!$B$10*$AC$5/12)/1e6</f>
        <v/>
      </c>
      <c r="IQ45">
        <f>IO45*$AC$6*Control!$B$13/1e6</f>
        <v/>
      </c>
      <c r="IR45">
        <f>IP45+IQ45</f>
        <v/>
      </c>
      <c r="IS45">
        <f>(1-Control!$B$11)*IP45 + IO45*(INDEX(Control!$B$32:$F$32, B45) + $AC$7)/1e6 * $AC$6</f>
        <v/>
      </c>
      <c r="IT45">
        <f>IR45-IS45</f>
        <v/>
      </c>
      <c r="IU45">
        <f>INDEX(BaseSeries!$C$2:$C$61, A45)*Control!$B$5*$AD$3</f>
        <v/>
      </c>
      <c r="IV45">
        <f>IU45*(Control!$B$6*Control!$B$7*Control!$B$8)*$AD$4</f>
        <v/>
      </c>
      <c r="IW45">
        <f>IW44*(1-(1-Control!$B$14)^(1/12)) + IV45</f>
        <v/>
      </c>
      <c r="IX45">
        <f>IV45*Control!$B$9</f>
        <v/>
      </c>
      <c r="IY45">
        <f>IW45*(Control!$B$10*$AD$5/12)/1e6</f>
        <v/>
      </c>
      <c r="IZ45">
        <f>IX45*$AD$6*Control!$B$13/1e6</f>
        <v/>
      </c>
      <c r="JA45">
        <f>IY45+IZ45</f>
        <v/>
      </c>
      <c r="JB45">
        <f>(1-Control!$B$11)*IY45 + IX45*(INDEX(Control!$B$32:$F$32, B45) + $AD$7)/1e6 * $AD$6</f>
        <v/>
      </c>
      <c r="JC45">
        <f>JA45-JB45</f>
        <v/>
      </c>
      <c r="JD45">
        <f>INDEX(BaseSeries!$C$2:$C$61, A45)*Control!$B$5*$AE$3</f>
        <v/>
      </c>
      <c r="JE45">
        <f>JD45*(Control!$B$6*Control!$B$7*Control!$B$8)*$AE$4</f>
        <v/>
      </c>
      <c r="JF45">
        <f>JF44*(1-(1-Control!$B$14)^(1/12)) + JE45</f>
        <v/>
      </c>
      <c r="JG45">
        <f>JE45*Control!$B$9</f>
        <v/>
      </c>
      <c r="JH45">
        <f>JF45*(Control!$B$10*$AE$5/12)/1e6</f>
        <v/>
      </c>
      <c r="JI45">
        <f>JG45*$AE$6*Control!$B$13/1e6</f>
        <v/>
      </c>
      <c r="JJ45">
        <f>JH45+JI45</f>
        <v/>
      </c>
      <c r="JK45">
        <f>(1-Control!$B$11)*JH45 + JG45*(INDEX(Control!$B$32:$F$32, B45) + $AE$7)/1e6 * $AE$6</f>
        <v/>
      </c>
      <c r="JL45">
        <f>JJ45-JK45</f>
        <v/>
      </c>
      <c r="JM45">
        <f>INDEX(BaseSeries!$C$2:$C$61, A45)*Control!$B$5*$AF$3</f>
        <v/>
      </c>
      <c r="JN45">
        <f>JM45*(Control!$B$6*Control!$B$7*Control!$B$8)*$AF$4</f>
        <v/>
      </c>
      <c r="JO45">
        <f>JO44*(1-(1-Control!$B$14)^(1/12)) + JN45</f>
        <v/>
      </c>
      <c r="JP45">
        <f>JN45*Control!$B$9</f>
        <v/>
      </c>
      <c r="JQ45">
        <f>JO45*(Control!$B$10*$AF$5/12)/1e6</f>
        <v/>
      </c>
      <c r="JR45">
        <f>JP45*$AF$6*Control!$B$13/1e6</f>
        <v/>
      </c>
      <c r="JS45">
        <f>JQ45+JR45</f>
        <v/>
      </c>
      <c r="JT45">
        <f>(1-Control!$B$11)*JQ45 + JP45*(INDEX(Control!$B$32:$F$32, B45) + $AF$7)/1e6 * $AF$6</f>
        <v/>
      </c>
      <c r="JU45">
        <f>JS45-JT45</f>
        <v/>
      </c>
      <c r="JV45">
        <f>INDEX(BaseSeries!$C$2:$C$61, A45)*Control!$B$5*$AG$3</f>
        <v/>
      </c>
      <c r="JW45">
        <f>JV45*(Control!$B$6*Control!$B$7*Control!$B$8)*$AG$4</f>
        <v/>
      </c>
      <c r="JX45">
        <f>JX44*(1-(1-Control!$B$14)^(1/12)) + JW45</f>
        <v/>
      </c>
      <c r="JY45">
        <f>JW45*Control!$B$9</f>
        <v/>
      </c>
      <c r="JZ45">
        <f>JX45*(Control!$B$10*$AG$5/12)/1e6</f>
        <v/>
      </c>
      <c r="KA45">
        <f>JY45*$AG$6*Control!$B$13/1e6</f>
        <v/>
      </c>
      <c r="KB45">
        <f>JZ45+KA45</f>
        <v/>
      </c>
      <c r="KC45">
        <f>(1-Control!$B$11)*JZ45 + JY45*(INDEX(Control!$B$32:$F$32, B45) + $AG$7)/1e6 * $AG$6</f>
        <v/>
      </c>
      <c r="KD45">
        <f>KB45-KC45</f>
        <v/>
      </c>
      <c r="KE45">
        <f>INDEX(BaseSeries!$C$2:$C$61, A45)*Control!$B$5*$AH$3</f>
        <v/>
      </c>
      <c r="KF45">
        <f>KE45*(Control!$B$6*Control!$B$7*Control!$B$8)*$AH$4</f>
        <v/>
      </c>
      <c r="KG45">
        <f>KG44*(1-(1-Control!$B$14)^(1/12)) + KF45</f>
        <v/>
      </c>
      <c r="KH45">
        <f>KF45*Control!$B$9</f>
        <v/>
      </c>
      <c r="KI45">
        <f>KG45*(Control!$B$10*$AH$5/12)/1e6</f>
        <v/>
      </c>
      <c r="KJ45">
        <f>KH45*$AH$6*Control!$B$13/1e6</f>
        <v/>
      </c>
      <c r="KK45">
        <f>KI45+KJ45</f>
        <v/>
      </c>
      <c r="KL45">
        <f>(1-Control!$B$11)*KI45 + KH45*(INDEX(Control!$B$32:$F$32, B45) + $AH$7)/1e6 * $AH$6</f>
        <v/>
      </c>
      <c r="KM45">
        <f>KK45-KL45</f>
        <v/>
      </c>
      <c r="KN45">
        <f>INDEX(BaseSeries!$C$2:$C$61, A45)*Control!$B$5*$AI$3</f>
        <v/>
      </c>
      <c r="KO45">
        <f>KN45*(Control!$B$6*Control!$B$7*Control!$B$8)*$AI$4</f>
        <v/>
      </c>
      <c r="KP45">
        <f>KP44*(1-(1-Control!$B$14)^(1/12)) + KO45</f>
        <v/>
      </c>
      <c r="KQ45">
        <f>KO45*Control!$B$9</f>
        <v/>
      </c>
      <c r="KR45">
        <f>KP45*(Control!$B$10*$AI$5/12)/1e6</f>
        <v/>
      </c>
      <c r="KS45">
        <f>KQ45*$AI$6*Control!$B$13/1e6</f>
        <v/>
      </c>
      <c r="KT45">
        <f>KR45+KS45</f>
        <v/>
      </c>
      <c r="KU45">
        <f>(1-Control!$B$11)*KR45 + KQ45*(INDEX(Control!$B$32:$F$32, B45) + $AI$7)/1e6 * $AI$6</f>
        <v/>
      </c>
      <c r="KV45">
        <f>KT45-KU45</f>
        <v/>
      </c>
      <c r="KW45">
        <f>INDEX(BaseSeries!$C$2:$C$61, A45)*Control!$B$5*$AJ$3</f>
        <v/>
      </c>
      <c r="KX45">
        <f>KW45*(Control!$B$6*Control!$B$7*Control!$B$8)*$AJ$4</f>
        <v/>
      </c>
      <c r="KY45">
        <f>KY44*(1-(1-Control!$B$14)^(1/12)) + KX45</f>
        <v/>
      </c>
      <c r="KZ45">
        <f>KX45*Control!$B$9</f>
        <v/>
      </c>
      <c r="LA45">
        <f>KY45*(Control!$B$10*$AJ$5/12)/1e6</f>
        <v/>
      </c>
      <c r="LB45">
        <f>KZ45*$AJ$6*Control!$B$13/1e6</f>
        <v/>
      </c>
      <c r="LC45">
        <f>LA45+LB45</f>
        <v/>
      </c>
      <c r="LD45">
        <f>(1-Control!$B$11)*LA45 + KZ45*(INDEX(Control!$B$32:$F$32, B45) + $AJ$7)/1e6 * $AJ$6</f>
        <v/>
      </c>
      <c r="LE45">
        <f>LC45-LD45</f>
        <v/>
      </c>
      <c r="LF45">
        <f>INDEX(BaseSeries!$C$2:$C$61, A45)*Control!$B$5*$AK$3</f>
        <v/>
      </c>
      <c r="LG45">
        <f>LF45*(Control!$B$6*Control!$B$7*Control!$B$8)*$AK$4</f>
        <v/>
      </c>
      <c r="LH45">
        <f>LH44*(1-(1-Control!$B$14)^(1/12)) + LG45</f>
        <v/>
      </c>
      <c r="LI45">
        <f>LG45*Control!$B$9</f>
        <v/>
      </c>
      <c r="LJ45">
        <f>LH45*(Control!$B$10*$AK$5/12)/1e6</f>
        <v/>
      </c>
      <c r="LK45">
        <f>LI45*$AK$6*Control!$B$13/1e6</f>
        <v/>
      </c>
      <c r="LL45">
        <f>LJ45+LK45</f>
        <v/>
      </c>
      <c r="LM45">
        <f>(1-Control!$B$11)*LJ45 + LI45*(INDEX(Control!$B$32:$F$32, B45) + $AK$7)/1e6 * $AK$6</f>
        <v/>
      </c>
      <c r="LN45">
        <f>LL45-LM45</f>
        <v/>
      </c>
      <c r="LO45">
        <f>INDEX(BaseSeries!$C$2:$C$61, A45)*Control!$B$5*$AL$3</f>
        <v/>
      </c>
      <c r="LP45">
        <f>LO45*(Control!$B$6*Control!$B$7*Control!$B$8)*$AL$4</f>
        <v/>
      </c>
      <c r="LQ45">
        <f>LQ44*(1-(1-Control!$B$14)^(1/12)) + LP45</f>
        <v/>
      </c>
      <c r="LR45">
        <f>LP45*Control!$B$9</f>
        <v/>
      </c>
      <c r="LS45">
        <f>LQ45*(Control!$B$10*$AL$5/12)/1e6</f>
        <v/>
      </c>
      <c r="LT45">
        <f>LR45*$AL$6*Control!$B$13/1e6</f>
        <v/>
      </c>
      <c r="LU45">
        <f>LS45+LT45</f>
        <v/>
      </c>
      <c r="LV45">
        <f>(1-Control!$B$11)*LS45 + LR45*(INDEX(Control!$B$32:$F$32, B45) + $AL$7)/1e6 * $AL$6</f>
        <v/>
      </c>
      <c r="LW45">
        <f>LU45-LV45</f>
        <v/>
      </c>
    </row>
    <row r="46">
      <c r="A46" t="n">
        <v>35</v>
      </c>
      <c r="B46">
        <f>INT((A46-1)/12)+1</f>
        <v/>
      </c>
      <c r="C46">
        <f>INDEX(BaseSeries!$C$2:$C$61, A46)*Control!$B$5*$B$3</f>
        <v/>
      </c>
      <c r="D46">
        <f>C46*(Control!$B$6*Control!$B$7*Control!$B$8)*$B$4</f>
        <v/>
      </c>
      <c r="E46">
        <f>E45*(1-(1-Control!$B$14)^(1/12)) + D46</f>
        <v/>
      </c>
      <c r="F46">
        <f>D46*Control!$B$9</f>
        <v/>
      </c>
      <c r="G46">
        <f>E46*(Control!$B$10*$B$5/12)/1e6</f>
        <v/>
      </c>
      <c r="H46">
        <f>F46*$B$6*Control!$B$13/1e6</f>
        <v/>
      </c>
      <c r="I46">
        <f>G46+H46</f>
        <v/>
      </c>
      <c r="J46">
        <f>(1-Control!$B$11)*G46 + F46*(INDEX(Control!$B$32:$F$32, B46) + $B$7)/1e6 * $B$6</f>
        <v/>
      </c>
      <c r="K46">
        <f>I46-J46</f>
        <v/>
      </c>
      <c r="L46">
        <f>INDEX(BaseSeries!$C$2:$C$61, A46)*Control!$B$5*$C$3</f>
        <v/>
      </c>
      <c r="M46">
        <f>L46*(Control!$B$6*Control!$B$7*Control!$B$8)*$C$4</f>
        <v/>
      </c>
      <c r="N46">
        <f>N45*(1-(1-Control!$B$14)^(1/12)) + M46</f>
        <v/>
      </c>
      <c r="O46">
        <f>M46*Control!$B$9</f>
        <v/>
      </c>
      <c r="P46">
        <f>N46*(Control!$B$10*$C$5/12)/1e6</f>
        <v/>
      </c>
      <c r="Q46">
        <f>O46*$C$6*Control!$B$13/1e6</f>
        <v/>
      </c>
      <c r="R46">
        <f>P46+Q46</f>
        <v/>
      </c>
      <c r="S46">
        <f>(1-Control!$B$11)*P46 + O46*(INDEX(Control!$B$32:$F$32, B46) + $C$7)/1e6 * $C$6</f>
        <v/>
      </c>
      <c r="T46">
        <f>R46-S46</f>
        <v/>
      </c>
      <c r="U46">
        <f>INDEX(BaseSeries!$C$2:$C$61, A46)*Control!$B$5*$D$3</f>
        <v/>
      </c>
      <c r="V46">
        <f>U46*(Control!$B$6*Control!$B$7*Control!$B$8)*$D$4</f>
        <v/>
      </c>
      <c r="W46">
        <f>W45*(1-(1-Control!$B$14)^(1/12)) + V46</f>
        <v/>
      </c>
      <c r="X46">
        <f>V46*Control!$B$9</f>
        <v/>
      </c>
      <c r="Y46">
        <f>W46*(Control!$B$10*$D$5/12)/1e6</f>
        <v/>
      </c>
      <c r="Z46">
        <f>X46*$D$6*Control!$B$13/1e6</f>
        <v/>
      </c>
      <c r="AA46">
        <f>Y46+Z46</f>
        <v/>
      </c>
      <c r="AB46">
        <f>(1-Control!$B$11)*Y46 + X46*(INDEX(Control!$B$32:$F$32, B46) + $D$7)/1e6 * $D$6</f>
        <v/>
      </c>
      <c r="AC46">
        <f>AA46-AB46</f>
        <v/>
      </c>
      <c r="AD46">
        <f>INDEX(BaseSeries!$C$2:$C$61, A46)*Control!$B$5*$E$3</f>
        <v/>
      </c>
      <c r="AE46">
        <f>AD46*(Control!$B$6*Control!$B$7*Control!$B$8)*$E$4</f>
        <v/>
      </c>
      <c r="AF46">
        <f>AF45*(1-(1-Control!$B$14)^(1/12)) + AE46</f>
        <v/>
      </c>
      <c r="AG46">
        <f>AE46*Control!$B$9</f>
        <v/>
      </c>
      <c r="AH46">
        <f>AF46*(Control!$B$10*$E$5/12)/1e6</f>
        <v/>
      </c>
      <c r="AI46">
        <f>AG46*$E$6*Control!$B$13/1e6</f>
        <v/>
      </c>
      <c r="AJ46">
        <f>AH46+AI46</f>
        <v/>
      </c>
      <c r="AK46">
        <f>(1-Control!$B$11)*AH46 + AG46*(INDEX(Control!$B$32:$F$32, B46) + $E$7)/1e6 * $E$6</f>
        <v/>
      </c>
      <c r="AL46">
        <f>AJ46-AK46</f>
        <v/>
      </c>
      <c r="AM46">
        <f>INDEX(BaseSeries!$C$2:$C$61, A46)*Control!$B$5*$F$3</f>
        <v/>
      </c>
      <c r="AN46">
        <f>AM46*(Control!$B$6*Control!$B$7*Control!$B$8)*$F$4</f>
        <v/>
      </c>
      <c r="AO46">
        <f>AO45*(1-(1-Control!$B$14)^(1/12)) + AN46</f>
        <v/>
      </c>
      <c r="AP46">
        <f>AN46*Control!$B$9</f>
        <v/>
      </c>
      <c r="AQ46">
        <f>AO46*(Control!$B$10*$F$5/12)/1e6</f>
        <v/>
      </c>
      <c r="AR46">
        <f>AP46*$F$6*Control!$B$13/1e6</f>
        <v/>
      </c>
      <c r="AS46">
        <f>AQ46+AR46</f>
        <v/>
      </c>
      <c r="AT46">
        <f>(1-Control!$B$11)*AQ46 + AP46*(INDEX(Control!$B$32:$F$32, B46) + $F$7)/1e6 * $F$6</f>
        <v/>
      </c>
      <c r="AU46">
        <f>AS46-AT46</f>
        <v/>
      </c>
      <c r="AV46">
        <f>INDEX(BaseSeries!$C$2:$C$61, A46)*Control!$B$5*$G$3</f>
        <v/>
      </c>
      <c r="AW46">
        <f>AV46*(Control!$B$6*Control!$B$7*Control!$B$8)*$G$4</f>
        <v/>
      </c>
      <c r="AX46">
        <f>AX45*(1-(1-Control!$B$14)^(1/12)) + AW46</f>
        <v/>
      </c>
      <c r="AY46">
        <f>AW46*Control!$B$9</f>
        <v/>
      </c>
      <c r="AZ46">
        <f>AX46*(Control!$B$10*$G$5/12)/1e6</f>
        <v/>
      </c>
      <c r="BA46">
        <f>AY46*$G$6*Control!$B$13/1e6</f>
        <v/>
      </c>
      <c r="BB46">
        <f>AZ46+BA46</f>
        <v/>
      </c>
      <c r="BC46">
        <f>(1-Control!$B$11)*AZ46 + AY46*(INDEX(Control!$B$32:$F$32, B46) + $G$7)/1e6 * $G$6</f>
        <v/>
      </c>
      <c r="BD46">
        <f>BB46-BC46</f>
        <v/>
      </c>
      <c r="BE46">
        <f>INDEX(BaseSeries!$C$2:$C$61, A46)*Control!$B$5*$H$3</f>
        <v/>
      </c>
      <c r="BF46">
        <f>BE46*(Control!$B$6*Control!$B$7*Control!$B$8)*$H$4</f>
        <v/>
      </c>
      <c r="BG46">
        <f>BG45*(1-(1-Control!$B$14)^(1/12)) + BF46</f>
        <v/>
      </c>
      <c r="BH46">
        <f>BF46*Control!$B$9</f>
        <v/>
      </c>
      <c r="BI46">
        <f>BG46*(Control!$B$10*$H$5/12)/1e6</f>
        <v/>
      </c>
      <c r="BJ46">
        <f>BH46*$H$6*Control!$B$13/1e6</f>
        <v/>
      </c>
      <c r="BK46">
        <f>BI46+BJ46</f>
        <v/>
      </c>
      <c r="BL46">
        <f>(1-Control!$B$11)*BI46 + BH46*(INDEX(Control!$B$32:$F$32, B46) + $H$7)/1e6 * $H$6</f>
        <v/>
      </c>
      <c r="BM46">
        <f>BK46-BL46</f>
        <v/>
      </c>
      <c r="BN46">
        <f>INDEX(BaseSeries!$C$2:$C$61, A46)*Control!$B$5*$I$3</f>
        <v/>
      </c>
      <c r="BO46">
        <f>BN46*(Control!$B$6*Control!$B$7*Control!$B$8)*$I$4</f>
        <v/>
      </c>
      <c r="BP46">
        <f>BP45*(1-(1-Control!$B$14)^(1/12)) + BO46</f>
        <v/>
      </c>
      <c r="BQ46">
        <f>BO46*Control!$B$9</f>
        <v/>
      </c>
      <c r="BR46">
        <f>BP46*(Control!$B$10*$I$5/12)/1e6</f>
        <v/>
      </c>
      <c r="BS46">
        <f>BQ46*$I$6*Control!$B$13/1e6</f>
        <v/>
      </c>
      <c r="BT46">
        <f>BR46+BS46</f>
        <v/>
      </c>
      <c r="BU46">
        <f>(1-Control!$B$11)*BR46 + BQ46*(INDEX(Control!$B$32:$F$32, B46) + $I$7)/1e6 * $I$6</f>
        <v/>
      </c>
      <c r="BV46">
        <f>BT46-BU46</f>
        <v/>
      </c>
      <c r="BW46">
        <f>INDEX(BaseSeries!$C$2:$C$61, A46)*Control!$B$5*$J$3</f>
        <v/>
      </c>
      <c r="BX46">
        <f>BW46*(Control!$B$6*Control!$B$7*Control!$B$8)*$J$4</f>
        <v/>
      </c>
      <c r="BY46">
        <f>BY45*(1-(1-Control!$B$14)^(1/12)) + BX46</f>
        <v/>
      </c>
      <c r="BZ46">
        <f>BX46*Control!$B$9</f>
        <v/>
      </c>
      <c r="CA46">
        <f>BY46*(Control!$B$10*$J$5/12)/1e6</f>
        <v/>
      </c>
      <c r="CB46">
        <f>BZ46*$J$6*Control!$B$13/1e6</f>
        <v/>
      </c>
      <c r="CC46">
        <f>CA46+CB46</f>
        <v/>
      </c>
      <c r="CD46">
        <f>(1-Control!$B$11)*CA46 + BZ46*(INDEX(Control!$B$32:$F$32, B46) + $J$7)/1e6 * $J$6</f>
        <v/>
      </c>
      <c r="CE46">
        <f>CC46-CD46</f>
        <v/>
      </c>
      <c r="CF46">
        <f>INDEX(BaseSeries!$C$2:$C$61, A46)*Control!$B$5*$K$3</f>
        <v/>
      </c>
      <c r="CG46">
        <f>CF46*(Control!$B$6*Control!$B$7*Control!$B$8)*$K$4</f>
        <v/>
      </c>
      <c r="CH46">
        <f>CH45*(1-(1-Control!$B$14)^(1/12)) + CG46</f>
        <v/>
      </c>
      <c r="CI46">
        <f>CG46*Control!$B$9</f>
        <v/>
      </c>
      <c r="CJ46">
        <f>CH46*(Control!$B$10*$K$5/12)/1e6</f>
        <v/>
      </c>
      <c r="CK46">
        <f>CI46*$K$6*Control!$B$13/1e6</f>
        <v/>
      </c>
      <c r="CL46">
        <f>CJ46+CK46</f>
        <v/>
      </c>
      <c r="CM46">
        <f>(1-Control!$B$11)*CJ46 + CI46*(INDEX(Control!$B$32:$F$32, B46) + $K$7)/1e6 * $K$6</f>
        <v/>
      </c>
      <c r="CN46">
        <f>CL46-CM46</f>
        <v/>
      </c>
      <c r="CO46">
        <f>INDEX(BaseSeries!$C$2:$C$61, A46)*Control!$B$5*$L$3</f>
        <v/>
      </c>
      <c r="CP46">
        <f>CO46*(Control!$B$6*Control!$B$7*Control!$B$8)*$L$4</f>
        <v/>
      </c>
      <c r="CQ46">
        <f>CQ45*(1-(1-Control!$B$14)^(1/12)) + CP46</f>
        <v/>
      </c>
      <c r="CR46">
        <f>CP46*Control!$B$9</f>
        <v/>
      </c>
      <c r="CS46">
        <f>CQ46*(Control!$B$10*$L$5/12)/1e6</f>
        <v/>
      </c>
      <c r="CT46">
        <f>CR46*$L$6*Control!$B$13/1e6</f>
        <v/>
      </c>
      <c r="CU46">
        <f>CS46+CT46</f>
        <v/>
      </c>
      <c r="CV46">
        <f>(1-Control!$B$11)*CS46 + CR46*(INDEX(Control!$B$32:$F$32, B46) + $L$7)/1e6 * $L$6</f>
        <v/>
      </c>
      <c r="CW46">
        <f>CU46-CV46</f>
        <v/>
      </c>
      <c r="CX46">
        <f>INDEX(BaseSeries!$C$2:$C$61, A46)*Control!$B$5*$M$3</f>
        <v/>
      </c>
      <c r="CY46">
        <f>CX46*(Control!$B$6*Control!$B$7*Control!$B$8)*$M$4</f>
        <v/>
      </c>
      <c r="CZ46">
        <f>CZ45*(1-(1-Control!$B$14)^(1/12)) + CY46</f>
        <v/>
      </c>
      <c r="DA46">
        <f>CY46*Control!$B$9</f>
        <v/>
      </c>
      <c r="DB46">
        <f>CZ46*(Control!$B$10*$M$5/12)/1e6</f>
        <v/>
      </c>
      <c r="DC46">
        <f>DA46*$M$6*Control!$B$13/1e6</f>
        <v/>
      </c>
      <c r="DD46">
        <f>DB46+DC46</f>
        <v/>
      </c>
      <c r="DE46">
        <f>(1-Control!$B$11)*DB46 + DA46*(INDEX(Control!$B$32:$F$32, B46) + $M$7)/1e6 * $M$6</f>
        <v/>
      </c>
      <c r="DF46">
        <f>DD46-DE46</f>
        <v/>
      </c>
      <c r="DG46">
        <f>INDEX(BaseSeries!$C$2:$C$61, A46)*Control!$B$5*$N$3</f>
        <v/>
      </c>
      <c r="DH46">
        <f>DG46*(Control!$B$6*Control!$B$7*Control!$B$8)*$N$4</f>
        <v/>
      </c>
      <c r="DI46">
        <f>DI45*(1-(1-Control!$B$14)^(1/12)) + DH46</f>
        <v/>
      </c>
      <c r="DJ46">
        <f>DH46*Control!$B$9</f>
        <v/>
      </c>
      <c r="DK46">
        <f>DI46*(Control!$B$10*$N$5/12)/1e6</f>
        <v/>
      </c>
      <c r="DL46">
        <f>DJ46*$N$6*Control!$B$13/1e6</f>
        <v/>
      </c>
      <c r="DM46">
        <f>DK46+DL46</f>
        <v/>
      </c>
      <c r="DN46">
        <f>(1-Control!$B$11)*DK46 + DJ46*(INDEX(Control!$B$32:$F$32, B46) + $N$7)/1e6 * $N$6</f>
        <v/>
      </c>
      <c r="DO46">
        <f>DM46-DN46</f>
        <v/>
      </c>
      <c r="DP46">
        <f>INDEX(BaseSeries!$C$2:$C$61, A46)*Control!$B$5*$O$3</f>
        <v/>
      </c>
      <c r="DQ46">
        <f>DP46*(Control!$B$6*Control!$B$7*Control!$B$8)*$O$4</f>
        <v/>
      </c>
      <c r="DR46">
        <f>DR45*(1-(1-Control!$B$14)^(1/12)) + DQ46</f>
        <v/>
      </c>
      <c r="DS46">
        <f>DQ46*Control!$B$9</f>
        <v/>
      </c>
      <c r="DT46">
        <f>DR46*(Control!$B$10*$O$5/12)/1e6</f>
        <v/>
      </c>
      <c r="DU46">
        <f>DS46*$O$6*Control!$B$13/1e6</f>
        <v/>
      </c>
      <c r="DV46">
        <f>DT46+DU46</f>
        <v/>
      </c>
      <c r="DW46">
        <f>(1-Control!$B$11)*DT46 + DS46*(INDEX(Control!$B$32:$F$32, B46) + $O$7)/1e6 * $O$6</f>
        <v/>
      </c>
      <c r="DX46">
        <f>DV46-DW46</f>
        <v/>
      </c>
      <c r="DY46">
        <f>INDEX(BaseSeries!$C$2:$C$61, A46)*Control!$B$5*$P$3</f>
        <v/>
      </c>
      <c r="DZ46">
        <f>DY46*(Control!$B$6*Control!$B$7*Control!$B$8)*$P$4</f>
        <v/>
      </c>
      <c r="EA46">
        <f>EA45*(1-(1-Control!$B$14)^(1/12)) + DZ46</f>
        <v/>
      </c>
      <c r="EB46">
        <f>DZ46*Control!$B$9</f>
        <v/>
      </c>
      <c r="EC46">
        <f>EA46*(Control!$B$10*$P$5/12)/1e6</f>
        <v/>
      </c>
      <c r="ED46">
        <f>EB46*$P$6*Control!$B$13/1e6</f>
        <v/>
      </c>
      <c r="EE46">
        <f>EC46+ED46</f>
        <v/>
      </c>
      <c r="EF46">
        <f>(1-Control!$B$11)*EC46 + EB46*(INDEX(Control!$B$32:$F$32, B46) + $P$7)/1e6 * $P$6</f>
        <v/>
      </c>
      <c r="EG46">
        <f>EE46-EF46</f>
        <v/>
      </c>
      <c r="EH46">
        <f>INDEX(BaseSeries!$C$2:$C$61, A46)*Control!$B$5*$Q$3</f>
        <v/>
      </c>
      <c r="EI46">
        <f>EH46*(Control!$B$6*Control!$B$7*Control!$B$8)*$Q$4</f>
        <v/>
      </c>
      <c r="EJ46">
        <f>EJ45*(1-(1-Control!$B$14)^(1/12)) + EI46</f>
        <v/>
      </c>
      <c r="EK46">
        <f>EI46*Control!$B$9</f>
        <v/>
      </c>
      <c r="EL46">
        <f>EJ46*(Control!$B$10*$Q$5/12)/1e6</f>
        <v/>
      </c>
      <c r="EM46">
        <f>EK46*$Q$6*Control!$B$13/1e6</f>
        <v/>
      </c>
      <c r="EN46">
        <f>EL46+EM46</f>
        <v/>
      </c>
      <c r="EO46">
        <f>(1-Control!$B$11)*EL46 + EK46*(INDEX(Control!$B$32:$F$32, B46) + $Q$7)/1e6 * $Q$6</f>
        <v/>
      </c>
      <c r="EP46">
        <f>EN46-EO46</f>
        <v/>
      </c>
      <c r="EQ46">
        <f>INDEX(BaseSeries!$C$2:$C$61, A46)*Control!$B$5*$R$3</f>
        <v/>
      </c>
      <c r="ER46">
        <f>EQ46*(Control!$B$6*Control!$B$7*Control!$B$8)*$R$4</f>
        <v/>
      </c>
      <c r="ES46">
        <f>ES45*(1-(1-Control!$B$14)^(1/12)) + ER46</f>
        <v/>
      </c>
      <c r="ET46">
        <f>ER46*Control!$B$9</f>
        <v/>
      </c>
      <c r="EU46">
        <f>ES46*(Control!$B$10*$R$5/12)/1e6</f>
        <v/>
      </c>
      <c r="EV46">
        <f>ET46*$R$6*Control!$B$13/1e6</f>
        <v/>
      </c>
      <c r="EW46">
        <f>EU46+EV46</f>
        <v/>
      </c>
      <c r="EX46">
        <f>(1-Control!$B$11)*EU46 + ET46*(INDEX(Control!$B$32:$F$32, B46) + $R$7)/1e6 * $R$6</f>
        <v/>
      </c>
      <c r="EY46">
        <f>EW46-EX46</f>
        <v/>
      </c>
      <c r="EZ46">
        <f>INDEX(BaseSeries!$C$2:$C$61, A46)*Control!$B$5*$S$3</f>
        <v/>
      </c>
      <c r="FA46">
        <f>EZ46*(Control!$B$6*Control!$B$7*Control!$B$8)*$S$4</f>
        <v/>
      </c>
      <c r="FB46">
        <f>FB45*(1-(1-Control!$B$14)^(1/12)) + FA46</f>
        <v/>
      </c>
      <c r="FC46">
        <f>FA46*Control!$B$9</f>
        <v/>
      </c>
      <c r="FD46">
        <f>FB46*(Control!$B$10*$S$5/12)/1e6</f>
        <v/>
      </c>
      <c r="FE46">
        <f>FC46*$S$6*Control!$B$13/1e6</f>
        <v/>
      </c>
      <c r="FF46">
        <f>FD46+FE46</f>
        <v/>
      </c>
      <c r="FG46">
        <f>(1-Control!$B$11)*FD46 + FC46*(INDEX(Control!$B$32:$F$32, B46) + $S$7)/1e6 * $S$6</f>
        <v/>
      </c>
      <c r="FH46">
        <f>FF46-FG46</f>
        <v/>
      </c>
      <c r="FI46">
        <f>INDEX(BaseSeries!$C$2:$C$61, A46)*Control!$B$5*$T$3</f>
        <v/>
      </c>
      <c r="FJ46">
        <f>FI46*(Control!$B$6*Control!$B$7*Control!$B$8)*$T$4</f>
        <v/>
      </c>
      <c r="FK46">
        <f>FK45*(1-(1-Control!$B$14)^(1/12)) + FJ46</f>
        <v/>
      </c>
      <c r="FL46">
        <f>FJ46*Control!$B$9</f>
        <v/>
      </c>
      <c r="FM46">
        <f>FK46*(Control!$B$10*$T$5/12)/1e6</f>
        <v/>
      </c>
      <c r="FN46">
        <f>FL46*$T$6*Control!$B$13/1e6</f>
        <v/>
      </c>
      <c r="FO46">
        <f>FM46+FN46</f>
        <v/>
      </c>
      <c r="FP46">
        <f>(1-Control!$B$11)*FM46 + FL46*(INDEX(Control!$B$32:$F$32, B46) + $T$7)/1e6 * $T$6</f>
        <v/>
      </c>
      <c r="FQ46">
        <f>FO46-FP46</f>
        <v/>
      </c>
      <c r="FR46">
        <f>INDEX(BaseSeries!$C$2:$C$61, A46)*Control!$B$5*$U$3</f>
        <v/>
      </c>
      <c r="FS46">
        <f>FR46*(Control!$B$6*Control!$B$7*Control!$B$8)*$U$4</f>
        <v/>
      </c>
      <c r="FT46">
        <f>FT45*(1-(1-Control!$B$14)^(1/12)) + FS46</f>
        <v/>
      </c>
      <c r="FU46">
        <f>FS46*Control!$B$9</f>
        <v/>
      </c>
      <c r="FV46">
        <f>FT46*(Control!$B$10*$U$5/12)/1e6</f>
        <v/>
      </c>
      <c r="FW46">
        <f>FU46*$U$6*Control!$B$13/1e6</f>
        <v/>
      </c>
      <c r="FX46">
        <f>FV46+FW46</f>
        <v/>
      </c>
      <c r="FY46">
        <f>(1-Control!$B$11)*FV46 + FU46*(INDEX(Control!$B$32:$F$32, B46) + $U$7)/1e6 * $U$6</f>
        <v/>
      </c>
      <c r="FZ46">
        <f>FX46-FY46</f>
        <v/>
      </c>
      <c r="GA46">
        <f>INDEX(BaseSeries!$C$2:$C$61, A46)*Control!$B$5*$V$3</f>
        <v/>
      </c>
      <c r="GB46">
        <f>GA46*(Control!$B$6*Control!$B$7*Control!$B$8)*$V$4</f>
        <v/>
      </c>
      <c r="GC46">
        <f>GC45*(1-(1-Control!$B$14)^(1/12)) + GB46</f>
        <v/>
      </c>
      <c r="GD46">
        <f>GB46*Control!$B$9</f>
        <v/>
      </c>
      <c r="GE46">
        <f>GC46*(Control!$B$10*$V$5/12)/1e6</f>
        <v/>
      </c>
      <c r="GF46">
        <f>GD46*$V$6*Control!$B$13/1e6</f>
        <v/>
      </c>
      <c r="GG46">
        <f>GE46+GF46</f>
        <v/>
      </c>
      <c r="GH46">
        <f>(1-Control!$B$11)*GE46 + GD46*(INDEX(Control!$B$32:$F$32, B46) + $V$7)/1e6 * $V$6</f>
        <v/>
      </c>
      <c r="GI46">
        <f>GG46-GH46</f>
        <v/>
      </c>
      <c r="GJ46">
        <f>INDEX(BaseSeries!$C$2:$C$61, A46)*Control!$B$5*$W$3</f>
        <v/>
      </c>
      <c r="GK46">
        <f>GJ46*(Control!$B$6*Control!$B$7*Control!$B$8)*$W$4</f>
        <v/>
      </c>
      <c r="GL46">
        <f>GL45*(1-(1-Control!$B$14)^(1/12)) + GK46</f>
        <v/>
      </c>
      <c r="GM46">
        <f>GK46*Control!$B$9</f>
        <v/>
      </c>
      <c r="GN46">
        <f>GL46*(Control!$B$10*$W$5/12)/1e6</f>
        <v/>
      </c>
      <c r="GO46">
        <f>GM46*$W$6*Control!$B$13/1e6</f>
        <v/>
      </c>
      <c r="GP46">
        <f>GN46+GO46</f>
        <v/>
      </c>
      <c r="GQ46">
        <f>(1-Control!$B$11)*GN46 + GM46*(INDEX(Control!$B$32:$F$32, B46) + $W$7)/1e6 * $W$6</f>
        <v/>
      </c>
      <c r="GR46">
        <f>GP46-GQ46</f>
        <v/>
      </c>
      <c r="GS46">
        <f>INDEX(BaseSeries!$C$2:$C$61, A46)*Control!$B$5*$X$3</f>
        <v/>
      </c>
      <c r="GT46">
        <f>GS46*(Control!$B$6*Control!$B$7*Control!$B$8)*$X$4</f>
        <v/>
      </c>
      <c r="GU46">
        <f>GU45*(1-(1-Control!$B$14)^(1/12)) + GT46</f>
        <v/>
      </c>
      <c r="GV46">
        <f>GT46*Control!$B$9</f>
        <v/>
      </c>
      <c r="GW46">
        <f>GU46*(Control!$B$10*$X$5/12)/1e6</f>
        <v/>
      </c>
      <c r="GX46">
        <f>GV46*$X$6*Control!$B$13/1e6</f>
        <v/>
      </c>
      <c r="GY46">
        <f>GW46+GX46</f>
        <v/>
      </c>
      <c r="GZ46">
        <f>(1-Control!$B$11)*GW46 + GV46*(INDEX(Control!$B$32:$F$32, B46) + $X$7)/1e6 * $X$6</f>
        <v/>
      </c>
      <c r="HA46">
        <f>GY46-GZ46</f>
        <v/>
      </c>
      <c r="HB46">
        <f>INDEX(BaseSeries!$C$2:$C$61, A46)*Control!$B$5*$Y$3</f>
        <v/>
      </c>
      <c r="HC46">
        <f>HB46*(Control!$B$6*Control!$B$7*Control!$B$8)*$Y$4</f>
        <v/>
      </c>
      <c r="HD46">
        <f>HD45*(1-(1-Control!$B$14)^(1/12)) + HC46</f>
        <v/>
      </c>
      <c r="HE46">
        <f>HC46*Control!$B$9</f>
        <v/>
      </c>
      <c r="HF46">
        <f>HD46*(Control!$B$10*$Y$5/12)/1e6</f>
        <v/>
      </c>
      <c r="HG46">
        <f>HE46*$Y$6*Control!$B$13/1e6</f>
        <v/>
      </c>
      <c r="HH46">
        <f>HF46+HG46</f>
        <v/>
      </c>
      <c r="HI46">
        <f>(1-Control!$B$11)*HF46 + HE46*(INDEX(Control!$B$32:$F$32, B46) + $Y$7)/1e6 * $Y$6</f>
        <v/>
      </c>
      <c r="HJ46">
        <f>HH46-HI46</f>
        <v/>
      </c>
      <c r="HK46">
        <f>INDEX(BaseSeries!$C$2:$C$61, A46)*Control!$B$5*$Z$3</f>
        <v/>
      </c>
      <c r="HL46">
        <f>HK46*(Control!$B$6*Control!$B$7*Control!$B$8)*$Z$4</f>
        <v/>
      </c>
      <c r="HM46">
        <f>HM45*(1-(1-Control!$B$14)^(1/12)) + HL46</f>
        <v/>
      </c>
      <c r="HN46">
        <f>HL46*Control!$B$9</f>
        <v/>
      </c>
      <c r="HO46">
        <f>HM46*(Control!$B$10*$Z$5/12)/1e6</f>
        <v/>
      </c>
      <c r="HP46">
        <f>HN46*$Z$6*Control!$B$13/1e6</f>
        <v/>
      </c>
      <c r="HQ46">
        <f>HO46+HP46</f>
        <v/>
      </c>
      <c r="HR46">
        <f>(1-Control!$B$11)*HO46 + HN46*(INDEX(Control!$B$32:$F$32, B46) + $Z$7)/1e6 * $Z$6</f>
        <v/>
      </c>
      <c r="HS46">
        <f>HQ46-HR46</f>
        <v/>
      </c>
      <c r="HT46">
        <f>INDEX(BaseSeries!$C$2:$C$61, A46)*Control!$B$5*$AA$3</f>
        <v/>
      </c>
      <c r="HU46">
        <f>HT46*(Control!$B$6*Control!$B$7*Control!$B$8)*$AA$4</f>
        <v/>
      </c>
      <c r="HV46">
        <f>HV45*(1-(1-Control!$B$14)^(1/12)) + HU46</f>
        <v/>
      </c>
      <c r="HW46">
        <f>HU46*Control!$B$9</f>
        <v/>
      </c>
      <c r="HX46">
        <f>HV46*(Control!$B$10*$AA$5/12)/1e6</f>
        <v/>
      </c>
      <c r="HY46">
        <f>HW46*$AA$6*Control!$B$13/1e6</f>
        <v/>
      </c>
      <c r="HZ46">
        <f>HX46+HY46</f>
        <v/>
      </c>
      <c r="IA46">
        <f>(1-Control!$B$11)*HX46 + HW46*(INDEX(Control!$B$32:$F$32, B46) + $AA$7)/1e6 * $AA$6</f>
        <v/>
      </c>
      <c r="IB46">
        <f>HZ46-IA46</f>
        <v/>
      </c>
      <c r="IC46">
        <f>INDEX(BaseSeries!$C$2:$C$61, A46)*Control!$B$5*$AB$3</f>
        <v/>
      </c>
      <c r="ID46">
        <f>IC46*(Control!$B$6*Control!$B$7*Control!$B$8)*$AB$4</f>
        <v/>
      </c>
      <c r="IE46">
        <f>IE45*(1-(1-Control!$B$14)^(1/12)) + ID46</f>
        <v/>
      </c>
      <c r="IF46">
        <f>ID46*Control!$B$9</f>
        <v/>
      </c>
      <c r="IG46">
        <f>IE46*(Control!$B$10*$AB$5/12)/1e6</f>
        <v/>
      </c>
      <c r="IH46">
        <f>IF46*$AB$6*Control!$B$13/1e6</f>
        <v/>
      </c>
      <c r="II46">
        <f>IG46+IH46</f>
        <v/>
      </c>
      <c r="IJ46">
        <f>(1-Control!$B$11)*IG46 + IF46*(INDEX(Control!$B$32:$F$32, B46) + $AB$7)/1e6 * $AB$6</f>
        <v/>
      </c>
      <c r="IK46">
        <f>II46-IJ46</f>
        <v/>
      </c>
      <c r="IL46">
        <f>INDEX(BaseSeries!$C$2:$C$61, A46)*Control!$B$5*$AC$3</f>
        <v/>
      </c>
      <c r="IM46">
        <f>IL46*(Control!$B$6*Control!$B$7*Control!$B$8)*$AC$4</f>
        <v/>
      </c>
      <c r="IN46">
        <f>IN45*(1-(1-Control!$B$14)^(1/12)) + IM46</f>
        <v/>
      </c>
      <c r="IO46">
        <f>IM46*Control!$B$9</f>
        <v/>
      </c>
      <c r="IP46">
        <f>IN46*(Control!$B$10*$AC$5/12)/1e6</f>
        <v/>
      </c>
      <c r="IQ46">
        <f>IO46*$AC$6*Control!$B$13/1e6</f>
        <v/>
      </c>
      <c r="IR46">
        <f>IP46+IQ46</f>
        <v/>
      </c>
      <c r="IS46">
        <f>(1-Control!$B$11)*IP46 + IO46*(INDEX(Control!$B$32:$F$32, B46) + $AC$7)/1e6 * $AC$6</f>
        <v/>
      </c>
      <c r="IT46">
        <f>IR46-IS46</f>
        <v/>
      </c>
      <c r="IU46">
        <f>INDEX(BaseSeries!$C$2:$C$61, A46)*Control!$B$5*$AD$3</f>
        <v/>
      </c>
      <c r="IV46">
        <f>IU46*(Control!$B$6*Control!$B$7*Control!$B$8)*$AD$4</f>
        <v/>
      </c>
      <c r="IW46">
        <f>IW45*(1-(1-Control!$B$14)^(1/12)) + IV46</f>
        <v/>
      </c>
      <c r="IX46">
        <f>IV46*Control!$B$9</f>
        <v/>
      </c>
      <c r="IY46">
        <f>IW46*(Control!$B$10*$AD$5/12)/1e6</f>
        <v/>
      </c>
      <c r="IZ46">
        <f>IX46*$AD$6*Control!$B$13/1e6</f>
        <v/>
      </c>
      <c r="JA46">
        <f>IY46+IZ46</f>
        <v/>
      </c>
      <c r="JB46">
        <f>(1-Control!$B$11)*IY46 + IX46*(INDEX(Control!$B$32:$F$32, B46) + $AD$7)/1e6 * $AD$6</f>
        <v/>
      </c>
      <c r="JC46">
        <f>JA46-JB46</f>
        <v/>
      </c>
      <c r="JD46">
        <f>INDEX(BaseSeries!$C$2:$C$61, A46)*Control!$B$5*$AE$3</f>
        <v/>
      </c>
      <c r="JE46">
        <f>JD46*(Control!$B$6*Control!$B$7*Control!$B$8)*$AE$4</f>
        <v/>
      </c>
      <c r="JF46">
        <f>JF45*(1-(1-Control!$B$14)^(1/12)) + JE46</f>
        <v/>
      </c>
      <c r="JG46">
        <f>JE46*Control!$B$9</f>
        <v/>
      </c>
      <c r="JH46">
        <f>JF46*(Control!$B$10*$AE$5/12)/1e6</f>
        <v/>
      </c>
      <c r="JI46">
        <f>JG46*$AE$6*Control!$B$13/1e6</f>
        <v/>
      </c>
      <c r="JJ46">
        <f>JH46+JI46</f>
        <v/>
      </c>
      <c r="JK46">
        <f>(1-Control!$B$11)*JH46 + JG46*(INDEX(Control!$B$32:$F$32, B46) + $AE$7)/1e6 * $AE$6</f>
        <v/>
      </c>
      <c r="JL46">
        <f>JJ46-JK46</f>
        <v/>
      </c>
      <c r="JM46">
        <f>INDEX(BaseSeries!$C$2:$C$61, A46)*Control!$B$5*$AF$3</f>
        <v/>
      </c>
      <c r="JN46">
        <f>JM46*(Control!$B$6*Control!$B$7*Control!$B$8)*$AF$4</f>
        <v/>
      </c>
      <c r="JO46">
        <f>JO45*(1-(1-Control!$B$14)^(1/12)) + JN46</f>
        <v/>
      </c>
      <c r="JP46">
        <f>JN46*Control!$B$9</f>
        <v/>
      </c>
      <c r="JQ46">
        <f>JO46*(Control!$B$10*$AF$5/12)/1e6</f>
        <v/>
      </c>
      <c r="JR46">
        <f>JP46*$AF$6*Control!$B$13/1e6</f>
        <v/>
      </c>
      <c r="JS46">
        <f>JQ46+JR46</f>
        <v/>
      </c>
      <c r="JT46">
        <f>(1-Control!$B$11)*JQ46 + JP46*(INDEX(Control!$B$32:$F$32, B46) + $AF$7)/1e6 * $AF$6</f>
        <v/>
      </c>
      <c r="JU46">
        <f>JS46-JT46</f>
        <v/>
      </c>
      <c r="JV46">
        <f>INDEX(BaseSeries!$C$2:$C$61, A46)*Control!$B$5*$AG$3</f>
        <v/>
      </c>
      <c r="JW46">
        <f>JV46*(Control!$B$6*Control!$B$7*Control!$B$8)*$AG$4</f>
        <v/>
      </c>
      <c r="JX46">
        <f>JX45*(1-(1-Control!$B$14)^(1/12)) + JW46</f>
        <v/>
      </c>
      <c r="JY46">
        <f>JW46*Control!$B$9</f>
        <v/>
      </c>
      <c r="JZ46">
        <f>JX46*(Control!$B$10*$AG$5/12)/1e6</f>
        <v/>
      </c>
      <c r="KA46">
        <f>JY46*$AG$6*Control!$B$13/1e6</f>
        <v/>
      </c>
      <c r="KB46">
        <f>JZ46+KA46</f>
        <v/>
      </c>
      <c r="KC46">
        <f>(1-Control!$B$11)*JZ46 + JY46*(INDEX(Control!$B$32:$F$32, B46) + $AG$7)/1e6 * $AG$6</f>
        <v/>
      </c>
      <c r="KD46">
        <f>KB46-KC46</f>
        <v/>
      </c>
      <c r="KE46">
        <f>INDEX(BaseSeries!$C$2:$C$61, A46)*Control!$B$5*$AH$3</f>
        <v/>
      </c>
      <c r="KF46">
        <f>KE46*(Control!$B$6*Control!$B$7*Control!$B$8)*$AH$4</f>
        <v/>
      </c>
      <c r="KG46">
        <f>KG45*(1-(1-Control!$B$14)^(1/12)) + KF46</f>
        <v/>
      </c>
      <c r="KH46">
        <f>KF46*Control!$B$9</f>
        <v/>
      </c>
      <c r="KI46">
        <f>KG46*(Control!$B$10*$AH$5/12)/1e6</f>
        <v/>
      </c>
      <c r="KJ46">
        <f>KH46*$AH$6*Control!$B$13/1e6</f>
        <v/>
      </c>
      <c r="KK46">
        <f>KI46+KJ46</f>
        <v/>
      </c>
      <c r="KL46">
        <f>(1-Control!$B$11)*KI46 + KH46*(INDEX(Control!$B$32:$F$32, B46) + $AH$7)/1e6 * $AH$6</f>
        <v/>
      </c>
      <c r="KM46">
        <f>KK46-KL46</f>
        <v/>
      </c>
      <c r="KN46">
        <f>INDEX(BaseSeries!$C$2:$C$61, A46)*Control!$B$5*$AI$3</f>
        <v/>
      </c>
      <c r="KO46">
        <f>KN46*(Control!$B$6*Control!$B$7*Control!$B$8)*$AI$4</f>
        <v/>
      </c>
      <c r="KP46">
        <f>KP45*(1-(1-Control!$B$14)^(1/12)) + KO46</f>
        <v/>
      </c>
      <c r="KQ46">
        <f>KO46*Control!$B$9</f>
        <v/>
      </c>
      <c r="KR46">
        <f>KP46*(Control!$B$10*$AI$5/12)/1e6</f>
        <v/>
      </c>
      <c r="KS46">
        <f>KQ46*$AI$6*Control!$B$13/1e6</f>
        <v/>
      </c>
      <c r="KT46">
        <f>KR46+KS46</f>
        <v/>
      </c>
      <c r="KU46">
        <f>(1-Control!$B$11)*KR46 + KQ46*(INDEX(Control!$B$32:$F$32, B46) + $AI$7)/1e6 * $AI$6</f>
        <v/>
      </c>
      <c r="KV46">
        <f>KT46-KU46</f>
        <v/>
      </c>
      <c r="KW46">
        <f>INDEX(BaseSeries!$C$2:$C$61, A46)*Control!$B$5*$AJ$3</f>
        <v/>
      </c>
      <c r="KX46">
        <f>KW46*(Control!$B$6*Control!$B$7*Control!$B$8)*$AJ$4</f>
        <v/>
      </c>
      <c r="KY46">
        <f>KY45*(1-(1-Control!$B$14)^(1/12)) + KX46</f>
        <v/>
      </c>
      <c r="KZ46">
        <f>KX46*Control!$B$9</f>
        <v/>
      </c>
      <c r="LA46">
        <f>KY46*(Control!$B$10*$AJ$5/12)/1e6</f>
        <v/>
      </c>
      <c r="LB46">
        <f>KZ46*$AJ$6*Control!$B$13/1e6</f>
        <v/>
      </c>
      <c r="LC46">
        <f>LA46+LB46</f>
        <v/>
      </c>
      <c r="LD46">
        <f>(1-Control!$B$11)*LA46 + KZ46*(INDEX(Control!$B$32:$F$32, B46) + $AJ$7)/1e6 * $AJ$6</f>
        <v/>
      </c>
      <c r="LE46">
        <f>LC46-LD46</f>
        <v/>
      </c>
      <c r="LF46">
        <f>INDEX(BaseSeries!$C$2:$C$61, A46)*Control!$B$5*$AK$3</f>
        <v/>
      </c>
      <c r="LG46">
        <f>LF46*(Control!$B$6*Control!$B$7*Control!$B$8)*$AK$4</f>
        <v/>
      </c>
      <c r="LH46">
        <f>LH45*(1-(1-Control!$B$14)^(1/12)) + LG46</f>
        <v/>
      </c>
      <c r="LI46">
        <f>LG46*Control!$B$9</f>
        <v/>
      </c>
      <c r="LJ46">
        <f>LH46*(Control!$B$10*$AK$5/12)/1e6</f>
        <v/>
      </c>
      <c r="LK46">
        <f>LI46*$AK$6*Control!$B$13/1e6</f>
        <v/>
      </c>
      <c r="LL46">
        <f>LJ46+LK46</f>
        <v/>
      </c>
      <c r="LM46">
        <f>(1-Control!$B$11)*LJ46 + LI46*(INDEX(Control!$B$32:$F$32, B46) + $AK$7)/1e6 * $AK$6</f>
        <v/>
      </c>
      <c r="LN46">
        <f>LL46-LM46</f>
        <v/>
      </c>
      <c r="LO46">
        <f>INDEX(BaseSeries!$C$2:$C$61, A46)*Control!$B$5*$AL$3</f>
        <v/>
      </c>
      <c r="LP46">
        <f>LO46*(Control!$B$6*Control!$B$7*Control!$B$8)*$AL$4</f>
        <v/>
      </c>
      <c r="LQ46">
        <f>LQ45*(1-(1-Control!$B$14)^(1/12)) + LP46</f>
        <v/>
      </c>
      <c r="LR46">
        <f>LP46*Control!$B$9</f>
        <v/>
      </c>
      <c r="LS46">
        <f>LQ46*(Control!$B$10*$AL$5/12)/1e6</f>
        <v/>
      </c>
      <c r="LT46">
        <f>LR46*$AL$6*Control!$B$13/1e6</f>
        <v/>
      </c>
      <c r="LU46">
        <f>LS46+LT46</f>
        <v/>
      </c>
      <c r="LV46">
        <f>(1-Control!$B$11)*LS46 + LR46*(INDEX(Control!$B$32:$F$32, B46) + $AL$7)/1e6 * $AL$6</f>
        <v/>
      </c>
      <c r="LW46">
        <f>LU46-LV46</f>
        <v/>
      </c>
    </row>
    <row r="47">
      <c r="A47" t="n">
        <v>36</v>
      </c>
      <c r="B47">
        <f>INT((A47-1)/12)+1</f>
        <v/>
      </c>
      <c r="C47">
        <f>INDEX(BaseSeries!$C$2:$C$61, A47)*Control!$B$5*$B$3</f>
        <v/>
      </c>
      <c r="D47">
        <f>C47*(Control!$B$6*Control!$B$7*Control!$B$8)*$B$4</f>
        <v/>
      </c>
      <c r="E47">
        <f>E46*(1-(1-Control!$B$14)^(1/12)) + D47</f>
        <v/>
      </c>
      <c r="F47">
        <f>D47*Control!$B$9</f>
        <v/>
      </c>
      <c r="G47">
        <f>E47*(Control!$B$10*$B$5/12)/1e6</f>
        <v/>
      </c>
      <c r="H47">
        <f>F47*$B$6*Control!$B$13/1e6</f>
        <v/>
      </c>
      <c r="I47">
        <f>G47+H47</f>
        <v/>
      </c>
      <c r="J47">
        <f>(1-Control!$B$11)*G47 + F47*(INDEX(Control!$B$32:$F$32, B47) + $B$7)/1e6 * $B$6</f>
        <v/>
      </c>
      <c r="K47">
        <f>I47-J47</f>
        <v/>
      </c>
      <c r="L47">
        <f>INDEX(BaseSeries!$C$2:$C$61, A47)*Control!$B$5*$C$3</f>
        <v/>
      </c>
      <c r="M47">
        <f>L47*(Control!$B$6*Control!$B$7*Control!$B$8)*$C$4</f>
        <v/>
      </c>
      <c r="N47">
        <f>N46*(1-(1-Control!$B$14)^(1/12)) + M47</f>
        <v/>
      </c>
      <c r="O47">
        <f>M47*Control!$B$9</f>
        <v/>
      </c>
      <c r="P47">
        <f>N47*(Control!$B$10*$C$5/12)/1e6</f>
        <v/>
      </c>
      <c r="Q47">
        <f>O47*$C$6*Control!$B$13/1e6</f>
        <v/>
      </c>
      <c r="R47">
        <f>P47+Q47</f>
        <v/>
      </c>
      <c r="S47">
        <f>(1-Control!$B$11)*P47 + O47*(INDEX(Control!$B$32:$F$32, B47) + $C$7)/1e6 * $C$6</f>
        <v/>
      </c>
      <c r="T47">
        <f>R47-S47</f>
        <v/>
      </c>
      <c r="U47">
        <f>INDEX(BaseSeries!$C$2:$C$61, A47)*Control!$B$5*$D$3</f>
        <v/>
      </c>
      <c r="V47">
        <f>U47*(Control!$B$6*Control!$B$7*Control!$B$8)*$D$4</f>
        <v/>
      </c>
      <c r="W47">
        <f>W46*(1-(1-Control!$B$14)^(1/12)) + V47</f>
        <v/>
      </c>
      <c r="X47">
        <f>V47*Control!$B$9</f>
        <v/>
      </c>
      <c r="Y47">
        <f>W47*(Control!$B$10*$D$5/12)/1e6</f>
        <v/>
      </c>
      <c r="Z47">
        <f>X47*$D$6*Control!$B$13/1e6</f>
        <v/>
      </c>
      <c r="AA47">
        <f>Y47+Z47</f>
        <v/>
      </c>
      <c r="AB47">
        <f>(1-Control!$B$11)*Y47 + X47*(INDEX(Control!$B$32:$F$32, B47) + $D$7)/1e6 * $D$6</f>
        <v/>
      </c>
      <c r="AC47">
        <f>AA47-AB47</f>
        <v/>
      </c>
      <c r="AD47">
        <f>INDEX(BaseSeries!$C$2:$C$61, A47)*Control!$B$5*$E$3</f>
        <v/>
      </c>
      <c r="AE47">
        <f>AD47*(Control!$B$6*Control!$B$7*Control!$B$8)*$E$4</f>
        <v/>
      </c>
      <c r="AF47">
        <f>AF46*(1-(1-Control!$B$14)^(1/12)) + AE47</f>
        <v/>
      </c>
      <c r="AG47">
        <f>AE47*Control!$B$9</f>
        <v/>
      </c>
      <c r="AH47">
        <f>AF47*(Control!$B$10*$E$5/12)/1e6</f>
        <v/>
      </c>
      <c r="AI47">
        <f>AG47*$E$6*Control!$B$13/1e6</f>
        <v/>
      </c>
      <c r="AJ47">
        <f>AH47+AI47</f>
        <v/>
      </c>
      <c r="AK47">
        <f>(1-Control!$B$11)*AH47 + AG47*(INDEX(Control!$B$32:$F$32, B47) + $E$7)/1e6 * $E$6</f>
        <v/>
      </c>
      <c r="AL47">
        <f>AJ47-AK47</f>
        <v/>
      </c>
      <c r="AM47">
        <f>INDEX(BaseSeries!$C$2:$C$61, A47)*Control!$B$5*$F$3</f>
        <v/>
      </c>
      <c r="AN47">
        <f>AM47*(Control!$B$6*Control!$B$7*Control!$B$8)*$F$4</f>
        <v/>
      </c>
      <c r="AO47">
        <f>AO46*(1-(1-Control!$B$14)^(1/12)) + AN47</f>
        <v/>
      </c>
      <c r="AP47">
        <f>AN47*Control!$B$9</f>
        <v/>
      </c>
      <c r="AQ47">
        <f>AO47*(Control!$B$10*$F$5/12)/1e6</f>
        <v/>
      </c>
      <c r="AR47">
        <f>AP47*$F$6*Control!$B$13/1e6</f>
        <v/>
      </c>
      <c r="AS47">
        <f>AQ47+AR47</f>
        <v/>
      </c>
      <c r="AT47">
        <f>(1-Control!$B$11)*AQ47 + AP47*(INDEX(Control!$B$32:$F$32, B47) + $F$7)/1e6 * $F$6</f>
        <v/>
      </c>
      <c r="AU47">
        <f>AS47-AT47</f>
        <v/>
      </c>
      <c r="AV47">
        <f>INDEX(BaseSeries!$C$2:$C$61, A47)*Control!$B$5*$G$3</f>
        <v/>
      </c>
      <c r="AW47">
        <f>AV47*(Control!$B$6*Control!$B$7*Control!$B$8)*$G$4</f>
        <v/>
      </c>
      <c r="AX47">
        <f>AX46*(1-(1-Control!$B$14)^(1/12)) + AW47</f>
        <v/>
      </c>
      <c r="AY47">
        <f>AW47*Control!$B$9</f>
        <v/>
      </c>
      <c r="AZ47">
        <f>AX47*(Control!$B$10*$G$5/12)/1e6</f>
        <v/>
      </c>
      <c r="BA47">
        <f>AY47*$G$6*Control!$B$13/1e6</f>
        <v/>
      </c>
      <c r="BB47">
        <f>AZ47+BA47</f>
        <v/>
      </c>
      <c r="BC47">
        <f>(1-Control!$B$11)*AZ47 + AY47*(INDEX(Control!$B$32:$F$32, B47) + $G$7)/1e6 * $G$6</f>
        <v/>
      </c>
      <c r="BD47">
        <f>BB47-BC47</f>
        <v/>
      </c>
      <c r="BE47">
        <f>INDEX(BaseSeries!$C$2:$C$61, A47)*Control!$B$5*$H$3</f>
        <v/>
      </c>
      <c r="BF47">
        <f>BE47*(Control!$B$6*Control!$B$7*Control!$B$8)*$H$4</f>
        <v/>
      </c>
      <c r="BG47">
        <f>BG46*(1-(1-Control!$B$14)^(1/12)) + BF47</f>
        <v/>
      </c>
      <c r="BH47">
        <f>BF47*Control!$B$9</f>
        <v/>
      </c>
      <c r="BI47">
        <f>BG47*(Control!$B$10*$H$5/12)/1e6</f>
        <v/>
      </c>
      <c r="BJ47">
        <f>BH47*$H$6*Control!$B$13/1e6</f>
        <v/>
      </c>
      <c r="BK47">
        <f>BI47+BJ47</f>
        <v/>
      </c>
      <c r="BL47">
        <f>(1-Control!$B$11)*BI47 + BH47*(INDEX(Control!$B$32:$F$32, B47) + $H$7)/1e6 * $H$6</f>
        <v/>
      </c>
      <c r="BM47">
        <f>BK47-BL47</f>
        <v/>
      </c>
      <c r="BN47">
        <f>INDEX(BaseSeries!$C$2:$C$61, A47)*Control!$B$5*$I$3</f>
        <v/>
      </c>
      <c r="BO47">
        <f>BN47*(Control!$B$6*Control!$B$7*Control!$B$8)*$I$4</f>
        <v/>
      </c>
      <c r="BP47">
        <f>BP46*(1-(1-Control!$B$14)^(1/12)) + BO47</f>
        <v/>
      </c>
      <c r="BQ47">
        <f>BO47*Control!$B$9</f>
        <v/>
      </c>
      <c r="BR47">
        <f>BP47*(Control!$B$10*$I$5/12)/1e6</f>
        <v/>
      </c>
      <c r="BS47">
        <f>BQ47*$I$6*Control!$B$13/1e6</f>
        <v/>
      </c>
      <c r="BT47">
        <f>BR47+BS47</f>
        <v/>
      </c>
      <c r="BU47">
        <f>(1-Control!$B$11)*BR47 + BQ47*(INDEX(Control!$B$32:$F$32, B47) + $I$7)/1e6 * $I$6</f>
        <v/>
      </c>
      <c r="BV47">
        <f>BT47-BU47</f>
        <v/>
      </c>
      <c r="BW47">
        <f>INDEX(BaseSeries!$C$2:$C$61, A47)*Control!$B$5*$J$3</f>
        <v/>
      </c>
      <c r="BX47">
        <f>BW47*(Control!$B$6*Control!$B$7*Control!$B$8)*$J$4</f>
        <v/>
      </c>
      <c r="BY47">
        <f>BY46*(1-(1-Control!$B$14)^(1/12)) + BX47</f>
        <v/>
      </c>
      <c r="BZ47">
        <f>BX47*Control!$B$9</f>
        <v/>
      </c>
      <c r="CA47">
        <f>BY47*(Control!$B$10*$J$5/12)/1e6</f>
        <v/>
      </c>
      <c r="CB47">
        <f>BZ47*$J$6*Control!$B$13/1e6</f>
        <v/>
      </c>
      <c r="CC47">
        <f>CA47+CB47</f>
        <v/>
      </c>
      <c r="CD47">
        <f>(1-Control!$B$11)*CA47 + BZ47*(INDEX(Control!$B$32:$F$32, B47) + $J$7)/1e6 * $J$6</f>
        <v/>
      </c>
      <c r="CE47">
        <f>CC47-CD47</f>
        <v/>
      </c>
      <c r="CF47">
        <f>INDEX(BaseSeries!$C$2:$C$61, A47)*Control!$B$5*$K$3</f>
        <v/>
      </c>
      <c r="CG47">
        <f>CF47*(Control!$B$6*Control!$B$7*Control!$B$8)*$K$4</f>
        <v/>
      </c>
      <c r="CH47">
        <f>CH46*(1-(1-Control!$B$14)^(1/12)) + CG47</f>
        <v/>
      </c>
      <c r="CI47">
        <f>CG47*Control!$B$9</f>
        <v/>
      </c>
      <c r="CJ47">
        <f>CH47*(Control!$B$10*$K$5/12)/1e6</f>
        <v/>
      </c>
      <c r="CK47">
        <f>CI47*$K$6*Control!$B$13/1e6</f>
        <v/>
      </c>
      <c r="CL47">
        <f>CJ47+CK47</f>
        <v/>
      </c>
      <c r="CM47">
        <f>(1-Control!$B$11)*CJ47 + CI47*(INDEX(Control!$B$32:$F$32, B47) + $K$7)/1e6 * $K$6</f>
        <v/>
      </c>
      <c r="CN47">
        <f>CL47-CM47</f>
        <v/>
      </c>
      <c r="CO47">
        <f>INDEX(BaseSeries!$C$2:$C$61, A47)*Control!$B$5*$L$3</f>
        <v/>
      </c>
      <c r="CP47">
        <f>CO47*(Control!$B$6*Control!$B$7*Control!$B$8)*$L$4</f>
        <v/>
      </c>
      <c r="CQ47">
        <f>CQ46*(1-(1-Control!$B$14)^(1/12)) + CP47</f>
        <v/>
      </c>
      <c r="CR47">
        <f>CP47*Control!$B$9</f>
        <v/>
      </c>
      <c r="CS47">
        <f>CQ47*(Control!$B$10*$L$5/12)/1e6</f>
        <v/>
      </c>
      <c r="CT47">
        <f>CR47*$L$6*Control!$B$13/1e6</f>
        <v/>
      </c>
      <c r="CU47">
        <f>CS47+CT47</f>
        <v/>
      </c>
      <c r="CV47">
        <f>(1-Control!$B$11)*CS47 + CR47*(INDEX(Control!$B$32:$F$32, B47) + $L$7)/1e6 * $L$6</f>
        <v/>
      </c>
      <c r="CW47">
        <f>CU47-CV47</f>
        <v/>
      </c>
      <c r="CX47">
        <f>INDEX(BaseSeries!$C$2:$C$61, A47)*Control!$B$5*$M$3</f>
        <v/>
      </c>
      <c r="CY47">
        <f>CX47*(Control!$B$6*Control!$B$7*Control!$B$8)*$M$4</f>
        <v/>
      </c>
      <c r="CZ47">
        <f>CZ46*(1-(1-Control!$B$14)^(1/12)) + CY47</f>
        <v/>
      </c>
      <c r="DA47">
        <f>CY47*Control!$B$9</f>
        <v/>
      </c>
      <c r="DB47">
        <f>CZ47*(Control!$B$10*$M$5/12)/1e6</f>
        <v/>
      </c>
      <c r="DC47">
        <f>DA47*$M$6*Control!$B$13/1e6</f>
        <v/>
      </c>
      <c r="DD47">
        <f>DB47+DC47</f>
        <v/>
      </c>
      <c r="DE47">
        <f>(1-Control!$B$11)*DB47 + DA47*(INDEX(Control!$B$32:$F$32, B47) + $M$7)/1e6 * $M$6</f>
        <v/>
      </c>
      <c r="DF47">
        <f>DD47-DE47</f>
        <v/>
      </c>
      <c r="DG47">
        <f>INDEX(BaseSeries!$C$2:$C$61, A47)*Control!$B$5*$N$3</f>
        <v/>
      </c>
      <c r="DH47">
        <f>DG47*(Control!$B$6*Control!$B$7*Control!$B$8)*$N$4</f>
        <v/>
      </c>
      <c r="DI47">
        <f>DI46*(1-(1-Control!$B$14)^(1/12)) + DH47</f>
        <v/>
      </c>
      <c r="DJ47">
        <f>DH47*Control!$B$9</f>
        <v/>
      </c>
      <c r="DK47">
        <f>DI47*(Control!$B$10*$N$5/12)/1e6</f>
        <v/>
      </c>
      <c r="DL47">
        <f>DJ47*$N$6*Control!$B$13/1e6</f>
        <v/>
      </c>
      <c r="DM47">
        <f>DK47+DL47</f>
        <v/>
      </c>
      <c r="DN47">
        <f>(1-Control!$B$11)*DK47 + DJ47*(INDEX(Control!$B$32:$F$32, B47) + $N$7)/1e6 * $N$6</f>
        <v/>
      </c>
      <c r="DO47">
        <f>DM47-DN47</f>
        <v/>
      </c>
      <c r="DP47">
        <f>INDEX(BaseSeries!$C$2:$C$61, A47)*Control!$B$5*$O$3</f>
        <v/>
      </c>
      <c r="DQ47">
        <f>DP47*(Control!$B$6*Control!$B$7*Control!$B$8)*$O$4</f>
        <v/>
      </c>
      <c r="DR47">
        <f>DR46*(1-(1-Control!$B$14)^(1/12)) + DQ47</f>
        <v/>
      </c>
      <c r="DS47">
        <f>DQ47*Control!$B$9</f>
        <v/>
      </c>
      <c r="DT47">
        <f>DR47*(Control!$B$10*$O$5/12)/1e6</f>
        <v/>
      </c>
      <c r="DU47">
        <f>DS47*$O$6*Control!$B$13/1e6</f>
        <v/>
      </c>
      <c r="DV47">
        <f>DT47+DU47</f>
        <v/>
      </c>
      <c r="DW47">
        <f>(1-Control!$B$11)*DT47 + DS47*(INDEX(Control!$B$32:$F$32, B47) + $O$7)/1e6 * $O$6</f>
        <v/>
      </c>
      <c r="DX47">
        <f>DV47-DW47</f>
        <v/>
      </c>
      <c r="DY47">
        <f>INDEX(BaseSeries!$C$2:$C$61, A47)*Control!$B$5*$P$3</f>
        <v/>
      </c>
      <c r="DZ47">
        <f>DY47*(Control!$B$6*Control!$B$7*Control!$B$8)*$P$4</f>
        <v/>
      </c>
      <c r="EA47">
        <f>EA46*(1-(1-Control!$B$14)^(1/12)) + DZ47</f>
        <v/>
      </c>
      <c r="EB47">
        <f>DZ47*Control!$B$9</f>
        <v/>
      </c>
      <c r="EC47">
        <f>EA47*(Control!$B$10*$P$5/12)/1e6</f>
        <v/>
      </c>
      <c r="ED47">
        <f>EB47*$P$6*Control!$B$13/1e6</f>
        <v/>
      </c>
      <c r="EE47">
        <f>EC47+ED47</f>
        <v/>
      </c>
      <c r="EF47">
        <f>(1-Control!$B$11)*EC47 + EB47*(INDEX(Control!$B$32:$F$32, B47) + $P$7)/1e6 * $P$6</f>
        <v/>
      </c>
      <c r="EG47">
        <f>EE47-EF47</f>
        <v/>
      </c>
      <c r="EH47">
        <f>INDEX(BaseSeries!$C$2:$C$61, A47)*Control!$B$5*$Q$3</f>
        <v/>
      </c>
      <c r="EI47">
        <f>EH47*(Control!$B$6*Control!$B$7*Control!$B$8)*$Q$4</f>
        <v/>
      </c>
      <c r="EJ47">
        <f>EJ46*(1-(1-Control!$B$14)^(1/12)) + EI47</f>
        <v/>
      </c>
      <c r="EK47">
        <f>EI47*Control!$B$9</f>
        <v/>
      </c>
      <c r="EL47">
        <f>EJ47*(Control!$B$10*$Q$5/12)/1e6</f>
        <v/>
      </c>
      <c r="EM47">
        <f>EK47*$Q$6*Control!$B$13/1e6</f>
        <v/>
      </c>
      <c r="EN47">
        <f>EL47+EM47</f>
        <v/>
      </c>
      <c r="EO47">
        <f>(1-Control!$B$11)*EL47 + EK47*(INDEX(Control!$B$32:$F$32, B47) + $Q$7)/1e6 * $Q$6</f>
        <v/>
      </c>
      <c r="EP47">
        <f>EN47-EO47</f>
        <v/>
      </c>
      <c r="EQ47">
        <f>INDEX(BaseSeries!$C$2:$C$61, A47)*Control!$B$5*$R$3</f>
        <v/>
      </c>
      <c r="ER47">
        <f>EQ47*(Control!$B$6*Control!$B$7*Control!$B$8)*$R$4</f>
        <v/>
      </c>
      <c r="ES47">
        <f>ES46*(1-(1-Control!$B$14)^(1/12)) + ER47</f>
        <v/>
      </c>
      <c r="ET47">
        <f>ER47*Control!$B$9</f>
        <v/>
      </c>
      <c r="EU47">
        <f>ES47*(Control!$B$10*$R$5/12)/1e6</f>
        <v/>
      </c>
      <c r="EV47">
        <f>ET47*$R$6*Control!$B$13/1e6</f>
        <v/>
      </c>
      <c r="EW47">
        <f>EU47+EV47</f>
        <v/>
      </c>
      <c r="EX47">
        <f>(1-Control!$B$11)*EU47 + ET47*(INDEX(Control!$B$32:$F$32, B47) + $R$7)/1e6 * $R$6</f>
        <v/>
      </c>
      <c r="EY47">
        <f>EW47-EX47</f>
        <v/>
      </c>
      <c r="EZ47">
        <f>INDEX(BaseSeries!$C$2:$C$61, A47)*Control!$B$5*$S$3</f>
        <v/>
      </c>
      <c r="FA47">
        <f>EZ47*(Control!$B$6*Control!$B$7*Control!$B$8)*$S$4</f>
        <v/>
      </c>
      <c r="FB47">
        <f>FB46*(1-(1-Control!$B$14)^(1/12)) + FA47</f>
        <v/>
      </c>
      <c r="FC47">
        <f>FA47*Control!$B$9</f>
        <v/>
      </c>
      <c r="FD47">
        <f>FB47*(Control!$B$10*$S$5/12)/1e6</f>
        <v/>
      </c>
      <c r="FE47">
        <f>FC47*$S$6*Control!$B$13/1e6</f>
        <v/>
      </c>
      <c r="FF47">
        <f>FD47+FE47</f>
        <v/>
      </c>
      <c r="FG47">
        <f>(1-Control!$B$11)*FD47 + FC47*(INDEX(Control!$B$32:$F$32, B47) + $S$7)/1e6 * $S$6</f>
        <v/>
      </c>
      <c r="FH47">
        <f>FF47-FG47</f>
        <v/>
      </c>
      <c r="FI47">
        <f>INDEX(BaseSeries!$C$2:$C$61, A47)*Control!$B$5*$T$3</f>
        <v/>
      </c>
      <c r="FJ47">
        <f>FI47*(Control!$B$6*Control!$B$7*Control!$B$8)*$T$4</f>
        <v/>
      </c>
      <c r="FK47">
        <f>FK46*(1-(1-Control!$B$14)^(1/12)) + FJ47</f>
        <v/>
      </c>
      <c r="FL47">
        <f>FJ47*Control!$B$9</f>
        <v/>
      </c>
      <c r="FM47">
        <f>FK47*(Control!$B$10*$T$5/12)/1e6</f>
        <v/>
      </c>
      <c r="FN47">
        <f>FL47*$T$6*Control!$B$13/1e6</f>
        <v/>
      </c>
      <c r="FO47">
        <f>FM47+FN47</f>
        <v/>
      </c>
      <c r="FP47">
        <f>(1-Control!$B$11)*FM47 + FL47*(INDEX(Control!$B$32:$F$32, B47) + $T$7)/1e6 * $T$6</f>
        <v/>
      </c>
      <c r="FQ47">
        <f>FO47-FP47</f>
        <v/>
      </c>
      <c r="FR47">
        <f>INDEX(BaseSeries!$C$2:$C$61, A47)*Control!$B$5*$U$3</f>
        <v/>
      </c>
      <c r="FS47">
        <f>FR47*(Control!$B$6*Control!$B$7*Control!$B$8)*$U$4</f>
        <v/>
      </c>
      <c r="FT47">
        <f>FT46*(1-(1-Control!$B$14)^(1/12)) + FS47</f>
        <v/>
      </c>
      <c r="FU47">
        <f>FS47*Control!$B$9</f>
        <v/>
      </c>
      <c r="FV47">
        <f>FT47*(Control!$B$10*$U$5/12)/1e6</f>
        <v/>
      </c>
      <c r="FW47">
        <f>FU47*$U$6*Control!$B$13/1e6</f>
        <v/>
      </c>
      <c r="FX47">
        <f>FV47+FW47</f>
        <v/>
      </c>
      <c r="FY47">
        <f>(1-Control!$B$11)*FV47 + FU47*(INDEX(Control!$B$32:$F$32, B47) + $U$7)/1e6 * $U$6</f>
        <v/>
      </c>
      <c r="FZ47">
        <f>FX47-FY47</f>
        <v/>
      </c>
      <c r="GA47">
        <f>INDEX(BaseSeries!$C$2:$C$61, A47)*Control!$B$5*$V$3</f>
        <v/>
      </c>
      <c r="GB47">
        <f>GA47*(Control!$B$6*Control!$B$7*Control!$B$8)*$V$4</f>
        <v/>
      </c>
      <c r="GC47">
        <f>GC46*(1-(1-Control!$B$14)^(1/12)) + GB47</f>
        <v/>
      </c>
      <c r="GD47">
        <f>GB47*Control!$B$9</f>
        <v/>
      </c>
      <c r="GE47">
        <f>GC47*(Control!$B$10*$V$5/12)/1e6</f>
        <v/>
      </c>
      <c r="GF47">
        <f>GD47*$V$6*Control!$B$13/1e6</f>
        <v/>
      </c>
      <c r="GG47">
        <f>GE47+GF47</f>
        <v/>
      </c>
      <c r="GH47">
        <f>(1-Control!$B$11)*GE47 + GD47*(INDEX(Control!$B$32:$F$32, B47) + $V$7)/1e6 * $V$6</f>
        <v/>
      </c>
      <c r="GI47">
        <f>GG47-GH47</f>
        <v/>
      </c>
      <c r="GJ47">
        <f>INDEX(BaseSeries!$C$2:$C$61, A47)*Control!$B$5*$W$3</f>
        <v/>
      </c>
      <c r="GK47">
        <f>GJ47*(Control!$B$6*Control!$B$7*Control!$B$8)*$W$4</f>
        <v/>
      </c>
      <c r="GL47">
        <f>GL46*(1-(1-Control!$B$14)^(1/12)) + GK47</f>
        <v/>
      </c>
      <c r="GM47">
        <f>GK47*Control!$B$9</f>
        <v/>
      </c>
      <c r="GN47">
        <f>GL47*(Control!$B$10*$W$5/12)/1e6</f>
        <v/>
      </c>
      <c r="GO47">
        <f>GM47*$W$6*Control!$B$13/1e6</f>
        <v/>
      </c>
      <c r="GP47">
        <f>GN47+GO47</f>
        <v/>
      </c>
      <c r="GQ47">
        <f>(1-Control!$B$11)*GN47 + GM47*(INDEX(Control!$B$32:$F$32, B47) + $W$7)/1e6 * $W$6</f>
        <v/>
      </c>
      <c r="GR47">
        <f>GP47-GQ47</f>
        <v/>
      </c>
      <c r="GS47">
        <f>INDEX(BaseSeries!$C$2:$C$61, A47)*Control!$B$5*$X$3</f>
        <v/>
      </c>
      <c r="GT47">
        <f>GS47*(Control!$B$6*Control!$B$7*Control!$B$8)*$X$4</f>
        <v/>
      </c>
      <c r="GU47">
        <f>GU46*(1-(1-Control!$B$14)^(1/12)) + GT47</f>
        <v/>
      </c>
      <c r="GV47">
        <f>GT47*Control!$B$9</f>
        <v/>
      </c>
      <c r="GW47">
        <f>GU47*(Control!$B$10*$X$5/12)/1e6</f>
        <v/>
      </c>
      <c r="GX47">
        <f>GV47*$X$6*Control!$B$13/1e6</f>
        <v/>
      </c>
      <c r="GY47">
        <f>GW47+GX47</f>
        <v/>
      </c>
      <c r="GZ47">
        <f>(1-Control!$B$11)*GW47 + GV47*(INDEX(Control!$B$32:$F$32, B47) + $X$7)/1e6 * $X$6</f>
        <v/>
      </c>
      <c r="HA47">
        <f>GY47-GZ47</f>
        <v/>
      </c>
      <c r="HB47">
        <f>INDEX(BaseSeries!$C$2:$C$61, A47)*Control!$B$5*$Y$3</f>
        <v/>
      </c>
      <c r="HC47">
        <f>HB47*(Control!$B$6*Control!$B$7*Control!$B$8)*$Y$4</f>
        <v/>
      </c>
      <c r="HD47">
        <f>HD46*(1-(1-Control!$B$14)^(1/12)) + HC47</f>
        <v/>
      </c>
      <c r="HE47">
        <f>HC47*Control!$B$9</f>
        <v/>
      </c>
      <c r="HF47">
        <f>HD47*(Control!$B$10*$Y$5/12)/1e6</f>
        <v/>
      </c>
      <c r="HG47">
        <f>HE47*$Y$6*Control!$B$13/1e6</f>
        <v/>
      </c>
      <c r="HH47">
        <f>HF47+HG47</f>
        <v/>
      </c>
      <c r="HI47">
        <f>(1-Control!$B$11)*HF47 + HE47*(INDEX(Control!$B$32:$F$32, B47) + $Y$7)/1e6 * $Y$6</f>
        <v/>
      </c>
      <c r="HJ47">
        <f>HH47-HI47</f>
        <v/>
      </c>
      <c r="HK47">
        <f>INDEX(BaseSeries!$C$2:$C$61, A47)*Control!$B$5*$Z$3</f>
        <v/>
      </c>
      <c r="HL47">
        <f>HK47*(Control!$B$6*Control!$B$7*Control!$B$8)*$Z$4</f>
        <v/>
      </c>
      <c r="HM47">
        <f>HM46*(1-(1-Control!$B$14)^(1/12)) + HL47</f>
        <v/>
      </c>
      <c r="HN47">
        <f>HL47*Control!$B$9</f>
        <v/>
      </c>
      <c r="HO47">
        <f>HM47*(Control!$B$10*$Z$5/12)/1e6</f>
        <v/>
      </c>
      <c r="HP47">
        <f>HN47*$Z$6*Control!$B$13/1e6</f>
        <v/>
      </c>
      <c r="HQ47">
        <f>HO47+HP47</f>
        <v/>
      </c>
      <c r="HR47">
        <f>(1-Control!$B$11)*HO47 + HN47*(INDEX(Control!$B$32:$F$32, B47) + $Z$7)/1e6 * $Z$6</f>
        <v/>
      </c>
      <c r="HS47">
        <f>HQ47-HR47</f>
        <v/>
      </c>
      <c r="HT47">
        <f>INDEX(BaseSeries!$C$2:$C$61, A47)*Control!$B$5*$AA$3</f>
        <v/>
      </c>
      <c r="HU47">
        <f>HT47*(Control!$B$6*Control!$B$7*Control!$B$8)*$AA$4</f>
        <v/>
      </c>
      <c r="HV47">
        <f>HV46*(1-(1-Control!$B$14)^(1/12)) + HU47</f>
        <v/>
      </c>
      <c r="HW47">
        <f>HU47*Control!$B$9</f>
        <v/>
      </c>
      <c r="HX47">
        <f>HV47*(Control!$B$10*$AA$5/12)/1e6</f>
        <v/>
      </c>
      <c r="HY47">
        <f>HW47*$AA$6*Control!$B$13/1e6</f>
        <v/>
      </c>
      <c r="HZ47">
        <f>HX47+HY47</f>
        <v/>
      </c>
      <c r="IA47">
        <f>(1-Control!$B$11)*HX47 + HW47*(INDEX(Control!$B$32:$F$32, B47) + $AA$7)/1e6 * $AA$6</f>
        <v/>
      </c>
      <c r="IB47">
        <f>HZ47-IA47</f>
        <v/>
      </c>
      <c r="IC47">
        <f>INDEX(BaseSeries!$C$2:$C$61, A47)*Control!$B$5*$AB$3</f>
        <v/>
      </c>
      <c r="ID47">
        <f>IC47*(Control!$B$6*Control!$B$7*Control!$B$8)*$AB$4</f>
        <v/>
      </c>
      <c r="IE47">
        <f>IE46*(1-(1-Control!$B$14)^(1/12)) + ID47</f>
        <v/>
      </c>
      <c r="IF47">
        <f>ID47*Control!$B$9</f>
        <v/>
      </c>
      <c r="IG47">
        <f>IE47*(Control!$B$10*$AB$5/12)/1e6</f>
        <v/>
      </c>
      <c r="IH47">
        <f>IF47*$AB$6*Control!$B$13/1e6</f>
        <v/>
      </c>
      <c r="II47">
        <f>IG47+IH47</f>
        <v/>
      </c>
      <c r="IJ47">
        <f>(1-Control!$B$11)*IG47 + IF47*(INDEX(Control!$B$32:$F$32, B47) + $AB$7)/1e6 * $AB$6</f>
        <v/>
      </c>
      <c r="IK47">
        <f>II47-IJ47</f>
        <v/>
      </c>
      <c r="IL47">
        <f>INDEX(BaseSeries!$C$2:$C$61, A47)*Control!$B$5*$AC$3</f>
        <v/>
      </c>
      <c r="IM47">
        <f>IL47*(Control!$B$6*Control!$B$7*Control!$B$8)*$AC$4</f>
        <v/>
      </c>
      <c r="IN47">
        <f>IN46*(1-(1-Control!$B$14)^(1/12)) + IM47</f>
        <v/>
      </c>
      <c r="IO47">
        <f>IM47*Control!$B$9</f>
        <v/>
      </c>
      <c r="IP47">
        <f>IN47*(Control!$B$10*$AC$5/12)/1e6</f>
        <v/>
      </c>
      <c r="IQ47">
        <f>IO47*$AC$6*Control!$B$13/1e6</f>
        <v/>
      </c>
      <c r="IR47">
        <f>IP47+IQ47</f>
        <v/>
      </c>
      <c r="IS47">
        <f>(1-Control!$B$11)*IP47 + IO47*(INDEX(Control!$B$32:$F$32, B47) + $AC$7)/1e6 * $AC$6</f>
        <v/>
      </c>
      <c r="IT47">
        <f>IR47-IS47</f>
        <v/>
      </c>
      <c r="IU47">
        <f>INDEX(BaseSeries!$C$2:$C$61, A47)*Control!$B$5*$AD$3</f>
        <v/>
      </c>
      <c r="IV47">
        <f>IU47*(Control!$B$6*Control!$B$7*Control!$B$8)*$AD$4</f>
        <v/>
      </c>
      <c r="IW47">
        <f>IW46*(1-(1-Control!$B$14)^(1/12)) + IV47</f>
        <v/>
      </c>
      <c r="IX47">
        <f>IV47*Control!$B$9</f>
        <v/>
      </c>
      <c r="IY47">
        <f>IW47*(Control!$B$10*$AD$5/12)/1e6</f>
        <v/>
      </c>
      <c r="IZ47">
        <f>IX47*$AD$6*Control!$B$13/1e6</f>
        <v/>
      </c>
      <c r="JA47">
        <f>IY47+IZ47</f>
        <v/>
      </c>
      <c r="JB47">
        <f>(1-Control!$B$11)*IY47 + IX47*(INDEX(Control!$B$32:$F$32, B47) + $AD$7)/1e6 * $AD$6</f>
        <v/>
      </c>
      <c r="JC47">
        <f>JA47-JB47</f>
        <v/>
      </c>
      <c r="JD47">
        <f>INDEX(BaseSeries!$C$2:$C$61, A47)*Control!$B$5*$AE$3</f>
        <v/>
      </c>
      <c r="JE47">
        <f>JD47*(Control!$B$6*Control!$B$7*Control!$B$8)*$AE$4</f>
        <v/>
      </c>
      <c r="JF47">
        <f>JF46*(1-(1-Control!$B$14)^(1/12)) + JE47</f>
        <v/>
      </c>
      <c r="JG47">
        <f>JE47*Control!$B$9</f>
        <v/>
      </c>
      <c r="JH47">
        <f>JF47*(Control!$B$10*$AE$5/12)/1e6</f>
        <v/>
      </c>
      <c r="JI47">
        <f>JG47*$AE$6*Control!$B$13/1e6</f>
        <v/>
      </c>
      <c r="JJ47">
        <f>JH47+JI47</f>
        <v/>
      </c>
      <c r="JK47">
        <f>(1-Control!$B$11)*JH47 + JG47*(INDEX(Control!$B$32:$F$32, B47) + $AE$7)/1e6 * $AE$6</f>
        <v/>
      </c>
      <c r="JL47">
        <f>JJ47-JK47</f>
        <v/>
      </c>
      <c r="JM47">
        <f>INDEX(BaseSeries!$C$2:$C$61, A47)*Control!$B$5*$AF$3</f>
        <v/>
      </c>
      <c r="JN47">
        <f>JM47*(Control!$B$6*Control!$B$7*Control!$B$8)*$AF$4</f>
        <v/>
      </c>
      <c r="JO47">
        <f>JO46*(1-(1-Control!$B$14)^(1/12)) + JN47</f>
        <v/>
      </c>
      <c r="JP47">
        <f>JN47*Control!$B$9</f>
        <v/>
      </c>
      <c r="JQ47">
        <f>JO47*(Control!$B$10*$AF$5/12)/1e6</f>
        <v/>
      </c>
      <c r="JR47">
        <f>JP47*$AF$6*Control!$B$13/1e6</f>
        <v/>
      </c>
      <c r="JS47">
        <f>JQ47+JR47</f>
        <v/>
      </c>
      <c r="JT47">
        <f>(1-Control!$B$11)*JQ47 + JP47*(INDEX(Control!$B$32:$F$32, B47) + $AF$7)/1e6 * $AF$6</f>
        <v/>
      </c>
      <c r="JU47">
        <f>JS47-JT47</f>
        <v/>
      </c>
      <c r="JV47">
        <f>INDEX(BaseSeries!$C$2:$C$61, A47)*Control!$B$5*$AG$3</f>
        <v/>
      </c>
      <c r="JW47">
        <f>JV47*(Control!$B$6*Control!$B$7*Control!$B$8)*$AG$4</f>
        <v/>
      </c>
      <c r="JX47">
        <f>JX46*(1-(1-Control!$B$14)^(1/12)) + JW47</f>
        <v/>
      </c>
      <c r="JY47">
        <f>JW47*Control!$B$9</f>
        <v/>
      </c>
      <c r="JZ47">
        <f>JX47*(Control!$B$10*$AG$5/12)/1e6</f>
        <v/>
      </c>
      <c r="KA47">
        <f>JY47*$AG$6*Control!$B$13/1e6</f>
        <v/>
      </c>
      <c r="KB47">
        <f>JZ47+KA47</f>
        <v/>
      </c>
      <c r="KC47">
        <f>(1-Control!$B$11)*JZ47 + JY47*(INDEX(Control!$B$32:$F$32, B47) + $AG$7)/1e6 * $AG$6</f>
        <v/>
      </c>
      <c r="KD47">
        <f>KB47-KC47</f>
        <v/>
      </c>
      <c r="KE47">
        <f>INDEX(BaseSeries!$C$2:$C$61, A47)*Control!$B$5*$AH$3</f>
        <v/>
      </c>
      <c r="KF47">
        <f>KE47*(Control!$B$6*Control!$B$7*Control!$B$8)*$AH$4</f>
        <v/>
      </c>
      <c r="KG47">
        <f>KG46*(1-(1-Control!$B$14)^(1/12)) + KF47</f>
        <v/>
      </c>
      <c r="KH47">
        <f>KF47*Control!$B$9</f>
        <v/>
      </c>
      <c r="KI47">
        <f>KG47*(Control!$B$10*$AH$5/12)/1e6</f>
        <v/>
      </c>
      <c r="KJ47">
        <f>KH47*$AH$6*Control!$B$13/1e6</f>
        <v/>
      </c>
      <c r="KK47">
        <f>KI47+KJ47</f>
        <v/>
      </c>
      <c r="KL47">
        <f>(1-Control!$B$11)*KI47 + KH47*(INDEX(Control!$B$32:$F$32, B47) + $AH$7)/1e6 * $AH$6</f>
        <v/>
      </c>
      <c r="KM47">
        <f>KK47-KL47</f>
        <v/>
      </c>
      <c r="KN47">
        <f>INDEX(BaseSeries!$C$2:$C$61, A47)*Control!$B$5*$AI$3</f>
        <v/>
      </c>
      <c r="KO47">
        <f>KN47*(Control!$B$6*Control!$B$7*Control!$B$8)*$AI$4</f>
        <v/>
      </c>
      <c r="KP47">
        <f>KP46*(1-(1-Control!$B$14)^(1/12)) + KO47</f>
        <v/>
      </c>
      <c r="KQ47">
        <f>KO47*Control!$B$9</f>
        <v/>
      </c>
      <c r="KR47">
        <f>KP47*(Control!$B$10*$AI$5/12)/1e6</f>
        <v/>
      </c>
      <c r="KS47">
        <f>KQ47*$AI$6*Control!$B$13/1e6</f>
        <v/>
      </c>
      <c r="KT47">
        <f>KR47+KS47</f>
        <v/>
      </c>
      <c r="KU47">
        <f>(1-Control!$B$11)*KR47 + KQ47*(INDEX(Control!$B$32:$F$32, B47) + $AI$7)/1e6 * $AI$6</f>
        <v/>
      </c>
      <c r="KV47">
        <f>KT47-KU47</f>
        <v/>
      </c>
      <c r="KW47">
        <f>INDEX(BaseSeries!$C$2:$C$61, A47)*Control!$B$5*$AJ$3</f>
        <v/>
      </c>
      <c r="KX47">
        <f>KW47*(Control!$B$6*Control!$B$7*Control!$B$8)*$AJ$4</f>
        <v/>
      </c>
      <c r="KY47">
        <f>KY46*(1-(1-Control!$B$14)^(1/12)) + KX47</f>
        <v/>
      </c>
      <c r="KZ47">
        <f>KX47*Control!$B$9</f>
        <v/>
      </c>
      <c r="LA47">
        <f>KY47*(Control!$B$10*$AJ$5/12)/1e6</f>
        <v/>
      </c>
      <c r="LB47">
        <f>KZ47*$AJ$6*Control!$B$13/1e6</f>
        <v/>
      </c>
      <c r="LC47">
        <f>LA47+LB47</f>
        <v/>
      </c>
      <c r="LD47">
        <f>(1-Control!$B$11)*LA47 + KZ47*(INDEX(Control!$B$32:$F$32, B47) + $AJ$7)/1e6 * $AJ$6</f>
        <v/>
      </c>
      <c r="LE47">
        <f>LC47-LD47</f>
        <v/>
      </c>
      <c r="LF47">
        <f>INDEX(BaseSeries!$C$2:$C$61, A47)*Control!$B$5*$AK$3</f>
        <v/>
      </c>
      <c r="LG47">
        <f>LF47*(Control!$B$6*Control!$B$7*Control!$B$8)*$AK$4</f>
        <v/>
      </c>
      <c r="LH47">
        <f>LH46*(1-(1-Control!$B$14)^(1/12)) + LG47</f>
        <v/>
      </c>
      <c r="LI47">
        <f>LG47*Control!$B$9</f>
        <v/>
      </c>
      <c r="LJ47">
        <f>LH47*(Control!$B$10*$AK$5/12)/1e6</f>
        <v/>
      </c>
      <c r="LK47">
        <f>LI47*$AK$6*Control!$B$13/1e6</f>
        <v/>
      </c>
      <c r="LL47">
        <f>LJ47+LK47</f>
        <v/>
      </c>
      <c r="LM47">
        <f>(1-Control!$B$11)*LJ47 + LI47*(INDEX(Control!$B$32:$F$32, B47) + $AK$7)/1e6 * $AK$6</f>
        <v/>
      </c>
      <c r="LN47">
        <f>LL47-LM47</f>
        <v/>
      </c>
      <c r="LO47">
        <f>INDEX(BaseSeries!$C$2:$C$61, A47)*Control!$B$5*$AL$3</f>
        <v/>
      </c>
      <c r="LP47">
        <f>LO47*(Control!$B$6*Control!$B$7*Control!$B$8)*$AL$4</f>
        <v/>
      </c>
      <c r="LQ47">
        <f>LQ46*(1-(1-Control!$B$14)^(1/12)) + LP47</f>
        <v/>
      </c>
      <c r="LR47">
        <f>LP47*Control!$B$9</f>
        <v/>
      </c>
      <c r="LS47">
        <f>LQ47*(Control!$B$10*$AL$5/12)/1e6</f>
        <v/>
      </c>
      <c r="LT47">
        <f>LR47*$AL$6*Control!$B$13/1e6</f>
        <v/>
      </c>
      <c r="LU47">
        <f>LS47+LT47</f>
        <v/>
      </c>
      <c r="LV47">
        <f>(1-Control!$B$11)*LS47 + LR47*(INDEX(Control!$B$32:$F$32, B47) + $AL$7)/1e6 * $AL$6</f>
        <v/>
      </c>
      <c r="LW47">
        <f>LU47-LV47</f>
        <v/>
      </c>
    </row>
    <row r="48">
      <c r="A48" t="n">
        <v>37</v>
      </c>
      <c r="B48">
        <f>INT((A48-1)/12)+1</f>
        <v/>
      </c>
      <c r="C48">
        <f>INDEX(BaseSeries!$C$2:$C$61, A48)*Control!$B$5*$B$3</f>
        <v/>
      </c>
      <c r="D48">
        <f>C48*(Control!$B$6*Control!$B$7*Control!$B$8)*$B$4</f>
        <v/>
      </c>
      <c r="E48">
        <f>E47*(1-(1-Control!$B$14)^(1/12)) + D48</f>
        <v/>
      </c>
      <c r="F48">
        <f>D48*Control!$B$9</f>
        <v/>
      </c>
      <c r="G48">
        <f>E48*(Control!$B$10*$B$5/12)/1e6</f>
        <v/>
      </c>
      <c r="H48">
        <f>F48*$B$6*Control!$B$13/1e6</f>
        <v/>
      </c>
      <c r="I48">
        <f>G48+H48</f>
        <v/>
      </c>
      <c r="J48">
        <f>(1-Control!$B$11)*G48 + F48*(INDEX(Control!$B$32:$F$32, B48) + $B$7)/1e6 * $B$6</f>
        <v/>
      </c>
      <c r="K48">
        <f>I48-J48</f>
        <v/>
      </c>
      <c r="L48">
        <f>INDEX(BaseSeries!$C$2:$C$61, A48)*Control!$B$5*$C$3</f>
        <v/>
      </c>
      <c r="M48">
        <f>L48*(Control!$B$6*Control!$B$7*Control!$B$8)*$C$4</f>
        <v/>
      </c>
      <c r="N48">
        <f>N47*(1-(1-Control!$B$14)^(1/12)) + M48</f>
        <v/>
      </c>
      <c r="O48">
        <f>M48*Control!$B$9</f>
        <v/>
      </c>
      <c r="P48">
        <f>N48*(Control!$B$10*$C$5/12)/1e6</f>
        <v/>
      </c>
      <c r="Q48">
        <f>O48*$C$6*Control!$B$13/1e6</f>
        <v/>
      </c>
      <c r="R48">
        <f>P48+Q48</f>
        <v/>
      </c>
      <c r="S48">
        <f>(1-Control!$B$11)*P48 + O48*(INDEX(Control!$B$32:$F$32, B48) + $C$7)/1e6 * $C$6</f>
        <v/>
      </c>
      <c r="T48">
        <f>R48-S48</f>
        <v/>
      </c>
      <c r="U48">
        <f>INDEX(BaseSeries!$C$2:$C$61, A48)*Control!$B$5*$D$3</f>
        <v/>
      </c>
      <c r="V48">
        <f>U48*(Control!$B$6*Control!$B$7*Control!$B$8)*$D$4</f>
        <v/>
      </c>
      <c r="W48">
        <f>W47*(1-(1-Control!$B$14)^(1/12)) + V48</f>
        <v/>
      </c>
      <c r="X48">
        <f>V48*Control!$B$9</f>
        <v/>
      </c>
      <c r="Y48">
        <f>W48*(Control!$B$10*$D$5/12)/1e6</f>
        <v/>
      </c>
      <c r="Z48">
        <f>X48*$D$6*Control!$B$13/1e6</f>
        <v/>
      </c>
      <c r="AA48">
        <f>Y48+Z48</f>
        <v/>
      </c>
      <c r="AB48">
        <f>(1-Control!$B$11)*Y48 + X48*(INDEX(Control!$B$32:$F$32, B48) + $D$7)/1e6 * $D$6</f>
        <v/>
      </c>
      <c r="AC48">
        <f>AA48-AB48</f>
        <v/>
      </c>
      <c r="AD48">
        <f>INDEX(BaseSeries!$C$2:$C$61, A48)*Control!$B$5*$E$3</f>
        <v/>
      </c>
      <c r="AE48">
        <f>AD48*(Control!$B$6*Control!$B$7*Control!$B$8)*$E$4</f>
        <v/>
      </c>
      <c r="AF48">
        <f>AF47*(1-(1-Control!$B$14)^(1/12)) + AE48</f>
        <v/>
      </c>
      <c r="AG48">
        <f>AE48*Control!$B$9</f>
        <v/>
      </c>
      <c r="AH48">
        <f>AF48*(Control!$B$10*$E$5/12)/1e6</f>
        <v/>
      </c>
      <c r="AI48">
        <f>AG48*$E$6*Control!$B$13/1e6</f>
        <v/>
      </c>
      <c r="AJ48">
        <f>AH48+AI48</f>
        <v/>
      </c>
      <c r="AK48">
        <f>(1-Control!$B$11)*AH48 + AG48*(INDEX(Control!$B$32:$F$32, B48) + $E$7)/1e6 * $E$6</f>
        <v/>
      </c>
      <c r="AL48">
        <f>AJ48-AK48</f>
        <v/>
      </c>
      <c r="AM48">
        <f>INDEX(BaseSeries!$C$2:$C$61, A48)*Control!$B$5*$F$3</f>
        <v/>
      </c>
      <c r="AN48">
        <f>AM48*(Control!$B$6*Control!$B$7*Control!$B$8)*$F$4</f>
        <v/>
      </c>
      <c r="AO48">
        <f>AO47*(1-(1-Control!$B$14)^(1/12)) + AN48</f>
        <v/>
      </c>
      <c r="AP48">
        <f>AN48*Control!$B$9</f>
        <v/>
      </c>
      <c r="AQ48">
        <f>AO48*(Control!$B$10*$F$5/12)/1e6</f>
        <v/>
      </c>
      <c r="AR48">
        <f>AP48*$F$6*Control!$B$13/1e6</f>
        <v/>
      </c>
      <c r="AS48">
        <f>AQ48+AR48</f>
        <v/>
      </c>
      <c r="AT48">
        <f>(1-Control!$B$11)*AQ48 + AP48*(INDEX(Control!$B$32:$F$32, B48) + $F$7)/1e6 * $F$6</f>
        <v/>
      </c>
      <c r="AU48">
        <f>AS48-AT48</f>
        <v/>
      </c>
      <c r="AV48">
        <f>INDEX(BaseSeries!$C$2:$C$61, A48)*Control!$B$5*$G$3</f>
        <v/>
      </c>
      <c r="AW48">
        <f>AV48*(Control!$B$6*Control!$B$7*Control!$B$8)*$G$4</f>
        <v/>
      </c>
      <c r="AX48">
        <f>AX47*(1-(1-Control!$B$14)^(1/12)) + AW48</f>
        <v/>
      </c>
      <c r="AY48">
        <f>AW48*Control!$B$9</f>
        <v/>
      </c>
      <c r="AZ48">
        <f>AX48*(Control!$B$10*$G$5/12)/1e6</f>
        <v/>
      </c>
      <c r="BA48">
        <f>AY48*$G$6*Control!$B$13/1e6</f>
        <v/>
      </c>
      <c r="BB48">
        <f>AZ48+BA48</f>
        <v/>
      </c>
      <c r="BC48">
        <f>(1-Control!$B$11)*AZ48 + AY48*(INDEX(Control!$B$32:$F$32, B48) + $G$7)/1e6 * $G$6</f>
        <v/>
      </c>
      <c r="BD48">
        <f>BB48-BC48</f>
        <v/>
      </c>
      <c r="BE48">
        <f>INDEX(BaseSeries!$C$2:$C$61, A48)*Control!$B$5*$H$3</f>
        <v/>
      </c>
      <c r="BF48">
        <f>BE48*(Control!$B$6*Control!$B$7*Control!$B$8)*$H$4</f>
        <v/>
      </c>
      <c r="BG48">
        <f>BG47*(1-(1-Control!$B$14)^(1/12)) + BF48</f>
        <v/>
      </c>
      <c r="BH48">
        <f>BF48*Control!$B$9</f>
        <v/>
      </c>
      <c r="BI48">
        <f>BG48*(Control!$B$10*$H$5/12)/1e6</f>
        <v/>
      </c>
      <c r="BJ48">
        <f>BH48*$H$6*Control!$B$13/1e6</f>
        <v/>
      </c>
      <c r="BK48">
        <f>BI48+BJ48</f>
        <v/>
      </c>
      <c r="BL48">
        <f>(1-Control!$B$11)*BI48 + BH48*(INDEX(Control!$B$32:$F$32, B48) + $H$7)/1e6 * $H$6</f>
        <v/>
      </c>
      <c r="BM48">
        <f>BK48-BL48</f>
        <v/>
      </c>
      <c r="BN48">
        <f>INDEX(BaseSeries!$C$2:$C$61, A48)*Control!$B$5*$I$3</f>
        <v/>
      </c>
      <c r="BO48">
        <f>BN48*(Control!$B$6*Control!$B$7*Control!$B$8)*$I$4</f>
        <v/>
      </c>
      <c r="BP48">
        <f>BP47*(1-(1-Control!$B$14)^(1/12)) + BO48</f>
        <v/>
      </c>
      <c r="BQ48">
        <f>BO48*Control!$B$9</f>
        <v/>
      </c>
      <c r="BR48">
        <f>BP48*(Control!$B$10*$I$5/12)/1e6</f>
        <v/>
      </c>
      <c r="BS48">
        <f>BQ48*$I$6*Control!$B$13/1e6</f>
        <v/>
      </c>
      <c r="BT48">
        <f>BR48+BS48</f>
        <v/>
      </c>
      <c r="BU48">
        <f>(1-Control!$B$11)*BR48 + BQ48*(INDEX(Control!$B$32:$F$32, B48) + $I$7)/1e6 * $I$6</f>
        <v/>
      </c>
      <c r="BV48">
        <f>BT48-BU48</f>
        <v/>
      </c>
      <c r="BW48">
        <f>INDEX(BaseSeries!$C$2:$C$61, A48)*Control!$B$5*$J$3</f>
        <v/>
      </c>
      <c r="BX48">
        <f>BW48*(Control!$B$6*Control!$B$7*Control!$B$8)*$J$4</f>
        <v/>
      </c>
      <c r="BY48">
        <f>BY47*(1-(1-Control!$B$14)^(1/12)) + BX48</f>
        <v/>
      </c>
      <c r="BZ48">
        <f>BX48*Control!$B$9</f>
        <v/>
      </c>
      <c r="CA48">
        <f>BY48*(Control!$B$10*$J$5/12)/1e6</f>
        <v/>
      </c>
      <c r="CB48">
        <f>BZ48*$J$6*Control!$B$13/1e6</f>
        <v/>
      </c>
      <c r="CC48">
        <f>CA48+CB48</f>
        <v/>
      </c>
      <c r="CD48">
        <f>(1-Control!$B$11)*CA48 + BZ48*(INDEX(Control!$B$32:$F$32, B48) + $J$7)/1e6 * $J$6</f>
        <v/>
      </c>
      <c r="CE48">
        <f>CC48-CD48</f>
        <v/>
      </c>
      <c r="CF48">
        <f>INDEX(BaseSeries!$C$2:$C$61, A48)*Control!$B$5*$K$3</f>
        <v/>
      </c>
      <c r="CG48">
        <f>CF48*(Control!$B$6*Control!$B$7*Control!$B$8)*$K$4</f>
        <v/>
      </c>
      <c r="CH48">
        <f>CH47*(1-(1-Control!$B$14)^(1/12)) + CG48</f>
        <v/>
      </c>
      <c r="CI48">
        <f>CG48*Control!$B$9</f>
        <v/>
      </c>
      <c r="CJ48">
        <f>CH48*(Control!$B$10*$K$5/12)/1e6</f>
        <v/>
      </c>
      <c r="CK48">
        <f>CI48*$K$6*Control!$B$13/1e6</f>
        <v/>
      </c>
      <c r="CL48">
        <f>CJ48+CK48</f>
        <v/>
      </c>
      <c r="CM48">
        <f>(1-Control!$B$11)*CJ48 + CI48*(INDEX(Control!$B$32:$F$32, B48) + $K$7)/1e6 * $K$6</f>
        <v/>
      </c>
      <c r="CN48">
        <f>CL48-CM48</f>
        <v/>
      </c>
      <c r="CO48">
        <f>INDEX(BaseSeries!$C$2:$C$61, A48)*Control!$B$5*$L$3</f>
        <v/>
      </c>
      <c r="CP48">
        <f>CO48*(Control!$B$6*Control!$B$7*Control!$B$8)*$L$4</f>
        <v/>
      </c>
      <c r="CQ48">
        <f>CQ47*(1-(1-Control!$B$14)^(1/12)) + CP48</f>
        <v/>
      </c>
      <c r="CR48">
        <f>CP48*Control!$B$9</f>
        <v/>
      </c>
      <c r="CS48">
        <f>CQ48*(Control!$B$10*$L$5/12)/1e6</f>
        <v/>
      </c>
      <c r="CT48">
        <f>CR48*$L$6*Control!$B$13/1e6</f>
        <v/>
      </c>
      <c r="CU48">
        <f>CS48+CT48</f>
        <v/>
      </c>
      <c r="CV48">
        <f>(1-Control!$B$11)*CS48 + CR48*(INDEX(Control!$B$32:$F$32, B48) + $L$7)/1e6 * $L$6</f>
        <v/>
      </c>
      <c r="CW48">
        <f>CU48-CV48</f>
        <v/>
      </c>
      <c r="CX48">
        <f>INDEX(BaseSeries!$C$2:$C$61, A48)*Control!$B$5*$M$3</f>
        <v/>
      </c>
      <c r="CY48">
        <f>CX48*(Control!$B$6*Control!$B$7*Control!$B$8)*$M$4</f>
        <v/>
      </c>
      <c r="CZ48">
        <f>CZ47*(1-(1-Control!$B$14)^(1/12)) + CY48</f>
        <v/>
      </c>
      <c r="DA48">
        <f>CY48*Control!$B$9</f>
        <v/>
      </c>
      <c r="DB48">
        <f>CZ48*(Control!$B$10*$M$5/12)/1e6</f>
        <v/>
      </c>
      <c r="DC48">
        <f>DA48*$M$6*Control!$B$13/1e6</f>
        <v/>
      </c>
      <c r="DD48">
        <f>DB48+DC48</f>
        <v/>
      </c>
      <c r="DE48">
        <f>(1-Control!$B$11)*DB48 + DA48*(INDEX(Control!$B$32:$F$32, B48) + $M$7)/1e6 * $M$6</f>
        <v/>
      </c>
      <c r="DF48">
        <f>DD48-DE48</f>
        <v/>
      </c>
      <c r="DG48">
        <f>INDEX(BaseSeries!$C$2:$C$61, A48)*Control!$B$5*$N$3</f>
        <v/>
      </c>
      <c r="DH48">
        <f>DG48*(Control!$B$6*Control!$B$7*Control!$B$8)*$N$4</f>
        <v/>
      </c>
      <c r="DI48">
        <f>DI47*(1-(1-Control!$B$14)^(1/12)) + DH48</f>
        <v/>
      </c>
      <c r="DJ48">
        <f>DH48*Control!$B$9</f>
        <v/>
      </c>
      <c r="DK48">
        <f>DI48*(Control!$B$10*$N$5/12)/1e6</f>
        <v/>
      </c>
      <c r="DL48">
        <f>DJ48*$N$6*Control!$B$13/1e6</f>
        <v/>
      </c>
      <c r="DM48">
        <f>DK48+DL48</f>
        <v/>
      </c>
      <c r="DN48">
        <f>(1-Control!$B$11)*DK48 + DJ48*(INDEX(Control!$B$32:$F$32, B48) + $N$7)/1e6 * $N$6</f>
        <v/>
      </c>
      <c r="DO48">
        <f>DM48-DN48</f>
        <v/>
      </c>
      <c r="DP48">
        <f>INDEX(BaseSeries!$C$2:$C$61, A48)*Control!$B$5*$O$3</f>
        <v/>
      </c>
      <c r="DQ48">
        <f>DP48*(Control!$B$6*Control!$B$7*Control!$B$8)*$O$4</f>
        <v/>
      </c>
      <c r="DR48">
        <f>DR47*(1-(1-Control!$B$14)^(1/12)) + DQ48</f>
        <v/>
      </c>
      <c r="DS48">
        <f>DQ48*Control!$B$9</f>
        <v/>
      </c>
      <c r="DT48">
        <f>DR48*(Control!$B$10*$O$5/12)/1e6</f>
        <v/>
      </c>
      <c r="DU48">
        <f>DS48*$O$6*Control!$B$13/1e6</f>
        <v/>
      </c>
      <c r="DV48">
        <f>DT48+DU48</f>
        <v/>
      </c>
      <c r="DW48">
        <f>(1-Control!$B$11)*DT48 + DS48*(INDEX(Control!$B$32:$F$32, B48) + $O$7)/1e6 * $O$6</f>
        <v/>
      </c>
      <c r="DX48">
        <f>DV48-DW48</f>
        <v/>
      </c>
      <c r="DY48">
        <f>INDEX(BaseSeries!$C$2:$C$61, A48)*Control!$B$5*$P$3</f>
        <v/>
      </c>
      <c r="DZ48">
        <f>DY48*(Control!$B$6*Control!$B$7*Control!$B$8)*$P$4</f>
        <v/>
      </c>
      <c r="EA48">
        <f>EA47*(1-(1-Control!$B$14)^(1/12)) + DZ48</f>
        <v/>
      </c>
      <c r="EB48">
        <f>DZ48*Control!$B$9</f>
        <v/>
      </c>
      <c r="EC48">
        <f>EA48*(Control!$B$10*$P$5/12)/1e6</f>
        <v/>
      </c>
      <c r="ED48">
        <f>EB48*$P$6*Control!$B$13/1e6</f>
        <v/>
      </c>
      <c r="EE48">
        <f>EC48+ED48</f>
        <v/>
      </c>
      <c r="EF48">
        <f>(1-Control!$B$11)*EC48 + EB48*(INDEX(Control!$B$32:$F$32, B48) + $P$7)/1e6 * $P$6</f>
        <v/>
      </c>
      <c r="EG48">
        <f>EE48-EF48</f>
        <v/>
      </c>
      <c r="EH48">
        <f>INDEX(BaseSeries!$C$2:$C$61, A48)*Control!$B$5*$Q$3</f>
        <v/>
      </c>
      <c r="EI48">
        <f>EH48*(Control!$B$6*Control!$B$7*Control!$B$8)*$Q$4</f>
        <v/>
      </c>
      <c r="EJ48">
        <f>EJ47*(1-(1-Control!$B$14)^(1/12)) + EI48</f>
        <v/>
      </c>
      <c r="EK48">
        <f>EI48*Control!$B$9</f>
        <v/>
      </c>
      <c r="EL48">
        <f>EJ48*(Control!$B$10*$Q$5/12)/1e6</f>
        <v/>
      </c>
      <c r="EM48">
        <f>EK48*$Q$6*Control!$B$13/1e6</f>
        <v/>
      </c>
      <c r="EN48">
        <f>EL48+EM48</f>
        <v/>
      </c>
      <c r="EO48">
        <f>(1-Control!$B$11)*EL48 + EK48*(INDEX(Control!$B$32:$F$32, B48) + $Q$7)/1e6 * $Q$6</f>
        <v/>
      </c>
      <c r="EP48">
        <f>EN48-EO48</f>
        <v/>
      </c>
      <c r="EQ48">
        <f>INDEX(BaseSeries!$C$2:$C$61, A48)*Control!$B$5*$R$3</f>
        <v/>
      </c>
      <c r="ER48">
        <f>EQ48*(Control!$B$6*Control!$B$7*Control!$B$8)*$R$4</f>
        <v/>
      </c>
      <c r="ES48">
        <f>ES47*(1-(1-Control!$B$14)^(1/12)) + ER48</f>
        <v/>
      </c>
      <c r="ET48">
        <f>ER48*Control!$B$9</f>
        <v/>
      </c>
      <c r="EU48">
        <f>ES48*(Control!$B$10*$R$5/12)/1e6</f>
        <v/>
      </c>
      <c r="EV48">
        <f>ET48*$R$6*Control!$B$13/1e6</f>
        <v/>
      </c>
      <c r="EW48">
        <f>EU48+EV48</f>
        <v/>
      </c>
      <c r="EX48">
        <f>(1-Control!$B$11)*EU48 + ET48*(INDEX(Control!$B$32:$F$32, B48) + $R$7)/1e6 * $R$6</f>
        <v/>
      </c>
      <c r="EY48">
        <f>EW48-EX48</f>
        <v/>
      </c>
      <c r="EZ48">
        <f>INDEX(BaseSeries!$C$2:$C$61, A48)*Control!$B$5*$S$3</f>
        <v/>
      </c>
      <c r="FA48">
        <f>EZ48*(Control!$B$6*Control!$B$7*Control!$B$8)*$S$4</f>
        <v/>
      </c>
      <c r="FB48">
        <f>FB47*(1-(1-Control!$B$14)^(1/12)) + FA48</f>
        <v/>
      </c>
      <c r="FC48">
        <f>FA48*Control!$B$9</f>
        <v/>
      </c>
      <c r="FD48">
        <f>FB48*(Control!$B$10*$S$5/12)/1e6</f>
        <v/>
      </c>
      <c r="FE48">
        <f>FC48*$S$6*Control!$B$13/1e6</f>
        <v/>
      </c>
      <c r="FF48">
        <f>FD48+FE48</f>
        <v/>
      </c>
      <c r="FG48">
        <f>(1-Control!$B$11)*FD48 + FC48*(INDEX(Control!$B$32:$F$32, B48) + $S$7)/1e6 * $S$6</f>
        <v/>
      </c>
      <c r="FH48">
        <f>FF48-FG48</f>
        <v/>
      </c>
      <c r="FI48">
        <f>INDEX(BaseSeries!$C$2:$C$61, A48)*Control!$B$5*$T$3</f>
        <v/>
      </c>
      <c r="FJ48">
        <f>FI48*(Control!$B$6*Control!$B$7*Control!$B$8)*$T$4</f>
        <v/>
      </c>
      <c r="FK48">
        <f>FK47*(1-(1-Control!$B$14)^(1/12)) + FJ48</f>
        <v/>
      </c>
      <c r="FL48">
        <f>FJ48*Control!$B$9</f>
        <v/>
      </c>
      <c r="FM48">
        <f>FK48*(Control!$B$10*$T$5/12)/1e6</f>
        <v/>
      </c>
      <c r="FN48">
        <f>FL48*$T$6*Control!$B$13/1e6</f>
        <v/>
      </c>
      <c r="FO48">
        <f>FM48+FN48</f>
        <v/>
      </c>
      <c r="FP48">
        <f>(1-Control!$B$11)*FM48 + FL48*(INDEX(Control!$B$32:$F$32, B48) + $T$7)/1e6 * $T$6</f>
        <v/>
      </c>
      <c r="FQ48">
        <f>FO48-FP48</f>
        <v/>
      </c>
      <c r="FR48">
        <f>INDEX(BaseSeries!$C$2:$C$61, A48)*Control!$B$5*$U$3</f>
        <v/>
      </c>
      <c r="FS48">
        <f>FR48*(Control!$B$6*Control!$B$7*Control!$B$8)*$U$4</f>
        <v/>
      </c>
      <c r="FT48">
        <f>FT47*(1-(1-Control!$B$14)^(1/12)) + FS48</f>
        <v/>
      </c>
      <c r="FU48">
        <f>FS48*Control!$B$9</f>
        <v/>
      </c>
      <c r="FV48">
        <f>FT48*(Control!$B$10*$U$5/12)/1e6</f>
        <v/>
      </c>
      <c r="FW48">
        <f>FU48*$U$6*Control!$B$13/1e6</f>
        <v/>
      </c>
      <c r="FX48">
        <f>FV48+FW48</f>
        <v/>
      </c>
      <c r="FY48">
        <f>(1-Control!$B$11)*FV48 + FU48*(INDEX(Control!$B$32:$F$32, B48) + $U$7)/1e6 * $U$6</f>
        <v/>
      </c>
      <c r="FZ48">
        <f>FX48-FY48</f>
        <v/>
      </c>
      <c r="GA48">
        <f>INDEX(BaseSeries!$C$2:$C$61, A48)*Control!$B$5*$V$3</f>
        <v/>
      </c>
      <c r="GB48">
        <f>GA48*(Control!$B$6*Control!$B$7*Control!$B$8)*$V$4</f>
        <v/>
      </c>
      <c r="GC48">
        <f>GC47*(1-(1-Control!$B$14)^(1/12)) + GB48</f>
        <v/>
      </c>
      <c r="GD48">
        <f>GB48*Control!$B$9</f>
        <v/>
      </c>
      <c r="GE48">
        <f>GC48*(Control!$B$10*$V$5/12)/1e6</f>
        <v/>
      </c>
      <c r="GF48">
        <f>GD48*$V$6*Control!$B$13/1e6</f>
        <v/>
      </c>
      <c r="GG48">
        <f>GE48+GF48</f>
        <v/>
      </c>
      <c r="GH48">
        <f>(1-Control!$B$11)*GE48 + GD48*(INDEX(Control!$B$32:$F$32, B48) + $V$7)/1e6 * $V$6</f>
        <v/>
      </c>
      <c r="GI48">
        <f>GG48-GH48</f>
        <v/>
      </c>
      <c r="GJ48">
        <f>INDEX(BaseSeries!$C$2:$C$61, A48)*Control!$B$5*$W$3</f>
        <v/>
      </c>
      <c r="GK48">
        <f>GJ48*(Control!$B$6*Control!$B$7*Control!$B$8)*$W$4</f>
        <v/>
      </c>
      <c r="GL48">
        <f>GL47*(1-(1-Control!$B$14)^(1/12)) + GK48</f>
        <v/>
      </c>
      <c r="GM48">
        <f>GK48*Control!$B$9</f>
        <v/>
      </c>
      <c r="GN48">
        <f>GL48*(Control!$B$10*$W$5/12)/1e6</f>
        <v/>
      </c>
      <c r="GO48">
        <f>GM48*$W$6*Control!$B$13/1e6</f>
        <v/>
      </c>
      <c r="GP48">
        <f>GN48+GO48</f>
        <v/>
      </c>
      <c r="GQ48">
        <f>(1-Control!$B$11)*GN48 + GM48*(INDEX(Control!$B$32:$F$32, B48) + $W$7)/1e6 * $W$6</f>
        <v/>
      </c>
      <c r="GR48">
        <f>GP48-GQ48</f>
        <v/>
      </c>
      <c r="GS48">
        <f>INDEX(BaseSeries!$C$2:$C$61, A48)*Control!$B$5*$X$3</f>
        <v/>
      </c>
      <c r="GT48">
        <f>GS48*(Control!$B$6*Control!$B$7*Control!$B$8)*$X$4</f>
        <v/>
      </c>
      <c r="GU48">
        <f>GU47*(1-(1-Control!$B$14)^(1/12)) + GT48</f>
        <v/>
      </c>
      <c r="GV48">
        <f>GT48*Control!$B$9</f>
        <v/>
      </c>
      <c r="GW48">
        <f>GU48*(Control!$B$10*$X$5/12)/1e6</f>
        <v/>
      </c>
      <c r="GX48">
        <f>GV48*$X$6*Control!$B$13/1e6</f>
        <v/>
      </c>
      <c r="GY48">
        <f>GW48+GX48</f>
        <v/>
      </c>
      <c r="GZ48">
        <f>(1-Control!$B$11)*GW48 + GV48*(INDEX(Control!$B$32:$F$32, B48) + $X$7)/1e6 * $X$6</f>
        <v/>
      </c>
      <c r="HA48">
        <f>GY48-GZ48</f>
        <v/>
      </c>
      <c r="HB48">
        <f>INDEX(BaseSeries!$C$2:$C$61, A48)*Control!$B$5*$Y$3</f>
        <v/>
      </c>
      <c r="HC48">
        <f>HB48*(Control!$B$6*Control!$B$7*Control!$B$8)*$Y$4</f>
        <v/>
      </c>
      <c r="HD48">
        <f>HD47*(1-(1-Control!$B$14)^(1/12)) + HC48</f>
        <v/>
      </c>
      <c r="HE48">
        <f>HC48*Control!$B$9</f>
        <v/>
      </c>
      <c r="HF48">
        <f>HD48*(Control!$B$10*$Y$5/12)/1e6</f>
        <v/>
      </c>
      <c r="HG48">
        <f>HE48*$Y$6*Control!$B$13/1e6</f>
        <v/>
      </c>
      <c r="HH48">
        <f>HF48+HG48</f>
        <v/>
      </c>
      <c r="HI48">
        <f>(1-Control!$B$11)*HF48 + HE48*(INDEX(Control!$B$32:$F$32, B48) + $Y$7)/1e6 * $Y$6</f>
        <v/>
      </c>
      <c r="HJ48">
        <f>HH48-HI48</f>
        <v/>
      </c>
      <c r="HK48">
        <f>INDEX(BaseSeries!$C$2:$C$61, A48)*Control!$B$5*$Z$3</f>
        <v/>
      </c>
      <c r="HL48">
        <f>HK48*(Control!$B$6*Control!$B$7*Control!$B$8)*$Z$4</f>
        <v/>
      </c>
      <c r="HM48">
        <f>HM47*(1-(1-Control!$B$14)^(1/12)) + HL48</f>
        <v/>
      </c>
      <c r="HN48">
        <f>HL48*Control!$B$9</f>
        <v/>
      </c>
      <c r="HO48">
        <f>HM48*(Control!$B$10*$Z$5/12)/1e6</f>
        <v/>
      </c>
      <c r="HP48">
        <f>HN48*$Z$6*Control!$B$13/1e6</f>
        <v/>
      </c>
      <c r="HQ48">
        <f>HO48+HP48</f>
        <v/>
      </c>
      <c r="HR48">
        <f>(1-Control!$B$11)*HO48 + HN48*(INDEX(Control!$B$32:$F$32, B48) + $Z$7)/1e6 * $Z$6</f>
        <v/>
      </c>
      <c r="HS48">
        <f>HQ48-HR48</f>
        <v/>
      </c>
      <c r="HT48">
        <f>INDEX(BaseSeries!$C$2:$C$61, A48)*Control!$B$5*$AA$3</f>
        <v/>
      </c>
      <c r="HU48">
        <f>HT48*(Control!$B$6*Control!$B$7*Control!$B$8)*$AA$4</f>
        <v/>
      </c>
      <c r="HV48">
        <f>HV47*(1-(1-Control!$B$14)^(1/12)) + HU48</f>
        <v/>
      </c>
      <c r="HW48">
        <f>HU48*Control!$B$9</f>
        <v/>
      </c>
      <c r="HX48">
        <f>HV48*(Control!$B$10*$AA$5/12)/1e6</f>
        <v/>
      </c>
      <c r="HY48">
        <f>HW48*$AA$6*Control!$B$13/1e6</f>
        <v/>
      </c>
      <c r="HZ48">
        <f>HX48+HY48</f>
        <v/>
      </c>
      <c r="IA48">
        <f>(1-Control!$B$11)*HX48 + HW48*(INDEX(Control!$B$32:$F$32, B48) + $AA$7)/1e6 * $AA$6</f>
        <v/>
      </c>
      <c r="IB48">
        <f>HZ48-IA48</f>
        <v/>
      </c>
      <c r="IC48">
        <f>INDEX(BaseSeries!$C$2:$C$61, A48)*Control!$B$5*$AB$3</f>
        <v/>
      </c>
      <c r="ID48">
        <f>IC48*(Control!$B$6*Control!$B$7*Control!$B$8)*$AB$4</f>
        <v/>
      </c>
      <c r="IE48">
        <f>IE47*(1-(1-Control!$B$14)^(1/12)) + ID48</f>
        <v/>
      </c>
      <c r="IF48">
        <f>ID48*Control!$B$9</f>
        <v/>
      </c>
      <c r="IG48">
        <f>IE48*(Control!$B$10*$AB$5/12)/1e6</f>
        <v/>
      </c>
      <c r="IH48">
        <f>IF48*$AB$6*Control!$B$13/1e6</f>
        <v/>
      </c>
      <c r="II48">
        <f>IG48+IH48</f>
        <v/>
      </c>
      <c r="IJ48">
        <f>(1-Control!$B$11)*IG48 + IF48*(INDEX(Control!$B$32:$F$32, B48) + $AB$7)/1e6 * $AB$6</f>
        <v/>
      </c>
      <c r="IK48">
        <f>II48-IJ48</f>
        <v/>
      </c>
      <c r="IL48">
        <f>INDEX(BaseSeries!$C$2:$C$61, A48)*Control!$B$5*$AC$3</f>
        <v/>
      </c>
      <c r="IM48">
        <f>IL48*(Control!$B$6*Control!$B$7*Control!$B$8)*$AC$4</f>
        <v/>
      </c>
      <c r="IN48">
        <f>IN47*(1-(1-Control!$B$14)^(1/12)) + IM48</f>
        <v/>
      </c>
      <c r="IO48">
        <f>IM48*Control!$B$9</f>
        <v/>
      </c>
      <c r="IP48">
        <f>IN48*(Control!$B$10*$AC$5/12)/1e6</f>
        <v/>
      </c>
      <c r="IQ48">
        <f>IO48*$AC$6*Control!$B$13/1e6</f>
        <v/>
      </c>
      <c r="IR48">
        <f>IP48+IQ48</f>
        <v/>
      </c>
      <c r="IS48">
        <f>(1-Control!$B$11)*IP48 + IO48*(INDEX(Control!$B$32:$F$32, B48) + $AC$7)/1e6 * $AC$6</f>
        <v/>
      </c>
      <c r="IT48">
        <f>IR48-IS48</f>
        <v/>
      </c>
      <c r="IU48">
        <f>INDEX(BaseSeries!$C$2:$C$61, A48)*Control!$B$5*$AD$3</f>
        <v/>
      </c>
      <c r="IV48">
        <f>IU48*(Control!$B$6*Control!$B$7*Control!$B$8)*$AD$4</f>
        <v/>
      </c>
      <c r="IW48">
        <f>IW47*(1-(1-Control!$B$14)^(1/12)) + IV48</f>
        <v/>
      </c>
      <c r="IX48">
        <f>IV48*Control!$B$9</f>
        <v/>
      </c>
      <c r="IY48">
        <f>IW48*(Control!$B$10*$AD$5/12)/1e6</f>
        <v/>
      </c>
      <c r="IZ48">
        <f>IX48*$AD$6*Control!$B$13/1e6</f>
        <v/>
      </c>
      <c r="JA48">
        <f>IY48+IZ48</f>
        <v/>
      </c>
      <c r="JB48">
        <f>(1-Control!$B$11)*IY48 + IX48*(INDEX(Control!$B$32:$F$32, B48) + $AD$7)/1e6 * $AD$6</f>
        <v/>
      </c>
      <c r="JC48">
        <f>JA48-JB48</f>
        <v/>
      </c>
      <c r="JD48">
        <f>INDEX(BaseSeries!$C$2:$C$61, A48)*Control!$B$5*$AE$3</f>
        <v/>
      </c>
      <c r="JE48">
        <f>JD48*(Control!$B$6*Control!$B$7*Control!$B$8)*$AE$4</f>
        <v/>
      </c>
      <c r="JF48">
        <f>JF47*(1-(1-Control!$B$14)^(1/12)) + JE48</f>
        <v/>
      </c>
      <c r="JG48">
        <f>JE48*Control!$B$9</f>
        <v/>
      </c>
      <c r="JH48">
        <f>JF48*(Control!$B$10*$AE$5/12)/1e6</f>
        <v/>
      </c>
      <c r="JI48">
        <f>JG48*$AE$6*Control!$B$13/1e6</f>
        <v/>
      </c>
      <c r="JJ48">
        <f>JH48+JI48</f>
        <v/>
      </c>
      <c r="JK48">
        <f>(1-Control!$B$11)*JH48 + JG48*(INDEX(Control!$B$32:$F$32, B48) + $AE$7)/1e6 * $AE$6</f>
        <v/>
      </c>
      <c r="JL48">
        <f>JJ48-JK48</f>
        <v/>
      </c>
      <c r="JM48">
        <f>INDEX(BaseSeries!$C$2:$C$61, A48)*Control!$B$5*$AF$3</f>
        <v/>
      </c>
      <c r="JN48">
        <f>JM48*(Control!$B$6*Control!$B$7*Control!$B$8)*$AF$4</f>
        <v/>
      </c>
      <c r="JO48">
        <f>JO47*(1-(1-Control!$B$14)^(1/12)) + JN48</f>
        <v/>
      </c>
      <c r="JP48">
        <f>JN48*Control!$B$9</f>
        <v/>
      </c>
      <c r="JQ48">
        <f>JO48*(Control!$B$10*$AF$5/12)/1e6</f>
        <v/>
      </c>
      <c r="JR48">
        <f>JP48*$AF$6*Control!$B$13/1e6</f>
        <v/>
      </c>
      <c r="JS48">
        <f>JQ48+JR48</f>
        <v/>
      </c>
      <c r="JT48">
        <f>(1-Control!$B$11)*JQ48 + JP48*(INDEX(Control!$B$32:$F$32, B48) + $AF$7)/1e6 * $AF$6</f>
        <v/>
      </c>
      <c r="JU48">
        <f>JS48-JT48</f>
        <v/>
      </c>
      <c r="JV48">
        <f>INDEX(BaseSeries!$C$2:$C$61, A48)*Control!$B$5*$AG$3</f>
        <v/>
      </c>
      <c r="JW48">
        <f>JV48*(Control!$B$6*Control!$B$7*Control!$B$8)*$AG$4</f>
        <v/>
      </c>
      <c r="JX48">
        <f>JX47*(1-(1-Control!$B$14)^(1/12)) + JW48</f>
        <v/>
      </c>
      <c r="JY48">
        <f>JW48*Control!$B$9</f>
        <v/>
      </c>
      <c r="JZ48">
        <f>JX48*(Control!$B$10*$AG$5/12)/1e6</f>
        <v/>
      </c>
      <c r="KA48">
        <f>JY48*$AG$6*Control!$B$13/1e6</f>
        <v/>
      </c>
      <c r="KB48">
        <f>JZ48+KA48</f>
        <v/>
      </c>
      <c r="KC48">
        <f>(1-Control!$B$11)*JZ48 + JY48*(INDEX(Control!$B$32:$F$32, B48) + $AG$7)/1e6 * $AG$6</f>
        <v/>
      </c>
      <c r="KD48">
        <f>KB48-KC48</f>
        <v/>
      </c>
      <c r="KE48">
        <f>INDEX(BaseSeries!$C$2:$C$61, A48)*Control!$B$5*$AH$3</f>
        <v/>
      </c>
      <c r="KF48">
        <f>KE48*(Control!$B$6*Control!$B$7*Control!$B$8)*$AH$4</f>
        <v/>
      </c>
      <c r="KG48">
        <f>KG47*(1-(1-Control!$B$14)^(1/12)) + KF48</f>
        <v/>
      </c>
      <c r="KH48">
        <f>KF48*Control!$B$9</f>
        <v/>
      </c>
      <c r="KI48">
        <f>KG48*(Control!$B$10*$AH$5/12)/1e6</f>
        <v/>
      </c>
      <c r="KJ48">
        <f>KH48*$AH$6*Control!$B$13/1e6</f>
        <v/>
      </c>
      <c r="KK48">
        <f>KI48+KJ48</f>
        <v/>
      </c>
      <c r="KL48">
        <f>(1-Control!$B$11)*KI48 + KH48*(INDEX(Control!$B$32:$F$32, B48) + $AH$7)/1e6 * $AH$6</f>
        <v/>
      </c>
      <c r="KM48">
        <f>KK48-KL48</f>
        <v/>
      </c>
      <c r="KN48">
        <f>INDEX(BaseSeries!$C$2:$C$61, A48)*Control!$B$5*$AI$3</f>
        <v/>
      </c>
      <c r="KO48">
        <f>KN48*(Control!$B$6*Control!$B$7*Control!$B$8)*$AI$4</f>
        <v/>
      </c>
      <c r="KP48">
        <f>KP47*(1-(1-Control!$B$14)^(1/12)) + KO48</f>
        <v/>
      </c>
      <c r="KQ48">
        <f>KO48*Control!$B$9</f>
        <v/>
      </c>
      <c r="KR48">
        <f>KP48*(Control!$B$10*$AI$5/12)/1e6</f>
        <v/>
      </c>
      <c r="KS48">
        <f>KQ48*$AI$6*Control!$B$13/1e6</f>
        <v/>
      </c>
      <c r="KT48">
        <f>KR48+KS48</f>
        <v/>
      </c>
      <c r="KU48">
        <f>(1-Control!$B$11)*KR48 + KQ48*(INDEX(Control!$B$32:$F$32, B48) + $AI$7)/1e6 * $AI$6</f>
        <v/>
      </c>
      <c r="KV48">
        <f>KT48-KU48</f>
        <v/>
      </c>
      <c r="KW48">
        <f>INDEX(BaseSeries!$C$2:$C$61, A48)*Control!$B$5*$AJ$3</f>
        <v/>
      </c>
      <c r="KX48">
        <f>KW48*(Control!$B$6*Control!$B$7*Control!$B$8)*$AJ$4</f>
        <v/>
      </c>
      <c r="KY48">
        <f>KY47*(1-(1-Control!$B$14)^(1/12)) + KX48</f>
        <v/>
      </c>
      <c r="KZ48">
        <f>KX48*Control!$B$9</f>
        <v/>
      </c>
      <c r="LA48">
        <f>KY48*(Control!$B$10*$AJ$5/12)/1e6</f>
        <v/>
      </c>
      <c r="LB48">
        <f>KZ48*$AJ$6*Control!$B$13/1e6</f>
        <v/>
      </c>
      <c r="LC48">
        <f>LA48+LB48</f>
        <v/>
      </c>
      <c r="LD48">
        <f>(1-Control!$B$11)*LA48 + KZ48*(INDEX(Control!$B$32:$F$32, B48) + $AJ$7)/1e6 * $AJ$6</f>
        <v/>
      </c>
      <c r="LE48">
        <f>LC48-LD48</f>
        <v/>
      </c>
      <c r="LF48">
        <f>INDEX(BaseSeries!$C$2:$C$61, A48)*Control!$B$5*$AK$3</f>
        <v/>
      </c>
      <c r="LG48">
        <f>LF48*(Control!$B$6*Control!$B$7*Control!$B$8)*$AK$4</f>
        <v/>
      </c>
      <c r="LH48">
        <f>LH47*(1-(1-Control!$B$14)^(1/12)) + LG48</f>
        <v/>
      </c>
      <c r="LI48">
        <f>LG48*Control!$B$9</f>
        <v/>
      </c>
      <c r="LJ48">
        <f>LH48*(Control!$B$10*$AK$5/12)/1e6</f>
        <v/>
      </c>
      <c r="LK48">
        <f>LI48*$AK$6*Control!$B$13/1e6</f>
        <v/>
      </c>
      <c r="LL48">
        <f>LJ48+LK48</f>
        <v/>
      </c>
      <c r="LM48">
        <f>(1-Control!$B$11)*LJ48 + LI48*(INDEX(Control!$B$32:$F$32, B48) + $AK$7)/1e6 * $AK$6</f>
        <v/>
      </c>
      <c r="LN48">
        <f>LL48-LM48</f>
        <v/>
      </c>
      <c r="LO48">
        <f>INDEX(BaseSeries!$C$2:$C$61, A48)*Control!$B$5*$AL$3</f>
        <v/>
      </c>
      <c r="LP48">
        <f>LO48*(Control!$B$6*Control!$B$7*Control!$B$8)*$AL$4</f>
        <v/>
      </c>
      <c r="LQ48">
        <f>LQ47*(1-(1-Control!$B$14)^(1/12)) + LP48</f>
        <v/>
      </c>
      <c r="LR48">
        <f>LP48*Control!$B$9</f>
        <v/>
      </c>
      <c r="LS48">
        <f>LQ48*(Control!$B$10*$AL$5/12)/1e6</f>
        <v/>
      </c>
      <c r="LT48">
        <f>LR48*$AL$6*Control!$B$13/1e6</f>
        <v/>
      </c>
      <c r="LU48">
        <f>LS48+LT48</f>
        <v/>
      </c>
      <c r="LV48">
        <f>(1-Control!$B$11)*LS48 + LR48*(INDEX(Control!$B$32:$F$32, B48) + $AL$7)/1e6 * $AL$6</f>
        <v/>
      </c>
      <c r="LW48">
        <f>LU48-LV48</f>
        <v/>
      </c>
    </row>
    <row r="49">
      <c r="A49" t="n">
        <v>38</v>
      </c>
      <c r="B49">
        <f>INT((A49-1)/12)+1</f>
        <v/>
      </c>
      <c r="C49">
        <f>INDEX(BaseSeries!$C$2:$C$61, A49)*Control!$B$5*$B$3</f>
        <v/>
      </c>
      <c r="D49">
        <f>C49*(Control!$B$6*Control!$B$7*Control!$B$8)*$B$4</f>
        <v/>
      </c>
      <c r="E49">
        <f>E48*(1-(1-Control!$B$14)^(1/12)) + D49</f>
        <v/>
      </c>
      <c r="F49">
        <f>D49*Control!$B$9</f>
        <v/>
      </c>
      <c r="G49">
        <f>E49*(Control!$B$10*$B$5/12)/1e6</f>
        <v/>
      </c>
      <c r="H49">
        <f>F49*$B$6*Control!$B$13/1e6</f>
        <v/>
      </c>
      <c r="I49">
        <f>G49+H49</f>
        <v/>
      </c>
      <c r="J49">
        <f>(1-Control!$B$11)*G49 + F49*(INDEX(Control!$B$32:$F$32, B49) + $B$7)/1e6 * $B$6</f>
        <v/>
      </c>
      <c r="K49">
        <f>I49-J49</f>
        <v/>
      </c>
      <c r="L49">
        <f>INDEX(BaseSeries!$C$2:$C$61, A49)*Control!$B$5*$C$3</f>
        <v/>
      </c>
      <c r="M49">
        <f>L49*(Control!$B$6*Control!$B$7*Control!$B$8)*$C$4</f>
        <v/>
      </c>
      <c r="N49">
        <f>N48*(1-(1-Control!$B$14)^(1/12)) + M49</f>
        <v/>
      </c>
      <c r="O49">
        <f>M49*Control!$B$9</f>
        <v/>
      </c>
      <c r="P49">
        <f>N49*(Control!$B$10*$C$5/12)/1e6</f>
        <v/>
      </c>
      <c r="Q49">
        <f>O49*$C$6*Control!$B$13/1e6</f>
        <v/>
      </c>
      <c r="R49">
        <f>P49+Q49</f>
        <v/>
      </c>
      <c r="S49">
        <f>(1-Control!$B$11)*P49 + O49*(INDEX(Control!$B$32:$F$32, B49) + $C$7)/1e6 * $C$6</f>
        <v/>
      </c>
      <c r="T49">
        <f>R49-S49</f>
        <v/>
      </c>
      <c r="U49">
        <f>INDEX(BaseSeries!$C$2:$C$61, A49)*Control!$B$5*$D$3</f>
        <v/>
      </c>
      <c r="V49">
        <f>U49*(Control!$B$6*Control!$B$7*Control!$B$8)*$D$4</f>
        <v/>
      </c>
      <c r="W49">
        <f>W48*(1-(1-Control!$B$14)^(1/12)) + V49</f>
        <v/>
      </c>
      <c r="X49">
        <f>V49*Control!$B$9</f>
        <v/>
      </c>
      <c r="Y49">
        <f>W49*(Control!$B$10*$D$5/12)/1e6</f>
        <v/>
      </c>
      <c r="Z49">
        <f>X49*$D$6*Control!$B$13/1e6</f>
        <v/>
      </c>
      <c r="AA49">
        <f>Y49+Z49</f>
        <v/>
      </c>
      <c r="AB49">
        <f>(1-Control!$B$11)*Y49 + X49*(INDEX(Control!$B$32:$F$32, B49) + $D$7)/1e6 * $D$6</f>
        <v/>
      </c>
      <c r="AC49">
        <f>AA49-AB49</f>
        <v/>
      </c>
      <c r="AD49">
        <f>INDEX(BaseSeries!$C$2:$C$61, A49)*Control!$B$5*$E$3</f>
        <v/>
      </c>
      <c r="AE49">
        <f>AD49*(Control!$B$6*Control!$B$7*Control!$B$8)*$E$4</f>
        <v/>
      </c>
      <c r="AF49">
        <f>AF48*(1-(1-Control!$B$14)^(1/12)) + AE49</f>
        <v/>
      </c>
      <c r="AG49">
        <f>AE49*Control!$B$9</f>
        <v/>
      </c>
      <c r="AH49">
        <f>AF49*(Control!$B$10*$E$5/12)/1e6</f>
        <v/>
      </c>
      <c r="AI49">
        <f>AG49*$E$6*Control!$B$13/1e6</f>
        <v/>
      </c>
      <c r="AJ49">
        <f>AH49+AI49</f>
        <v/>
      </c>
      <c r="AK49">
        <f>(1-Control!$B$11)*AH49 + AG49*(INDEX(Control!$B$32:$F$32, B49) + $E$7)/1e6 * $E$6</f>
        <v/>
      </c>
      <c r="AL49">
        <f>AJ49-AK49</f>
        <v/>
      </c>
      <c r="AM49">
        <f>INDEX(BaseSeries!$C$2:$C$61, A49)*Control!$B$5*$F$3</f>
        <v/>
      </c>
      <c r="AN49">
        <f>AM49*(Control!$B$6*Control!$B$7*Control!$B$8)*$F$4</f>
        <v/>
      </c>
      <c r="AO49">
        <f>AO48*(1-(1-Control!$B$14)^(1/12)) + AN49</f>
        <v/>
      </c>
      <c r="AP49">
        <f>AN49*Control!$B$9</f>
        <v/>
      </c>
      <c r="AQ49">
        <f>AO49*(Control!$B$10*$F$5/12)/1e6</f>
        <v/>
      </c>
      <c r="AR49">
        <f>AP49*$F$6*Control!$B$13/1e6</f>
        <v/>
      </c>
      <c r="AS49">
        <f>AQ49+AR49</f>
        <v/>
      </c>
      <c r="AT49">
        <f>(1-Control!$B$11)*AQ49 + AP49*(INDEX(Control!$B$32:$F$32, B49) + $F$7)/1e6 * $F$6</f>
        <v/>
      </c>
      <c r="AU49">
        <f>AS49-AT49</f>
        <v/>
      </c>
      <c r="AV49">
        <f>INDEX(BaseSeries!$C$2:$C$61, A49)*Control!$B$5*$G$3</f>
        <v/>
      </c>
      <c r="AW49">
        <f>AV49*(Control!$B$6*Control!$B$7*Control!$B$8)*$G$4</f>
        <v/>
      </c>
      <c r="AX49">
        <f>AX48*(1-(1-Control!$B$14)^(1/12)) + AW49</f>
        <v/>
      </c>
      <c r="AY49">
        <f>AW49*Control!$B$9</f>
        <v/>
      </c>
      <c r="AZ49">
        <f>AX49*(Control!$B$10*$G$5/12)/1e6</f>
        <v/>
      </c>
      <c r="BA49">
        <f>AY49*$G$6*Control!$B$13/1e6</f>
        <v/>
      </c>
      <c r="BB49">
        <f>AZ49+BA49</f>
        <v/>
      </c>
      <c r="BC49">
        <f>(1-Control!$B$11)*AZ49 + AY49*(INDEX(Control!$B$32:$F$32, B49) + $G$7)/1e6 * $G$6</f>
        <v/>
      </c>
      <c r="BD49">
        <f>BB49-BC49</f>
        <v/>
      </c>
      <c r="BE49">
        <f>INDEX(BaseSeries!$C$2:$C$61, A49)*Control!$B$5*$H$3</f>
        <v/>
      </c>
      <c r="BF49">
        <f>BE49*(Control!$B$6*Control!$B$7*Control!$B$8)*$H$4</f>
        <v/>
      </c>
      <c r="BG49">
        <f>BG48*(1-(1-Control!$B$14)^(1/12)) + BF49</f>
        <v/>
      </c>
      <c r="BH49">
        <f>BF49*Control!$B$9</f>
        <v/>
      </c>
      <c r="BI49">
        <f>BG49*(Control!$B$10*$H$5/12)/1e6</f>
        <v/>
      </c>
      <c r="BJ49">
        <f>BH49*$H$6*Control!$B$13/1e6</f>
        <v/>
      </c>
      <c r="BK49">
        <f>BI49+BJ49</f>
        <v/>
      </c>
      <c r="BL49">
        <f>(1-Control!$B$11)*BI49 + BH49*(INDEX(Control!$B$32:$F$32, B49) + $H$7)/1e6 * $H$6</f>
        <v/>
      </c>
      <c r="BM49">
        <f>BK49-BL49</f>
        <v/>
      </c>
      <c r="BN49">
        <f>INDEX(BaseSeries!$C$2:$C$61, A49)*Control!$B$5*$I$3</f>
        <v/>
      </c>
      <c r="BO49">
        <f>BN49*(Control!$B$6*Control!$B$7*Control!$B$8)*$I$4</f>
        <v/>
      </c>
      <c r="BP49">
        <f>BP48*(1-(1-Control!$B$14)^(1/12)) + BO49</f>
        <v/>
      </c>
      <c r="BQ49">
        <f>BO49*Control!$B$9</f>
        <v/>
      </c>
      <c r="BR49">
        <f>BP49*(Control!$B$10*$I$5/12)/1e6</f>
        <v/>
      </c>
      <c r="BS49">
        <f>BQ49*$I$6*Control!$B$13/1e6</f>
        <v/>
      </c>
      <c r="BT49">
        <f>BR49+BS49</f>
        <v/>
      </c>
      <c r="BU49">
        <f>(1-Control!$B$11)*BR49 + BQ49*(INDEX(Control!$B$32:$F$32, B49) + $I$7)/1e6 * $I$6</f>
        <v/>
      </c>
      <c r="BV49">
        <f>BT49-BU49</f>
        <v/>
      </c>
      <c r="BW49">
        <f>INDEX(BaseSeries!$C$2:$C$61, A49)*Control!$B$5*$J$3</f>
        <v/>
      </c>
      <c r="BX49">
        <f>BW49*(Control!$B$6*Control!$B$7*Control!$B$8)*$J$4</f>
        <v/>
      </c>
      <c r="BY49">
        <f>BY48*(1-(1-Control!$B$14)^(1/12)) + BX49</f>
        <v/>
      </c>
      <c r="BZ49">
        <f>BX49*Control!$B$9</f>
        <v/>
      </c>
      <c r="CA49">
        <f>BY49*(Control!$B$10*$J$5/12)/1e6</f>
        <v/>
      </c>
      <c r="CB49">
        <f>BZ49*$J$6*Control!$B$13/1e6</f>
        <v/>
      </c>
      <c r="CC49">
        <f>CA49+CB49</f>
        <v/>
      </c>
      <c r="CD49">
        <f>(1-Control!$B$11)*CA49 + BZ49*(INDEX(Control!$B$32:$F$32, B49) + $J$7)/1e6 * $J$6</f>
        <v/>
      </c>
      <c r="CE49">
        <f>CC49-CD49</f>
        <v/>
      </c>
      <c r="CF49">
        <f>INDEX(BaseSeries!$C$2:$C$61, A49)*Control!$B$5*$K$3</f>
        <v/>
      </c>
      <c r="CG49">
        <f>CF49*(Control!$B$6*Control!$B$7*Control!$B$8)*$K$4</f>
        <v/>
      </c>
      <c r="CH49">
        <f>CH48*(1-(1-Control!$B$14)^(1/12)) + CG49</f>
        <v/>
      </c>
      <c r="CI49">
        <f>CG49*Control!$B$9</f>
        <v/>
      </c>
      <c r="CJ49">
        <f>CH49*(Control!$B$10*$K$5/12)/1e6</f>
        <v/>
      </c>
      <c r="CK49">
        <f>CI49*$K$6*Control!$B$13/1e6</f>
        <v/>
      </c>
      <c r="CL49">
        <f>CJ49+CK49</f>
        <v/>
      </c>
      <c r="CM49">
        <f>(1-Control!$B$11)*CJ49 + CI49*(INDEX(Control!$B$32:$F$32, B49) + $K$7)/1e6 * $K$6</f>
        <v/>
      </c>
      <c r="CN49">
        <f>CL49-CM49</f>
        <v/>
      </c>
      <c r="CO49">
        <f>INDEX(BaseSeries!$C$2:$C$61, A49)*Control!$B$5*$L$3</f>
        <v/>
      </c>
      <c r="CP49">
        <f>CO49*(Control!$B$6*Control!$B$7*Control!$B$8)*$L$4</f>
        <v/>
      </c>
      <c r="CQ49">
        <f>CQ48*(1-(1-Control!$B$14)^(1/12)) + CP49</f>
        <v/>
      </c>
      <c r="CR49">
        <f>CP49*Control!$B$9</f>
        <v/>
      </c>
      <c r="CS49">
        <f>CQ49*(Control!$B$10*$L$5/12)/1e6</f>
        <v/>
      </c>
      <c r="CT49">
        <f>CR49*$L$6*Control!$B$13/1e6</f>
        <v/>
      </c>
      <c r="CU49">
        <f>CS49+CT49</f>
        <v/>
      </c>
      <c r="CV49">
        <f>(1-Control!$B$11)*CS49 + CR49*(INDEX(Control!$B$32:$F$32, B49) + $L$7)/1e6 * $L$6</f>
        <v/>
      </c>
      <c r="CW49">
        <f>CU49-CV49</f>
        <v/>
      </c>
      <c r="CX49">
        <f>INDEX(BaseSeries!$C$2:$C$61, A49)*Control!$B$5*$M$3</f>
        <v/>
      </c>
      <c r="CY49">
        <f>CX49*(Control!$B$6*Control!$B$7*Control!$B$8)*$M$4</f>
        <v/>
      </c>
      <c r="CZ49">
        <f>CZ48*(1-(1-Control!$B$14)^(1/12)) + CY49</f>
        <v/>
      </c>
      <c r="DA49">
        <f>CY49*Control!$B$9</f>
        <v/>
      </c>
      <c r="DB49">
        <f>CZ49*(Control!$B$10*$M$5/12)/1e6</f>
        <v/>
      </c>
      <c r="DC49">
        <f>DA49*$M$6*Control!$B$13/1e6</f>
        <v/>
      </c>
      <c r="DD49">
        <f>DB49+DC49</f>
        <v/>
      </c>
      <c r="DE49">
        <f>(1-Control!$B$11)*DB49 + DA49*(INDEX(Control!$B$32:$F$32, B49) + $M$7)/1e6 * $M$6</f>
        <v/>
      </c>
      <c r="DF49">
        <f>DD49-DE49</f>
        <v/>
      </c>
      <c r="DG49">
        <f>INDEX(BaseSeries!$C$2:$C$61, A49)*Control!$B$5*$N$3</f>
        <v/>
      </c>
      <c r="DH49">
        <f>DG49*(Control!$B$6*Control!$B$7*Control!$B$8)*$N$4</f>
        <v/>
      </c>
      <c r="DI49">
        <f>DI48*(1-(1-Control!$B$14)^(1/12)) + DH49</f>
        <v/>
      </c>
      <c r="DJ49">
        <f>DH49*Control!$B$9</f>
        <v/>
      </c>
      <c r="DK49">
        <f>DI49*(Control!$B$10*$N$5/12)/1e6</f>
        <v/>
      </c>
      <c r="DL49">
        <f>DJ49*$N$6*Control!$B$13/1e6</f>
        <v/>
      </c>
      <c r="DM49">
        <f>DK49+DL49</f>
        <v/>
      </c>
      <c r="DN49">
        <f>(1-Control!$B$11)*DK49 + DJ49*(INDEX(Control!$B$32:$F$32, B49) + $N$7)/1e6 * $N$6</f>
        <v/>
      </c>
      <c r="DO49">
        <f>DM49-DN49</f>
        <v/>
      </c>
      <c r="DP49">
        <f>INDEX(BaseSeries!$C$2:$C$61, A49)*Control!$B$5*$O$3</f>
        <v/>
      </c>
      <c r="DQ49">
        <f>DP49*(Control!$B$6*Control!$B$7*Control!$B$8)*$O$4</f>
        <v/>
      </c>
      <c r="DR49">
        <f>DR48*(1-(1-Control!$B$14)^(1/12)) + DQ49</f>
        <v/>
      </c>
      <c r="DS49">
        <f>DQ49*Control!$B$9</f>
        <v/>
      </c>
      <c r="DT49">
        <f>DR49*(Control!$B$10*$O$5/12)/1e6</f>
        <v/>
      </c>
      <c r="DU49">
        <f>DS49*$O$6*Control!$B$13/1e6</f>
        <v/>
      </c>
      <c r="DV49">
        <f>DT49+DU49</f>
        <v/>
      </c>
      <c r="DW49">
        <f>(1-Control!$B$11)*DT49 + DS49*(INDEX(Control!$B$32:$F$32, B49) + $O$7)/1e6 * $O$6</f>
        <v/>
      </c>
      <c r="DX49">
        <f>DV49-DW49</f>
        <v/>
      </c>
      <c r="DY49">
        <f>INDEX(BaseSeries!$C$2:$C$61, A49)*Control!$B$5*$P$3</f>
        <v/>
      </c>
      <c r="DZ49">
        <f>DY49*(Control!$B$6*Control!$B$7*Control!$B$8)*$P$4</f>
        <v/>
      </c>
      <c r="EA49">
        <f>EA48*(1-(1-Control!$B$14)^(1/12)) + DZ49</f>
        <v/>
      </c>
      <c r="EB49">
        <f>DZ49*Control!$B$9</f>
        <v/>
      </c>
      <c r="EC49">
        <f>EA49*(Control!$B$10*$P$5/12)/1e6</f>
        <v/>
      </c>
      <c r="ED49">
        <f>EB49*$P$6*Control!$B$13/1e6</f>
        <v/>
      </c>
      <c r="EE49">
        <f>EC49+ED49</f>
        <v/>
      </c>
      <c r="EF49">
        <f>(1-Control!$B$11)*EC49 + EB49*(INDEX(Control!$B$32:$F$32, B49) + $P$7)/1e6 * $P$6</f>
        <v/>
      </c>
      <c r="EG49">
        <f>EE49-EF49</f>
        <v/>
      </c>
      <c r="EH49">
        <f>INDEX(BaseSeries!$C$2:$C$61, A49)*Control!$B$5*$Q$3</f>
        <v/>
      </c>
      <c r="EI49">
        <f>EH49*(Control!$B$6*Control!$B$7*Control!$B$8)*$Q$4</f>
        <v/>
      </c>
      <c r="EJ49">
        <f>EJ48*(1-(1-Control!$B$14)^(1/12)) + EI49</f>
        <v/>
      </c>
      <c r="EK49">
        <f>EI49*Control!$B$9</f>
        <v/>
      </c>
      <c r="EL49">
        <f>EJ49*(Control!$B$10*$Q$5/12)/1e6</f>
        <v/>
      </c>
      <c r="EM49">
        <f>EK49*$Q$6*Control!$B$13/1e6</f>
        <v/>
      </c>
      <c r="EN49">
        <f>EL49+EM49</f>
        <v/>
      </c>
      <c r="EO49">
        <f>(1-Control!$B$11)*EL49 + EK49*(INDEX(Control!$B$32:$F$32, B49) + $Q$7)/1e6 * $Q$6</f>
        <v/>
      </c>
      <c r="EP49">
        <f>EN49-EO49</f>
        <v/>
      </c>
      <c r="EQ49">
        <f>INDEX(BaseSeries!$C$2:$C$61, A49)*Control!$B$5*$R$3</f>
        <v/>
      </c>
      <c r="ER49">
        <f>EQ49*(Control!$B$6*Control!$B$7*Control!$B$8)*$R$4</f>
        <v/>
      </c>
      <c r="ES49">
        <f>ES48*(1-(1-Control!$B$14)^(1/12)) + ER49</f>
        <v/>
      </c>
      <c r="ET49">
        <f>ER49*Control!$B$9</f>
        <v/>
      </c>
      <c r="EU49">
        <f>ES49*(Control!$B$10*$R$5/12)/1e6</f>
        <v/>
      </c>
      <c r="EV49">
        <f>ET49*$R$6*Control!$B$13/1e6</f>
        <v/>
      </c>
      <c r="EW49">
        <f>EU49+EV49</f>
        <v/>
      </c>
      <c r="EX49">
        <f>(1-Control!$B$11)*EU49 + ET49*(INDEX(Control!$B$32:$F$32, B49) + $R$7)/1e6 * $R$6</f>
        <v/>
      </c>
      <c r="EY49">
        <f>EW49-EX49</f>
        <v/>
      </c>
      <c r="EZ49">
        <f>INDEX(BaseSeries!$C$2:$C$61, A49)*Control!$B$5*$S$3</f>
        <v/>
      </c>
      <c r="FA49">
        <f>EZ49*(Control!$B$6*Control!$B$7*Control!$B$8)*$S$4</f>
        <v/>
      </c>
      <c r="FB49">
        <f>FB48*(1-(1-Control!$B$14)^(1/12)) + FA49</f>
        <v/>
      </c>
      <c r="FC49">
        <f>FA49*Control!$B$9</f>
        <v/>
      </c>
      <c r="FD49">
        <f>FB49*(Control!$B$10*$S$5/12)/1e6</f>
        <v/>
      </c>
      <c r="FE49">
        <f>FC49*$S$6*Control!$B$13/1e6</f>
        <v/>
      </c>
      <c r="FF49">
        <f>FD49+FE49</f>
        <v/>
      </c>
      <c r="FG49">
        <f>(1-Control!$B$11)*FD49 + FC49*(INDEX(Control!$B$32:$F$32, B49) + $S$7)/1e6 * $S$6</f>
        <v/>
      </c>
      <c r="FH49">
        <f>FF49-FG49</f>
        <v/>
      </c>
      <c r="FI49">
        <f>INDEX(BaseSeries!$C$2:$C$61, A49)*Control!$B$5*$T$3</f>
        <v/>
      </c>
      <c r="FJ49">
        <f>FI49*(Control!$B$6*Control!$B$7*Control!$B$8)*$T$4</f>
        <v/>
      </c>
      <c r="FK49">
        <f>FK48*(1-(1-Control!$B$14)^(1/12)) + FJ49</f>
        <v/>
      </c>
      <c r="FL49">
        <f>FJ49*Control!$B$9</f>
        <v/>
      </c>
      <c r="FM49">
        <f>FK49*(Control!$B$10*$T$5/12)/1e6</f>
        <v/>
      </c>
      <c r="FN49">
        <f>FL49*$T$6*Control!$B$13/1e6</f>
        <v/>
      </c>
      <c r="FO49">
        <f>FM49+FN49</f>
        <v/>
      </c>
      <c r="FP49">
        <f>(1-Control!$B$11)*FM49 + FL49*(INDEX(Control!$B$32:$F$32, B49) + $T$7)/1e6 * $T$6</f>
        <v/>
      </c>
      <c r="FQ49">
        <f>FO49-FP49</f>
        <v/>
      </c>
      <c r="FR49">
        <f>INDEX(BaseSeries!$C$2:$C$61, A49)*Control!$B$5*$U$3</f>
        <v/>
      </c>
      <c r="FS49">
        <f>FR49*(Control!$B$6*Control!$B$7*Control!$B$8)*$U$4</f>
        <v/>
      </c>
      <c r="FT49">
        <f>FT48*(1-(1-Control!$B$14)^(1/12)) + FS49</f>
        <v/>
      </c>
      <c r="FU49">
        <f>FS49*Control!$B$9</f>
        <v/>
      </c>
      <c r="FV49">
        <f>FT49*(Control!$B$10*$U$5/12)/1e6</f>
        <v/>
      </c>
      <c r="FW49">
        <f>FU49*$U$6*Control!$B$13/1e6</f>
        <v/>
      </c>
      <c r="FX49">
        <f>FV49+FW49</f>
        <v/>
      </c>
      <c r="FY49">
        <f>(1-Control!$B$11)*FV49 + FU49*(INDEX(Control!$B$32:$F$32, B49) + $U$7)/1e6 * $U$6</f>
        <v/>
      </c>
      <c r="FZ49">
        <f>FX49-FY49</f>
        <v/>
      </c>
      <c r="GA49">
        <f>INDEX(BaseSeries!$C$2:$C$61, A49)*Control!$B$5*$V$3</f>
        <v/>
      </c>
      <c r="GB49">
        <f>GA49*(Control!$B$6*Control!$B$7*Control!$B$8)*$V$4</f>
        <v/>
      </c>
      <c r="GC49">
        <f>GC48*(1-(1-Control!$B$14)^(1/12)) + GB49</f>
        <v/>
      </c>
      <c r="GD49">
        <f>GB49*Control!$B$9</f>
        <v/>
      </c>
      <c r="GE49">
        <f>GC49*(Control!$B$10*$V$5/12)/1e6</f>
        <v/>
      </c>
      <c r="GF49">
        <f>GD49*$V$6*Control!$B$13/1e6</f>
        <v/>
      </c>
      <c r="GG49">
        <f>GE49+GF49</f>
        <v/>
      </c>
      <c r="GH49">
        <f>(1-Control!$B$11)*GE49 + GD49*(INDEX(Control!$B$32:$F$32, B49) + $V$7)/1e6 * $V$6</f>
        <v/>
      </c>
      <c r="GI49">
        <f>GG49-GH49</f>
        <v/>
      </c>
      <c r="GJ49">
        <f>INDEX(BaseSeries!$C$2:$C$61, A49)*Control!$B$5*$W$3</f>
        <v/>
      </c>
      <c r="GK49">
        <f>GJ49*(Control!$B$6*Control!$B$7*Control!$B$8)*$W$4</f>
        <v/>
      </c>
      <c r="GL49">
        <f>GL48*(1-(1-Control!$B$14)^(1/12)) + GK49</f>
        <v/>
      </c>
      <c r="GM49">
        <f>GK49*Control!$B$9</f>
        <v/>
      </c>
      <c r="GN49">
        <f>GL49*(Control!$B$10*$W$5/12)/1e6</f>
        <v/>
      </c>
      <c r="GO49">
        <f>GM49*$W$6*Control!$B$13/1e6</f>
        <v/>
      </c>
      <c r="GP49">
        <f>GN49+GO49</f>
        <v/>
      </c>
      <c r="GQ49">
        <f>(1-Control!$B$11)*GN49 + GM49*(INDEX(Control!$B$32:$F$32, B49) + $W$7)/1e6 * $W$6</f>
        <v/>
      </c>
      <c r="GR49">
        <f>GP49-GQ49</f>
        <v/>
      </c>
      <c r="GS49">
        <f>INDEX(BaseSeries!$C$2:$C$61, A49)*Control!$B$5*$X$3</f>
        <v/>
      </c>
      <c r="GT49">
        <f>GS49*(Control!$B$6*Control!$B$7*Control!$B$8)*$X$4</f>
        <v/>
      </c>
      <c r="GU49">
        <f>GU48*(1-(1-Control!$B$14)^(1/12)) + GT49</f>
        <v/>
      </c>
      <c r="GV49">
        <f>GT49*Control!$B$9</f>
        <v/>
      </c>
      <c r="GW49">
        <f>GU49*(Control!$B$10*$X$5/12)/1e6</f>
        <v/>
      </c>
      <c r="GX49">
        <f>GV49*$X$6*Control!$B$13/1e6</f>
        <v/>
      </c>
      <c r="GY49">
        <f>GW49+GX49</f>
        <v/>
      </c>
      <c r="GZ49">
        <f>(1-Control!$B$11)*GW49 + GV49*(INDEX(Control!$B$32:$F$32, B49) + $X$7)/1e6 * $X$6</f>
        <v/>
      </c>
      <c r="HA49">
        <f>GY49-GZ49</f>
        <v/>
      </c>
      <c r="HB49">
        <f>INDEX(BaseSeries!$C$2:$C$61, A49)*Control!$B$5*$Y$3</f>
        <v/>
      </c>
      <c r="HC49">
        <f>HB49*(Control!$B$6*Control!$B$7*Control!$B$8)*$Y$4</f>
        <v/>
      </c>
      <c r="HD49">
        <f>HD48*(1-(1-Control!$B$14)^(1/12)) + HC49</f>
        <v/>
      </c>
      <c r="HE49">
        <f>HC49*Control!$B$9</f>
        <v/>
      </c>
      <c r="HF49">
        <f>HD49*(Control!$B$10*$Y$5/12)/1e6</f>
        <v/>
      </c>
      <c r="HG49">
        <f>HE49*$Y$6*Control!$B$13/1e6</f>
        <v/>
      </c>
      <c r="HH49">
        <f>HF49+HG49</f>
        <v/>
      </c>
      <c r="HI49">
        <f>(1-Control!$B$11)*HF49 + HE49*(INDEX(Control!$B$32:$F$32, B49) + $Y$7)/1e6 * $Y$6</f>
        <v/>
      </c>
      <c r="HJ49">
        <f>HH49-HI49</f>
        <v/>
      </c>
      <c r="HK49">
        <f>INDEX(BaseSeries!$C$2:$C$61, A49)*Control!$B$5*$Z$3</f>
        <v/>
      </c>
      <c r="HL49">
        <f>HK49*(Control!$B$6*Control!$B$7*Control!$B$8)*$Z$4</f>
        <v/>
      </c>
      <c r="HM49">
        <f>HM48*(1-(1-Control!$B$14)^(1/12)) + HL49</f>
        <v/>
      </c>
      <c r="HN49">
        <f>HL49*Control!$B$9</f>
        <v/>
      </c>
      <c r="HO49">
        <f>HM49*(Control!$B$10*$Z$5/12)/1e6</f>
        <v/>
      </c>
      <c r="HP49">
        <f>HN49*$Z$6*Control!$B$13/1e6</f>
        <v/>
      </c>
      <c r="HQ49">
        <f>HO49+HP49</f>
        <v/>
      </c>
      <c r="HR49">
        <f>(1-Control!$B$11)*HO49 + HN49*(INDEX(Control!$B$32:$F$32, B49) + $Z$7)/1e6 * $Z$6</f>
        <v/>
      </c>
      <c r="HS49">
        <f>HQ49-HR49</f>
        <v/>
      </c>
      <c r="HT49">
        <f>INDEX(BaseSeries!$C$2:$C$61, A49)*Control!$B$5*$AA$3</f>
        <v/>
      </c>
      <c r="HU49">
        <f>HT49*(Control!$B$6*Control!$B$7*Control!$B$8)*$AA$4</f>
        <v/>
      </c>
      <c r="HV49">
        <f>HV48*(1-(1-Control!$B$14)^(1/12)) + HU49</f>
        <v/>
      </c>
      <c r="HW49">
        <f>HU49*Control!$B$9</f>
        <v/>
      </c>
      <c r="HX49">
        <f>HV49*(Control!$B$10*$AA$5/12)/1e6</f>
        <v/>
      </c>
      <c r="HY49">
        <f>HW49*$AA$6*Control!$B$13/1e6</f>
        <v/>
      </c>
      <c r="HZ49">
        <f>HX49+HY49</f>
        <v/>
      </c>
      <c r="IA49">
        <f>(1-Control!$B$11)*HX49 + HW49*(INDEX(Control!$B$32:$F$32, B49) + $AA$7)/1e6 * $AA$6</f>
        <v/>
      </c>
      <c r="IB49">
        <f>HZ49-IA49</f>
        <v/>
      </c>
      <c r="IC49">
        <f>INDEX(BaseSeries!$C$2:$C$61, A49)*Control!$B$5*$AB$3</f>
        <v/>
      </c>
      <c r="ID49">
        <f>IC49*(Control!$B$6*Control!$B$7*Control!$B$8)*$AB$4</f>
        <v/>
      </c>
      <c r="IE49">
        <f>IE48*(1-(1-Control!$B$14)^(1/12)) + ID49</f>
        <v/>
      </c>
      <c r="IF49">
        <f>ID49*Control!$B$9</f>
        <v/>
      </c>
      <c r="IG49">
        <f>IE49*(Control!$B$10*$AB$5/12)/1e6</f>
        <v/>
      </c>
      <c r="IH49">
        <f>IF49*$AB$6*Control!$B$13/1e6</f>
        <v/>
      </c>
      <c r="II49">
        <f>IG49+IH49</f>
        <v/>
      </c>
      <c r="IJ49">
        <f>(1-Control!$B$11)*IG49 + IF49*(INDEX(Control!$B$32:$F$32, B49) + $AB$7)/1e6 * $AB$6</f>
        <v/>
      </c>
      <c r="IK49">
        <f>II49-IJ49</f>
        <v/>
      </c>
      <c r="IL49">
        <f>INDEX(BaseSeries!$C$2:$C$61, A49)*Control!$B$5*$AC$3</f>
        <v/>
      </c>
      <c r="IM49">
        <f>IL49*(Control!$B$6*Control!$B$7*Control!$B$8)*$AC$4</f>
        <v/>
      </c>
      <c r="IN49">
        <f>IN48*(1-(1-Control!$B$14)^(1/12)) + IM49</f>
        <v/>
      </c>
      <c r="IO49">
        <f>IM49*Control!$B$9</f>
        <v/>
      </c>
      <c r="IP49">
        <f>IN49*(Control!$B$10*$AC$5/12)/1e6</f>
        <v/>
      </c>
      <c r="IQ49">
        <f>IO49*$AC$6*Control!$B$13/1e6</f>
        <v/>
      </c>
      <c r="IR49">
        <f>IP49+IQ49</f>
        <v/>
      </c>
      <c r="IS49">
        <f>(1-Control!$B$11)*IP49 + IO49*(INDEX(Control!$B$32:$F$32, B49) + $AC$7)/1e6 * $AC$6</f>
        <v/>
      </c>
      <c r="IT49">
        <f>IR49-IS49</f>
        <v/>
      </c>
      <c r="IU49">
        <f>INDEX(BaseSeries!$C$2:$C$61, A49)*Control!$B$5*$AD$3</f>
        <v/>
      </c>
      <c r="IV49">
        <f>IU49*(Control!$B$6*Control!$B$7*Control!$B$8)*$AD$4</f>
        <v/>
      </c>
      <c r="IW49">
        <f>IW48*(1-(1-Control!$B$14)^(1/12)) + IV49</f>
        <v/>
      </c>
      <c r="IX49">
        <f>IV49*Control!$B$9</f>
        <v/>
      </c>
      <c r="IY49">
        <f>IW49*(Control!$B$10*$AD$5/12)/1e6</f>
        <v/>
      </c>
      <c r="IZ49">
        <f>IX49*$AD$6*Control!$B$13/1e6</f>
        <v/>
      </c>
      <c r="JA49">
        <f>IY49+IZ49</f>
        <v/>
      </c>
      <c r="JB49">
        <f>(1-Control!$B$11)*IY49 + IX49*(INDEX(Control!$B$32:$F$32, B49) + $AD$7)/1e6 * $AD$6</f>
        <v/>
      </c>
      <c r="JC49">
        <f>JA49-JB49</f>
        <v/>
      </c>
      <c r="JD49">
        <f>INDEX(BaseSeries!$C$2:$C$61, A49)*Control!$B$5*$AE$3</f>
        <v/>
      </c>
      <c r="JE49">
        <f>JD49*(Control!$B$6*Control!$B$7*Control!$B$8)*$AE$4</f>
        <v/>
      </c>
      <c r="JF49">
        <f>JF48*(1-(1-Control!$B$14)^(1/12)) + JE49</f>
        <v/>
      </c>
      <c r="JG49">
        <f>JE49*Control!$B$9</f>
        <v/>
      </c>
      <c r="JH49">
        <f>JF49*(Control!$B$10*$AE$5/12)/1e6</f>
        <v/>
      </c>
      <c r="JI49">
        <f>JG49*$AE$6*Control!$B$13/1e6</f>
        <v/>
      </c>
      <c r="JJ49">
        <f>JH49+JI49</f>
        <v/>
      </c>
      <c r="JK49">
        <f>(1-Control!$B$11)*JH49 + JG49*(INDEX(Control!$B$32:$F$32, B49) + $AE$7)/1e6 * $AE$6</f>
        <v/>
      </c>
      <c r="JL49">
        <f>JJ49-JK49</f>
        <v/>
      </c>
      <c r="JM49">
        <f>INDEX(BaseSeries!$C$2:$C$61, A49)*Control!$B$5*$AF$3</f>
        <v/>
      </c>
      <c r="JN49">
        <f>JM49*(Control!$B$6*Control!$B$7*Control!$B$8)*$AF$4</f>
        <v/>
      </c>
      <c r="JO49">
        <f>JO48*(1-(1-Control!$B$14)^(1/12)) + JN49</f>
        <v/>
      </c>
      <c r="JP49">
        <f>JN49*Control!$B$9</f>
        <v/>
      </c>
      <c r="JQ49">
        <f>JO49*(Control!$B$10*$AF$5/12)/1e6</f>
        <v/>
      </c>
      <c r="JR49">
        <f>JP49*$AF$6*Control!$B$13/1e6</f>
        <v/>
      </c>
      <c r="JS49">
        <f>JQ49+JR49</f>
        <v/>
      </c>
      <c r="JT49">
        <f>(1-Control!$B$11)*JQ49 + JP49*(INDEX(Control!$B$32:$F$32, B49) + $AF$7)/1e6 * $AF$6</f>
        <v/>
      </c>
      <c r="JU49">
        <f>JS49-JT49</f>
        <v/>
      </c>
      <c r="JV49">
        <f>INDEX(BaseSeries!$C$2:$C$61, A49)*Control!$B$5*$AG$3</f>
        <v/>
      </c>
      <c r="JW49">
        <f>JV49*(Control!$B$6*Control!$B$7*Control!$B$8)*$AG$4</f>
        <v/>
      </c>
      <c r="JX49">
        <f>JX48*(1-(1-Control!$B$14)^(1/12)) + JW49</f>
        <v/>
      </c>
      <c r="JY49">
        <f>JW49*Control!$B$9</f>
        <v/>
      </c>
      <c r="JZ49">
        <f>JX49*(Control!$B$10*$AG$5/12)/1e6</f>
        <v/>
      </c>
      <c r="KA49">
        <f>JY49*$AG$6*Control!$B$13/1e6</f>
        <v/>
      </c>
      <c r="KB49">
        <f>JZ49+KA49</f>
        <v/>
      </c>
      <c r="KC49">
        <f>(1-Control!$B$11)*JZ49 + JY49*(INDEX(Control!$B$32:$F$32, B49) + $AG$7)/1e6 * $AG$6</f>
        <v/>
      </c>
      <c r="KD49">
        <f>KB49-KC49</f>
        <v/>
      </c>
      <c r="KE49">
        <f>INDEX(BaseSeries!$C$2:$C$61, A49)*Control!$B$5*$AH$3</f>
        <v/>
      </c>
      <c r="KF49">
        <f>KE49*(Control!$B$6*Control!$B$7*Control!$B$8)*$AH$4</f>
        <v/>
      </c>
      <c r="KG49">
        <f>KG48*(1-(1-Control!$B$14)^(1/12)) + KF49</f>
        <v/>
      </c>
      <c r="KH49">
        <f>KF49*Control!$B$9</f>
        <v/>
      </c>
      <c r="KI49">
        <f>KG49*(Control!$B$10*$AH$5/12)/1e6</f>
        <v/>
      </c>
      <c r="KJ49">
        <f>KH49*$AH$6*Control!$B$13/1e6</f>
        <v/>
      </c>
      <c r="KK49">
        <f>KI49+KJ49</f>
        <v/>
      </c>
      <c r="KL49">
        <f>(1-Control!$B$11)*KI49 + KH49*(INDEX(Control!$B$32:$F$32, B49) + $AH$7)/1e6 * $AH$6</f>
        <v/>
      </c>
      <c r="KM49">
        <f>KK49-KL49</f>
        <v/>
      </c>
      <c r="KN49">
        <f>INDEX(BaseSeries!$C$2:$C$61, A49)*Control!$B$5*$AI$3</f>
        <v/>
      </c>
      <c r="KO49">
        <f>KN49*(Control!$B$6*Control!$B$7*Control!$B$8)*$AI$4</f>
        <v/>
      </c>
      <c r="KP49">
        <f>KP48*(1-(1-Control!$B$14)^(1/12)) + KO49</f>
        <v/>
      </c>
      <c r="KQ49">
        <f>KO49*Control!$B$9</f>
        <v/>
      </c>
      <c r="KR49">
        <f>KP49*(Control!$B$10*$AI$5/12)/1e6</f>
        <v/>
      </c>
      <c r="KS49">
        <f>KQ49*$AI$6*Control!$B$13/1e6</f>
        <v/>
      </c>
      <c r="KT49">
        <f>KR49+KS49</f>
        <v/>
      </c>
      <c r="KU49">
        <f>(1-Control!$B$11)*KR49 + KQ49*(INDEX(Control!$B$32:$F$32, B49) + $AI$7)/1e6 * $AI$6</f>
        <v/>
      </c>
      <c r="KV49">
        <f>KT49-KU49</f>
        <v/>
      </c>
      <c r="KW49">
        <f>INDEX(BaseSeries!$C$2:$C$61, A49)*Control!$B$5*$AJ$3</f>
        <v/>
      </c>
      <c r="KX49">
        <f>KW49*(Control!$B$6*Control!$B$7*Control!$B$8)*$AJ$4</f>
        <v/>
      </c>
      <c r="KY49">
        <f>KY48*(1-(1-Control!$B$14)^(1/12)) + KX49</f>
        <v/>
      </c>
      <c r="KZ49">
        <f>KX49*Control!$B$9</f>
        <v/>
      </c>
      <c r="LA49">
        <f>KY49*(Control!$B$10*$AJ$5/12)/1e6</f>
        <v/>
      </c>
      <c r="LB49">
        <f>KZ49*$AJ$6*Control!$B$13/1e6</f>
        <v/>
      </c>
      <c r="LC49">
        <f>LA49+LB49</f>
        <v/>
      </c>
      <c r="LD49">
        <f>(1-Control!$B$11)*LA49 + KZ49*(INDEX(Control!$B$32:$F$32, B49) + $AJ$7)/1e6 * $AJ$6</f>
        <v/>
      </c>
      <c r="LE49">
        <f>LC49-LD49</f>
        <v/>
      </c>
      <c r="LF49">
        <f>INDEX(BaseSeries!$C$2:$C$61, A49)*Control!$B$5*$AK$3</f>
        <v/>
      </c>
      <c r="LG49">
        <f>LF49*(Control!$B$6*Control!$B$7*Control!$B$8)*$AK$4</f>
        <v/>
      </c>
      <c r="LH49">
        <f>LH48*(1-(1-Control!$B$14)^(1/12)) + LG49</f>
        <v/>
      </c>
      <c r="LI49">
        <f>LG49*Control!$B$9</f>
        <v/>
      </c>
      <c r="LJ49">
        <f>LH49*(Control!$B$10*$AK$5/12)/1e6</f>
        <v/>
      </c>
      <c r="LK49">
        <f>LI49*$AK$6*Control!$B$13/1e6</f>
        <v/>
      </c>
      <c r="LL49">
        <f>LJ49+LK49</f>
        <v/>
      </c>
      <c r="LM49">
        <f>(1-Control!$B$11)*LJ49 + LI49*(INDEX(Control!$B$32:$F$32, B49) + $AK$7)/1e6 * $AK$6</f>
        <v/>
      </c>
      <c r="LN49">
        <f>LL49-LM49</f>
        <v/>
      </c>
      <c r="LO49">
        <f>INDEX(BaseSeries!$C$2:$C$61, A49)*Control!$B$5*$AL$3</f>
        <v/>
      </c>
      <c r="LP49">
        <f>LO49*(Control!$B$6*Control!$B$7*Control!$B$8)*$AL$4</f>
        <v/>
      </c>
      <c r="LQ49">
        <f>LQ48*(1-(1-Control!$B$14)^(1/12)) + LP49</f>
        <v/>
      </c>
      <c r="LR49">
        <f>LP49*Control!$B$9</f>
        <v/>
      </c>
      <c r="LS49">
        <f>LQ49*(Control!$B$10*$AL$5/12)/1e6</f>
        <v/>
      </c>
      <c r="LT49">
        <f>LR49*$AL$6*Control!$B$13/1e6</f>
        <v/>
      </c>
      <c r="LU49">
        <f>LS49+LT49</f>
        <v/>
      </c>
      <c r="LV49">
        <f>(1-Control!$B$11)*LS49 + LR49*(INDEX(Control!$B$32:$F$32, B49) + $AL$7)/1e6 * $AL$6</f>
        <v/>
      </c>
      <c r="LW49">
        <f>LU49-LV49</f>
        <v/>
      </c>
    </row>
    <row r="50">
      <c r="A50" t="n">
        <v>39</v>
      </c>
      <c r="B50">
        <f>INT((A50-1)/12)+1</f>
        <v/>
      </c>
      <c r="C50">
        <f>INDEX(BaseSeries!$C$2:$C$61, A50)*Control!$B$5*$B$3</f>
        <v/>
      </c>
      <c r="D50">
        <f>C50*(Control!$B$6*Control!$B$7*Control!$B$8)*$B$4</f>
        <v/>
      </c>
      <c r="E50">
        <f>E49*(1-(1-Control!$B$14)^(1/12)) + D50</f>
        <v/>
      </c>
      <c r="F50">
        <f>D50*Control!$B$9</f>
        <v/>
      </c>
      <c r="G50">
        <f>E50*(Control!$B$10*$B$5/12)/1e6</f>
        <v/>
      </c>
      <c r="H50">
        <f>F50*$B$6*Control!$B$13/1e6</f>
        <v/>
      </c>
      <c r="I50">
        <f>G50+H50</f>
        <v/>
      </c>
      <c r="J50">
        <f>(1-Control!$B$11)*G50 + F50*(INDEX(Control!$B$32:$F$32, B50) + $B$7)/1e6 * $B$6</f>
        <v/>
      </c>
      <c r="K50">
        <f>I50-J50</f>
        <v/>
      </c>
      <c r="L50">
        <f>INDEX(BaseSeries!$C$2:$C$61, A50)*Control!$B$5*$C$3</f>
        <v/>
      </c>
      <c r="M50">
        <f>L50*(Control!$B$6*Control!$B$7*Control!$B$8)*$C$4</f>
        <v/>
      </c>
      <c r="N50">
        <f>N49*(1-(1-Control!$B$14)^(1/12)) + M50</f>
        <v/>
      </c>
      <c r="O50">
        <f>M50*Control!$B$9</f>
        <v/>
      </c>
      <c r="P50">
        <f>N50*(Control!$B$10*$C$5/12)/1e6</f>
        <v/>
      </c>
      <c r="Q50">
        <f>O50*$C$6*Control!$B$13/1e6</f>
        <v/>
      </c>
      <c r="R50">
        <f>P50+Q50</f>
        <v/>
      </c>
      <c r="S50">
        <f>(1-Control!$B$11)*P50 + O50*(INDEX(Control!$B$32:$F$32, B50) + $C$7)/1e6 * $C$6</f>
        <v/>
      </c>
      <c r="T50">
        <f>R50-S50</f>
        <v/>
      </c>
      <c r="U50">
        <f>INDEX(BaseSeries!$C$2:$C$61, A50)*Control!$B$5*$D$3</f>
        <v/>
      </c>
      <c r="V50">
        <f>U50*(Control!$B$6*Control!$B$7*Control!$B$8)*$D$4</f>
        <v/>
      </c>
      <c r="W50">
        <f>W49*(1-(1-Control!$B$14)^(1/12)) + V50</f>
        <v/>
      </c>
      <c r="X50">
        <f>V50*Control!$B$9</f>
        <v/>
      </c>
      <c r="Y50">
        <f>W50*(Control!$B$10*$D$5/12)/1e6</f>
        <v/>
      </c>
      <c r="Z50">
        <f>X50*$D$6*Control!$B$13/1e6</f>
        <v/>
      </c>
      <c r="AA50">
        <f>Y50+Z50</f>
        <v/>
      </c>
      <c r="AB50">
        <f>(1-Control!$B$11)*Y50 + X50*(INDEX(Control!$B$32:$F$32, B50) + $D$7)/1e6 * $D$6</f>
        <v/>
      </c>
      <c r="AC50">
        <f>AA50-AB50</f>
        <v/>
      </c>
      <c r="AD50">
        <f>INDEX(BaseSeries!$C$2:$C$61, A50)*Control!$B$5*$E$3</f>
        <v/>
      </c>
      <c r="AE50">
        <f>AD50*(Control!$B$6*Control!$B$7*Control!$B$8)*$E$4</f>
        <v/>
      </c>
      <c r="AF50">
        <f>AF49*(1-(1-Control!$B$14)^(1/12)) + AE50</f>
        <v/>
      </c>
      <c r="AG50">
        <f>AE50*Control!$B$9</f>
        <v/>
      </c>
      <c r="AH50">
        <f>AF50*(Control!$B$10*$E$5/12)/1e6</f>
        <v/>
      </c>
      <c r="AI50">
        <f>AG50*$E$6*Control!$B$13/1e6</f>
        <v/>
      </c>
      <c r="AJ50">
        <f>AH50+AI50</f>
        <v/>
      </c>
      <c r="AK50">
        <f>(1-Control!$B$11)*AH50 + AG50*(INDEX(Control!$B$32:$F$32, B50) + $E$7)/1e6 * $E$6</f>
        <v/>
      </c>
      <c r="AL50">
        <f>AJ50-AK50</f>
        <v/>
      </c>
      <c r="AM50">
        <f>INDEX(BaseSeries!$C$2:$C$61, A50)*Control!$B$5*$F$3</f>
        <v/>
      </c>
      <c r="AN50">
        <f>AM50*(Control!$B$6*Control!$B$7*Control!$B$8)*$F$4</f>
        <v/>
      </c>
      <c r="AO50">
        <f>AO49*(1-(1-Control!$B$14)^(1/12)) + AN50</f>
        <v/>
      </c>
      <c r="AP50">
        <f>AN50*Control!$B$9</f>
        <v/>
      </c>
      <c r="AQ50">
        <f>AO50*(Control!$B$10*$F$5/12)/1e6</f>
        <v/>
      </c>
      <c r="AR50">
        <f>AP50*$F$6*Control!$B$13/1e6</f>
        <v/>
      </c>
      <c r="AS50">
        <f>AQ50+AR50</f>
        <v/>
      </c>
      <c r="AT50">
        <f>(1-Control!$B$11)*AQ50 + AP50*(INDEX(Control!$B$32:$F$32, B50) + $F$7)/1e6 * $F$6</f>
        <v/>
      </c>
      <c r="AU50">
        <f>AS50-AT50</f>
        <v/>
      </c>
      <c r="AV50">
        <f>INDEX(BaseSeries!$C$2:$C$61, A50)*Control!$B$5*$G$3</f>
        <v/>
      </c>
      <c r="AW50">
        <f>AV50*(Control!$B$6*Control!$B$7*Control!$B$8)*$G$4</f>
        <v/>
      </c>
      <c r="AX50">
        <f>AX49*(1-(1-Control!$B$14)^(1/12)) + AW50</f>
        <v/>
      </c>
      <c r="AY50">
        <f>AW50*Control!$B$9</f>
        <v/>
      </c>
      <c r="AZ50">
        <f>AX50*(Control!$B$10*$G$5/12)/1e6</f>
        <v/>
      </c>
      <c r="BA50">
        <f>AY50*$G$6*Control!$B$13/1e6</f>
        <v/>
      </c>
      <c r="BB50">
        <f>AZ50+BA50</f>
        <v/>
      </c>
      <c r="BC50">
        <f>(1-Control!$B$11)*AZ50 + AY50*(INDEX(Control!$B$32:$F$32, B50) + $G$7)/1e6 * $G$6</f>
        <v/>
      </c>
      <c r="BD50">
        <f>BB50-BC50</f>
        <v/>
      </c>
      <c r="BE50">
        <f>INDEX(BaseSeries!$C$2:$C$61, A50)*Control!$B$5*$H$3</f>
        <v/>
      </c>
      <c r="BF50">
        <f>BE50*(Control!$B$6*Control!$B$7*Control!$B$8)*$H$4</f>
        <v/>
      </c>
      <c r="BG50">
        <f>BG49*(1-(1-Control!$B$14)^(1/12)) + BF50</f>
        <v/>
      </c>
      <c r="BH50">
        <f>BF50*Control!$B$9</f>
        <v/>
      </c>
      <c r="BI50">
        <f>BG50*(Control!$B$10*$H$5/12)/1e6</f>
        <v/>
      </c>
      <c r="BJ50">
        <f>BH50*$H$6*Control!$B$13/1e6</f>
        <v/>
      </c>
      <c r="BK50">
        <f>BI50+BJ50</f>
        <v/>
      </c>
      <c r="BL50">
        <f>(1-Control!$B$11)*BI50 + BH50*(INDEX(Control!$B$32:$F$32, B50) + $H$7)/1e6 * $H$6</f>
        <v/>
      </c>
      <c r="BM50">
        <f>BK50-BL50</f>
        <v/>
      </c>
      <c r="BN50">
        <f>INDEX(BaseSeries!$C$2:$C$61, A50)*Control!$B$5*$I$3</f>
        <v/>
      </c>
      <c r="BO50">
        <f>BN50*(Control!$B$6*Control!$B$7*Control!$B$8)*$I$4</f>
        <v/>
      </c>
      <c r="BP50">
        <f>BP49*(1-(1-Control!$B$14)^(1/12)) + BO50</f>
        <v/>
      </c>
      <c r="BQ50">
        <f>BO50*Control!$B$9</f>
        <v/>
      </c>
      <c r="BR50">
        <f>BP50*(Control!$B$10*$I$5/12)/1e6</f>
        <v/>
      </c>
      <c r="BS50">
        <f>BQ50*$I$6*Control!$B$13/1e6</f>
        <v/>
      </c>
      <c r="BT50">
        <f>BR50+BS50</f>
        <v/>
      </c>
      <c r="BU50">
        <f>(1-Control!$B$11)*BR50 + BQ50*(INDEX(Control!$B$32:$F$32, B50) + $I$7)/1e6 * $I$6</f>
        <v/>
      </c>
      <c r="BV50">
        <f>BT50-BU50</f>
        <v/>
      </c>
      <c r="BW50">
        <f>INDEX(BaseSeries!$C$2:$C$61, A50)*Control!$B$5*$J$3</f>
        <v/>
      </c>
      <c r="BX50">
        <f>BW50*(Control!$B$6*Control!$B$7*Control!$B$8)*$J$4</f>
        <v/>
      </c>
      <c r="BY50">
        <f>BY49*(1-(1-Control!$B$14)^(1/12)) + BX50</f>
        <v/>
      </c>
      <c r="BZ50">
        <f>BX50*Control!$B$9</f>
        <v/>
      </c>
      <c r="CA50">
        <f>BY50*(Control!$B$10*$J$5/12)/1e6</f>
        <v/>
      </c>
      <c r="CB50">
        <f>BZ50*$J$6*Control!$B$13/1e6</f>
        <v/>
      </c>
      <c r="CC50">
        <f>CA50+CB50</f>
        <v/>
      </c>
      <c r="CD50">
        <f>(1-Control!$B$11)*CA50 + BZ50*(INDEX(Control!$B$32:$F$32, B50) + $J$7)/1e6 * $J$6</f>
        <v/>
      </c>
      <c r="CE50">
        <f>CC50-CD50</f>
        <v/>
      </c>
      <c r="CF50">
        <f>INDEX(BaseSeries!$C$2:$C$61, A50)*Control!$B$5*$K$3</f>
        <v/>
      </c>
      <c r="CG50">
        <f>CF50*(Control!$B$6*Control!$B$7*Control!$B$8)*$K$4</f>
        <v/>
      </c>
      <c r="CH50">
        <f>CH49*(1-(1-Control!$B$14)^(1/12)) + CG50</f>
        <v/>
      </c>
      <c r="CI50">
        <f>CG50*Control!$B$9</f>
        <v/>
      </c>
      <c r="CJ50">
        <f>CH50*(Control!$B$10*$K$5/12)/1e6</f>
        <v/>
      </c>
      <c r="CK50">
        <f>CI50*$K$6*Control!$B$13/1e6</f>
        <v/>
      </c>
      <c r="CL50">
        <f>CJ50+CK50</f>
        <v/>
      </c>
      <c r="CM50">
        <f>(1-Control!$B$11)*CJ50 + CI50*(INDEX(Control!$B$32:$F$32, B50) + $K$7)/1e6 * $K$6</f>
        <v/>
      </c>
      <c r="CN50">
        <f>CL50-CM50</f>
        <v/>
      </c>
      <c r="CO50">
        <f>INDEX(BaseSeries!$C$2:$C$61, A50)*Control!$B$5*$L$3</f>
        <v/>
      </c>
      <c r="CP50">
        <f>CO50*(Control!$B$6*Control!$B$7*Control!$B$8)*$L$4</f>
        <v/>
      </c>
      <c r="CQ50">
        <f>CQ49*(1-(1-Control!$B$14)^(1/12)) + CP50</f>
        <v/>
      </c>
      <c r="CR50">
        <f>CP50*Control!$B$9</f>
        <v/>
      </c>
      <c r="CS50">
        <f>CQ50*(Control!$B$10*$L$5/12)/1e6</f>
        <v/>
      </c>
      <c r="CT50">
        <f>CR50*$L$6*Control!$B$13/1e6</f>
        <v/>
      </c>
      <c r="CU50">
        <f>CS50+CT50</f>
        <v/>
      </c>
      <c r="CV50">
        <f>(1-Control!$B$11)*CS50 + CR50*(INDEX(Control!$B$32:$F$32, B50) + $L$7)/1e6 * $L$6</f>
        <v/>
      </c>
      <c r="CW50">
        <f>CU50-CV50</f>
        <v/>
      </c>
      <c r="CX50">
        <f>INDEX(BaseSeries!$C$2:$C$61, A50)*Control!$B$5*$M$3</f>
        <v/>
      </c>
      <c r="CY50">
        <f>CX50*(Control!$B$6*Control!$B$7*Control!$B$8)*$M$4</f>
        <v/>
      </c>
      <c r="CZ50">
        <f>CZ49*(1-(1-Control!$B$14)^(1/12)) + CY50</f>
        <v/>
      </c>
      <c r="DA50">
        <f>CY50*Control!$B$9</f>
        <v/>
      </c>
      <c r="DB50">
        <f>CZ50*(Control!$B$10*$M$5/12)/1e6</f>
        <v/>
      </c>
      <c r="DC50">
        <f>DA50*$M$6*Control!$B$13/1e6</f>
        <v/>
      </c>
      <c r="DD50">
        <f>DB50+DC50</f>
        <v/>
      </c>
      <c r="DE50">
        <f>(1-Control!$B$11)*DB50 + DA50*(INDEX(Control!$B$32:$F$32, B50) + $M$7)/1e6 * $M$6</f>
        <v/>
      </c>
      <c r="DF50">
        <f>DD50-DE50</f>
        <v/>
      </c>
      <c r="DG50">
        <f>INDEX(BaseSeries!$C$2:$C$61, A50)*Control!$B$5*$N$3</f>
        <v/>
      </c>
      <c r="DH50">
        <f>DG50*(Control!$B$6*Control!$B$7*Control!$B$8)*$N$4</f>
        <v/>
      </c>
      <c r="DI50">
        <f>DI49*(1-(1-Control!$B$14)^(1/12)) + DH50</f>
        <v/>
      </c>
      <c r="DJ50">
        <f>DH50*Control!$B$9</f>
        <v/>
      </c>
      <c r="DK50">
        <f>DI50*(Control!$B$10*$N$5/12)/1e6</f>
        <v/>
      </c>
      <c r="DL50">
        <f>DJ50*$N$6*Control!$B$13/1e6</f>
        <v/>
      </c>
      <c r="DM50">
        <f>DK50+DL50</f>
        <v/>
      </c>
      <c r="DN50">
        <f>(1-Control!$B$11)*DK50 + DJ50*(INDEX(Control!$B$32:$F$32, B50) + $N$7)/1e6 * $N$6</f>
        <v/>
      </c>
      <c r="DO50">
        <f>DM50-DN50</f>
        <v/>
      </c>
      <c r="DP50">
        <f>INDEX(BaseSeries!$C$2:$C$61, A50)*Control!$B$5*$O$3</f>
        <v/>
      </c>
      <c r="DQ50">
        <f>DP50*(Control!$B$6*Control!$B$7*Control!$B$8)*$O$4</f>
        <v/>
      </c>
      <c r="DR50">
        <f>DR49*(1-(1-Control!$B$14)^(1/12)) + DQ50</f>
        <v/>
      </c>
      <c r="DS50">
        <f>DQ50*Control!$B$9</f>
        <v/>
      </c>
      <c r="DT50">
        <f>DR50*(Control!$B$10*$O$5/12)/1e6</f>
        <v/>
      </c>
      <c r="DU50">
        <f>DS50*$O$6*Control!$B$13/1e6</f>
        <v/>
      </c>
      <c r="DV50">
        <f>DT50+DU50</f>
        <v/>
      </c>
      <c r="DW50">
        <f>(1-Control!$B$11)*DT50 + DS50*(INDEX(Control!$B$32:$F$32, B50) + $O$7)/1e6 * $O$6</f>
        <v/>
      </c>
      <c r="DX50">
        <f>DV50-DW50</f>
        <v/>
      </c>
      <c r="DY50">
        <f>INDEX(BaseSeries!$C$2:$C$61, A50)*Control!$B$5*$P$3</f>
        <v/>
      </c>
      <c r="DZ50">
        <f>DY50*(Control!$B$6*Control!$B$7*Control!$B$8)*$P$4</f>
        <v/>
      </c>
      <c r="EA50">
        <f>EA49*(1-(1-Control!$B$14)^(1/12)) + DZ50</f>
        <v/>
      </c>
      <c r="EB50">
        <f>DZ50*Control!$B$9</f>
        <v/>
      </c>
      <c r="EC50">
        <f>EA50*(Control!$B$10*$P$5/12)/1e6</f>
        <v/>
      </c>
      <c r="ED50">
        <f>EB50*$P$6*Control!$B$13/1e6</f>
        <v/>
      </c>
      <c r="EE50">
        <f>EC50+ED50</f>
        <v/>
      </c>
      <c r="EF50">
        <f>(1-Control!$B$11)*EC50 + EB50*(INDEX(Control!$B$32:$F$32, B50) + $P$7)/1e6 * $P$6</f>
        <v/>
      </c>
      <c r="EG50">
        <f>EE50-EF50</f>
        <v/>
      </c>
      <c r="EH50">
        <f>INDEX(BaseSeries!$C$2:$C$61, A50)*Control!$B$5*$Q$3</f>
        <v/>
      </c>
      <c r="EI50">
        <f>EH50*(Control!$B$6*Control!$B$7*Control!$B$8)*$Q$4</f>
        <v/>
      </c>
      <c r="EJ50">
        <f>EJ49*(1-(1-Control!$B$14)^(1/12)) + EI50</f>
        <v/>
      </c>
      <c r="EK50">
        <f>EI50*Control!$B$9</f>
        <v/>
      </c>
      <c r="EL50">
        <f>EJ50*(Control!$B$10*$Q$5/12)/1e6</f>
        <v/>
      </c>
      <c r="EM50">
        <f>EK50*$Q$6*Control!$B$13/1e6</f>
        <v/>
      </c>
      <c r="EN50">
        <f>EL50+EM50</f>
        <v/>
      </c>
      <c r="EO50">
        <f>(1-Control!$B$11)*EL50 + EK50*(INDEX(Control!$B$32:$F$32, B50) + $Q$7)/1e6 * $Q$6</f>
        <v/>
      </c>
      <c r="EP50">
        <f>EN50-EO50</f>
        <v/>
      </c>
      <c r="EQ50">
        <f>INDEX(BaseSeries!$C$2:$C$61, A50)*Control!$B$5*$R$3</f>
        <v/>
      </c>
      <c r="ER50">
        <f>EQ50*(Control!$B$6*Control!$B$7*Control!$B$8)*$R$4</f>
        <v/>
      </c>
      <c r="ES50">
        <f>ES49*(1-(1-Control!$B$14)^(1/12)) + ER50</f>
        <v/>
      </c>
      <c r="ET50">
        <f>ER50*Control!$B$9</f>
        <v/>
      </c>
      <c r="EU50">
        <f>ES50*(Control!$B$10*$R$5/12)/1e6</f>
        <v/>
      </c>
      <c r="EV50">
        <f>ET50*$R$6*Control!$B$13/1e6</f>
        <v/>
      </c>
      <c r="EW50">
        <f>EU50+EV50</f>
        <v/>
      </c>
      <c r="EX50">
        <f>(1-Control!$B$11)*EU50 + ET50*(INDEX(Control!$B$32:$F$32, B50) + $R$7)/1e6 * $R$6</f>
        <v/>
      </c>
      <c r="EY50">
        <f>EW50-EX50</f>
        <v/>
      </c>
      <c r="EZ50">
        <f>INDEX(BaseSeries!$C$2:$C$61, A50)*Control!$B$5*$S$3</f>
        <v/>
      </c>
      <c r="FA50">
        <f>EZ50*(Control!$B$6*Control!$B$7*Control!$B$8)*$S$4</f>
        <v/>
      </c>
      <c r="FB50">
        <f>FB49*(1-(1-Control!$B$14)^(1/12)) + FA50</f>
        <v/>
      </c>
      <c r="FC50">
        <f>FA50*Control!$B$9</f>
        <v/>
      </c>
      <c r="FD50">
        <f>FB50*(Control!$B$10*$S$5/12)/1e6</f>
        <v/>
      </c>
      <c r="FE50">
        <f>FC50*$S$6*Control!$B$13/1e6</f>
        <v/>
      </c>
      <c r="FF50">
        <f>FD50+FE50</f>
        <v/>
      </c>
      <c r="FG50">
        <f>(1-Control!$B$11)*FD50 + FC50*(INDEX(Control!$B$32:$F$32, B50) + $S$7)/1e6 * $S$6</f>
        <v/>
      </c>
      <c r="FH50">
        <f>FF50-FG50</f>
        <v/>
      </c>
      <c r="FI50">
        <f>INDEX(BaseSeries!$C$2:$C$61, A50)*Control!$B$5*$T$3</f>
        <v/>
      </c>
      <c r="FJ50">
        <f>FI50*(Control!$B$6*Control!$B$7*Control!$B$8)*$T$4</f>
        <v/>
      </c>
      <c r="FK50">
        <f>FK49*(1-(1-Control!$B$14)^(1/12)) + FJ50</f>
        <v/>
      </c>
      <c r="FL50">
        <f>FJ50*Control!$B$9</f>
        <v/>
      </c>
      <c r="FM50">
        <f>FK50*(Control!$B$10*$T$5/12)/1e6</f>
        <v/>
      </c>
      <c r="FN50">
        <f>FL50*$T$6*Control!$B$13/1e6</f>
        <v/>
      </c>
      <c r="FO50">
        <f>FM50+FN50</f>
        <v/>
      </c>
      <c r="FP50">
        <f>(1-Control!$B$11)*FM50 + FL50*(INDEX(Control!$B$32:$F$32, B50) + $T$7)/1e6 * $T$6</f>
        <v/>
      </c>
      <c r="FQ50">
        <f>FO50-FP50</f>
        <v/>
      </c>
      <c r="FR50">
        <f>INDEX(BaseSeries!$C$2:$C$61, A50)*Control!$B$5*$U$3</f>
        <v/>
      </c>
      <c r="FS50">
        <f>FR50*(Control!$B$6*Control!$B$7*Control!$B$8)*$U$4</f>
        <v/>
      </c>
      <c r="FT50">
        <f>FT49*(1-(1-Control!$B$14)^(1/12)) + FS50</f>
        <v/>
      </c>
      <c r="FU50">
        <f>FS50*Control!$B$9</f>
        <v/>
      </c>
      <c r="FV50">
        <f>FT50*(Control!$B$10*$U$5/12)/1e6</f>
        <v/>
      </c>
      <c r="FW50">
        <f>FU50*$U$6*Control!$B$13/1e6</f>
        <v/>
      </c>
      <c r="FX50">
        <f>FV50+FW50</f>
        <v/>
      </c>
      <c r="FY50">
        <f>(1-Control!$B$11)*FV50 + FU50*(INDEX(Control!$B$32:$F$32, B50) + $U$7)/1e6 * $U$6</f>
        <v/>
      </c>
      <c r="FZ50">
        <f>FX50-FY50</f>
        <v/>
      </c>
      <c r="GA50">
        <f>INDEX(BaseSeries!$C$2:$C$61, A50)*Control!$B$5*$V$3</f>
        <v/>
      </c>
      <c r="GB50">
        <f>GA50*(Control!$B$6*Control!$B$7*Control!$B$8)*$V$4</f>
        <v/>
      </c>
      <c r="GC50">
        <f>GC49*(1-(1-Control!$B$14)^(1/12)) + GB50</f>
        <v/>
      </c>
      <c r="GD50">
        <f>GB50*Control!$B$9</f>
        <v/>
      </c>
      <c r="GE50">
        <f>GC50*(Control!$B$10*$V$5/12)/1e6</f>
        <v/>
      </c>
      <c r="GF50">
        <f>GD50*$V$6*Control!$B$13/1e6</f>
        <v/>
      </c>
      <c r="GG50">
        <f>GE50+GF50</f>
        <v/>
      </c>
      <c r="GH50">
        <f>(1-Control!$B$11)*GE50 + GD50*(INDEX(Control!$B$32:$F$32, B50) + $V$7)/1e6 * $V$6</f>
        <v/>
      </c>
      <c r="GI50">
        <f>GG50-GH50</f>
        <v/>
      </c>
      <c r="GJ50">
        <f>INDEX(BaseSeries!$C$2:$C$61, A50)*Control!$B$5*$W$3</f>
        <v/>
      </c>
      <c r="GK50">
        <f>GJ50*(Control!$B$6*Control!$B$7*Control!$B$8)*$W$4</f>
        <v/>
      </c>
      <c r="GL50">
        <f>GL49*(1-(1-Control!$B$14)^(1/12)) + GK50</f>
        <v/>
      </c>
      <c r="GM50">
        <f>GK50*Control!$B$9</f>
        <v/>
      </c>
      <c r="GN50">
        <f>GL50*(Control!$B$10*$W$5/12)/1e6</f>
        <v/>
      </c>
      <c r="GO50">
        <f>GM50*$W$6*Control!$B$13/1e6</f>
        <v/>
      </c>
      <c r="GP50">
        <f>GN50+GO50</f>
        <v/>
      </c>
      <c r="GQ50">
        <f>(1-Control!$B$11)*GN50 + GM50*(INDEX(Control!$B$32:$F$32, B50) + $W$7)/1e6 * $W$6</f>
        <v/>
      </c>
      <c r="GR50">
        <f>GP50-GQ50</f>
        <v/>
      </c>
      <c r="GS50">
        <f>INDEX(BaseSeries!$C$2:$C$61, A50)*Control!$B$5*$X$3</f>
        <v/>
      </c>
      <c r="GT50">
        <f>GS50*(Control!$B$6*Control!$B$7*Control!$B$8)*$X$4</f>
        <v/>
      </c>
      <c r="GU50">
        <f>GU49*(1-(1-Control!$B$14)^(1/12)) + GT50</f>
        <v/>
      </c>
      <c r="GV50">
        <f>GT50*Control!$B$9</f>
        <v/>
      </c>
      <c r="GW50">
        <f>GU50*(Control!$B$10*$X$5/12)/1e6</f>
        <v/>
      </c>
      <c r="GX50">
        <f>GV50*$X$6*Control!$B$13/1e6</f>
        <v/>
      </c>
      <c r="GY50">
        <f>GW50+GX50</f>
        <v/>
      </c>
      <c r="GZ50">
        <f>(1-Control!$B$11)*GW50 + GV50*(INDEX(Control!$B$32:$F$32, B50) + $X$7)/1e6 * $X$6</f>
        <v/>
      </c>
      <c r="HA50">
        <f>GY50-GZ50</f>
        <v/>
      </c>
      <c r="HB50">
        <f>INDEX(BaseSeries!$C$2:$C$61, A50)*Control!$B$5*$Y$3</f>
        <v/>
      </c>
      <c r="HC50">
        <f>HB50*(Control!$B$6*Control!$B$7*Control!$B$8)*$Y$4</f>
        <v/>
      </c>
      <c r="HD50">
        <f>HD49*(1-(1-Control!$B$14)^(1/12)) + HC50</f>
        <v/>
      </c>
      <c r="HE50">
        <f>HC50*Control!$B$9</f>
        <v/>
      </c>
      <c r="HF50">
        <f>HD50*(Control!$B$10*$Y$5/12)/1e6</f>
        <v/>
      </c>
      <c r="HG50">
        <f>HE50*$Y$6*Control!$B$13/1e6</f>
        <v/>
      </c>
      <c r="HH50">
        <f>HF50+HG50</f>
        <v/>
      </c>
      <c r="HI50">
        <f>(1-Control!$B$11)*HF50 + HE50*(INDEX(Control!$B$32:$F$32, B50) + $Y$7)/1e6 * $Y$6</f>
        <v/>
      </c>
      <c r="HJ50">
        <f>HH50-HI50</f>
        <v/>
      </c>
      <c r="HK50">
        <f>INDEX(BaseSeries!$C$2:$C$61, A50)*Control!$B$5*$Z$3</f>
        <v/>
      </c>
      <c r="HL50">
        <f>HK50*(Control!$B$6*Control!$B$7*Control!$B$8)*$Z$4</f>
        <v/>
      </c>
      <c r="HM50">
        <f>HM49*(1-(1-Control!$B$14)^(1/12)) + HL50</f>
        <v/>
      </c>
      <c r="HN50">
        <f>HL50*Control!$B$9</f>
        <v/>
      </c>
      <c r="HO50">
        <f>HM50*(Control!$B$10*$Z$5/12)/1e6</f>
        <v/>
      </c>
      <c r="HP50">
        <f>HN50*$Z$6*Control!$B$13/1e6</f>
        <v/>
      </c>
      <c r="HQ50">
        <f>HO50+HP50</f>
        <v/>
      </c>
      <c r="HR50">
        <f>(1-Control!$B$11)*HO50 + HN50*(INDEX(Control!$B$32:$F$32, B50) + $Z$7)/1e6 * $Z$6</f>
        <v/>
      </c>
      <c r="HS50">
        <f>HQ50-HR50</f>
        <v/>
      </c>
      <c r="HT50">
        <f>INDEX(BaseSeries!$C$2:$C$61, A50)*Control!$B$5*$AA$3</f>
        <v/>
      </c>
      <c r="HU50">
        <f>HT50*(Control!$B$6*Control!$B$7*Control!$B$8)*$AA$4</f>
        <v/>
      </c>
      <c r="HV50">
        <f>HV49*(1-(1-Control!$B$14)^(1/12)) + HU50</f>
        <v/>
      </c>
      <c r="HW50">
        <f>HU50*Control!$B$9</f>
        <v/>
      </c>
      <c r="HX50">
        <f>HV50*(Control!$B$10*$AA$5/12)/1e6</f>
        <v/>
      </c>
      <c r="HY50">
        <f>HW50*$AA$6*Control!$B$13/1e6</f>
        <v/>
      </c>
      <c r="HZ50">
        <f>HX50+HY50</f>
        <v/>
      </c>
      <c r="IA50">
        <f>(1-Control!$B$11)*HX50 + HW50*(INDEX(Control!$B$32:$F$32, B50) + $AA$7)/1e6 * $AA$6</f>
        <v/>
      </c>
      <c r="IB50">
        <f>HZ50-IA50</f>
        <v/>
      </c>
      <c r="IC50">
        <f>INDEX(BaseSeries!$C$2:$C$61, A50)*Control!$B$5*$AB$3</f>
        <v/>
      </c>
      <c r="ID50">
        <f>IC50*(Control!$B$6*Control!$B$7*Control!$B$8)*$AB$4</f>
        <v/>
      </c>
      <c r="IE50">
        <f>IE49*(1-(1-Control!$B$14)^(1/12)) + ID50</f>
        <v/>
      </c>
      <c r="IF50">
        <f>ID50*Control!$B$9</f>
        <v/>
      </c>
      <c r="IG50">
        <f>IE50*(Control!$B$10*$AB$5/12)/1e6</f>
        <v/>
      </c>
      <c r="IH50">
        <f>IF50*$AB$6*Control!$B$13/1e6</f>
        <v/>
      </c>
      <c r="II50">
        <f>IG50+IH50</f>
        <v/>
      </c>
      <c r="IJ50">
        <f>(1-Control!$B$11)*IG50 + IF50*(INDEX(Control!$B$32:$F$32, B50) + $AB$7)/1e6 * $AB$6</f>
        <v/>
      </c>
      <c r="IK50">
        <f>II50-IJ50</f>
        <v/>
      </c>
      <c r="IL50">
        <f>INDEX(BaseSeries!$C$2:$C$61, A50)*Control!$B$5*$AC$3</f>
        <v/>
      </c>
      <c r="IM50">
        <f>IL50*(Control!$B$6*Control!$B$7*Control!$B$8)*$AC$4</f>
        <v/>
      </c>
      <c r="IN50">
        <f>IN49*(1-(1-Control!$B$14)^(1/12)) + IM50</f>
        <v/>
      </c>
      <c r="IO50">
        <f>IM50*Control!$B$9</f>
        <v/>
      </c>
      <c r="IP50">
        <f>IN50*(Control!$B$10*$AC$5/12)/1e6</f>
        <v/>
      </c>
      <c r="IQ50">
        <f>IO50*$AC$6*Control!$B$13/1e6</f>
        <v/>
      </c>
      <c r="IR50">
        <f>IP50+IQ50</f>
        <v/>
      </c>
      <c r="IS50">
        <f>(1-Control!$B$11)*IP50 + IO50*(INDEX(Control!$B$32:$F$32, B50) + $AC$7)/1e6 * $AC$6</f>
        <v/>
      </c>
      <c r="IT50">
        <f>IR50-IS50</f>
        <v/>
      </c>
      <c r="IU50">
        <f>INDEX(BaseSeries!$C$2:$C$61, A50)*Control!$B$5*$AD$3</f>
        <v/>
      </c>
      <c r="IV50">
        <f>IU50*(Control!$B$6*Control!$B$7*Control!$B$8)*$AD$4</f>
        <v/>
      </c>
      <c r="IW50">
        <f>IW49*(1-(1-Control!$B$14)^(1/12)) + IV50</f>
        <v/>
      </c>
      <c r="IX50">
        <f>IV50*Control!$B$9</f>
        <v/>
      </c>
      <c r="IY50">
        <f>IW50*(Control!$B$10*$AD$5/12)/1e6</f>
        <v/>
      </c>
      <c r="IZ50">
        <f>IX50*$AD$6*Control!$B$13/1e6</f>
        <v/>
      </c>
      <c r="JA50">
        <f>IY50+IZ50</f>
        <v/>
      </c>
      <c r="JB50">
        <f>(1-Control!$B$11)*IY50 + IX50*(INDEX(Control!$B$32:$F$32, B50) + $AD$7)/1e6 * $AD$6</f>
        <v/>
      </c>
      <c r="JC50">
        <f>JA50-JB50</f>
        <v/>
      </c>
      <c r="JD50">
        <f>INDEX(BaseSeries!$C$2:$C$61, A50)*Control!$B$5*$AE$3</f>
        <v/>
      </c>
      <c r="JE50">
        <f>JD50*(Control!$B$6*Control!$B$7*Control!$B$8)*$AE$4</f>
        <v/>
      </c>
      <c r="JF50">
        <f>JF49*(1-(1-Control!$B$14)^(1/12)) + JE50</f>
        <v/>
      </c>
      <c r="JG50">
        <f>JE50*Control!$B$9</f>
        <v/>
      </c>
      <c r="JH50">
        <f>JF50*(Control!$B$10*$AE$5/12)/1e6</f>
        <v/>
      </c>
      <c r="JI50">
        <f>JG50*$AE$6*Control!$B$13/1e6</f>
        <v/>
      </c>
      <c r="JJ50">
        <f>JH50+JI50</f>
        <v/>
      </c>
      <c r="JK50">
        <f>(1-Control!$B$11)*JH50 + JG50*(INDEX(Control!$B$32:$F$32, B50) + $AE$7)/1e6 * $AE$6</f>
        <v/>
      </c>
      <c r="JL50">
        <f>JJ50-JK50</f>
        <v/>
      </c>
      <c r="JM50">
        <f>INDEX(BaseSeries!$C$2:$C$61, A50)*Control!$B$5*$AF$3</f>
        <v/>
      </c>
      <c r="JN50">
        <f>JM50*(Control!$B$6*Control!$B$7*Control!$B$8)*$AF$4</f>
        <v/>
      </c>
      <c r="JO50">
        <f>JO49*(1-(1-Control!$B$14)^(1/12)) + JN50</f>
        <v/>
      </c>
      <c r="JP50">
        <f>JN50*Control!$B$9</f>
        <v/>
      </c>
      <c r="JQ50">
        <f>JO50*(Control!$B$10*$AF$5/12)/1e6</f>
        <v/>
      </c>
      <c r="JR50">
        <f>JP50*$AF$6*Control!$B$13/1e6</f>
        <v/>
      </c>
      <c r="JS50">
        <f>JQ50+JR50</f>
        <v/>
      </c>
      <c r="JT50">
        <f>(1-Control!$B$11)*JQ50 + JP50*(INDEX(Control!$B$32:$F$32, B50) + $AF$7)/1e6 * $AF$6</f>
        <v/>
      </c>
      <c r="JU50">
        <f>JS50-JT50</f>
        <v/>
      </c>
      <c r="JV50">
        <f>INDEX(BaseSeries!$C$2:$C$61, A50)*Control!$B$5*$AG$3</f>
        <v/>
      </c>
      <c r="JW50">
        <f>JV50*(Control!$B$6*Control!$B$7*Control!$B$8)*$AG$4</f>
        <v/>
      </c>
      <c r="JX50">
        <f>JX49*(1-(1-Control!$B$14)^(1/12)) + JW50</f>
        <v/>
      </c>
      <c r="JY50">
        <f>JW50*Control!$B$9</f>
        <v/>
      </c>
      <c r="JZ50">
        <f>JX50*(Control!$B$10*$AG$5/12)/1e6</f>
        <v/>
      </c>
      <c r="KA50">
        <f>JY50*$AG$6*Control!$B$13/1e6</f>
        <v/>
      </c>
      <c r="KB50">
        <f>JZ50+KA50</f>
        <v/>
      </c>
      <c r="KC50">
        <f>(1-Control!$B$11)*JZ50 + JY50*(INDEX(Control!$B$32:$F$32, B50) + $AG$7)/1e6 * $AG$6</f>
        <v/>
      </c>
      <c r="KD50">
        <f>KB50-KC50</f>
        <v/>
      </c>
      <c r="KE50">
        <f>INDEX(BaseSeries!$C$2:$C$61, A50)*Control!$B$5*$AH$3</f>
        <v/>
      </c>
      <c r="KF50">
        <f>KE50*(Control!$B$6*Control!$B$7*Control!$B$8)*$AH$4</f>
        <v/>
      </c>
      <c r="KG50">
        <f>KG49*(1-(1-Control!$B$14)^(1/12)) + KF50</f>
        <v/>
      </c>
      <c r="KH50">
        <f>KF50*Control!$B$9</f>
        <v/>
      </c>
      <c r="KI50">
        <f>KG50*(Control!$B$10*$AH$5/12)/1e6</f>
        <v/>
      </c>
      <c r="KJ50">
        <f>KH50*$AH$6*Control!$B$13/1e6</f>
        <v/>
      </c>
      <c r="KK50">
        <f>KI50+KJ50</f>
        <v/>
      </c>
      <c r="KL50">
        <f>(1-Control!$B$11)*KI50 + KH50*(INDEX(Control!$B$32:$F$32, B50) + $AH$7)/1e6 * $AH$6</f>
        <v/>
      </c>
      <c r="KM50">
        <f>KK50-KL50</f>
        <v/>
      </c>
      <c r="KN50">
        <f>INDEX(BaseSeries!$C$2:$C$61, A50)*Control!$B$5*$AI$3</f>
        <v/>
      </c>
      <c r="KO50">
        <f>KN50*(Control!$B$6*Control!$B$7*Control!$B$8)*$AI$4</f>
        <v/>
      </c>
      <c r="KP50">
        <f>KP49*(1-(1-Control!$B$14)^(1/12)) + KO50</f>
        <v/>
      </c>
      <c r="KQ50">
        <f>KO50*Control!$B$9</f>
        <v/>
      </c>
      <c r="KR50">
        <f>KP50*(Control!$B$10*$AI$5/12)/1e6</f>
        <v/>
      </c>
      <c r="KS50">
        <f>KQ50*$AI$6*Control!$B$13/1e6</f>
        <v/>
      </c>
      <c r="KT50">
        <f>KR50+KS50</f>
        <v/>
      </c>
      <c r="KU50">
        <f>(1-Control!$B$11)*KR50 + KQ50*(INDEX(Control!$B$32:$F$32, B50) + $AI$7)/1e6 * $AI$6</f>
        <v/>
      </c>
      <c r="KV50">
        <f>KT50-KU50</f>
        <v/>
      </c>
      <c r="KW50">
        <f>INDEX(BaseSeries!$C$2:$C$61, A50)*Control!$B$5*$AJ$3</f>
        <v/>
      </c>
      <c r="KX50">
        <f>KW50*(Control!$B$6*Control!$B$7*Control!$B$8)*$AJ$4</f>
        <v/>
      </c>
      <c r="KY50">
        <f>KY49*(1-(1-Control!$B$14)^(1/12)) + KX50</f>
        <v/>
      </c>
      <c r="KZ50">
        <f>KX50*Control!$B$9</f>
        <v/>
      </c>
      <c r="LA50">
        <f>KY50*(Control!$B$10*$AJ$5/12)/1e6</f>
        <v/>
      </c>
      <c r="LB50">
        <f>KZ50*$AJ$6*Control!$B$13/1e6</f>
        <v/>
      </c>
      <c r="LC50">
        <f>LA50+LB50</f>
        <v/>
      </c>
      <c r="LD50">
        <f>(1-Control!$B$11)*LA50 + KZ50*(INDEX(Control!$B$32:$F$32, B50) + $AJ$7)/1e6 * $AJ$6</f>
        <v/>
      </c>
      <c r="LE50">
        <f>LC50-LD50</f>
        <v/>
      </c>
      <c r="LF50">
        <f>INDEX(BaseSeries!$C$2:$C$61, A50)*Control!$B$5*$AK$3</f>
        <v/>
      </c>
      <c r="LG50">
        <f>LF50*(Control!$B$6*Control!$B$7*Control!$B$8)*$AK$4</f>
        <v/>
      </c>
      <c r="LH50">
        <f>LH49*(1-(1-Control!$B$14)^(1/12)) + LG50</f>
        <v/>
      </c>
      <c r="LI50">
        <f>LG50*Control!$B$9</f>
        <v/>
      </c>
      <c r="LJ50">
        <f>LH50*(Control!$B$10*$AK$5/12)/1e6</f>
        <v/>
      </c>
      <c r="LK50">
        <f>LI50*$AK$6*Control!$B$13/1e6</f>
        <v/>
      </c>
      <c r="LL50">
        <f>LJ50+LK50</f>
        <v/>
      </c>
      <c r="LM50">
        <f>(1-Control!$B$11)*LJ50 + LI50*(INDEX(Control!$B$32:$F$32, B50) + $AK$7)/1e6 * $AK$6</f>
        <v/>
      </c>
      <c r="LN50">
        <f>LL50-LM50</f>
        <v/>
      </c>
      <c r="LO50">
        <f>INDEX(BaseSeries!$C$2:$C$61, A50)*Control!$B$5*$AL$3</f>
        <v/>
      </c>
      <c r="LP50">
        <f>LO50*(Control!$B$6*Control!$B$7*Control!$B$8)*$AL$4</f>
        <v/>
      </c>
      <c r="LQ50">
        <f>LQ49*(1-(1-Control!$B$14)^(1/12)) + LP50</f>
        <v/>
      </c>
      <c r="LR50">
        <f>LP50*Control!$B$9</f>
        <v/>
      </c>
      <c r="LS50">
        <f>LQ50*(Control!$B$10*$AL$5/12)/1e6</f>
        <v/>
      </c>
      <c r="LT50">
        <f>LR50*$AL$6*Control!$B$13/1e6</f>
        <v/>
      </c>
      <c r="LU50">
        <f>LS50+LT50</f>
        <v/>
      </c>
      <c r="LV50">
        <f>(1-Control!$B$11)*LS50 + LR50*(INDEX(Control!$B$32:$F$32, B50) + $AL$7)/1e6 * $AL$6</f>
        <v/>
      </c>
      <c r="LW50">
        <f>LU50-LV50</f>
        <v/>
      </c>
    </row>
    <row r="51">
      <c r="A51" t="n">
        <v>40</v>
      </c>
      <c r="B51">
        <f>INT((A51-1)/12)+1</f>
        <v/>
      </c>
      <c r="C51">
        <f>INDEX(BaseSeries!$C$2:$C$61, A51)*Control!$B$5*$B$3</f>
        <v/>
      </c>
      <c r="D51">
        <f>C51*(Control!$B$6*Control!$B$7*Control!$B$8)*$B$4</f>
        <v/>
      </c>
      <c r="E51">
        <f>E50*(1-(1-Control!$B$14)^(1/12)) + D51</f>
        <v/>
      </c>
      <c r="F51">
        <f>D51*Control!$B$9</f>
        <v/>
      </c>
      <c r="G51">
        <f>E51*(Control!$B$10*$B$5/12)/1e6</f>
        <v/>
      </c>
      <c r="H51">
        <f>F51*$B$6*Control!$B$13/1e6</f>
        <v/>
      </c>
      <c r="I51">
        <f>G51+H51</f>
        <v/>
      </c>
      <c r="J51">
        <f>(1-Control!$B$11)*G51 + F51*(INDEX(Control!$B$32:$F$32, B51) + $B$7)/1e6 * $B$6</f>
        <v/>
      </c>
      <c r="K51">
        <f>I51-J51</f>
        <v/>
      </c>
      <c r="L51">
        <f>INDEX(BaseSeries!$C$2:$C$61, A51)*Control!$B$5*$C$3</f>
        <v/>
      </c>
      <c r="M51">
        <f>L51*(Control!$B$6*Control!$B$7*Control!$B$8)*$C$4</f>
        <v/>
      </c>
      <c r="N51">
        <f>N50*(1-(1-Control!$B$14)^(1/12)) + M51</f>
        <v/>
      </c>
      <c r="O51">
        <f>M51*Control!$B$9</f>
        <v/>
      </c>
      <c r="P51">
        <f>N51*(Control!$B$10*$C$5/12)/1e6</f>
        <v/>
      </c>
      <c r="Q51">
        <f>O51*$C$6*Control!$B$13/1e6</f>
        <v/>
      </c>
      <c r="R51">
        <f>P51+Q51</f>
        <v/>
      </c>
      <c r="S51">
        <f>(1-Control!$B$11)*P51 + O51*(INDEX(Control!$B$32:$F$32, B51) + $C$7)/1e6 * $C$6</f>
        <v/>
      </c>
      <c r="T51">
        <f>R51-S51</f>
        <v/>
      </c>
      <c r="U51">
        <f>INDEX(BaseSeries!$C$2:$C$61, A51)*Control!$B$5*$D$3</f>
        <v/>
      </c>
      <c r="V51">
        <f>U51*(Control!$B$6*Control!$B$7*Control!$B$8)*$D$4</f>
        <v/>
      </c>
      <c r="W51">
        <f>W50*(1-(1-Control!$B$14)^(1/12)) + V51</f>
        <v/>
      </c>
      <c r="X51">
        <f>V51*Control!$B$9</f>
        <v/>
      </c>
      <c r="Y51">
        <f>W51*(Control!$B$10*$D$5/12)/1e6</f>
        <v/>
      </c>
      <c r="Z51">
        <f>X51*$D$6*Control!$B$13/1e6</f>
        <v/>
      </c>
      <c r="AA51">
        <f>Y51+Z51</f>
        <v/>
      </c>
      <c r="AB51">
        <f>(1-Control!$B$11)*Y51 + X51*(INDEX(Control!$B$32:$F$32, B51) + $D$7)/1e6 * $D$6</f>
        <v/>
      </c>
      <c r="AC51">
        <f>AA51-AB51</f>
        <v/>
      </c>
      <c r="AD51">
        <f>INDEX(BaseSeries!$C$2:$C$61, A51)*Control!$B$5*$E$3</f>
        <v/>
      </c>
      <c r="AE51">
        <f>AD51*(Control!$B$6*Control!$B$7*Control!$B$8)*$E$4</f>
        <v/>
      </c>
      <c r="AF51">
        <f>AF50*(1-(1-Control!$B$14)^(1/12)) + AE51</f>
        <v/>
      </c>
      <c r="AG51">
        <f>AE51*Control!$B$9</f>
        <v/>
      </c>
      <c r="AH51">
        <f>AF51*(Control!$B$10*$E$5/12)/1e6</f>
        <v/>
      </c>
      <c r="AI51">
        <f>AG51*$E$6*Control!$B$13/1e6</f>
        <v/>
      </c>
      <c r="AJ51">
        <f>AH51+AI51</f>
        <v/>
      </c>
      <c r="AK51">
        <f>(1-Control!$B$11)*AH51 + AG51*(INDEX(Control!$B$32:$F$32, B51) + $E$7)/1e6 * $E$6</f>
        <v/>
      </c>
      <c r="AL51">
        <f>AJ51-AK51</f>
        <v/>
      </c>
      <c r="AM51">
        <f>INDEX(BaseSeries!$C$2:$C$61, A51)*Control!$B$5*$F$3</f>
        <v/>
      </c>
      <c r="AN51">
        <f>AM51*(Control!$B$6*Control!$B$7*Control!$B$8)*$F$4</f>
        <v/>
      </c>
      <c r="AO51">
        <f>AO50*(1-(1-Control!$B$14)^(1/12)) + AN51</f>
        <v/>
      </c>
      <c r="AP51">
        <f>AN51*Control!$B$9</f>
        <v/>
      </c>
      <c r="AQ51">
        <f>AO51*(Control!$B$10*$F$5/12)/1e6</f>
        <v/>
      </c>
      <c r="AR51">
        <f>AP51*$F$6*Control!$B$13/1e6</f>
        <v/>
      </c>
      <c r="AS51">
        <f>AQ51+AR51</f>
        <v/>
      </c>
      <c r="AT51">
        <f>(1-Control!$B$11)*AQ51 + AP51*(INDEX(Control!$B$32:$F$32, B51) + $F$7)/1e6 * $F$6</f>
        <v/>
      </c>
      <c r="AU51">
        <f>AS51-AT51</f>
        <v/>
      </c>
      <c r="AV51">
        <f>INDEX(BaseSeries!$C$2:$C$61, A51)*Control!$B$5*$G$3</f>
        <v/>
      </c>
      <c r="AW51">
        <f>AV51*(Control!$B$6*Control!$B$7*Control!$B$8)*$G$4</f>
        <v/>
      </c>
      <c r="AX51">
        <f>AX50*(1-(1-Control!$B$14)^(1/12)) + AW51</f>
        <v/>
      </c>
      <c r="AY51">
        <f>AW51*Control!$B$9</f>
        <v/>
      </c>
      <c r="AZ51">
        <f>AX51*(Control!$B$10*$G$5/12)/1e6</f>
        <v/>
      </c>
      <c r="BA51">
        <f>AY51*$G$6*Control!$B$13/1e6</f>
        <v/>
      </c>
      <c r="BB51">
        <f>AZ51+BA51</f>
        <v/>
      </c>
      <c r="BC51">
        <f>(1-Control!$B$11)*AZ51 + AY51*(INDEX(Control!$B$32:$F$32, B51) + $G$7)/1e6 * $G$6</f>
        <v/>
      </c>
      <c r="BD51">
        <f>BB51-BC51</f>
        <v/>
      </c>
      <c r="BE51">
        <f>INDEX(BaseSeries!$C$2:$C$61, A51)*Control!$B$5*$H$3</f>
        <v/>
      </c>
      <c r="BF51">
        <f>BE51*(Control!$B$6*Control!$B$7*Control!$B$8)*$H$4</f>
        <v/>
      </c>
      <c r="BG51">
        <f>BG50*(1-(1-Control!$B$14)^(1/12)) + BF51</f>
        <v/>
      </c>
      <c r="BH51">
        <f>BF51*Control!$B$9</f>
        <v/>
      </c>
      <c r="BI51">
        <f>BG51*(Control!$B$10*$H$5/12)/1e6</f>
        <v/>
      </c>
      <c r="BJ51">
        <f>BH51*$H$6*Control!$B$13/1e6</f>
        <v/>
      </c>
      <c r="BK51">
        <f>BI51+BJ51</f>
        <v/>
      </c>
      <c r="BL51">
        <f>(1-Control!$B$11)*BI51 + BH51*(INDEX(Control!$B$32:$F$32, B51) + $H$7)/1e6 * $H$6</f>
        <v/>
      </c>
      <c r="BM51">
        <f>BK51-BL51</f>
        <v/>
      </c>
      <c r="BN51">
        <f>INDEX(BaseSeries!$C$2:$C$61, A51)*Control!$B$5*$I$3</f>
        <v/>
      </c>
      <c r="BO51">
        <f>BN51*(Control!$B$6*Control!$B$7*Control!$B$8)*$I$4</f>
        <v/>
      </c>
      <c r="BP51">
        <f>BP50*(1-(1-Control!$B$14)^(1/12)) + BO51</f>
        <v/>
      </c>
      <c r="BQ51">
        <f>BO51*Control!$B$9</f>
        <v/>
      </c>
      <c r="BR51">
        <f>BP51*(Control!$B$10*$I$5/12)/1e6</f>
        <v/>
      </c>
      <c r="BS51">
        <f>BQ51*$I$6*Control!$B$13/1e6</f>
        <v/>
      </c>
      <c r="BT51">
        <f>BR51+BS51</f>
        <v/>
      </c>
      <c r="BU51">
        <f>(1-Control!$B$11)*BR51 + BQ51*(INDEX(Control!$B$32:$F$32, B51) + $I$7)/1e6 * $I$6</f>
        <v/>
      </c>
      <c r="BV51">
        <f>BT51-BU51</f>
        <v/>
      </c>
      <c r="BW51">
        <f>INDEX(BaseSeries!$C$2:$C$61, A51)*Control!$B$5*$J$3</f>
        <v/>
      </c>
      <c r="BX51">
        <f>BW51*(Control!$B$6*Control!$B$7*Control!$B$8)*$J$4</f>
        <v/>
      </c>
      <c r="BY51">
        <f>BY50*(1-(1-Control!$B$14)^(1/12)) + BX51</f>
        <v/>
      </c>
      <c r="BZ51">
        <f>BX51*Control!$B$9</f>
        <v/>
      </c>
      <c r="CA51">
        <f>BY51*(Control!$B$10*$J$5/12)/1e6</f>
        <v/>
      </c>
      <c r="CB51">
        <f>BZ51*$J$6*Control!$B$13/1e6</f>
        <v/>
      </c>
      <c r="CC51">
        <f>CA51+CB51</f>
        <v/>
      </c>
      <c r="CD51">
        <f>(1-Control!$B$11)*CA51 + BZ51*(INDEX(Control!$B$32:$F$32, B51) + $J$7)/1e6 * $J$6</f>
        <v/>
      </c>
      <c r="CE51">
        <f>CC51-CD51</f>
        <v/>
      </c>
      <c r="CF51">
        <f>INDEX(BaseSeries!$C$2:$C$61, A51)*Control!$B$5*$K$3</f>
        <v/>
      </c>
      <c r="CG51">
        <f>CF51*(Control!$B$6*Control!$B$7*Control!$B$8)*$K$4</f>
        <v/>
      </c>
      <c r="CH51">
        <f>CH50*(1-(1-Control!$B$14)^(1/12)) + CG51</f>
        <v/>
      </c>
      <c r="CI51">
        <f>CG51*Control!$B$9</f>
        <v/>
      </c>
      <c r="CJ51">
        <f>CH51*(Control!$B$10*$K$5/12)/1e6</f>
        <v/>
      </c>
      <c r="CK51">
        <f>CI51*$K$6*Control!$B$13/1e6</f>
        <v/>
      </c>
      <c r="CL51">
        <f>CJ51+CK51</f>
        <v/>
      </c>
      <c r="CM51">
        <f>(1-Control!$B$11)*CJ51 + CI51*(INDEX(Control!$B$32:$F$32, B51) + $K$7)/1e6 * $K$6</f>
        <v/>
      </c>
      <c r="CN51">
        <f>CL51-CM51</f>
        <v/>
      </c>
      <c r="CO51">
        <f>INDEX(BaseSeries!$C$2:$C$61, A51)*Control!$B$5*$L$3</f>
        <v/>
      </c>
      <c r="CP51">
        <f>CO51*(Control!$B$6*Control!$B$7*Control!$B$8)*$L$4</f>
        <v/>
      </c>
      <c r="CQ51">
        <f>CQ50*(1-(1-Control!$B$14)^(1/12)) + CP51</f>
        <v/>
      </c>
      <c r="CR51">
        <f>CP51*Control!$B$9</f>
        <v/>
      </c>
      <c r="CS51">
        <f>CQ51*(Control!$B$10*$L$5/12)/1e6</f>
        <v/>
      </c>
      <c r="CT51">
        <f>CR51*$L$6*Control!$B$13/1e6</f>
        <v/>
      </c>
      <c r="CU51">
        <f>CS51+CT51</f>
        <v/>
      </c>
      <c r="CV51">
        <f>(1-Control!$B$11)*CS51 + CR51*(INDEX(Control!$B$32:$F$32, B51) + $L$7)/1e6 * $L$6</f>
        <v/>
      </c>
      <c r="CW51">
        <f>CU51-CV51</f>
        <v/>
      </c>
      <c r="CX51">
        <f>INDEX(BaseSeries!$C$2:$C$61, A51)*Control!$B$5*$M$3</f>
        <v/>
      </c>
      <c r="CY51">
        <f>CX51*(Control!$B$6*Control!$B$7*Control!$B$8)*$M$4</f>
        <v/>
      </c>
      <c r="CZ51">
        <f>CZ50*(1-(1-Control!$B$14)^(1/12)) + CY51</f>
        <v/>
      </c>
      <c r="DA51">
        <f>CY51*Control!$B$9</f>
        <v/>
      </c>
      <c r="DB51">
        <f>CZ51*(Control!$B$10*$M$5/12)/1e6</f>
        <v/>
      </c>
      <c r="DC51">
        <f>DA51*$M$6*Control!$B$13/1e6</f>
        <v/>
      </c>
      <c r="DD51">
        <f>DB51+DC51</f>
        <v/>
      </c>
      <c r="DE51">
        <f>(1-Control!$B$11)*DB51 + DA51*(INDEX(Control!$B$32:$F$32, B51) + $M$7)/1e6 * $M$6</f>
        <v/>
      </c>
      <c r="DF51">
        <f>DD51-DE51</f>
        <v/>
      </c>
      <c r="DG51">
        <f>INDEX(BaseSeries!$C$2:$C$61, A51)*Control!$B$5*$N$3</f>
        <v/>
      </c>
      <c r="DH51">
        <f>DG51*(Control!$B$6*Control!$B$7*Control!$B$8)*$N$4</f>
        <v/>
      </c>
      <c r="DI51">
        <f>DI50*(1-(1-Control!$B$14)^(1/12)) + DH51</f>
        <v/>
      </c>
      <c r="DJ51">
        <f>DH51*Control!$B$9</f>
        <v/>
      </c>
      <c r="DK51">
        <f>DI51*(Control!$B$10*$N$5/12)/1e6</f>
        <v/>
      </c>
      <c r="DL51">
        <f>DJ51*$N$6*Control!$B$13/1e6</f>
        <v/>
      </c>
      <c r="DM51">
        <f>DK51+DL51</f>
        <v/>
      </c>
      <c r="DN51">
        <f>(1-Control!$B$11)*DK51 + DJ51*(INDEX(Control!$B$32:$F$32, B51) + $N$7)/1e6 * $N$6</f>
        <v/>
      </c>
      <c r="DO51">
        <f>DM51-DN51</f>
        <v/>
      </c>
      <c r="DP51">
        <f>INDEX(BaseSeries!$C$2:$C$61, A51)*Control!$B$5*$O$3</f>
        <v/>
      </c>
      <c r="DQ51">
        <f>DP51*(Control!$B$6*Control!$B$7*Control!$B$8)*$O$4</f>
        <v/>
      </c>
      <c r="DR51">
        <f>DR50*(1-(1-Control!$B$14)^(1/12)) + DQ51</f>
        <v/>
      </c>
      <c r="DS51">
        <f>DQ51*Control!$B$9</f>
        <v/>
      </c>
      <c r="DT51">
        <f>DR51*(Control!$B$10*$O$5/12)/1e6</f>
        <v/>
      </c>
      <c r="DU51">
        <f>DS51*$O$6*Control!$B$13/1e6</f>
        <v/>
      </c>
      <c r="DV51">
        <f>DT51+DU51</f>
        <v/>
      </c>
      <c r="DW51">
        <f>(1-Control!$B$11)*DT51 + DS51*(INDEX(Control!$B$32:$F$32, B51) + $O$7)/1e6 * $O$6</f>
        <v/>
      </c>
      <c r="DX51">
        <f>DV51-DW51</f>
        <v/>
      </c>
      <c r="DY51">
        <f>INDEX(BaseSeries!$C$2:$C$61, A51)*Control!$B$5*$P$3</f>
        <v/>
      </c>
      <c r="DZ51">
        <f>DY51*(Control!$B$6*Control!$B$7*Control!$B$8)*$P$4</f>
        <v/>
      </c>
      <c r="EA51">
        <f>EA50*(1-(1-Control!$B$14)^(1/12)) + DZ51</f>
        <v/>
      </c>
      <c r="EB51">
        <f>DZ51*Control!$B$9</f>
        <v/>
      </c>
      <c r="EC51">
        <f>EA51*(Control!$B$10*$P$5/12)/1e6</f>
        <v/>
      </c>
      <c r="ED51">
        <f>EB51*$P$6*Control!$B$13/1e6</f>
        <v/>
      </c>
      <c r="EE51">
        <f>EC51+ED51</f>
        <v/>
      </c>
      <c r="EF51">
        <f>(1-Control!$B$11)*EC51 + EB51*(INDEX(Control!$B$32:$F$32, B51) + $P$7)/1e6 * $P$6</f>
        <v/>
      </c>
      <c r="EG51">
        <f>EE51-EF51</f>
        <v/>
      </c>
      <c r="EH51">
        <f>INDEX(BaseSeries!$C$2:$C$61, A51)*Control!$B$5*$Q$3</f>
        <v/>
      </c>
      <c r="EI51">
        <f>EH51*(Control!$B$6*Control!$B$7*Control!$B$8)*$Q$4</f>
        <v/>
      </c>
      <c r="EJ51">
        <f>EJ50*(1-(1-Control!$B$14)^(1/12)) + EI51</f>
        <v/>
      </c>
      <c r="EK51">
        <f>EI51*Control!$B$9</f>
        <v/>
      </c>
      <c r="EL51">
        <f>EJ51*(Control!$B$10*$Q$5/12)/1e6</f>
        <v/>
      </c>
      <c r="EM51">
        <f>EK51*$Q$6*Control!$B$13/1e6</f>
        <v/>
      </c>
      <c r="EN51">
        <f>EL51+EM51</f>
        <v/>
      </c>
      <c r="EO51">
        <f>(1-Control!$B$11)*EL51 + EK51*(INDEX(Control!$B$32:$F$32, B51) + $Q$7)/1e6 * $Q$6</f>
        <v/>
      </c>
      <c r="EP51">
        <f>EN51-EO51</f>
        <v/>
      </c>
      <c r="EQ51">
        <f>INDEX(BaseSeries!$C$2:$C$61, A51)*Control!$B$5*$R$3</f>
        <v/>
      </c>
      <c r="ER51">
        <f>EQ51*(Control!$B$6*Control!$B$7*Control!$B$8)*$R$4</f>
        <v/>
      </c>
      <c r="ES51">
        <f>ES50*(1-(1-Control!$B$14)^(1/12)) + ER51</f>
        <v/>
      </c>
      <c r="ET51">
        <f>ER51*Control!$B$9</f>
        <v/>
      </c>
      <c r="EU51">
        <f>ES51*(Control!$B$10*$R$5/12)/1e6</f>
        <v/>
      </c>
      <c r="EV51">
        <f>ET51*$R$6*Control!$B$13/1e6</f>
        <v/>
      </c>
      <c r="EW51">
        <f>EU51+EV51</f>
        <v/>
      </c>
      <c r="EX51">
        <f>(1-Control!$B$11)*EU51 + ET51*(INDEX(Control!$B$32:$F$32, B51) + $R$7)/1e6 * $R$6</f>
        <v/>
      </c>
      <c r="EY51">
        <f>EW51-EX51</f>
        <v/>
      </c>
      <c r="EZ51">
        <f>INDEX(BaseSeries!$C$2:$C$61, A51)*Control!$B$5*$S$3</f>
        <v/>
      </c>
      <c r="FA51">
        <f>EZ51*(Control!$B$6*Control!$B$7*Control!$B$8)*$S$4</f>
        <v/>
      </c>
      <c r="FB51">
        <f>FB50*(1-(1-Control!$B$14)^(1/12)) + FA51</f>
        <v/>
      </c>
      <c r="FC51">
        <f>FA51*Control!$B$9</f>
        <v/>
      </c>
      <c r="FD51">
        <f>FB51*(Control!$B$10*$S$5/12)/1e6</f>
        <v/>
      </c>
      <c r="FE51">
        <f>FC51*$S$6*Control!$B$13/1e6</f>
        <v/>
      </c>
      <c r="FF51">
        <f>FD51+FE51</f>
        <v/>
      </c>
      <c r="FG51">
        <f>(1-Control!$B$11)*FD51 + FC51*(INDEX(Control!$B$32:$F$32, B51) + $S$7)/1e6 * $S$6</f>
        <v/>
      </c>
      <c r="FH51">
        <f>FF51-FG51</f>
        <v/>
      </c>
      <c r="FI51">
        <f>INDEX(BaseSeries!$C$2:$C$61, A51)*Control!$B$5*$T$3</f>
        <v/>
      </c>
      <c r="FJ51">
        <f>FI51*(Control!$B$6*Control!$B$7*Control!$B$8)*$T$4</f>
        <v/>
      </c>
      <c r="FK51">
        <f>FK50*(1-(1-Control!$B$14)^(1/12)) + FJ51</f>
        <v/>
      </c>
      <c r="FL51">
        <f>FJ51*Control!$B$9</f>
        <v/>
      </c>
      <c r="FM51">
        <f>FK51*(Control!$B$10*$T$5/12)/1e6</f>
        <v/>
      </c>
      <c r="FN51">
        <f>FL51*$T$6*Control!$B$13/1e6</f>
        <v/>
      </c>
      <c r="FO51">
        <f>FM51+FN51</f>
        <v/>
      </c>
      <c r="FP51">
        <f>(1-Control!$B$11)*FM51 + FL51*(INDEX(Control!$B$32:$F$32, B51) + $T$7)/1e6 * $T$6</f>
        <v/>
      </c>
      <c r="FQ51">
        <f>FO51-FP51</f>
        <v/>
      </c>
      <c r="FR51">
        <f>INDEX(BaseSeries!$C$2:$C$61, A51)*Control!$B$5*$U$3</f>
        <v/>
      </c>
      <c r="FS51">
        <f>FR51*(Control!$B$6*Control!$B$7*Control!$B$8)*$U$4</f>
        <v/>
      </c>
      <c r="FT51">
        <f>FT50*(1-(1-Control!$B$14)^(1/12)) + FS51</f>
        <v/>
      </c>
      <c r="FU51">
        <f>FS51*Control!$B$9</f>
        <v/>
      </c>
      <c r="FV51">
        <f>FT51*(Control!$B$10*$U$5/12)/1e6</f>
        <v/>
      </c>
      <c r="FW51">
        <f>FU51*$U$6*Control!$B$13/1e6</f>
        <v/>
      </c>
      <c r="FX51">
        <f>FV51+FW51</f>
        <v/>
      </c>
      <c r="FY51">
        <f>(1-Control!$B$11)*FV51 + FU51*(INDEX(Control!$B$32:$F$32, B51) + $U$7)/1e6 * $U$6</f>
        <v/>
      </c>
      <c r="FZ51">
        <f>FX51-FY51</f>
        <v/>
      </c>
      <c r="GA51">
        <f>INDEX(BaseSeries!$C$2:$C$61, A51)*Control!$B$5*$V$3</f>
        <v/>
      </c>
      <c r="GB51">
        <f>GA51*(Control!$B$6*Control!$B$7*Control!$B$8)*$V$4</f>
        <v/>
      </c>
      <c r="GC51">
        <f>GC50*(1-(1-Control!$B$14)^(1/12)) + GB51</f>
        <v/>
      </c>
      <c r="GD51">
        <f>GB51*Control!$B$9</f>
        <v/>
      </c>
      <c r="GE51">
        <f>GC51*(Control!$B$10*$V$5/12)/1e6</f>
        <v/>
      </c>
      <c r="GF51">
        <f>GD51*$V$6*Control!$B$13/1e6</f>
        <v/>
      </c>
      <c r="GG51">
        <f>GE51+GF51</f>
        <v/>
      </c>
      <c r="GH51">
        <f>(1-Control!$B$11)*GE51 + GD51*(INDEX(Control!$B$32:$F$32, B51) + $V$7)/1e6 * $V$6</f>
        <v/>
      </c>
      <c r="GI51">
        <f>GG51-GH51</f>
        <v/>
      </c>
      <c r="GJ51">
        <f>INDEX(BaseSeries!$C$2:$C$61, A51)*Control!$B$5*$W$3</f>
        <v/>
      </c>
      <c r="GK51">
        <f>GJ51*(Control!$B$6*Control!$B$7*Control!$B$8)*$W$4</f>
        <v/>
      </c>
      <c r="GL51">
        <f>GL50*(1-(1-Control!$B$14)^(1/12)) + GK51</f>
        <v/>
      </c>
      <c r="GM51">
        <f>GK51*Control!$B$9</f>
        <v/>
      </c>
      <c r="GN51">
        <f>GL51*(Control!$B$10*$W$5/12)/1e6</f>
        <v/>
      </c>
      <c r="GO51">
        <f>GM51*$W$6*Control!$B$13/1e6</f>
        <v/>
      </c>
      <c r="GP51">
        <f>GN51+GO51</f>
        <v/>
      </c>
      <c r="GQ51">
        <f>(1-Control!$B$11)*GN51 + GM51*(INDEX(Control!$B$32:$F$32, B51) + $W$7)/1e6 * $W$6</f>
        <v/>
      </c>
      <c r="GR51">
        <f>GP51-GQ51</f>
        <v/>
      </c>
      <c r="GS51">
        <f>INDEX(BaseSeries!$C$2:$C$61, A51)*Control!$B$5*$X$3</f>
        <v/>
      </c>
      <c r="GT51">
        <f>GS51*(Control!$B$6*Control!$B$7*Control!$B$8)*$X$4</f>
        <v/>
      </c>
      <c r="GU51">
        <f>GU50*(1-(1-Control!$B$14)^(1/12)) + GT51</f>
        <v/>
      </c>
      <c r="GV51">
        <f>GT51*Control!$B$9</f>
        <v/>
      </c>
      <c r="GW51">
        <f>GU51*(Control!$B$10*$X$5/12)/1e6</f>
        <v/>
      </c>
      <c r="GX51">
        <f>GV51*$X$6*Control!$B$13/1e6</f>
        <v/>
      </c>
      <c r="GY51">
        <f>GW51+GX51</f>
        <v/>
      </c>
      <c r="GZ51">
        <f>(1-Control!$B$11)*GW51 + GV51*(INDEX(Control!$B$32:$F$32, B51) + $X$7)/1e6 * $X$6</f>
        <v/>
      </c>
      <c r="HA51">
        <f>GY51-GZ51</f>
        <v/>
      </c>
      <c r="HB51">
        <f>INDEX(BaseSeries!$C$2:$C$61, A51)*Control!$B$5*$Y$3</f>
        <v/>
      </c>
      <c r="HC51">
        <f>HB51*(Control!$B$6*Control!$B$7*Control!$B$8)*$Y$4</f>
        <v/>
      </c>
      <c r="HD51">
        <f>HD50*(1-(1-Control!$B$14)^(1/12)) + HC51</f>
        <v/>
      </c>
      <c r="HE51">
        <f>HC51*Control!$B$9</f>
        <v/>
      </c>
      <c r="HF51">
        <f>HD51*(Control!$B$10*$Y$5/12)/1e6</f>
        <v/>
      </c>
      <c r="HG51">
        <f>HE51*$Y$6*Control!$B$13/1e6</f>
        <v/>
      </c>
      <c r="HH51">
        <f>HF51+HG51</f>
        <v/>
      </c>
      <c r="HI51">
        <f>(1-Control!$B$11)*HF51 + HE51*(INDEX(Control!$B$32:$F$32, B51) + $Y$7)/1e6 * $Y$6</f>
        <v/>
      </c>
      <c r="HJ51">
        <f>HH51-HI51</f>
        <v/>
      </c>
      <c r="HK51">
        <f>INDEX(BaseSeries!$C$2:$C$61, A51)*Control!$B$5*$Z$3</f>
        <v/>
      </c>
      <c r="HL51">
        <f>HK51*(Control!$B$6*Control!$B$7*Control!$B$8)*$Z$4</f>
        <v/>
      </c>
      <c r="HM51">
        <f>HM50*(1-(1-Control!$B$14)^(1/12)) + HL51</f>
        <v/>
      </c>
      <c r="HN51">
        <f>HL51*Control!$B$9</f>
        <v/>
      </c>
      <c r="HO51">
        <f>HM51*(Control!$B$10*$Z$5/12)/1e6</f>
        <v/>
      </c>
      <c r="HP51">
        <f>HN51*$Z$6*Control!$B$13/1e6</f>
        <v/>
      </c>
      <c r="HQ51">
        <f>HO51+HP51</f>
        <v/>
      </c>
      <c r="HR51">
        <f>(1-Control!$B$11)*HO51 + HN51*(INDEX(Control!$B$32:$F$32, B51) + $Z$7)/1e6 * $Z$6</f>
        <v/>
      </c>
      <c r="HS51">
        <f>HQ51-HR51</f>
        <v/>
      </c>
      <c r="HT51">
        <f>INDEX(BaseSeries!$C$2:$C$61, A51)*Control!$B$5*$AA$3</f>
        <v/>
      </c>
      <c r="HU51">
        <f>HT51*(Control!$B$6*Control!$B$7*Control!$B$8)*$AA$4</f>
        <v/>
      </c>
      <c r="HV51">
        <f>HV50*(1-(1-Control!$B$14)^(1/12)) + HU51</f>
        <v/>
      </c>
      <c r="HW51">
        <f>HU51*Control!$B$9</f>
        <v/>
      </c>
      <c r="HX51">
        <f>HV51*(Control!$B$10*$AA$5/12)/1e6</f>
        <v/>
      </c>
      <c r="HY51">
        <f>HW51*$AA$6*Control!$B$13/1e6</f>
        <v/>
      </c>
      <c r="HZ51">
        <f>HX51+HY51</f>
        <v/>
      </c>
      <c r="IA51">
        <f>(1-Control!$B$11)*HX51 + HW51*(INDEX(Control!$B$32:$F$32, B51) + $AA$7)/1e6 * $AA$6</f>
        <v/>
      </c>
      <c r="IB51">
        <f>HZ51-IA51</f>
        <v/>
      </c>
      <c r="IC51">
        <f>INDEX(BaseSeries!$C$2:$C$61, A51)*Control!$B$5*$AB$3</f>
        <v/>
      </c>
      <c r="ID51">
        <f>IC51*(Control!$B$6*Control!$B$7*Control!$B$8)*$AB$4</f>
        <v/>
      </c>
      <c r="IE51">
        <f>IE50*(1-(1-Control!$B$14)^(1/12)) + ID51</f>
        <v/>
      </c>
      <c r="IF51">
        <f>ID51*Control!$B$9</f>
        <v/>
      </c>
      <c r="IG51">
        <f>IE51*(Control!$B$10*$AB$5/12)/1e6</f>
        <v/>
      </c>
      <c r="IH51">
        <f>IF51*$AB$6*Control!$B$13/1e6</f>
        <v/>
      </c>
      <c r="II51">
        <f>IG51+IH51</f>
        <v/>
      </c>
      <c r="IJ51">
        <f>(1-Control!$B$11)*IG51 + IF51*(INDEX(Control!$B$32:$F$32, B51) + $AB$7)/1e6 * $AB$6</f>
        <v/>
      </c>
      <c r="IK51">
        <f>II51-IJ51</f>
        <v/>
      </c>
      <c r="IL51">
        <f>INDEX(BaseSeries!$C$2:$C$61, A51)*Control!$B$5*$AC$3</f>
        <v/>
      </c>
      <c r="IM51">
        <f>IL51*(Control!$B$6*Control!$B$7*Control!$B$8)*$AC$4</f>
        <v/>
      </c>
      <c r="IN51">
        <f>IN50*(1-(1-Control!$B$14)^(1/12)) + IM51</f>
        <v/>
      </c>
      <c r="IO51">
        <f>IM51*Control!$B$9</f>
        <v/>
      </c>
      <c r="IP51">
        <f>IN51*(Control!$B$10*$AC$5/12)/1e6</f>
        <v/>
      </c>
      <c r="IQ51">
        <f>IO51*$AC$6*Control!$B$13/1e6</f>
        <v/>
      </c>
      <c r="IR51">
        <f>IP51+IQ51</f>
        <v/>
      </c>
      <c r="IS51">
        <f>(1-Control!$B$11)*IP51 + IO51*(INDEX(Control!$B$32:$F$32, B51) + $AC$7)/1e6 * $AC$6</f>
        <v/>
      </c>
      <c r="IT51">
        <f>IR51-IS51</f>
        <v/>
      </c>
      <c r="IU51">
        <f>INDEX(BaseSeries!$C$2:$C$61, A51)*Control!$B$5*$AD$3</f>
        <v/>
      </c>
      <c r="IV51">
        <f>IU51*(Control!$B$6*Control!$B$7*Control!$B$8)*$AD$4</f>
        <v/>
      </c>
      <c r="IW51">
        <f>IW50*(1-(1-Control!$B$14)^(1/12)) + IV51</f>
        <v/>
      </c>
      <c r="IX51">
        <f>IV51*Control!$B$9</f>
        <v/>
      </c>
      <c r="IY51">
        <f>IW51*(Control!$B$10*$AD$5/12)/1e6</f>
        <v/>
      </c>
      <c r="IZ51">
        <f>IX51*$AD$6*Control!$B$13/1e6</f>
        <v/>
      </c>
      <c r="JA51">
        <f>IY51+IZ51</f>
        <v/>
      </c>
      <c r="JB51">
        <f>(1-Control!$B$11)*IY51 + IX51*(INDEX(Control!$B$32:$F$32, B51) + $AD$7)/1e6 * $AD$6</f>
        <v/>
      </c>
      <c r="JC51">
        <f>JA51-JB51</f>
        <v/>
      </c>
      <c r="JD51">
        <f>INDEX(BaseSeries!$C$2:$C$61, A51)*Control!$B$5*$AE$3</f>
        <v/>
      </c>
      <c r="JE51">
        <f>JD51*(Control!$B$6*Control!$B$7*Control!$B$8)*$AE$4</f>
        <v/>
      </c>
      <c r="JF51">
        <f>JF50*(1-(1-Control!$B$14)^(1/12)) + JE51</f>
        <v/>
      </c>
      <c r="JG51">
        <f>JE51*Control!$B$9</f>
        <v/>
      </c>
      <c r="JH51">
        <f>JF51*(Control!$B$10*$AE$5/12)/1e6</f>
        <v/>
      </c>
      <c r="JI51">
        <f>JG51*$AE$6*Control!$B$13/1e6</f>
        <v/>
      </c>
      <c r="JJ51">
        <f>JH51+JI51</f>
        <v/>
      </c>
      <c r="JK51">
        <f>(1-Control!$B$11)*JH51 + JG51*(INDEX(Control!$B$32:$F$32, B51) + $AE$7)/1e6 * $AE$6</f>
        <v/>
      </c>
      <c r="JL51">
        <f>JJ51-JK51</f>
        <v/>
      </c>
      <c r="JM51">
        <f>INDEX(BaseSeries!$C$2:$C$61, A51)*Control!$B$5*$AF$3</f>
        <v/>
      </c>
      <c r="JN51">
        <f>JM51*(Control!$B$6*Control!$B$7*Control!$B$8)*$AF$4</f>
        <v/>
      </c>
      <c r="JO51">
        <f>JO50*(1-(1-Control!$B$14)^(1/12)) + JN51</f>
        <v/>
      </c>
      <c r="JP51">
        <f>JN51*Control!$B$9</f>
        <v/>
      </c>
      <c r="JQ51">
        <f>JO51*(Control!$B$10*$AF$5/12)/1e6</f>
        <v/>
      </c>
      <c r="JR51">
        <f>JP51*$AF$6*Control!$B$13/1e6</f>
        <v/>
      </c>
      <c r="JS51">
        <f>JQ51+JR51</f>
        <v/>
      </c>
      <c r="JT51">
        <f>(1-Control!$B$11)*JQ51 + JP51*(INDEX(Control!$B$32:$F$32, B51) + $AF$7)/1e6 * $AF$6</f>
        <v/>
      </c>
      <c r="JU51">
        <f>JS51-JT51</f>
        <v/>
      </c>
      <c r="JV51">
        <f>INDEX(BaseSeries!$C$2:$C$61, A51)*Control!$B$5*$AG$3</f>
        <v/>
      </c>
      <c r="JW51">
        <f>JV51*(Control!$B$6*Control!$B$7*Control!$B$8)*$AG$4</f>
        <v/>
      </c>
      <c r="JX51">
        <f>JX50*(1-(1-Control!$B$14)^(1/12)) + JW51</f>
        <v/>
      </c>
      <c r="JY51">
        <f>JW51*Control!$B$9</f>
        <v/>
      </c>
      <c r="JZ51">
        <f>JX51*(Control!$B$10*$AG$5/12)/1e6</f>
        <v/>
      </c>
      <c r="KA51">
        <f>JY51*$AG$6*Control!$B$13/1e6</f>
        <v/>
      </c>
      <c r="KB51">
        <f>JZ51+KA51</f>
        <v/>
      </c>
      <c r="KC51">
        <f>(1-Control!$B$11)*JZ51 + JY51*(INDEX(Control!$B$32:$F$32, B51) + $AG$7)/1e6 * $AG$6</f>
        <v/>
      </c>
      <c r="KD51">
        <f>KB51-KC51</f>
        <v/>
      </c>
      <c r="KE51">
        <f>INDEX(BaseSeries!$C$2:$C$61, A51)*Control!$B$5*$AH$3</f>
        <v/>
      </c>
      <c r="KF51">
        <f>KE51*(Control!$B$6*Control!$B$7*Control!$B$8)*$AH$4</f>
        <v/>
      </c>
      <c r="KG51">
        <f>KG50*(1-(1-Control!$B$14)^(1/12)) + KF51</f>
        <v/>
      </c>
      <c r="KH51">
        <f>KF51*Control!$B$9</f>
        <v/>
      </c>
      <c r="KI51">
        <f>KG51*(Control!$B$10*$AH$5/12)/1e6</f>
        <v/>
      </c>
      <c r="KJ51">
        <f>KH51*$AH$6*Control!$B$13/1e6</f>
        <v/>
      </c>
      <c r="KK51">
        <f>KI51+KJ51</f>
        <v/>
      </c>
      <c r="KL51">
        <f>(1-Control!$B$11)*KI51 + KH51*(INDEX(Control!$B$32:$F$32, B51) + $AH$7)/1e6 * $AH$6</f>
        <v/>
      </c>
      <c r="KM51">
        <f>KK51-KL51</f>
        <v/>
      </c>
      <c r="KN51">
        <f>INDEX(BaseSeries!$C$2:$C$61, A51)*Control!$B$5*$AI$3</f>
        <v/>
      </c>
      <c r="KO51">
        <f>KN51*(Control!$B$6*Control!$B$7*Control!$B$8)*$AI$4</f>
        <v/>
      </c>
      <c r="KP51">
        <f>KP50*(1-(1-Control!$B$14)^(1/12)) + KO51</f>
        <v/>
      </c>
      <c r="KQ51">
        <f>KO51*Control!$B$9</f>
        <v/>
      </c>
      <c r="KR51">
        <f>KP51*(Control!$B$10*$AI$5/12)/1e6</f>
        <v/>
      </c>
      <c r="KS51">
        <f>KQ51*$AI$6*Control!$B$13/1e6</f>
        <v/>
      </c>
      <c r="KT51">
        <f>KR51+KS51</f>
        <v/>
      </c>
      <c r="KU51">
        <f>(1-Control!$B$11)*KR51 + KQ51*(INDEX(Control!$B$32:$F$32, B51) + $AI$7)/1e6 * $AI$6</f>
        <v/>
      </c>
      <c r="KV51">
        <f>KT51-KU51</f>
        <v/>
      </c>
      <c r="KW51">
        <f>INDEX(BaseSeries!$C$2:$C$61, A51)*Control!$B$5*$AJ$3</f>
        <v/>
      </c>
      <c r="KX51">
        <f>KW51*(Control!$B$6*Control!$B$7*Control!$B$8)*$AJ$4</f>
        <v/>
      </c>
      <c r="KY51">
        <f>KY50*(1-(1-Control!$B$14)^(1/12)) + KX51</f>
        <v/>
      </c>
      <c r="KZ51">
        <f>KX51*Control!$B$9</f>
        <v/>
      </c>
      <c r="LA51">
        <f>KY51*(Control!$B$10*$AJ$5/12)/1e6</f>
        <v/>
      </c>
      <c r="LB51">
        <f>KZ51*$AJ$6*Control!$B$13/1e6</f>
        <v/>
      </c>
      <c r="LC51">
        <f>LA51+LB51</f>
        <v/>
      </c>
      <c r="LD51">
        <f>(1-Control!$B$11)*LA51 + KZ51*(INDEX(Control!$B$32:$F$32, B51) + $AJ$7)/1e6 * $AJ$6</f>
        <v/>
      </c>
      <c r="LE51">
        <f>LC51-LD51</f>
        <v/>
      </c>
      <c r="LF51">
        <f>INDEX(BaseSeries!$C$2:$C$61, A51)*Control!$B$5*$AK$3</f>
        <v/>
      </c>
      <c r="LG51">
        <f>LF51*(Control!$B$6*Control!$B$7*Control!$B$8)*$AK$4</f>
        <v/>
      </c>
      <c r="LH51">
        <f>LH50*(1-(1-Control!$B$14)^(1/12)) + LG51</f>
        <v/>
      </c>
      <c r="LI51">
        <f>LG51*Control!$B$9</f>
        <v/>
      </c>
      <c r="LJ51">
        <f>LH51*(Control!$B$10*$AK$5/12)/1e6</f>
        <v/>
      </c>
      <c r="LK51">
        <f>LI51*$AK$6*Control!$B$13/1e6</f>
        <v/>
      </c>
      <c r="LL51">
        <f>LJ51+LK51</f>
        <v/>
      </c>
      <c r="LM51">
        <f>(1-Control!$B$11)*LJ51 + LI51*(INDEX(Control!$B$32:$F$32, B51) + $AK$7)/1e6 * $AK$6</f>
        <v/>
      </c>
      <c r="LN51">
        <f>LL51-LM51</f>
        <v/>
      </c>
      <c r="LO51">
        <f>INDEX(BaseSeries!$C$2:$C$61, A51)*Control!$B$5*$AL$3</f>
        <v/>
      </c>
      <c r="LP51">
        <f>LO51*(Control!$B$6*Control!$B$7*Control!$B$8)*$AL$4</f>
        <v/>
      </c>
      <c r="LQ51">
        <f>LQ50*(1-(1-Control!$B$14)^(1/12)) + LP51</f>
        <v/>
      </c>
      <c r="LR51">
        <f>LP51*Control!$B$9</f>
        <v/>
      </c>
      <c r="LS51">
        <f>LQ51*(Control!$B$10*$AL$5/12)/1e6</f>
        <v/>
      </c>
      <c r="LT51">
        <f>LR51*$AL$6*Control!$B$13/1e6</f>
        <v/>
      </c>
      <c r="LU51">
        <f>LS51+LT51</f>
        <v/>
      </c>
      <c r="LV51">
        <f>(1-Control!$B$11)*LS51 + LR51*(INDEX(Control!$B$32:$F$32, B51) + $AL$7)/1e6 * $AL$6</f>
        <v/>
      </c>
      <c r="LW51">
        <f>LU51-LV51</f>
        <v/>
      </c>
    </row>
    <row r="52">
      <c r="A52" t="n">
        <v>41</v>
      </c>
      <c r="B52">
        <f>INT((A52-1)/12)+1</f>
        <v/>
      </c>
      <c r="C52">
        <f>INDEX(BaseSeries!$C$2:$C$61, A52)*Control!$B$5*$B$3</f>
        <v/>
      </c>
      <c r="D52">
        <f>C52*(Control!$B$6*Control!$B$7*Control!$B$8)*$B$4</f>
        <v/>
      </c>
      <c r="E52">
        <f>E51*(1-(1-Control!$B$14)^(1/12)) + D52</f>
        <v/>
      </c>
      <c r="F52">
        <f>D52*Control!$B$9</f>
        <v/>
      </c>
      <c r="G52">
        <f>E52*(Control!$B$10*$B$5/12)/1e6</f>
        <v/>
      </c>
      <c r="H52">
        <f>F52*$B$6*Control!$B$13/1e6</f>
        <v/>
      </c>
      <c r="I52">
        <f>G52+H52</f>
        <v/>
      </c>
      <c r="J52">
        <f>(1-Control!$B$11)*G52 + F52*(INDEX(Control!$B$32:$F$32, B52) + $B$7)/1e6 * $B$6</f>
        <v/>
      </c>
      <c r="K52">
        <f>I52-J52</f>
        <v/>
      </c>
      <c r="L52">
        <f>INDEX(BaseSeries!$C$2:$C$61, A52)*Control!$B$5*$C$3</f>
        <v/>
      </c>
      <c r="M52">
        <f>L52*(Control!$B$6*Control!$B$7*Control!$B$8)*$C$4</f>
        <v/>
      </c>
      <c r="N52">
        <f>N51*(1-(1-Control!$B$14)^(1/12)) + M52</f>
        <v/>
      </c>
      <c r="O52">
        <f>M52*Control!$B$9</f>
        <v/>
      </c>
      <c r="P52">
        <f>N52*(Control!$B$10*$C$5/12)/1e6</f>
        <v/>
      </c>
      <c r="Q52">
        <f>O52*$C$6*Control!$B$13/1e6</f>
        <v/>
      </c>
      <c r="R52">
        <f>P52+Q52</f>
        <v/>
      </c>
      <c r="S52">
        <f>(1-Control!$B$11)*P52 + O52*(INDEX(Control!$B$32:$F$32, B52) + $C$7)/1e6 * $C$6</f>
        <v/>
      </c>
      <c r="T52">
        <f>R52-S52</f>
        <v/>
      </c>
      <c r="U52">
        <f>INDEX(BaseSeries!$C$2:$C$61, A52)*Control!$B$5*$D$3</f>
        <v/>
      </c>
      <c r="V52">
        <f>U52*(Control!$B$6*Control!$B$7*Control!$B$8)*$D$4</f>
        <v/>
      </c>
      <c r="W52">
        <f>W51*(1-(1-Control!$B$14)^(1/12)) + V52</f>
        <v/>
      </c>
      <c r="X52">
        <f>V52*Control!$B$9</f>
        <v/>
      </c>
      <c r="Y52">
        <f>W52*(Control!$B$10*$D$5/12)/1e6</f>
        <v/>
      </c>
      <c r="Z52">
        <f>X52*$D$6*Control!$B$13/1e6</f>
        <v/>
      </c>
      <c r="AA52">
        <f>Y52+Z52</f>
        <v/>
      </c>
      <c r="AB52">
        <f>(1-Control!$B$11)*Y52 + X52*(INDEX(Control!$B$32:$F$32, B52) + $D$7)/1e6 * $D$6</f>
        <v/>
      </c>
      <c r="AC52">
        <f>AA52-AB52</f>
        <v/>
      </c>
      <c r="AD52">
        <f>INDEX(BaseSeries!$C$2:$C$61, A52)*Control!$B$5*$E$3</f>
        <v/>
      </c>
      <c r="AE52">
        <f>AD52*(Control!$B$6*Control!$B$7*Control!$B$8)*$E$4</f>
        <v/>
      </c>
      <c r="AF52">
        <f>AF51*(1-(1-Control!$B$14)^(1/12)) + AE52</f>
        <v/>
      </c>
      <c r="AG52">
        <f>AE52*Control!$B$9</f>
        <v/>
      </c>
      <c r="AH52">
        <f>AF52*(Control!$B$10*$E$5/12)/1e6</f>
        <v/>
      </c>
      <c r="AI52">
        <f>AG52*$E$6*Control!$B$13/1e6</f>
        <v/>
      </c>
      <c r="AJ52">
        <f>AH52+AI52</f>
        <v/>
      </c>
      <c r="AK52">
        <f>(1-Control!$B$11)*AH52 + AG52*(INDEX(Control!$B$32:$F$32, B52) + $E$7)/1e6 * $E$6</f>
        <v/>
      </c>
      <c r="AL52">
        <f>AJ52-AK52</f>
        <v/>
      </c>
      <c r="AM52">
        <f>INDEX(BaseSeries!$C$2:$C$61, A52)*Control!$B$5*$F$3</f>
        <v/>
      </c>
      <c r="AN52">
        <f>AM52*(Control!$B$6*Control!$B$7*Control!$B$8)*$F$4</f>
        <v/>
      </c>
      <c r="AO52">
        <f>AO51*(1-(1-Control!$B$14)^(1/12)) + AN52</f>
        <v/>
      </c>
      <c r="AP52">
        <f>AN52*Control!$B$9</f>
        <v/>
      </c>
      <c r="AQ52">
        <f>AO52*(Control!$B$10*$F$5/12)/1e6</f>
        <v/>
      </c>
      <c r="AR52">
        <f>AP52*$F$6*Control!$B$13/1e6</f>
        <v/>
      </c>
      <c r="AS52">
        <f>AQ52+AR52</f>
        <v/>
      </c>
      <c r="AT52">
        <f>(1-Control!$B$11)*AQ52 + AP52*(INDEX(Control!$B$32:$F$32, B52) + $F$7)/1e6 * $F$6</f>
        <v/>
      </c>
      <c r="AU52">
        <f>AS52-AT52</f>
        <v/>
      </c>
      <c r="AV52">
        <f>INDEX(BaseSeries!$C$2:$C$61, A52)*Control!$B$5*$G$3</f>
        <v/>
      </c>
      <c r="AW52">
        <f>AV52*(Control!$B$6*Control!$B$7*Control!$B$8)*$G$4</f>
        <v/>
      </c>
      <c r="AX52">
        <f>AX51*(1-(1-Control!$B$14)^(1/12)) + AW52</f>
        <v/>
      </c>
      <c r="AY52">
        <f>AW52*Control!$B$9</f>
        <v/>
      </c>
      <c r="AZ52">
        <f>AX52*(Control!$B$10*$G$5/12)/1e6</f>
        <v/>
      </c>
      <c r="BA52">
        <f>AY52*$G$6*Control!$B$13/1e6</f>
        <v/>
      </c>
      <c r="BB52">
        <f>AZ52+BA52</f>
        <v/>
      </c>
      <c r="BC52">
        <f>(1-Control!$B$11)*AZ52 + AY52*(INDEX(Control!$B$32:$F$32, B52) + $G$7)/1e6 * $G$6</f>
        <v/>
      </c>
      <c r="BD52">
        <f>BB52-BC52</f>
        <v/>
      </c>
      <c r="BE52">
        <f>INDEX(BaseSeries!$C$2:$C$61, A52)*Control!$B$5*$H$3</f>
        <v/>
      </c>
      <c r="BF52">
        <f>BE52*(Control!$B$6*Control!$B$7*Control!$B$8)*$H$4</f>
        <v/>
      </c>
      <c r="BG52">
        <f>BG51*(1-(1-Control!$B$14)^(1/12)) + BF52</f>
        <v/>
      </c>
      <c r="BH52">
        <f>BF52*Control!$B$9</f>
        <v/>
      </c>
      <c r="BI52">
        <f>BG52*(Control!$B$10*$H$5/12)/1e6</f>
        <v/>
      </c>
      <c r="BJ52">
        <f>BH52*$H$6*Control!$B$13/1e6</f>
        <v/>
      </c>
      <c r="BK52">
        <f>BI52+BJ52</f>
        <v/>
      </c>
      <c r="BL52">
        <f>(1-Control!$B$11)*BI52 + BH52*(INDEX(Control!$B$32:$F$32, B52) + $H$7)/1e6 * $H$6</f>
        <v/>
      </c>
      <c r="BM52">
        <f>BK52-BL52</f>
        <v/>
      </c>
      <c r="BN52">
        <f>INDEX(BaseSeries!$C$2:$C$61, A52)*Control!$B$5*$I$3</f>
        <v/>
      </c>
      <c r="BO52">
        <f>BN52*(Control!$B$6*Control!$B$7*Control!$B$8)*$I$4</f>
        <v/>
      </c>
      <c r="BP52">
        <f>BP51*(1-(1-Control!$B$14)^(1/12)) + BO52</f>
        <v/>
      </c>
      <c r="BQ52">
        <f>BO52*Control!$B$9</f>
        <v/>
      </c>
      <c r="BR52">
        <f>BP52*(Control!$B$10*$I$5/12)/1e6</f>
        <v/>
      </c>
      <c r="BS52">
        <f>BQ52*$I$6*Control!$B$13/1e6</f>
        <v/>
      </c>
      <c r="BT52">
        <f>BR52+BS52</f>
        <v/>
      </c>
      <c r="BU52">
        <f>(1-Control!$B$11)*BR52 + BQ52*(INDEX(Control!$B$32:$F$32, B52) + $I$7)/1e6 * $I$6</f>
        <v/>
      </c>
      <c r="BV52">
        <f>BT52-BU52</f>
        <v/>
      </c>
      <c r="BW52">
        <f>INDEX(BaseSeries!$C$2:$C$61, A52)*Control!$B$5*$J$3</f>
        <v/>
      </c>
      <c r="BX52">
        <f>BW52*(Control!$B$6*Control!$B$7*Control!$B$8)*$J$4</f>
        <v/>
      </c>
      <c r="BY52">
        <f>BY51*(1-(1-Control!$B$14)^(1/12)) + BX52</f>
        <v/>
      </c>
      <c r="BZ52">
        <f>BX52*Control!$B$9</f>
        <v/>
      </c>
      <c r="CA52">
        <f>BY52*(Control!$B$10*$J$5/12)/1e6</f>
        <v/>
      </c>
      <c r="CB52">
        <f>BZ52*$J$6*Control!$B$13/1e6</f>
        <v/>
      </c>
      <c r="CC52">
        <f>CA52+CB52</f>
        <v/>
      </c>
      <c r="CD52">
        <f>(1-Control!$B$11)*CA52 + BZ52*(INDEX(Control!$B$32:$F$32, B52) + $J$7)/1e6 * $J$6</f>
        <v/>
      </c>
      <c r="CE52">
        <f>CC52-CD52</f>
        <v/>
      </c>
      <c r="CF52">
        <f>INDEX(BaseSeries!$C$2:$C$61, A52)*Control!$B$5*$K$3</f>
        <v/>
      </c>
      <c r="CG52">
        <f>CF52*(Control!$B$6*Control!$B$7*Control!$B$8)*$K$4</f>
        <v/>
      </c>
      <c r="CH52">
        <f>CH51*(1-(1-Control!$B$14)^(1/12)) + CG52</f>
        <v/>
      </c>
      <c r="CI52">
        <f>CG52*Control!$B$9</f>
        <v/>
      </c>
      <c r="CJ52">
        <f>CH52*(Control!$B$10*$K$5/12)/1e6</f>
        <v/>
      </c>
      <c r="CK52">
        <f>CI52*$K$6*Control!$B$13/1e6</f>
        <v/>
      </c>
      <c r="CL52">
        <f>CJ52+CK52</f>
        <v/>
      </c>
      <c r="CM52">
        <f>(1-Control!$B$11)*CJ52 + CI52*(INDEX(Control!$B$32:$F$32, B52) + $K$7)/1e6 * $K$6</f>
        <v/>
      </c>
      <c r="CN52">
        <f>CL52-CM52</f>
        <v/>
      </c>
      <c r="CO52">
        <f>INDEX(BaseSeries!$C$2:$C$61, A52)*Control!$B$5*$L$3</f>
        <v/>
      </c>
      <c r="CP52">
        <f>CO52*(Control!$B$6*Control!$B$7*Control!$B$8)*$L$4</f>
        <v/>
      </c>
      <c r="CQ52">
        <f>CQ51*(1-(1-Control!$B$14)^(1/12)) + CP52</f>
        <v/>
      </c>
      <c r="CR52">
        <f>CP52*Control!$B$9</f>
        <v/>
      </c>
      <c r="CS52">
        <f>CQ52*(Control!$B$10*$L$5/12)/1e6</f>
        <v/>
      </c>
      <c r="CT52">
        <f>CR52*$L$6*Control!$B$13/1e6</f>
        <v/>
      </c>
      <c r="CU52">
        <f>CS52+CT52</f>
        <v/>
      </c>
      <c r="CV52">
        <f>(1-Control!$B$11)*CS52 + CR52*(INDEX(Control!$B$32:$F$32, B52) + $L$7)/1e6 * $L$6</f>
        <v/>
      </c>
      <c r="CW52">
        <f>CU52-CV52</f>
        <v/>
      </c>
      <c r="CX52">
        <f>INDEX(BaseSeries!$C$2:$C$61, A52)*Control!$B$5*$M$3</f>
        <v/>
      </c>
      <c r="CY52">
        <f>CX52*(Control!$B$6*Control!$B$7*Control!$B$8)*$M$4</f>
        <v/>
      </c>
      <c r="CZ52">
        <f>CZ51*(1-(1-Control!$B$14)^(1/12)) + CY52</f>
        <v/>
      </c>
      <c r="DA52">
        <f>CY52*Control!$B$9</f>
        <v/>
      </c>
      <c r="DB52">
        <f>CZ52*(Control!$B$10*$M$5/12)/1e6</f>
        <v/>
      </c>
      <c r="DC52">
        <f>DA52*$M$6*Control!$B$13/1e6</f>
        <v/>
      </c>
      <c r="DD52">
        <f>DB52+DC52</f>
        <v/>
      </c>
      <c r="DE52">
        <f>(1-Control!$B$11)*DB52 + DA52*(INDEX(Control!$B$32:$F$32, B52) + $M$7)/1e6 * $M$6</f>
        <v/>
      </c>
      <c r="DF52">
        <f>DD52-DE52</f>
        <v/>
      </c>
      <c r="DG52">
        <f>INDEX(BaseSeries!$C$2:$C$61, A52)*Control!$B$5*$N$3</f>
        <v/>
      </c>
      <c r="DH52">
        <f>DG52*(Control!$B$6*Control!$B$7*Control!$B$8)*$N$4</f>
        <v/>
      </c>
      <c r="DI52">
        <f>DI51*(1-(1-Control!$B$14)^(1/12)) + DH52</f>
        <v/>
      </c>
      <c r="DJ52">
        <f>DH52*Control!$B$9</f>
        <v/>
      </c>
      <c r="DK52">
        <f>DI52*(Control!$B$10*$N$5/12)/1e6</f>
        <v/>
      </c>
      <c r="DL52">
        <f>DJ52*$N$6*Control!$B$13/1e6</f>
        <v/>
      </c>
      <c r="DM52">
        <f>DK52+DL52</f>
        <v/>
      </c>
      <c r="DN52">
        <f>(1-Control!$B$11)*DK52 + DJ52*(INDEX(Control!$B$32:$F$32, B52) + $N$7)/1e6 * $N$6</f>
        <v/>
      </c>
      <c r="DO52">
        <f>DM52-DN52</f>
        <v/>
      </c>
      <c r="DP52">
        <f>INDEX(BaseSeries!$C$2:$C$61, A52)*Control!$B$5*$O$3</f>
        <v/>
      </c>
      <c r="DQ52">
        <f>DP52*(Control!$B$6*Control!$B$7*Control!$B$8)*$O$4</f>
        <v/>
      </c>
      <c r="DR52">
        <f>DR51*(1-(1-Control!$B$14)^(1/12)) + DQ52</f>
        <v/>
      </c>
      <c r="DS52">
        <f>DQ52*Control!$B$9</f>
        <v/>
      </c>
      <c r="DT52">
        <f>DR52*(Control!$B$10*$O$5/12)/1e6</f>
        <v/>
      </c>
      <c r="DU52">
        <f>DS52*$O$6*Control!$B$13/1e6</f>
        <v/>
      </c>
      <c r="DV52">
        <f>DT52+DU52</f>
        <v/>
      </c>
      <c r="DW52">
        <f>(1-Control!$B$11)*DT52 + DS52*(INDEX(Control!$B$32:$F$32, B52) + $O$7)/1e6 * $O$6</f>
        <v/>
      </c>
      <c r="DX52">
        <f>DV52-DW52</f>
        <v/>
      </c>
      <c r="DY52">
        <f>INDEX(BaseSeries!$C$2:$C$61, A52)*Control!$B$5*$P$3</f>
        <v/>
      </c>
      <c r="DZ52">
        <f>DY52*(Control!$B$6*Control!$B$7*Control!$B$8)*$P$4</f>
        <v/>
      </c>
      <c r="EA52">
        <f>EA51*(1-(1-Control!$B$14)^(1/12)) + DZ52</f>
        <v/>
      </c>
      <c r="EB52">
        <f>DZ52*Control!$B$9</f>
        <v/>
      </c>
      <c r="EC52">
        <f>EA52*(Control!$B$10*$P$5/12)/1e6</f>
        <v/>
      </c>
      <c r="ED52">
        <f>EB52*$P$6*Control!$B$13/1e6</f>
        <v/>
      </c>
      <c r="EE52">
        <f>EC52+ED52</f>
        <v/>
      </c>
      <c r="EF52">
        <f>(1-Control!$B$11)*EC52 + EB52*(INDEX(Control!$B$32:$F$32, B52) + $P$7)/1e6 * $P$6</f>
        <v/>
      </c>
      <c r="EG52">
        <f>EE52-EF52</f>
        <v/>
      </c>
      <c r="EH52">
        <f>INDEX(BaseSeries!$C$2:$C$61, A52)*Control!$B$5*$Q$3</f>
        <v/>
      </c>
      <c r="EI52">
        <f>EH52*(Control!$B$6*Control!$B$7*Control!$B$8)*$Q$4</f>
        <v/>
      </c>
      <c r="EJ52">
        <f>EJ51*(1-(1-Control!$B$14)^(1/12)) + EI52</f>
        <v/>
      </c>
      <c r="EK52">
        <f>EI52*Control!$B$9</f>
        <v/>
      </c>
      <c r="EL52">
        <f>EJ52*(Control!$B$10*$Q$5/12)/1e6</f>
        <v/>
      </c>
      <c r="EM52">
        <f>EK52*$Q$6*Control!$B$13/1e6</f>
        <v/>
      </c>
      <c r="EN52">
        <f>EL52+EM52</f>
        <v/>
      </c>
      <c r="EO52">
        <f>(1-Control!$B$11)*EL52 + EK52*(INDEX(Control!$B$32:$F$32, B52) + $Q$7)/1e6 * $Q$6</f>
        <v/>
      </c>
      <c r="EP52">
        <f>EN52-EO52</f>
        <v/>
      </c>
      <c r="EQ52">
        <f>INDEX(BaseSeries!$C$2:$C$61, A52)*Control!$B$5*$R$3</f>
        <v/>
      </c>
      <c r="ER52">
        <f>EQ52*(Control!$B$6*Control!$B$7*Control!$B$8)*$R$4</f>
        <v/>
      </c>
      <c r="ES52">
        <f>ES51*(1-(1-Control!$B$14)^(1/12)) + ER52</f>
        <v/>
      </c>
      <c r="ET52">
        <f>ER52*Control!$B$9</f>
        <v/>
      </c>
      <c r="EU52">
        <f>ES52*(Control!$B$10*$R$5/12)/1e6</f>
        <v/>
      </c>
      <c r="EV52">
        <f>ET52*$R$6*Control!$B$13/1e6</f>
        <v/>
      </c>
      <c r="EW52">
        <f>EU52+EV52</f>
        <v/>
      </c>
      <c r="EX52">
        <f>(1-Control!$B$11)*EU52 + ET52*(INDEX(Control!$B$32:$F$32, B52) + $R$7)/1e6 * $R$6</f>
        <v/>
      </c>
      <c r="EY52">
        <f>EW52-EX52</f>
        <v/>
      </c>
      <c r="EZ52">
        <f>INDEX(BaseSeries!$C$2:$C$61, A52)*Control!$B$5*$S$3</f>
        <v/>
      </c>
      <c r="FA52">
        <f>EZ52*(Control!$B$6*Control!$B$7*Control!$B$8)*$S$4</f>
        <v/>
      </c>
      <c r="FB52">
        <f>FB51*(1-(1-Control!$B$14)^(1/12)) + FA52</f>
        <v/>
      </c>
      <c r="FC52">
        <f>FA52*Control!$B$9</f>
        <v/>
      </c>
      <c r="FD52">
        <f>FB52*(Control!$B$10*$S$5/12)/1e6</f>
        <v/>
      </c>
      <c r="FE52">
        <f>FC52*$S$6*Control!$B$13/1e6</f>
        <v/>
      </c>
      <c r="FF52">
        <f>FD52+FE52</f>
        <v/>
      </c>
      <c r="FG52">
        <f>(1-Control!$B$11)*FD52 + FC52*(INDEX(Control!$B$32:$F$32, B52) + $S$7)/1e6 * $S$6</f>
        <v/>
      </c>
      <c r="FH52">
        <f>FF52-FG52</f>
        <v/>
      </c>
      <c r="FI52">
        <f>INDEX(BaseSeries!$C$2:$C$61, A52)*Control!$B$5*$T$3</f>
        <v/>
      </c>
      <c r="FJ52">
        <f>FI52*(Control!$B$6*Control!$B$7*Control!$B$8)*$T$4</f>
        <v/>
      </c>
      <c r="FK52">
        <f>FK51*(1-(1-Control!$B$14)^(1/12)) + FJ52</f>
        <v/>
      </c>
      <c r="FL52">
        <f>FJ52*Control!$B$9</f>
        <v/>
      </c>
      <c r="FM52">
        <f>FK52*(Control!$B$10*$T$5/12)/1e6</f>
        <v/>
      </c>
      <c r="FN52">
        <f>FL52*$T$6*Control!$B$13/1e6</f>
        <v/>
      </c>
      <c r="FO52">
        <f>FM52+FN52</f>
        <v/>
      </c>
      <c r="FP52">
        <f>(1-Control!$B$11)*FM52 + FL52*(INDEX(Control!$B$32:$F$32, B52) + $T$7)/1e6 * $T$6</f>
        <v/>
      </c>
      <c r="FQ52">
        <f>FO52-FP52</f>
        <v/>
      </c>
      <c r="FR52">
        <f>INDEX(BaseSeries!$C$2:$C$61, A52)*Control!$B$5*$U$3</f>
        <v/>
      </c>
      <c r="FS52">
        <f>FR52*(Control!$B$6*Control!$B$7*Control!$B$8)*$U$4</f>
        <v/>
      </c>
      <c r="FT52">
        <f>FT51*(1-(1-Control!$B$14)^(1/12)) + FS52</f>
        <v/>
      </c>
      <c r="FU52">
        <f>FS52*Control!$B$9</f>
        <v/>
      </c>
      <c r="FV52">
        <f>FT52*(Control!$B$10*$U$5/12)/1e6</f>
        <v/>
      </c>
      <c r="FW52">
        <f>FU52*$U$6*Control!$B$13/1e6</f>
        <v/>
      </c>
      <c r="FX52">
        <f>FV52+FW52</f>
        <v/>
      </c>
      <c r="FY52">
        <f>(1-Control!$B$11)*FV52 + FU52*(INDEX(Control!$B$32:$F$32, B52) + $U$7)/1e6 * $U$6</f>
        <v/>
      </c>
      <c r="FZ52">
        <f>FX52-FY52</f>
        <v/>
      </c>
      <c r="GA52">
        <f>INDEX(BaseSeries!$C$2:$C$61, A52)*Control!$B$5*$V$3</f>
        <v/>
      </c>
      <c r="GB52">
        <f>GA52*(Control!$B$6*Control!$B$7*Control!$B$8)*$V$4</f>
        <v/>
      </c>
      <c r="GC52">
        <f>GC51*(1-(1-Control!$B$14)^(1/12)) + GB52</f>
        <v/>
      </c>
      <c r="GD52">
        <f>GB52*Control!$B$9</f>
        <v/>
      </c>
      <c r="GE52">
        <f>GC52*(Control!$B$10*$V$5/12)/1e6</f>
        <v/>
      </c>
      <c r="GF52">
        <f>GD52*$V$6*Control!$B$13/1e6</f>
        <v/>
      </c>
      <c r="GG52">
        <f>GE52+GF52</f>
        <v/>
      </c>
      <c r="GH52">
        <f>(1-Control!$B$11)*GE52 + GD52*(INDEX(Control!$B$32:$F$32, B52) + $V$7)/1e6 * $V$6</f>
        <v/>
      </c>
      <c r="GI52">
        <f>GG52-GH52</f>
        <v/>
      </c>
      <c r="GJ52">
        <f>INDEX(BaseSeries!$C$2:$C$61, A52)*Control!$B$5*$W$3</f>
        <v/>
      </c>
      <c r="GK52">
        <f>GJ52*(Control!$B$6*Control!$B$7*Control!$B$8)*$W$4</f>
        <v/>
      </c>
      <c r="GL52">
        <f>GL51*(1-(1-Control!$B$14)^(1/12)) + GK52</f>
        <v/>
      </c>
      <c r="GM52">
        <f>GK52*Control!$B$9</f>
        <v/>
      </c>
      <c r="GN52">
        <f>GL52*(Control!$B$10*$W$5/12)/1e6</f>
        <v/>
      </c>
      <c r="GO52">
        <f>GM52*$W$6*Control!$B$13/1e6</f>
        <v/>
      </c>
      <c r="GP52">
        <f>GN52+GO52</f>
        <v/>
      </c>
      <c r="GQ52">
        <f>(1-Control!$B$11)*GN52 + GM52*(INDEX(Control!$B$32:$F$32, B52) + $W$7)/1e6 * $W$6</f>
        <v/>
      </c>
      <c r="GR52">
        <f>GP52-GQ52</f>
        <v/>
      </c>
      <c r="GS52">
        <f>INDEX(BaseSeries!$C$2:$C$61, A52)*Control!$B$5*$X$3</f>
        <v/>
      </c>
      <c r="GT52">
        <f>GS52*(Control!$B$6*Control!$B$7*Control!$B$8)*$X$4</f>
        <v/>
      </c>
      <c r="GU52">
        <f>GU51*(1-(1-Control!$B$14)^(1/12)) + GT52</f>
        <v/>
      </c>
      <c r="GV52">
        <f>GT52*Control!$B$9</f>
        <v/>
      </c>
      <c r="GW52">
        <f>GU52*(Control!$B$10*$X$5/12)/1e6</f>
        <v/>
      </c>
      <c r="GX52">
        <f>GV52*$X$6*Control!$B$13/1e6</f>
        <v/>
      </c>
      <c r="GY52">
        <f>GW52+GX52</f>
        <v/>
      </c>
      <c r="GZ52">
        <f>(1-Control!$B$11)*GW52 + GV52*(INDEX(Control!$B$32:$F$32, B52) + $X$7)/1e6 * $X$6</f>
        <v/>
      </c>
      <c r="HA52">
        <f>GY52-GZ52</f>
        <v/>
      </c>
      <c r="HB52">
        <f>INDEX(BaseSeries!$C$2:$C$61, A52)*Control!$B$5*$Y$3</f>
        <v/>
      </c>
      <c r="HC52">
        <f>HB52*(Control!$B$6*Control!$B$7*Control!$B$8)*$Y$4</f>
        <v/>
      </c>
      <c r="HD52">
        <f>HD51*(1-(1-Control!$B$14)^(1/12)) + HC52</f>
        <v/>
      </c>
      <c r="HE52">
        <f>HC52*Control!$B$9</f>
        <v/>
      </c>
      <c r="HF52">
        <f>HD52*(Control!$B$10*$Y$5/12)/1e6</f>
        <v/>
      </c>
      <c r="HG52">
        <f>HE52*$Y$6*Control!$B$13/1e6</f>
        <v/>
      </c>
      <c r="HH52">
        <f>HF52+HG52</f>
        <v/>
      </c>
      <c r="HI52">
        <f>(1-Control!$B$11)*HF52 + HE52*(INDEX(Control!$B$32:$F$32, B52) + $Y$7)/1e6 * $Y$6</f>
        <v/>
      </c>
      <c r="HJ52">
        <f>HH52-HI52</f>
        <v/>
      </c>
      <c r="HK52">
        <f>INDEX(BaseSeries!$C$2:$C$61, A52)*Control!$B$5*$Z$3</f>
        <v/>
      </c>
      <c r="HL52">
        <f>HK52*(Control!$B$6*Control!$B$7*Control!$B$8)*$Z$4</f>
        <v/>
      </c>
      <c r="HM52">
        <f>HM51*(1-(1-Control!$B$14)^(1/12)) + HL52</f>
        <v/>
      </c>
      <c r="HN52">
        <f>HL52*Control!$B$9</f>
        <v/>
      </c>
      <c r="HO52">
        <f>HM52*(Control!$B$10*$Z$5/12)/1e6</f>
        <v/>
      </c>
      <c r="HP52">
        <f>HN52*$Z$6*Control!$B$13/1e6</f>
        <v/>
      </c>
      <c r="HQ52">
        <f>HO52+HP52</f>
        <v/>
      </c>
      <c r="HR52">
        <f>(1-Control!$B$11)*HO52 + HN52*(INDEX(Control!$B$32:$F$32, B52) + $Z$7)/1e6 * $Z$6</f>
        <v/>
      </c>
      <c r="HS52">
        <f>HQ52-HR52</f>
        <v/>
      </c>
      <c r="HT52">
        <f>INDEX(BaseSeries!$C$2:$C$61, A52)*Control!$B$5*$AA$3</f>
        <v/>
      </c>
      <c r="HU52">
        <f>HT52*(Control!$B$6*Control!$B$7*Control!$B$8)*$AA$4</f>
        <v/>
      </c>
      <c r="HV52">
        <f>HV51*(1-(1-Control!$B$14)^(1/12)) + HU52</f>
        <v/>
      </c>
      <c r="HW52">
        <f>HU52*Control!$B$9</f>
        <v/>
      </c>
      <c r="HX52">
        <f>HV52*(Control!$B$10*$AA$5/12)/1e6</f>
        <v/>
      </c>
      <c r="HY52">
        <f>HW52*$AA$6*Control!$B$13/1e6</f>
        <v/>
      </c>
      <c r="HZ52">
        <f>HX52+HY52</f>
        <v/>
      </c>
      <c r="IA52">
        <f>(1-Control!$B$11)*HX52 + HW52*(INDEX(Control!$B$32:$F$32, B52) + $AA$7)/1e6 * $AA$6</f>
        <v/>
      </c>
      <c r="IB52">
        <f>HZ52-IA52</f>
        <v/>
      </c>
      <c r="IC52">
        <f>INDEX(BaseSeries!$C$2:$C$61, A52)*Control!$B$5*$AB$3</f>
        <v/>
      </c>
      <c r="ID52">
        <f>IC52*(Control!$B$6*Control!$B$7*Control!$B$8)*$AB$4</f>
        <v/>
      </c>
      <c r="IE52">
        <f>IE51*(1-(1-Control!$B$14)^(1/12)) + ID52</f>
        <v/>
      </c>
      <c r="IF52">
        <f>ID52*Control!$B$9</f>
        <v/>
      </c>
      <c r="IG52">
        <f>IE52*(Control!$B$10*$AB$5/12)/1e6</f>
        <v/>
      </c>
      <c r="IH52">
        <f>IF52*$AB$6*Control!$B$13/1e6</f>
        <v/>
      </c>
      <c r="II52">
        <f>IG52+IH52</f>
        <v/>
      </c>
      <c r="IJ52">
        <f>(1-Control!$B$11)*IG52 + IF52*(INDEX(Control!$B$32:$F$32, B52) + $AB$7)/1e6 * $AB$6</f>
        <v/>
      </c>
      <c r="IK52">
        <f>II52-IJ52</f>
        <v/>
      </c>
      <c r="IL52">
        <f>INDEX(BaseSeries!$C$2:$C$61, A52)*Control!$B$5*$AC$3</f>
        <v/>
      </c>
      <c r="IM52">
        <f>IL52*(Control!$B$6*Control!$B$7*Control!$B$8)*$AC$4</f>
        <v/>
      </c>
      <c r="IN52">
        <f>IN51*(1-(1-Control!$B$14)^(1/12)) + IM52</f>
        <v/>
      </c>
      <c r="IO52">
        <f>IM52*Control!$B$9</f>
        <v/>
      </c>
      <c r="IP52">
        <f>IN52*(Control!$B$10*$AC$5/12)/1e6</f>
        <v/>
      </c>
      <c r="IQ52">
        <f>IO52*$AC$6*Control!$B$13/1e6</f>
        <v/>
      </c>
      <c r="IR52">
        <f>IP52+IQ52</f>
        <v/>
      </c>
      <c r="IS52">
        <f>(1-Control!$B$11)*IP52 + IO52*(INDEX(Control!$B$32:$F$32, B52) + $AC$7)/1e6 * $AC$6</f>
        <v/>
      </c>
      <c r="IT52">
        <f>IR52-IS52</f>
        <v/>
      </c>
      <c r="IU52">
        <f>INDEX(BaseSeries!$C$2:$C$61, A52)*Control!$B$5*$AD$3</f>
        <v/>
      </c>
      <c r="IV52">
        <f>IU52*(Control!$B$6*Control!$B$7*Control!$B$8)*$AD$4</f>
        <v/>
      </c>
      <c r="IW52">
        <f>IW51*(1-(1-Control!$B$14)^(1/12)) + IV52</f>
        <v/>
      </c>
      <c r="IX52">
        <f>IV52*Control!$B$9</f>
        <v/>
      </c>
      <c r="IY52">
        <f>IW52*(Control!$B$10*$AD$5/12)/1e6</f>
        <v/>
      </c>
      <c r="IZ52">
        <f>IX52*$AD$6*Control!$B$13/1e6</f>
        <v/>
      </c>
      <c r="JA52">
        <f>IY52+IZ52</f>
        <v/>
      </c>
      <c r="JB52">
        <f>(1-Control!$B$11)*IY52 + IX52*(INDEX(Control!$B$32:$F$32, B52) + $AD$7)/1e6 * $AD$6</f>
        <v/>
      </c>
      <c r="JC52">
        <f>JA52-JB52</f>
        <v/>
      </c>
      <c r="JD52">
        <f>INDEX(BaseSeries!$C$2:$C$61, A52)*Control!$B$5*$AE$3</f>
        <v/>
      </c>
      <c r="JE52">
        <f>JD52*(Control!$B$6*Control!$B$7*Control!$B$8)*$AE$4</f>
        <v/>
      </c>
      <c r="JF52">
        <f>JF51*(1-(1-Control!$B$14)^(1/12)) + JE52</f>
        <v/>
      </c>
      <c r="JG52">
        <f>JE52*Control!$B$9</f>
        <v/>
      </c>
      <c r="JH52">
        <f>JF52*(Control!$B$10*$AE$5/12)/1e6</f>
        <v/>
      </c>
      <c r="JI52">
        <f>JG52*$AE$6*Control!$B$13/1e6</f>
        <v/>
      </c>
      <c r="JJ52">
        <f>JH52+JI52</f>
        <v/>
      </c>
      <c r="JK52">
        <f>(1-Control!$B$11)*JH52 + JG52*(INDEX(Control!$B$32:$F$32, B52) + $AE$7)/1e6 * $AE$6</f>
        <v/>
      </c>
      <c r="JL52">
        <f>JJ52-JK52</f>
        <v/>
      </c>
      <c r="JM52">
        <f>INDEX(BaseSeries!$C$2:$C$61, A52)*Control!$B$5*$AF$3</f>
        <v/>
      </c>
      <c r="JN52">
        <f>JM52*(Control!$B$6*Control!$B$7*Control!$B$8)*$AF$4</f>
        <v/>
      </c>
      <c r="JO52">
        <f>JO51*(1-(1-Control!$B$14)^(1/12)) + JN52</f>
        <v/>
      </c>
      <c r="JP52">
        <f>JN52*Control!$B$9</f>
        <v/>
      </c>
      <c r="JQ52">
        <f>JO52*(Control!$B$10*$AF$5/12)/1e6</f>
        <v/>
      </c>
      <c r="JR52">
        <f>JP52*$AF$6*Control!$B$13/1e6</f>
        <v/>
      </c>
      <c r="JS52">
        <f>JQ52+JR52</f>
        <v/>
      </c>
      <c r="JT52">
        <f>(1-Control!$B$11)*JQ52 + JP52*(INDEX(Control!$B$32:$F$32, B52) + $AF$7)/1e6 * $AF$6</f>
        <v/>
      </c>
      <c r="JU52">
        <f>JS52-JT52</f>
        <v/>
      </c>
      <c r="JV52">
        <f>INDEX(BaseSeries!$C$2:$C$61, A52)*Control!$B$5*$AG$3</f>
        <v/>
      </c>
      <c r="JW52">
        <f>JV52*(Control!$B$6*Control!$B$7*Control!$B$8)*$AG$4</f>
        <v/>
      </c>
      <c r="JX52">
        <f>JX51*(1-(1-Control!$B$14)^(1/12)) + JW52</f>
        <v/>
      </c>
      <c r="JY52">
        <f>JW52*Control!$B$9</f>
        <v/>
      </c>
      <c r="JZ52">
        <f>JX52*(Control!$B$10*$AG$5/12)/1e6</f>
        <v/>
      </c>
      <c r="KA52">
        <f>JY52*$AG$6*Control!$B$13/1e6</f>
        <v/>
      </c>
      <c r="KB52">
        <f>JZ52+KA52</f>
        <v/>
      </c>
      <c r="KC52">
        <f>(1-Control!$B$11)*JZ52 + JY52*(INDEX(Control!$B$32:$F$32, B52) + $AG$7)/1e6 * $AG$6</f>
        <v/>
      </c>
      <c r="KD52">
        <f>KB52-KC52</f>
        <v/>
      </c>
      <c r="KE52">
        <f>INDEX(BaseSeries!$C$2:$C$61, A52)*Control!$B$5*$AH$3</f>
        <v/>
      </c>
      <c r="KF52">
        <f>KE52*(Control!$B$6*Control!$B$7*Control!$B$8)*$AH$4</f>
        <v/>
      </c>
      <c r="KG52">
        <f>KG51*(1-(1-Control!$B$14)^(1/12)) + KF52</f>
        <v/>
      </c>
      <c r="KH52">
        <f>KF52*Control!$B$9</f>
        <v/>
      </c>
      <c r="KI52">
        <f>KG52*(Control!$B$10*$AH$5/12)/1e6</f>
        <v/>
      </c>
      <c r="KJ52">
        <f>KH52*$AH$6*Control!$B$13/1e6</f>
        <v/>
      </c>
      <c r="KK52">
        <f>KI52+KJ52</f>
        <v/>
      </c>
      <c r="KL52">
        <f>(1-Control!$B$11)*KI52 + KH52*(INDEX(Control!$B$32:$F$32, B52) + $AH$7)/1e6 * $AH$6</f>
        <v/>
      </c>
      <c r="KM52">
        <f>KK52-KL52</f>
        <v/>
      </c>
      <c r="KN52">
        <f>INDEX(BaseSeries!$C$2:$C$61, A52)*Control!$B$5*$AI$3</f>
        <v/>
      </c>
      <c r="KO52">
        <f>KN52*(Control!$B$6*Control!$B$7*Control!$B$8)*$AI$4</f>
        <v/>
      </c>
      <c r="KP52">
        <f>KP51*(1-(1-Control!$B$14)^(1/12)) + KO52</f>
        <v/>
      </c>
      <c r="KQ52">
        <f>KO52*Control!$B$9</f>
        <v/>
      </c>
      <c r="KR52">
        <f>KP52*(Control!$B$10*$AI$5/12)/1e6</f>
        <v/>
      </c>
      <c r="KS52">
        <f>KQ52*$AI$6*Control!$B$13/1e6</f>
        <v/>
      </c>
      <c r="KT52">
        <f>KR52+KS52</f>
        <v/>
      </c>
      <c r="KU52">
        <f>(1-Control!$B$11)*KR52 + KQ52*(INDEX(Control!$B$32:$F$32, B52) + $AI$7)/1e6 * $AI$6</f>
        <v/>
      </c>
      <c r="KV52">
        <f>KT52-KU52</f>
        <v/>
      </c>
      <c r="KW52">
        <f>INDEX(BaseSeries!$C$2:$C$61, A52)*Control!$B$5*$AJ$3</f>
        <v/>
      </c>
      <c r="KX52">
        <f>KW52*(Control!$B$6*Control!$B$7*Control!$B$8)*$AJ$4</f>
        <v/>
      </c>
      <c r="KY52">
        <f>KY51*(1-(1-Control!$B$14)^(1/12)) + KX52</f>
        <v/>
      </c>
      <c r="KZ52">
        <f>KX52*Control!$B$9</f>
        <v/>
      </c>
      <c r="LA52">
        <f>KY52*(Control!$B$10*$AJ$5/12)/1e6</f>
        <v/>
      </c>
      <c r="LB52">
        <f>KZ52*$AJ$6*Control!$B$13/1e6</f>
        <v/>
      </c>
      <c r="LC52">
        <f>LA52+LB52</f>
        <v/>
      </c>
      <c r="LD52">
        <f>(1-Control!$B$11)*LA52 + KZ52*(INDEX(Control!$B$32:$F$32, B52) + $AJ$7)/1e6 * $AJ$6</f>
        <v/>
      </c>
      <c r="LE52">
        <f>LC52-LD52</f>
        <v/>
      </c>
      <c r="LF52">
        <f>INDEX(BaseSeries!$C$2:$C$61, A52)*Control!$B$5*$AK$3</f>
        <v/>
      </c>
      <c r="LG52">
        <f>LF52*(Control!$B$6*Control!$B$7*Control!$B$8)*$AK$4</f>
        <v/>
      </c>
      <c r="LH52">
        <f>LH51*(1-(1-Control!$B$14)^(1/12)) + LG52</f>
        <v/>
      </c>
      <c r="LI52">
        <f>LG52*Control!$B$9</f>
        <v/>
      </c>
      <c r="LJ52">
        <f>LH52*(Control!$B$10*$AK$5/12)/1e6</f>
        <v/>
      </c>
      <c r="LK52">
        <f>LI52*$AK$6*Control!$B$13/1e6</f>
        <v/>
      </c>
      <c r="LL52">
        <f>LJ52+LK52</f>
        <v/>
      </c>
      <c r="LM52">
        <f>(1-Control!$B$11)*LJ52 + LI52*(INDEX(Control!$B$32:$F$32, B52) + $AK$7)/1e6 * $AK$6</f>
        <v/>
      </c>
      <c r="LN52">
        <f>LL52-LM52</f>
        <v/>
      </c>
      <c r="LO52">
        <f>INDEX(BaseSeries!$C$2:$C$61, A52)*Control!$B$5*$AL$3</f>
        <v/>
      </c>
      <c r="LP52">
        <f>LO52*(Control!$B$6*Control!$B$7*Control!$B$8)*$AL$4</f>
        <v/>
      </c>
      <c r="LQ52">
        <f>LQ51*(1-(1-Control!$B$14)^(1/12)) + LP52</f>
        <v/>
      </c>
      <c r="LR52">
        <f>LP52*Control!$B$9</f>
        <v/>
      </c>
      <c r="LS52">
        <f>LQ52*(Control!$B$10*$AL$5/12)/1e6</f>
        <v/>
      </c>
      <c r="LT52">
        <f>LR52*$AL$6*Control!$B$13/1e6</f>
        <v/>
      </c>
      <c r="LU52">
        <f>LS52+LT52</f>
        <v/>
      </c>
      <c r="LV52">
        <f>(1-Control!$B$11)*LS52 + LR52*(INDEX(Control!$B$32:$F$32, B52) + $AL$7)/1e6 * $AL$6</f>
        <v/>
      </c>
      <c r="LW52">
        <f>LU52-LV52</f>
        <v/>
      </c>
    </row>
    <row r="53">
      <c r="A53" t="n">
        <v>42</v>
      </c>
      <c r="B53">
        <f>INT((A53-1)/12)+1</f>
        <v/>
      </c>
      <c r="C53">
        <f>INDEX(BaseSeries!$C$2:$C$61, A53)*Control!$B$5*$B$3</f>
        <v/>
      </c>
      <c r="D53">
        <f>C53*(Control!$B$6*Control!$B$7*Control!$B$8)*$B$4</f>
        <v/>
      </c>
      <c r="E53">
        <f>E52*(1-(1-Control!$B$14)^(1/12)) + D53</f>
        <v/>
      </c>
      <c r="F53">
        <f>D53*Control!$B$9</f>
        <v/>
      </c>
      <c r="G53">
        <f>E53*(Control!$B$10*$B$5/12)/1e6</f>
        <v/>
      </c>
      <c r="H53">
        <f>F53*$B$6*Control!$B$13/1e6</f>
        <v/>
      </c>
      <c r="I53">
        <f>G53+H53</f>
        <v/>
      </c>
      <c r="J53">
        <f>(1-Control!$B$11)*G53 + F53*(INDEX(Control!$B$32:$F$32, B53) + $B$7)/1e6 * $B$6</f>
        <v/>
      </c>
      <c r="K53">
        <f>I53-J53</f>
        <v/>
      </c>
      <c r="L53">
        <f>INDEX(BaseSeries!$C$2:$C$61, A53)*Control!$B$5*$C$3</f>
        <v/>
      </c>
      <c r="M53">
        <f>L53*(Control!$B$6*Control!$B$7*Control!$B$8)*$C$4</f>
        <v/>
      </c>
      <c r="N53">
        <f>N52*(1-(1-Control!$B$14)^(1/12)) + M53</f>
        <v/>
      </c>
      <c r="O53">
        <f>M53*Control!$B$9</f>
        <v/>
      </c>
      <c r="P53">
        <f>N53*(Control!$B$10*$C$5/12)/1e6</f>
        <v/>
      </c>
      <c r="Q53">
        <f>O53*$C$6*Control!$B$13/1e6</f>
        <v/>
      </c>
      <c r="R53">
        <f>P53+Q53</f>
        <v/>
      </c>
      <c r="S53">
        <f>(1-Control!$B$11)*P53 + O53*(INDEX(Control!$B$32:$F$32, B53) + $C$7)/1e6 * $C$6</f>
        <v/>
      </c>
      <c r="T53">
        <f>R53-S53</f>
        <v/>
      </c>
      <c r="U53">
        <f>INDEX(BaseSeries!$C$2:$C$61, A53)*Control!$B$5*$D$3</f>
        <v/>
      </c>
      <c r="V53">
        <f>U53*(Control!$B$6*Control!$B$7*Control!$B$8)*$D$4</f>
        <v/>
      </c>
      <c r="W53">
        <f>W52*(1-(1-Control!$B$14)^(1/12)) + V53</f>
        <v/>
      </c>
      <c r="X53">
        <f>V53*Control!$B$9</f>
        <v/>
      </c>
      <c r="Y53">
        <f>W53*(Control!$B$10*$D$5/12)/1e6</f>
        <v/>
      </c>
      <c r="Z53">
        <f>X53*$D$6*Control!$B$13/1e6</f>
        <v/>
      </c>
      <c r="AA53">
        <f>Y53+Z53</f>
        <v/>
      </c>
      <c r="AB53">
        <f>(1-Control!$B$11)*Y53 + X53*(INDEX(Control!$B$32:$F$32, B53) + $D$7)/1e6 * $D$6</f>
        <v/>
      </c>
      <c r="AC53">
        <f>AA53-AB53</f>
        <v/>
      </c>
      <c r="AD53">
        <f>INDEX(BaseSeries!$C$2:$C$61, A53)*Control!$B$5*$E$3</f>
        <v/>
      </c>
      <c r="AE53">
        <f>AD53*(Control!$B$6*Control!$B$7*Control!$B$8)*$E$4</f>
        <v/>
      </c>
      <c r="AF53">
        <f>AF52*(1-(1-Control!$B$14)^(1/12)) + AE53</f>
        <v/>
      </c>
      <c r="AG53">
        <f>AE53*Control!$B$9</f>
        <v/>
      </c>
      <c r="AH53">
        <f>AF53*(Control!$B$10*$E$5/12)/1e6</f>
        <v/>
      </c>
      <c r="AI53">
        <f>AG53*$E$6*Control!$B$13/1e6</f>
        <v/>
      </c>
      <c r="AJ53">
        <f>AH53+AI53</f>
        <v/>
      </c>
      <c r="AK53">
        <f>(1-Control!$B$11)*AH53 + AG53*(INDEX(Control!$B$32:$F$32, B53) + $E$7)/1e6 * $E$6</f>
        <v/>
      </c>
      <c r="AL53">
        <f>AJ53-AK53</f>
        <v/>
      </c>
      <c r="AM53">
        <f>INDEX(BaseSeries!$C$2:$C$61, A53)*Control!$B$5*$F$3</f>
        <v/>
      </c>
      <c r="AN53">
        <f>AM53*(Control!$B$6*Control!$B$7*Control!$B$8)*$F$4</f>
        <v/>
      </c>
      <c r="AO53">
        <f>AO52*(1-(1-Control!$B$14)^(1/12)) + AN53</f>
        <v/>
      </c>
      <c r="AP53">
        <f>AN53*Control!$B$9</f>
        <v/>
      </c>
      <c r="AQ53">
        <f>AO53*(Control!$B$10*$F$5/12)/1e6</f>
        <v/>
      </c>
      <c r="AR53">
        <f>AP53*$F$6*Control!$B$13/1e6</f>
        <v/>
      </c>
      <c r="AS53">
        <f>AQ53+AR53</f>
        <v/>
      </c>
      <c r="AT53">
        <f>(1-Control!$B$11)*AQ53 + AP53*(INDEX(Control!$B$32:$F$32, B53) + $F$7)/1e6 * $F$6</f>
        <v/>
      </c>
      <c r="AU53">
        <f>AS53-AT53</f>
        <v/>
      </c>
      <c r="AV53">
        <f>INDEX(BaseSeries!$C$2:$C$61, A53)*Control!$B$5*$G$3</f>
        <v/>
      </c>
      <c r="AW53">
        <f>AV53*(Control!$B$6*Control!$B$7*Control!$B$8)*$G$4</f>
        <v/>
      </c>
      <c r="AX53">
        <f>AX52*(1-(1-Control!$B$14)^(1/12)) + AW53</f>
        <v/>
      </c>
      <c r="AY53">
        <f>AW53*Control!$B$9</f>
        <v/>
      </c>
      <c r="AZ53">
        <f>AX53*(Control!$B$10*$G$5/12)/1e6</f>
        <v/>
      </c>
      <c r="BA53">
        <f>AY53*$G$6*Control!$B$13/1e6</f>
        <v/>
      </c>
      <c r="BB53">
        <f>AZ53+BA53</f>
        <v/>
      </c>
      <c r="BC53">
        <f>(1-Control!$B$11)*AZ53 + AY53*(INDEX(Control!$B$32:$F$32, B53) + $G$7)/1e6 * $G$6</f>
        <v/>
      </c>
      <c r="BD53">
        <f>BB53-BC53</f>
        <v/>
      </c>
      <c r="BE53">
        <f>INDEX(BaseSeries!$C$2:$C$61, A53)*Control!$B$5*$H$3</f>
        <v/>
      </c>
      <c r="BF53">
        <f>BE53*(Control!$B$6*Control!$B$7*Control!$B$8)*$H$4</f>
        <v/>
      </c>
      <c r="BG53">
        <f>BG52*(1-(1-Control!$B$14)^(1/12)) + BF53</f>
        <v/>
      </c>
      <c r="BH53">
        <f>BF53*Control!$B$9</f>
        <v/>
      </c>
      <c r="BI53">
        <f>BG53*(Control!$B$10*$H$5/12)/1e6</f>
        <v/>
      </c>
      <c r="BJ53">
        <f>BH53*$H$6*Control!$B$13/1e6</f>
        <v/>
      </c>
      <c r="BK53">
        <f>BI53+BJ53</f>
        <v/>
      </c>
      <c r="BL53">
        <f>(1-Control!$B$11)*BI53 + BH53*(INDEX(Control!$B$32:$F$32, B53) + $H$7)/1e6 * $H$6</f>
        <v/>
      </c>
      <c r="BM53">
        <f>BK53-BL53</f>
        <v/>
      </c>
      <c r="BN53">
        <f>INDEX(BaseSeries!$C$2:$C$61, A53)*Control!$B$5*$I$3</f>
        <v/>
      </c>
      <c r="BO53">
        <f>BN53*(Control!$B$6*Control!$B$7*Control!$B$8)*$I$4</f>
        <v/>
      </c>
      <c r="BP53">
        <f>BP52*(1-(1-Control!$B$14)^(1/12)) + BO53</f>
        <v/>
      </c>
      <c r="BQ53">
        <f>BO53*Control!$B$9</f>
        <v/>
      </c>
      <c r="BR53">
        <f>BP53*(Control!$B$10*$I$5/12)/1e6</f>
        <v/>
      </c>
      <c r="BS53">
        <f>BQ53*$I$6*Control!$B$13/1e6</f>
        <v/>
      </c>
      <c r="BT53">
        <f>BR53+BS53</f>
        <v/>
      </c>
      <c r="BU53">
        <f>(1-Control!$B$11)*BR53 + BQ53*(INDEX(Control!$B$32:$F$32, B53) + $I$7)/1e6 * $I$6</f>
        <v/>
      </c>
      <c r="BV53">
        <f>BT53-BU53</f>
        <v/>
      </c>
      <c r="BW53">
        <f>INDEX(BaseSeries!$C$2:$C$61, A53)*Control!$B$5*$J$3</f>
        <v/>
      </c>
      <c r="BX53">
        <f>BW53*(Control!$B$6*Control!$B$7*Control!$B$8)*$J$4</f>
        <v/>
      </c>
      <c r="BY53">
        <f>BY52*(1-(1-Control!$B$14)^(1/12)) + BX53</f>
        <v/>
      </c>
      <c r="BZ53">
        <f>BX53*Control!$B$9</f>
        <v/>
      </c>
      <c r="CA53">
        <f>BY53*(Control!$B$10*$J$5/12)/1e6</f>
        <v/>
      </c>
      <c r="CB53">
        <f>BZ53*$J$6*Control!$B$13/1e6</f>
        <v/>
      </c>
      <c r="CC53">
        <f>CA53+CB53</f>
        <v/>
      </c>
      <c r="CD53">
        <f>(1-Control!$B$11)*CA53 + BZ53*(INDEX(Control!$B$32:$F$32, B53) + $J$7)/1e6 * $J$6</f>
        <v/>
      </c>
      <c r="CE53">
        <f>CC53-CD53</f>
        <v/>
      </c>
      <c r="CF53">
        <f>INDEX(BaseSeries!$C$2:$C$61, A53)*Control!$B$5*$K$3</f>
        <v/>
      </c>
      <c r="CG53">
        <f>CF53*(Control!$B$6*Control!$B$7*Control!$B$8)*$K$4</f>
        <v/>
      </c>
      <c r="CH53">
        <f>CH52*(1-(1-Control!$B$14)^(1/12)) + CG53</f>
        <v/>
      </c>
      <c r="CI53">
        <f>CG53*Control!$B$9</f>
        <v/>
      </c>
      <c r="CJ53">
        <f>CH53*(Control!$B$10*$K$5/12)/1e6</f>
        <v/>
      </c>
      <c r="CK53">
        <f>CI53*$K$6*Control!$B$13/1e6</f>
        <v/>
      </c>
      <c r="CL53">
        <f>CJ53+CK53</f>
        <v/>
      </c>
      <c r="CM53">
        <f>(1-Control!$B$11)*CJ53 + CI53*(INDEX(Control!$B$32:$F$32, B53) + $K$7)/1e6 * $K$6</f>
        <v/>
      </c>
      <c r="CN53">
        <f>CL53-CM53</f>
        <v/>
      </c>
      <c r="CO53">
        <f>INDEX(BaseSeries!$C$2:$C$61, A53)*Control!$B$5*$L$3</f>
        <v/>
      </c>
      <c r="CP53">
        <f>CO53*(Control!$B$6*Control!$B$7*Control!$B$8)*$L$4</f>
        <v/>
      </c>
      <c r="CQ53">
        <f>CQ52*(1-(1-Control!$B$14)^(1/12)) + CP53</f>
        <v/>
      </c>
      <c r="CR53">
        <f>CP53*Control!$B$9</f>
        <v/>
      </c>
      <c r="CS53">
        <f>CQ53*(Control!$B$10*$L$5/12)/1e6</f>
        <v/>
      </c>
      <c r="CT53">
        <f>CR53*$L$6*Control!$B$13/1e6</f>
        <v/>
      </c>
      <c r="CU53">
        <f>CS53+CT53</f>
        <v/>
      </c>
      <c r="CV53">
        <f>(1-Control!$B$11)*CS53 + CR53*(INDEX(Control!$B$32:$F$32, B53) + $L$7)/1e6 * $L$6</f>
        <v/>
      </c>
      <c r="CW53">
        <f>CU53-CV53</f>
        <v/>
      </c>
      <c r="CX53">
        <f>INDEX(BaseSeries!$C$2:$C$61, A53)*Control!$B$5*$M$3</f>
        <v/>
      </c>
      <c r="CY53">
        <f>CX53*(Control!$B$6*Control!$B$7*Control!$B$8)*$M$4</f>
        <v/>
      </c>
      <c r="CZ53">
        <f>CZ52*(1-(1-Control!$B$14)^(1/12)) + CY53</f>
        <v/>
      </c>
      <c r="DA53">
        <f>CY53*Control!$B$9</f>
        <v/>
      </c>
      <c r="DB53">
        <f>CZ53*(Control!$B$10*$M$5/12)/1e6</f>
        <v/>
      </c>
      <c r="DC53">
        <f>DA53*$M$6*Control!$B$13/1e6</f>
        <v/>
      </c>
      <c r="DD53">
        <f>DB53+DC53</f>
        <v/>
      </c>
      <c r="DE53">
        <f>(1-Control!$B$11)*DB53 + DA53*(INDEX(Control!$B$32:$F$32, B53) + $M$7)/1e6 * $M$6</f>
        <v/>
      </c>
      <c r="DF53">
        <f>DD53-DE53</f>
        <v/>
      </c>
      <c r="DG53">
        <f>INDEX(BaseSeries!$C$2:$C$61, A53)*Control!$B$5*$N$3</f>
        <v/>
      </c>
      <c r="DH53">
        <f>DG53*(Control!$B$6*Control!$B$7*Control!$B$8)*$N$4</f>
        <v/>
      </c>
      <c r="DI53">
        <f>DI52*(1-(1-Control!$B$14)^(1/12)) + DH53</f>
        <v/>
      </c>
      <c r="DJ53">
        <f>DH53*Control!$B$9</f>
        <v/>
      </c>
      <c r="DK53">
        <f>DI53*(Control!$B$10*$N$5/12)/1e6</f>
        <v/>
      </c>
      <c r="DL53">
        <f>DJ53*$N$6*Control!$B$13/1e6</f>
        <v/>
      </c>
      <c r="DM53">
        <f>DK53+DL53</f>
        <v/>
      </c>
      <c r="DN53">
        <f>(1-Control!$B$11)*DK53 + DJ53*(INDEX(Control!$B$32:$F$32, B53) + $N$7)/1e6 * $N$6</f>
        <v/>
      </c>
      <c r="DO53">
        <f>DM53-DN53</f>
        <v/>
      </c>
      <c r="DP53">
        <f>INDEX(BaseSeries!$C$2:$C$61, A53)*Control!$B$5*$O$3</f>
        <v/>
      </c>
      <c r="DQ53">
        <f>DP53*(Control!$B$6*Control!$B$7*Control!$B$8)*$O$4</f>
        <v/>
      </c>
      <c r="DR53">
        <f>DR52*(1-(1-Control!$B$14)^(1/12)) + DQ53</f>
        <v/>
      </c>
      <c r="DS53">
        <f>DQ53*Control!$B$9</f>
        <v/>
      </c>
      <c r="DT53">
        <f>DR53*(Control!$B$10*$O$5/12)/1e6</f>
        <v/>
      </c>
      <c r="DU53">
        <f>DS53*$O$6*Control!$B$13/1e6</f>
        <v/>
      </c>
      <c r="DV53">
        <f>DT53+DU53</f>
        <v/>
      </c>
      <c r="DW53">
        <f>(1-Control!$B$11)*DT53 + DS53*(INDEX(Control!$B$32:$F$32, B53) + $O$7)/1e6 * $O$6</f>
        <v/>
      </c>
      <c r="DX53">
        <f>DV53-DW53</f>
        <v/>
      </c>
      <c r="DY53">
        <f>INDEX(BaseSeries!$C$2:$C$61, A53)*Control!$B$5*$P$3</f>
        <v/>
      </c>
      <c r="DZ53">
        <f>DY53*(Control!$B$6*Control!$B$7*Control!$B$8)*$P$4</f>
        <v/>
      </c>
      <c r="EA53">
        <f>EA52*(1-(1-Control!$B$14)^(1/12)) + DZ53</f>
        <v/>
      </c>
      <c r="EB53">
        <f>DZ53*Control!$B$9</f>
        <v/>
      </c>
      <c r="EC53">
        <f>EA53*(Control!$B$10*$P$5/12)/1e6</f>
        <v/>
      </c>
      <c r="ED53">
        <f>EB53*$P$6*Control!$B$13/1e6</f>
        <v/>
      </c>
      <c r="EE53">
        <f>EC53+ED53</f>
        <v/>
      </c>
      <c r="EF53">
        <f>(1-Control!$B$11)*EC53 + EB53*(INDEX(Control!$B$32:$F$32, B53) + $P$7)/1e6 * $P$6</f>
        <v/>
      </c>
      <c r="EG53">
        <f>EE53-EF53</f>
        <v/>
      </c>
      <c r="EH53">
        <f>INDEX(BaseSeries!$C$2:$C$61, A53)*Control!$B$5*$Q$3</f>
        <v/>
      </c>
      <c r="EI53">
        <f>EH53*(Control!$B$6*Control!$B$7*Control!$B$8)*$Q$4</f>
        <v/>
      </c>
      <c r="EJ53">
        <f>EJ52*(1-(1-Control!$B$14)^(1/12)) + EI53</f>
        <v/>
      </c>
      <c r="EK53">
        <f>EI53*Control!$B$9</f>
        <v/>
      </c>
      <c r="EL53">
        <f>EJ53*(Control!$B$10*$Q$5/12)/1e6</f>
        <v/>
      </c>
      <c r="EM53">
        <f>EK53*$Q$6*Control!$B$13/1e6</f>
        <v/>
      </c>
      <c r="EN53">
        <f>EL53+EM53</f>
        <v/>
      </c>
      <c r="EO53">
        <f>(1-Control!$B$11)*EL53 + EK53*(INDEX(Control!$B$32:$F$32, B53) + $Q$7)/1e6 * $Q$6</f>
        <v/>
      </c>
      <c r="EP53">
        <f>EN53-EO53</f>
        <v/>
      </c>
      <c r="EQ53">
        <f>INDEX(BaseSeries!$C$2:$C$61, A53)*Control!$B$5*$R$3</f>
        <v/>
      </c>
      <c r="ER53">
        <f>EQ53*(Control!$B$6*Control!$B$7*Control!$B$8)*$R$4</f>
        <v/>
      </c>
      <c r="ES53">
        <f>ES52*(1-(1-Control!$B$14)^(1/12)) + ER53</f>
        <v/>
      </c>
      <c r="ET53">
        <f>ER53*Control!$B$9</f>
        <v/>
      </c>
      <c r="EU53">
        <f>ES53*(Control!$B$10*$R$5/12)/1e6</f>
        <v/>
      </c>
      <c r="EV53">
        <f>ET53*$R$6*Control!$B$13/1e6</f>
        <v/>
      </c>
      <c r="EW53">
        <f>EU53+EV53</f>
        <v/>
      </c>
      <c r="EX53">
        <f>(1-Control!$B$11)*EU53 + ET53*(INDEX(Control!$B$32:$F$32, B53) + $R$7)/1e6 * $R$6</f>
        <v/>
      </c>
      <c r="EY53">
        <f>EW53-EX53</f>
        <v/>
      </c>
      <c r="EZ53">
        <f>INDEX(BaseSeries!$C$2:$C$61, A53)*Control!$B$5*$S$3</f>
        <v/>
      </c>
      <c r="FA53">
        <f>EZ53*(Control!$B$6*Control!$B$7*Control!$B$8)*$S$4</f>
        <v/>
      </c>
      <c r="FB53">
        <f>FB52*(1-(1-Control!$B$14)^(1/12)) + FA53</f>
        <v/>
      </c>
      <c r="FC53">
        <f>FA53*Control!$B$9</f>
        <v/>
      </c>
      <c r="FD53">
        <f>FB53*(Control!$B$10*$S$5/12)/1e6</f>
        <v/>
      </c>
      <c r="FE53">
        <f>FC53*$S$6*Control!$B$13/1e6</f>
        <v/>
      </c>
      <c r="FF53">
        <f>FD53+FE53</f>
        <v/>
      </c>
      <c r="FG53">
        <f>(1-Control!$B$11)*FD53 + FC53*(INDEX(Control!$B$32:$F$32, B53) + $S$7)/1e6 * $S$6</f>
        <v/>
      </c>
      <c r="FH53">
        <f>FF53-FG53</f>
        <v/>
      </c>
      <c r="FI53">
        <f>INDEX(BaseSeries!$C$2:$C$61, A53)*Control!$B$5*$T$3</f>
        <v/>
      </c>
      <c r="FJ53">
        <f>FI53*(Control!$B$6*Control!$B$7*Control!$B$8)*$T$4</f>
        <v/>
      </c>
      <c r="FK53">
        <f>FK52*(1-(1-Control!$B$14)^(1/12)) + FJ53</f>
        <v/>
      </c>
      <c r="FL53">
        <f>FJ53*Control!$B$9</f>
        <v/>
      </c>
      <c r="FM53">
        <f>FK53*(Control!$B$10*$T$5/12)/1e6</f>
        <v/>
      </c>
      <c r="FN53">
        <f>FL53*$T$6*Control!$B$13/1e6</f>
        <v/>
      </c>
      <c r="FO53">
        <f>FM53+FN53</f>
        <v/>
      </c>
      <c r="FP53">
        <f>(1-Control!$B$11)*FM53 + FL53*(INDEX(Control!$B$32:$F$32, B53) + $T$7)/1e6 * $T$6</f>
        <v/>
      </c>
      <c r="FQ53">
        <f>FO53-FP53</f>
        <v/>
      </c>
      <c r="FR53">
        <f>INDEX(BaseSeries!$C$2:$C$61, A53)*Control!$B$5*$U$3</f>
        <v/>
      </c>
      <c r="FS53">
        <f>FR53*(Control!$B$6*Control!$B$7*Control!$B$8)*$U$4</f>
        <v/>
      </c>
      <c r="FT53">
        <f>FT52*(1-(1-Control!$B$14)^(1/12)) + FS53</f>
        <v/>
      </c>
      <c r="FU53">
        <f>FS53*Control!$B$9</f>
        <v/>
      </c>
      <c r="FV53">
        <f>FT53*(Control!$B$10*$U$5/12)/1e6</f>
        <v/>
      </c>
      <c r="FW53">
        <f>FU53*$U$6*Control!$B$13/1e6</f>
        <v/>
      </c>
      <c r="FX53">
        <f>FV53+FW53</f>
        <v/>
      </c>
      <c r="FY53">
        <f>(1-Control!$B$11)*FV53 + FU53*(INDEX(Control!$B$32:$F$32, B53) + $U$7)/1e6 * $U$6</f>
        <v/>
      </c>
      <c r="FZ53">
        <f>FX53-FY53</f>
        <v/>
      </c>
      <c r="GA53">
        <f>INDEX(BaseSeries!$C$2:$C$61, A53)*Control!$B$5*$V$3</f>
        <v/>
      </c>
      <c r="GB53">
        <f>GA53*(Control!$B$6*Control!$B$7*Control!$B$8)*$V$4</f>
        <v/>
      </c>
      <c r="GC53">
        <f>GC52*(1-(1-Control!$B$14)^(1/12)) + GB53</f>
        <v/>
      </c>
      <c r="GD53">
        <f>GB53*Control!$B$9</f>
        <v/>
      </c>
      <c r="GE53">
        <f>GC53*(Control!$B$10*$V$5/12)/1e6</f>
        <v/>
      </c>
      <c r="GF53">
        <f>GD53*$V$6*Control!$B$13/1e6</f>
        <v/>
      </c>
      <c r="GG53">
        <f>GE53+GF53</f>
        <v/>
      </c>
      <c r="GH53">
        <f>(1-Control!$B$11)*GE53 + GD53*(INDEX(Control!$B$32:$F$32, B53) + $V$7)/1e6 * $V$6</f>
        <v/>
      </c>
      <c r="GI53">
        <f>GG53-GH53</f>
        <v/>
      </c>
      <c r="GJ53">
        <f>INDEX(BaseSeries!$C$2:$C$61, A53)*Control!$B$5*$W$3</f>
        <v/>
      </c>
      <c r="GK53">
        <f>GJ53*(Control!$B$6*Control!$B$7*Control!$B$8)*$W$4</f>
        <v/>
      </c>
      <c r="GL53">
        <f>GL52*(1-(1-Control!$B$14)^(1/12)) + GK53</f>
        <v/>
      </c>
      <c r="GM53">
        <f>GK53*Control!$B$9</f>
        <v/>
      </c>
      <c r="GN53">
        <f>GL53*(Control!$B$10*$W$5/12)/1e6</f>
        <v/>
      </c>
      <c r="GO53">
        <f>GM53*$W$6*Control!$B$13/1e6</f>
        <v/>
      </c>
      <c r="GP53">
        <f>GN53+GO53</f>
        <v/>
      </c>
      <c r="GQ53">
        <f>(1-Control!$B$11)*GN53 + GM53*(INDEX(Control!$B$32:$F$32, B53) + $W$7)/1e6 * $W$6</f>
        <v/>
      </c>
      <c r="GR53">
        <f>GP53-GQ53</f>
        <v/>
      </c>
      <c r="GS53">
        <f>INDEX(BaseSeries!$C$2:$C$61, A53)*Control!$B$5*$X$3</f>
        <v/>
      </c>
      <c r="GT53">
        <f>GS53*(Control!$B$6*Control!$B$7*Control!$B$8)*$X$4</f>
        <v/>
      </c>
      <c r="GU53">
        <f>GU52*(1-(1-Control!$B$14)^(1/12)) + GT53</f>
        <v/>
      </c>
      <c r="GV53">
        <f>GT53*Control!$B$9</f>
        <v/>
      </c>
      <c r="GW53">
        <f>GU53*(Control!$B$10*$X$5/12)/1e6</f>
        <v/>
      </c>
      <c r="GX53">
        <f>GV53*$X$6*Control!$B$13/1e6</f>
        <v/>
      </c>
      <c r="GY53">
        <f>GW53+GX53</f>
        <v/>
      </c>
      <c r="GZ53">
        <f>(1-Control!$B$11)*GW53 + GV53*(INDEX(Control!$B$32:$F$32, B53) + $X$7)/1e6 * $X$6</f>
        <v/>
      </c>
      <c r="HA53">
        <f>GY53-GZ53</f>
        <v/>
      </c>
      <c r="HB53">
        <f>INDEX(BaseSeries!$C$2:$C$61, A53)*Control!$B$5*$Y$3</f>
        <v/>
      </c>
      <c r="HC53">
        <f>HB53*(Control!$B$6*Control!$B$7*Control!$B$8)*$Y$4</f>
        <v/>
      </c>
      <c r="HD53">
        <f>HD52*(1-(1-Control!$B$14)^(1/12)) + HC53</f>
        <v/>
      </c>
      <c r="HE53">
        <f>HC53*Control!$B$9</f>
        <v/>
      </c>
      <c r="HF53">
        <f>HD53*(Control!$B$10*$Y$5/12)/1e6</f>
        <v/>
      </c>
      <c r="HG53">
        <f>HE53*$Y$6*Control!$B$13/1e6</f>
        <v/>
      </c>
      <c r="HH53">
        <f>HF53+HG53</f>
        <v/>
      </c>
      <c r="HI53">
        <f>(1-Control!$B$11)*HF53 + HE53*(INDEX(Control!$B$32:$F$32, B53) + $Y$7)/1e6 * $Y$6</f>
        <v/>
      </c>
      <c r="HJ53">
        <f>HH53-HI53</f>
        <v/>
      </c>
      <c r="HK53">
        <f>INDEX(BaseSeries!$C$2:$C$61, A53)*Control!$B$5*$Z$3</f>
        <v/>
      </c>
      <c r="HL53">
        <f>HK53*(Control!$B$6*Control!$B$7*Control!$B$8)*$Z$4</f>
        <v/>
      </c>
      <c r="HM53">
        <f>HM52*(1-(1-Control!$B$14)^(1/12)) + HL53</f>
        <v/>
      </c>
      <c r="HN53">
        <f>HL53*Control!$B$9</f>
        <v/>
      </c>
      <c r="HO53">
        <f>HM53*(Control!$B$10*$Z$5/12)/1e6</f>
        <v/>
      </c>
      <c r="HP53">
        <f>HN53*$Z$6*Control!$B$13/1e6</f>
        <v/>
      </c>
      <c r="HQ53">
        <f>HO53+HP53</f>
        <v/>
      </c>
      <c r="HR53">
        <f>(1-Control!$B$11)*HO53 + HN53*(INDEX(Control!$B$32:$F$32, B53) + $Z$7)/1e6 * $Z$6</f>
        <v/>
      </c>
      <c r="HS53">
        <f>HQ53-HR53</f>
        <v/>
      </c>
      <c r="HT53">
        <f>INDEX(BaseSeries!$C$2:$C$61, A53)*Control!$B$5*$AA$3</f>
        <v/>
      </c>
      <c r="HU53">
        <f>HT53*(Control!$B$6*Control!$B$7*Control!$B$8)*$AA$4</f>
        <v/>
      </c>
      <c r="HV53">
        <f>HV52*(1-(1-Control!$B$14)^(1/12)) + HU53</f>
        <v/>
      </c>
      <c r="HW53">
        <f>HU53*Control!$B$9</f>
        <v/>
      </c>
      <c r="HX53">
        <f>HV53*(Control!$B$10*$AA$5/12)/1e6</f>
        <v/>
      </c>
      <c r="HY53">
        <f>HW53*$AA$6*Control!$B$13/1e6</f>
        <v/>
      </c>
      <c r="HZ53">
        <f>HX53+HY53</f>
        <v/>
      </c>
      <c r="IA53">
        <f>(1-Control!$B$11)*HX53 + HW53*(INDEX(Control!$B$32:$F$32, B53) + $AA$7)/1e6 * $AA$6</f>
        <v/>
      </c>
      <c r="IB53">
        <f>HZ53-IA53</f>
        <v/>
      </c>
      <c r="IC53">
        <f>INDEX(BaseSeries!$C$2:$C$61, A53)*Control!$B$5*$AB$3</f>
        <v/>
      </c>
      <c r="ID53">
        <f>IC53*(Control!$B$6*Control!$B$7*Control!$B$8)*$AB$4</f>
        <v/>
      </c>
      <c r="IE53">
        <f>IE52*(1-(1-Control!$B$14)^(1/12)) + ID53</f>
        <v/>
      </c>
      <c r="IF53">
        <f>ID53*Control!$B$9</f>
        <v/>
      </c>
      <c r="IG53">
        <f>IE53*(Control!$B$10*$AB$5/12)/1e6</f>
        <v/>
      </c>
      <c r="IH53">
        <f>IF53*$AB$6*Control!$B$13/1e6</f>
        <v/>
      </c>
      <c r="II53">
        <f>IG53+IH53</f>
        <v/>
      </c>
      <c r="IJ53">
        <f>(1-Control!$B$11)*IG53 + IF53*(INDEX(Control!$B$32:$F$32, B53) + $AB$7)/1e6 * $AB$6</f>
        <v/>
      </c>
      <c r="IK53">
        <f>II53-IJ53</f>
        <v/>
      </c>
      <c r="IL53">
        <f>INDEX(BaseSeries!$C$2:$C$61, A53)*Control!$B$5*$AC$3</f>
        <v/>
      </c>
      <c r="IM53">
        <f>IL53*(Control!$B$6*Control!$B$7*Control!$B$8)*$AC$4</f>
        <v/>
      </c>
      <c r="IN53">
        <f>IN52*(1-(1-Control!$B$14)^(1/12)) + IM53</f>
        <v/>
      </c>
      <c r="IO53">
        <f>IM53*Control!$B$9</f>
        <v/>
      </c>
      <c r="IP53">
        <f>IN53*(Control!$B$10*$AC$5/12)/1e6</f>
        <v/>
      </c>
      <c r="IQ53">
        <f>IO53*$AC$6*Control!$B$13/1e6</f>
        <v/>
      </c>
      <c r="IR53">
        <f>IP53+IQ53</f>
        <v/>
      </c>
      <c r="IS53">
        <f>(1-Control!$B$11)*IP53 + IO53*(INDEX(Control!$B$32:$F$32, B53) + $AC$7)/1e6 * $AC$6</f>
        <v/>
      </c>
      <c r="IT53">
        <f>IR53-IS53</f>
        <v/>
      </c>
      <c r="IU53">
        <f>INDEX(BaseSeries!$C$2:$C$61, A53)*Control!$B$5*$AD$3</f>
        <v/>
      </c>
      <c r="IV53">
        <f>IU53*(Control!$B$6*Control!$B$7*Control!$B$8)*$AD$4</f>
        <v/>
      </c>
      <c r="IW53">
        <f>IW52*(1-(1-Control!$B$14)^(1/12)) + IV53</f>
        <v/>
      </c>
      <c r="IX53">
        <f>IV53*Control!$B$9</f>
        <v/>
      </c>
      <c r="IY53">
        <f>IW53*(Control!$B$10*$AD$5/12)/1e6</f>
        <v/>
      </c>
      <c r="IZ53">
        <f>IX53*$AD$6*Control!$B$13/1e6</f>
        <v/>
      </c>
      <c r="JA53">
        <f>IY53+IZ53</f>
        <v/>
      </c>
      <c r="JB53">
        <f>(1-Control!$B$11)*IY53 + IX53*(INDEX(Control!$B$32:$F$32, B53) + $AD$7)/1e6 * $AD$6</f>
        <v/>
      </c>
      <c r="JC53">
        <f>JA53-JB53</f>
        <v/>
      </c>
      <c r="JD53">
        <f>INDEX(BaseSeries!$C$2:$C$61, A53)*Control!$B$5*$AE$3</f>
        <v/>
      </c>
      <c r="JE53">
        <f>JD53*(Control!$B$6*Control!$B$7*Control!$B$8)*$AE$4</f>
        <v/>
      </c>
      <c r="JF53">
        <f>JF52*(1-(1-Control!$B$14)^(1/12)) + JE53</f>
        <v/>
      </c>
      <c r="JG53">
        <f>JE53*Control!$B$9</f>
        <v/>
      </c>
      <c r="JH53">
        <f>JF53*(Control!$B$10*$AE$5/12)/1e6</f>
        <v/>
      </c>
      <c r="JI53">
        <f>JG53*$AE$6*Control!$B$13/1e6</f>
        <v/>
      </c>
      <c r="JJ53">
        <f>JH53+JI53</f>
        <v/>
      </c>
      <c r="JK53">
        <f>(1-Control!$B$11)*JH53 + JG53*(INDEX(Control!$B$32:$F$32, B53) + $AE$7)/1e6 * $AE$6</f>
        <v/>
      </c>
      <c r="JL53">
        <f>JJ53-JK53</f>
        <v/>
      </c>
      <c r="JM53">
        <f>INDEX(BaseSeries!$C$2:$C$61, A53)*Control!$B$5*$AF$3</f>
        <v/>
      </c>
      <c r="JN53">
        <f>JM53*(Control!$B$6*Control!$B$7*Control!$B$8)*$AF$4</f>
        <v/>
      </c>
      <c r="JO53">
        <f>JO52*(1-(1-Control!$B$14)^(1/12)) + JN53</f>
        <v/>
      </c>
      <c r="JP53">
        <f>JN53*Control!$B$9</f>
        <v/>
      </c>
      <c r="JQ53">
        <f>JO53*(Control!$B$10*$AF$5/12)/1e6</f>
        <v/>
      </c>
      <c r="JR53">
        <f>JP53*$AF$6*Control!$B$13/1e6</f>
        <v/>
      </c>
      <c r="JS53">
        <f>JQ53+JR53</f>
        <v/>
      </c>
      <c r="JT53">
        <f>(1-Control!$B$11)*JQ53 + JP53*(INDEX(Control!$B$32:$F$32, B53) + $AF$7)/1e6 * $AF$6</f>
        <v/>
      </c>
      <c r="JU53">
        <f>JS53-JT53</f>
        <v/>
      </c>
      <c r="JV53">
        <f>INDEX(BaseSeries!$C$2:$C$61, A53)*Control!$B$5*$AG$3</f>
        <v/>
      </c>
      <c r="JW53">
        <f>JV53*(Control!$B$6*Control!$B$7*Control!$B$8)*$AG$4</f>
        <v/>
      </c>
      <c r="JX53">
        <f>JX52*(1-(1-Control!$B$14)^(1/12)) + JW53</f>
        <v/>
      </c>
      <c r="JY53">
        <f>JW53*Control!$B$9</f>
        <v/>
      </c>
      <c r="JZ53">
        <f>JX53*(Control!$B$10*$AG$5/12)/1e6</f>
        <v/>
      </c>
      <c r="KA53">
        <f>JY53*$AG$6*Control!$B$13/1e6</f>
        <v/>
      </c>
      <c r="KB53">
        <f>JZ53+KA53</f>
        <v/>
      </c>
      <c r="KC53">
        <f>(1-Control!$B$11)*JZ53 + JY53*(INDEX(Control!$B$32:$F$32, B53) + $AG$7)/1e6 * $AG$6</f>
        <v/>
      </c>
      <c r="KD53">
        <f>KB53-KC53</f>
        <v/>
      </c>
      <c r="KE53">
        <f>INDEX(BaseSeries!$C$2:$C$61, A53)*Control!$B$5*$AH$3</f>
        <v/>
      </c>
      <c r="KF53">
        <f>KE53*(Control!$B$6*Control!$B$7*Control!$B$8)*$AH$4</f>
        <v/>
      </c>
      <c r="KG53">
        <f>KG52*(1-(1-Control!$B$14)^(1/12)) + KF53</f>
        <v/>
      </c>
      <c r="KH53">
        <f>KF53*Control!$B$9</f>
        <v/>
      </c>
      <c r="KI53">
        <f>KG53*(Control!$B$10*$AH$5/12)/1e6</f>
        <v/>
      </c>
      <c r="KJ53">
        <f>KH53*$AH$6*Control!$B$13/1e6</f>
        <v/>
      </c>
      <c r="KK53">
        <f>KI53+KJ53</f>
        <v/>
      </c>
      <c r="KL53">
        <f>(1-Control!$B$11)*KI53 + KH53*(INDEX(Control!$B$32:$F$32, B53) + $AH$7)/1e6 * $AH$6</f>
        <v/>
      </c>
      <c r="KM53">
        <f>KK53-KL53</f>
        <v/>
      </c>
      <c r="KN53">
        <f>INDEX(BaseSeries!$C$2:$C$61, A53)*Control!$B$5*$AI$3</f>
        <v/>
      </c>
      <c r="KO53">
        <f>KN53*(Control!$B$6*Control!$B$7*Control!$B$8)*$AI$4</f>
        <v/>
      </c>
      <c r="KP53">
        <f>KP52*(1-(1-Control!$B$14)^(1/12)) + KO53</f>
        <v/>
      </c>
      <c r="KQ53">
        <f>KO53*Control!$B$9</f>
        <v/>
      </c>
      <c r="KR53">
        <f>KP53*(Control!$B$10*$AI$5/12)/1e6</f>
        <v/>
      </c>
      <c r="KS53">
        <f>KQ53*$AI$6*Control!$B$13/1e6</f>
        <v/>
      </c>
      <c r="KT53">
        <f>KR53+KS53</f>
        <v/>
      </c>
      <c r="KU53">
        <f>(1-Control!$B$11)*KR53 + KQ53*(INDEX(Control!$B$32:$F$32, B53) + $AI$7)/1e6 * $AI$6</f>
        <v/>
      </c>
      <c r="KV53">
        <f>KT53-KU53</f>
        <v/>
      </c>
      <c r="KW53">
        <f>INDEX(BaseSeries!$C$2:$C$61, A53)*Control!$B$5*$AJ$3</f>
        <v/>
      </c>
      <c r="KX53">
        <f>KW53*(Control!$B$6*Control!$B$7*Control!$B$8)*$AJ$4</f>
        <v/>
      </c>
      <c r="KY53">
        <f>KY52*(1-(1-Control!$B$14)^(1/12)) + KX53</f>
        <v/>
      </c>
      <c r="KZ53">
        <f>KX53*Control!$B$9</f>
        <v/>
      </c>
      <c r="LA53">
        <f>KY53*(Control!$B$10*$AJ$5/12)/1e6</f>
        <v/>
      </c>
      <c r="LB53">
        <f>KZ53*$AJ$6*Control!$B$13/1e6</f>
        <v/>
      </c>
      <c r="LC53">
        <f>LA53+LB53</f>
        <v/>
      </c>
      <c r="LD53">
        <f>(1-Control!$B$11)*LA53 + KZ53*(INDEX(Control!$B$32:$F$32, B53) + $AJ$7)/1e6 * $AJ$6</f>
        <v/>
      </c>
      <c r="LE53">
        <f>LC53-LD53</f>
        <v/>
      </c>
      <c r="LF53">
        <f>INDEX(BaseSeries!$C$2:$C$61, A53)*Control!$B$5*$AK$3</f>
        <v/>
      </c>
      <c r="LG53">
        <f>LF53*(Control!$B$6*Control!$B$7*Control!$B$8)*$AK$4</f>
        <v/>
      </c>
      <c r="LH53">
        <f>LH52*(1-(1-Control!$B$14)^(1/12)) + LG53</f>
        <v/>
      </c>
      <c r="LI53">
        <f>LG53*Control!$B$9</f>
        <v/>
      </c>
      <c r="LJ53">
        <f>LH53*(Control!$B$10*$AK$5/12)/1e6</f>
        <v/>
      </c>
      <c r="LK53">
        <f>LI53*$AK$6*Control!$B$13/1e6</f>
        <v/>
      </c>
      <c r="LL53">
        <f>LJ53+LK53</f>
        <v/>
      </c>
      <c r="LM53">
        <f>(1-Control!$B$11)*LJ53 + LI53*(INDEX(Control!$B$32:$F$32, B53) + $AK$7)/1e6 * $AK$6</f>
        <v/>
      </c>
      <c r="LN53">
        <f>LL53-LM53</f>
        <v/>
      </c>
      <c r="LO53">
        <f>INDEX(BaseSeries!$C$2:$C$61, A53)*Control!$B$5*$AL$3</f>
        <v/>
      </c>
      <c r="LP53">
        <f>LO53*(Control!$B$6*Control!$B$7*Control!$B$8)*$AL$4</f>
        <v/>
      </c>
      <c r="LQ53">
        <f>LQ52*(1-(1-Control!$B$14)^(1/12)) + LP53</f>
        <v/>
      </c>
      <c r="LR53">
        <f>LP53*Control!$B$9</f>
        <v/>
      </c>
      <c r="LS53">
        <f>LQ53*(Control!$B$10*$AL$5/12)/1e6</f>
        <v/>
      </c>
      <c r="LT53">
        <f>LR53*$AL$6*Control!$B$13/1e6</f>
        <v/>
      </c>
      <c r="LU53">
        <f>LS53+LT53</f>
        <v/>
      </c>
      <c r="LV53">
        <f>(1-Control!$B$11)*LS53 + LR53*(INDEX(Control!$B$32:$F$32, B53) + $AL$7)/1e6 * $AL$6</f>
        <v/>
      </c>
      <c r="LW53">
        <f>LU53-LV53</f>
        <v/>
      </c>
    </row>
    <row r="54">
      <c r="A54" t="n">
        <v>43</v>
      </c>
      <c r="B54">
        <f>INT((A54-1)/12)+1</f>
        <v/>
      </c>
      <c r="C54">
        <f>INDEX(BaseSeries!$C$2:$C$61, A54)*Control!$B$5*$B$3</f>
        <v/>
      </c>
      <c r="D54">
        <f>C54*(Control!$B$6*Control!$B$7*Control!$B$8)*$B$4</f>
        <v/>
      </c>
      <c r="E54">
        <f>E53*(1-(1-Control!$B$14)^(1/12)) + D54</f>
        <v/>
      </c>
      <c r="F54">
        <f>D54*Control!$B$9</f>
        <v/>
      </c>
      <c r="G54">
        <f>E54*(Control!$B$10*$B$5/12)/1e6</f>
        <v/>
      </c>
      <c r="H54">
        <f>F54*$B$6*Control!$B$13/1e6</f>
        <v/>
      </c>
      <c r="I54">
        <f>G54+H54</f>
        <v/>
      </c>
      <c r="J54">
        <f>(1-Control!$B$11)*G54 + F54*(INDEX(Control!$B$32:$F$32, B54) + $B$7)/1e6 * $B$6</f>
        <v/>
      </c>
      <c r="K54">
        <f>I54-J54</f>
        <v/>
      </c>
      <c r="L54">
        <f>INDEX(BaseSeries!$C$2:$C$61, A54)*Control!$B$5*$C$3</f>
        <v/>
      </c>
      <c r="M54">
        <f>L54*(Control!$B$6*Control!$B$7*Control!$B$8)*$C$4</f>
        <v/>
      </c>
      <c r="N54">
        <f>N53*(1-(1-Control!$B$14)^(1/12)) + M54</f>
        <v/>
      </c>
      <c r="O54">
        <f>M54*Control!$B$9</f>
        <v/>
      </c>
      <c r="P54">
        <f>N54*(Control!$B$10*$C$5/12)/1e6</f>
        <v/>
      </c>
      <c r="Q54">
        <f>O54*$C$6*Control!$B$13/1e6</f>
        <v/>
      </c>
      <c r="R54">
        <f>P54+Q54</f>
        <v/>
      </c>
      <c r="S54">
        <f>(1-Control!$B$11)*P54 + O54*(INDEX(Control!$B$32:$F$32, B54) + $C$7)/1e6 * $C$6</f>
        <v/>
      </c>
      <c r="T54">
        <f>R54-S54</f>
        <v/>
      </c>
      <c r="U54">
        <f>INDEX(BaseSeries!$C$2:$C$61, A54)*Control!$B$5*$D$3</f>
        <v/>
      </c>
      <c r="V54">
        <f>U54*(Control!$B$6*Control!$B$7*Control!$B$8)*$D$4</f>
        <v/>
      </c>
      <c r="W54">
        <f>W53*(1-(1-Control!$B$14)^(1/12)) + V54</f>
        <v/>
      </c>
      <c r="X54">
        <f>V54*Control!$B$9</f>
        <v/>
      </c>
      <c r="Y54">
        <f>W54*(Control!$B$10*$D$5/12)/1e6</f>
        <v/>
      </c>
      <c r="Z54">
        <f>X54*$D$6*Control!$B$13/1e6</f>
        <v/>
      </c>
      <c r="AA54">
        <f>Y54+Z54</f>
        <v/>
      </c>
      <c r="AB54">
        <f>(1-Control!$B$11)*Y54 + X54*(INDEX(Control!$B$32:$F$32, B54) + $D$7)/1e6 * $D$6</f>
        <v/>
      </c>
      <c r="AC54">
        <f>AA54-AB54</f>
        <v/>
      </c>
      <c r="AD54">
        <f>INDEX(BaseSeries!$C$2:$C$61, A54)*Control!$B$5*$E$3</f>
        <v/>
      </c>
      <c r="AE54">
        <f>AD54*(Control!$B$6*Control!$B$7*Control!$B$8)*$E$4</f>
        <v/>
      </c>
      <c r="AF54">
        <f>AF53*(1-(1-Control!$B$14)^(1/12)) + AE54</f>
        <v/>
      </c>
      <c r="AG54">
        <f>AE54*Control!$B$9</f>
        <v/>
      </c>
      <c r="AH54">
        <f>AF54*(Control!$B$10*$E$5/12)/1e6</f>
        <v/>
      </c>
      <c r="AI54">
        <f>AG54*$E$6*Control!$B$13/1e6</f>
        <v/>
      </c>
      <c r="AJ54">
        <f>AH54+AI54</f>
        <v/>
      </c>
      <c r="AK54">
        <f>(1-Control!$B$11)*AH54 + AG54*(INDEX(Control!$B$32:$F$32, B54) + $E$7)/1e6 * $E$6</f>
        <v/>
      </c>
      <c r="AL54">
        <f>AJ54-AK54</f>
        <v/>
      </c>
      <c r="AM54">
        <f>INDEX(BaseSeries!$C$2:$C$61, A54)*Control!$B$5*$F$3</f>
        <v/>
      </c>
      <c r="AN54">
        <f>AM54*(Control!$B$6*Control!$B$7*Control!$B$8)*$F$4</f>
        <v/>
      </c>
      <c r="AO54">
        <f>AO53*(1-(1-Control!$B$14)^(1/12)) + AN54</f>
        <v/>
      </c>
      <c r="AP54">
        <f>AN54*Control!$B$9</f>
        <v/>
      </c>
      <c r="AQ54">
        <f>AO54*(Control!$B$10*$F$5/12)/1e6</f>
        <v/>
      </c>
      <c r="AR54">
        <f>AP54*$F$6*Control!$B$13/1e6</f>
        <v/>
      </c>
      <c r="AS54">
        <f>AQ54+AR54</f>
        <v/>
      </c>
      <c r="AT54">
        <f>(1-Control!$B$11)*AQ54 + AP54*(INDEX(Control!$B$32:$F$32, B54) + $F$7)/1e6 * $F$6</f>
        <v/>
      </c>
      <c r="AU54">
        <f>AS54-AT54</f>
        <v/>
      </c>
      <c r="AV54">
        <f>INDEX(BaseSeries!$C$2:$C$61, A54)*Control!$B$5*$G$3</f>
        <v/>
      </c>
      <c r="AW54">
        <f>AV54*(Control!$B$6*Control!$B$7*Control!$B$8)*$G$4</f>
        <v/>
      </c>
      <c r="AX54">
        <f>AX53*(1-(1-Control!$B$14)^(1/12)) + AW54</f>
        <v/>
      </c>
      <c r="AY54">
        <f>AW54*Control!$B$9</f>
        <v/>
      </c>
      <c r="AZ54">
        <f>AX54*(Control!$B$10*$G$5/12)/1e6</f>
        <v/>
      </c>
      <c r="BA54">
        <f>AY54*$G$6*Control!$B$13/1e6</f>
        <v/>
      </c>
      <c r="BB54">
        <f>AZ54+BA54</f>
        <v/>
      </c>
      <c r="BC54">
        <f>(1-Control!$B$11)*AZ54 + AY54*(INDEX(Control!$B$32:$F$32, B54) + $G$7)/1e6 * $G$6</f>
        <v/>
      </c>
      <c r="BD54">
        <f>BB54-BC54</f>
        <v/>
      </c>
      <c r="BE54">
        <f>INDEX(BaseSeries!$C$2:$C$61, A54)*Control!$B$5*$H$3</f>
        <v/>
      </c>
      <c r="BF54">
        <f>BE54*(Control!$B$6*Control!$B$7*Control!$B$8)*$H$4</f>
        <v/>
      </c>
      <c r="BG54">
        <f>BG53*(1-(1-Control!$B$14)^(1/12)) + BF54</f>
        <v/>
      </c>
      <c r="BH54">
        <f>BF54*Control!$B$9</f>
        <v/>
      </c>
      <c r="BI54">
        <f>BG54*(Control!$B$10*$H$5/12)/1e6</f>
        <v/>
      </c>
      <c r="BJ54">
        <f>BH54*$H$6*Control!$B$13/1e6</f>
        <v/>
      </c>
      <c r="BK54">
        <f>BI54+BJ54</f>
        <v/>
      </c>
      <c r="BL54">
        <f>(1-Control!$B$11)*BI54 + BH54*(INDEX(Control!$B$32:$F$32, B54) + $H$7)/1e6 * $H$6</f>
        <v/>
      </c>
      <c r="BM54">
        <f>BK54-BL54</f>
        <v/>
      </c>
      <c r="BN54">
        <f>INDEX(BaseSeries!$C$2:$C$61, A54)*Control!$B$5*$I$3</f>
        <v/>
      </c>
      <c r="BO54">
        <f>BN54*(Control!$B$6*Control!$B$7*Control!$B$8)*$I$4</f>
        <v/>
      </c>
      <c r="BP54">
        <f>BP53*(1-(1-Control!$B$14)^(1/12)) + BO54</f>
        <v/>
      </c>
      <c r="BQ54">
        <f>BO54*Control!$B$9</f>
        <v/>
      </c>
      <c r="BR54">
        <f>BP54*(Control!$B$10*$I$5/12)/1e6</f>
        <v/>
      </c>
      <c r="BS54">
        <f>BQ54*$I$6*Control!$B$13/1e6</f>
        <v/>
      </c>
      <c r="BT54">
        <f>BR54+BS54</f>
        <v/>
      </c>
      <c r="BU54">
        <f>(1-Control!$B$11)*BR54 + BQ54*(INDEX(Control!$B$32:$F$32, B54) + $I$7)/1e6 * $I$6</f>
        <v/>
      </c>
      <c r="BV54">
        <f>BT54-BU54</f>
        <v/>
      </c>
      <c r="BW54">
        <f>INDEX(BaseSeries!$C$2:$C$61, A54)*Control!$B$5*$J$3</f>
        <v/>
      </c>
      <c r="BX54">
        <f>BW54*(Control!$B$6*Control!$B$7*Control!$B$8)*$J$4</f>
        <v/>
      </c>
      <c r="BY54">
        <f>BY53*(1-(1-Control!$B$14)^(1/12)) + BX54</f>
        <v/>
      </c>
      <c r="BZ54">
        <f>BX54*Control!$B$9</f>
        <v/>
      </c>
      <c r="CA54">
        <f>BY54*(Control!$B$10*$J$5/12)/1e6</f>
        <v/>
      </c>
      <c r="CB54">
        <f>BZ54*$J$6*Control!$B$13/1e6</f>
        <v/>
      </c>
      <c r="CC54">
        <f>CA54+CB54</f>
        <v/>
      </c>
      <c r="CD54">
        <f>(1-Control!$B$11)*CA54 + BZ54*(INDEX(Control!$B$32:$F$32, B54) + $J$7)/1e6 * $J$6</f>
        <v/>
      </c>
      <c r="CE54">
        <f>CC54-CD54</f>
        <v/>
      </c>
      <c r="CF54">
        <f>INDEX(BaseSeries!$C$2:$C$61, A54)*Control!$B$5*$K$3</f>
        <v/>
      </c>
      <c r="CG54">
        <f>CF54*(Control!$B$6*Control!$B$7*Control!$B$8)*$K$4</f>
        <v/>
      </c>
      <c r="CH54">
        <f>CH53*(1-(1-Control!$B$14)^(1/12)) + CG54</f>
        <v/>
      </c>
      <c r="CI54">
        <f>CG54*Control!$B$9</f>
        <v/>
      </c>
      <c r="CJ54">
        <f>CH54*(Control!$B$10*$K$5/12)/1e6</f>
        <v/>
      </c>
      <c r="CK54">
        <f>CI54*$K$6*Control!$B$13/1e6</f>
        <v/>
      </c>
      <c r="CL54">
        <f>CJ54+CK54</f>
        <v/>
      </c>
      <c r="CM54">
        <f>(1-Control!$B$11)*CJ54 + CI54*(INDEX(Control!$B$32:$F$32, B54) + $K$7)/1e6 * $K$6</f>
        <v/>
      </c>
      <c r="CN54">
        <f>CL54-CM54</f>
        <v/>
      </c>
      <c r="CO54">
        <f>INDEX(BaseSeries!$C$2:$C$61, A54)*Control!$B$5*$L$3</f>
        <v/>
      </c>
      <c r="CP54">
        <f>CO54*(Control!$B$6*Control!$B$7*Control!$B$8)*$L$4</f>
        <v/>
      </c>
      <c r="CQ54">
        <f>CQ53*(1-(1-Control!$B$14)^(1/12)) + CP54</f>
        <v/>
      </c>
      <c r="CR54">
        <f>CP54*Control!$B$9</f>
        <v/>
      </c>
      <c r="CS54">
        <f>CQ54*(Control!$B$10*$L$5/12)/1e6</f>
        <v/>
      </c>
      <c r="CT54">
        <f>CR54*$L$6*Control!$B$13/1e6</f>
        <v/>
      </c>
      <c r="CU54">
        <f>CS54+CT54</f>
        <v/>
      </c>
      <c r="CV54">
        <f>(1-Control!$B$11)*CS54 + CR54*(INDEX(Control!$B$32:$F$32, B54) + $L$7)/1e6 * $L$6</f>
        <v/>
      </c>
      <c r="CW54">
        <f>CU54-CV54</f>
        <v/>
      </c>
      <c r="CX54">
        <f>INDEX(BaseSeries!$C$2:$C$61, A54)*Control!$B$5*$M$3</f>
        <v/>
      </c>
      <c r="CY54">
        <f>CX54*(Control!$B$6*Control!$B$7*Control!$B$8)*$M$4</f>
        <v/>
      </c>
      <c r="CZ54">
        <f>CZ53*(1-(1-Control!$B$14)^(1/12)) + CY54</f>
        <v/>
      </c>
      <c r="DA54">
        <f>CY54*Control!$B$9</f>
        <v/>
      </c>
      <c r="DB54">
        <f>CZ54*(Control!$B$10*$M$5/12)/1e6</f>
        <v/>
      </c>
      <c r="DC54">
        <f>DA54*$M$6*Control!$B$13/1e6</f>
        <v/>
      </c>
      <c r="DD54">
        <f>DB54+DC54</f>
        <v/>
      </c>
      <c r="DE54">
        <f>(1-Control!$B$11)*DB54 + DA54*(INDEX(Control!$B$32:$F$32, B54) + $M$7)/1e6 * $M$6</f>
        <v/>
      </c>
      <c r="DF54">
        <f>DD54-DE54</f>
        <v/>
      </c>
      <c r="DG54">
        <f>INDEX(BaseSeries!$C$2:$C$61, A54)*Control!$B$5*$N$3</f>
        <v/>
      </c>
      <c r="DH54">
        <f>DG54*(Control!$B$6*Control!$B$7*Control!$B$8)*$N$4</f>
        <v/>
      </c>
      <c r="DI54">
        <f>DI53*(1-(1-Control!$B$14)^(1/12)) + DH54</f>
        <v/>
      </c>
      <c r="DJ54">
        <f>DH54*Control!$B$9</f>
        <v/>
      </c>
      <c r="DK54">
        <f>DI54*(Control!$B$10*$N$5/12)/1e6</f>
        <v/>
      </c>
      <c r="DL54">
        <f>DJ54*$N$6*Control!$B$13/1e6</f>
        <v/>
      </c>
      <c r="DM54">
        <f>DK54+DL54</f>
        <v/>
      </c>
      <c r="DN54">
        <f>(1-Control!$B$11)*DK54 + DJ54*(INDEX(Control!$B$32:$F$32, B54) + $N$7)/1e6 * $N$6</f>
        <v/>
      </c>
      <c r="DO54">
        <f>DM54-DN54</f>
        <v/>
      </c>
      <c r="DP54">
        <f>INDEX(BaseSeries!$C$2:$C$61, A54)*Control!$B$5*$O$3</f>
        <v/>
      </c>
      <c r="DQ54">
        <f>DP54*(Control!$B$6*Control!$B$7*Control!$B$8)*$O$4</f>
        <v/>
      </c>
      <c r="DR54">
        <f>DR53*(1-(1-Control!$B$14)^(1/12)) + DQ54</f>
        <v/>
      </c>
      <c r="DS54">
        <f>DQ54*Control!$B$9</f>
        <v/>
      </c>
      <c r="DT54">
        <f>DR54*(Control!$B$10*$O$5/12)/1e6</f>
        <v/>
      </c>
      <c r="DU54">
        <f>DS54*$O$6*Control!$B$13/1e6</f>
        <v/>
      </c>
      <c r="DV54">
        <f>DT54+DU54</f>
        <v/>
      </c>
      <c r="DW54">
        <f>(1-Control!$B$11)*DT54 + DS54*(INDEX(Control!$B$32:$F$32, B54) + $O$7)/1e6 * $O$6</f>
        <v/>
      </c>
      <c r="DX54">
        <f>DV54-DW54</f>
        <v/>
      </c>
      <c r="DY54">
        <f>INDEX(BaseSeries!$C$2:$C$61, A54)*Control!$B$5*$P$3</f>
        <v/>
      </c>
      <c r="DZ54">
        <f>DY54*(Control!$B$6*Control!$B$7*Control!$B$8)*$P$4</f>
        <v/>
      </c>
      <c r="EA54">
        <f>EA53*(1-(1-Control!$B$14)^(1/12)) + DZ54</f>
        <v/>
      </c>
      <c r="EB54">
        <f>DZ54*Control!$B$9</f>
        <v/>
      </c>
      <c r="EC54">
        <f>EA54*(Control!$B$10*$P$5/12)/1e6</f>
        <v/>
      </c>
      <c r="ED54">
        <f>EB54*$P$6*Control!$B$13/1e6</f>
        <v/>
      </c>
      <c r="EE54">
        <f>EC54+ED54</f>
        <v/>
      </c>
      <c r="EF54">
        <f>(1-Control!$B$11)*EC54 + EB54*(INDEX(Control!$B$32:$F$32, B54) + $P$7)/1e6 * $P$6</f>
        <v/>
      </c>
      <c r="EG54">
        <f>EE54-EF54</f>
        <v/>
      </c>
      <c r="EH54">
        <f>INDEX(BaseSeries!$C$2:$C$61, A54)*Control!$B$5*$Q$3</f>
        <v/>
      </c>
      <c r="EI54">
        <f>EH54*(Control!$B$6*Control!$B$7*Control!$B$8)*$Q$4</f>
        <v/>
      </c>
      <c r="EJ54">
        <f>EJ53*(1-(1-Control!$B$14)^(1/12)) + EI54</f>
        <v/>
      </c>
      <c r="EK54">
        <f>EI54*Control!$B$9</f>
        <v/>
      </c>
      <c r="EL54">
        <f>EJ54*(Control!$B$10*$Q$5/12)/1e6</f>
        <v/>
      </c>
      <c r="EM54">
        <f>EK54*$Q$6*Control!$B$13/1e6</f>
        <v/>
      </c>
      <c r="EN54">
        <f>EL54+EM54</f>
        <v/>
      </c>
      <c r="EO54">
        <f>(1-Control!$B$11)*EL54 + EK54*(INDEX(Control!$B$32:$F$32, B54) + $Q$7)/1e6 * $Q$6</f>
        <v/>
      </c>
      <c r="EP54">
        <f>EN54-EO54</f>
        <v/>
      </c>
      <c r="EQ54">
        <f>INDEX(BaseSeries!$C$2:$C$61, A54)*Control!$B$5*$R$3</f>
        <v/>
      </c>
      <c r="ER54">
        <f>EQ54*(Control!$B$6*Control!$B$7*Control!$B$8)*$R$4</f>
        <v/>
      </c>
      <c r="ES54">
        <f>ES53*(1-(1-Control!$B$14)^(1/12)) + ER54</f>
        <v/>
      </c>
      <c r="ET54">
        <f>ER54*Control!$B$9</f>
        <v/>
      </c>
      <c r="EU54">
        <f>ES54*(Control!$B$10*$R$5/12)/1e6</f>
        <v/>
      </c>
      <c r="EV54">
        <f>ET54*$R$6*Control!$B$13/1e6</f>
        <v/>
      </c>
      <c r="EW54">
        <f>EU54+EV54</f>
        <v/>
      </c>
      <c r="EX54">
        <f>(1-Control!$B$11)*EU54 + ET54*(INDEX(Control!$B$32:$F$32, B54) + $R$7)/1e6 * $R$6</f>
        <v/>
      </c>
      <c r="EY54">
        <f>EW54-EX54</f>
        <v/>
      </c>
      <c r="EZ54">
        <f>INDEX(BaseSeries!$C$2:$C$61, A54)*Control!$B$5*$S$3</f>
        <v/>
      </c>
      <c r="FA54">
        <f>EZ54*(Control!$B$6*Control!$B$7*Control!$B$8)*$S$4</f>
        <v/>
      </c>
      <c r="FB54">
        <f>FB53*(1-(1-Control!$B$14)^(1/12)) + FA54</f>
        <v/>
      </c>
      <c r="FC54">
        <f>FA54*Control!$B$9</f>
        <v/>
      </c>
      <c r="FD54">
        <f>FB54*(Control!$B$10*$S$5/12)/1e6</f>
        <v/>
      </c>
      <c r="FE54">
        <f>FC54*$S$6*Control!$B$13/1e6</f>
        <v/>
      </c>
      <c r="FF54">
        <f>FD54+FE54</f>
        <v/>
      </c>
      <c r="FG54">
        <f>(1-Control!$B$11)*FD54 + FC54*(INDEX(Control!$B$32:$F$32, B54) + $S$7)/1e6 * $S$6</f>
        <v/>
      </c>
      <c r="FH54">
        <f>FF54-FG54</f>
        <v/>
      </c>
      <c r="FI54">
        <f>INDEX(BaseSeries!$C$2:$C$61, A54)*Control!$B$5*$T$3</f>
        <v/>
      </c>
      <c r="FJ54">
        <f>FI54*(Control!$B$6*Control!$B$7*Control!$B$8)*$T$4</f>
        <v/>
      </c>
      <c r="FK54">
        <f>FK53*(1-(1-Control!$B$14)^(1/12)) + FJ54</f>
        <v/>
      </c>
      <c r="FL54">
        <f>FJ54*Control!$B$9</f>
        <v/>
      </c>
      <c r="FM54">
        <f>FK54*(Control!$B$10*$T$5/12)/1e6</f>
        <v/>
      </c>
      <c r="FN54">
        <f>FL54*$T$6*Control!$B$13/1e6</f>
        <v/>
      </c>
      <c r="FO54">
        <f>FM54+FN54</f>
        <v/>
      </c>
      <c r="FP54">
        <f>(1-Control!$B$11)*FM54 + FL54*(INDEX(Control!$B$32:$F$32, B54) + $T$7)/1e6 * $T$6</f>
        <v/>
      </c>
      <c r="FQ54">
        <f>FO54-FP54</f>
        <v/>
      </c>
      <c r="FR54">
        <f>INDEX(BaseSeries!$C$2:$C$61, A54)*Control!$B$5*$U$3</f>
        <v/>
      </c>
      <c r="FS54">
        <f>FR54*(Control!$B$6*Control!$B$7*Control!$B$8)*$U$4</f>
        <v/>
      </c>
      <c r="FT54">
        <f>FT53*(1-(1-Control!$B$14)^(1/12)) + FS54</f>
        <v/>
      </c>
      <c r="FU54">
        <f>FS54*Control!$B$9</f>
        <v/>
      </c>
      <c r="FV54">
        <f>FT54*(Control!$B$10*$U$5/12)/1e6</f>
        <v/>
      </c>
      <c r="FW54">
        <f>FU54*$U$6*Control!$B$13/1e6</f>
        <v/>
      </c>
      <c r="FX54">
        <f>FV54+FW54</f>
        <v/>
      </c>
      <c r="FY54">
        <f>(1-Control!$B$11)*FV54 + FU54*(INDEX(Control!$B$32:$F$32, B54) + $U$7)/1e6 * $U$6</f>
        <v/>
      </c>
      <c r="FZ54">
        <f>FX54-FY54</f>
        <v/>
      </c>
      <c r="GA54">
        <f>INDEX(BaseSeries!$C$2:$C$61, A54)*Control!$B$5*$V$3</f>
        <v/>
      </c>
      <c r="GB54">
        <f>GA54*(Control!$B$6*Control!$B$7*Control!$B$8)*$V$4</f>
        <v/>
      </c>
      <c r="GC54">
        <f>GC53*(1-(1-Control!$B$14)^(1/12)) + GB54</f>
        <v/>
      </c>
      <c r="GD54">
        <f>GB54*Control!$B$9</f>
        <v/>
      </c>
      <c r="GE54">
        <f>GC54*(Control!$B$10*$V$5/12)/1e6</f>
        <v/>
      </c>
      <c r="GF54">
        <f>GD54*$V$6*Control!$B$13/1e6</f>
        <v/>
      </c>
      <c r="GG54">
        <f>GE54+GF54</f>
        <v/>
      </c>
      <c r="GH54">
        <f>(1-Control!$B$11)*GE54 + GD54*(INDEX(Control!$B$32:$F$32, B54) + $V$7)/1e6 * $V$6</f>
        <v/>
      </c>
      <c r="GI54">
        <f>GG54-GH54</f>
        <v/>
      </c>
      <c r="GJ54">
        <f>INDEX(BaseSeries!$C$2:$C$61, A54)*Control!$B$5*$W$3</f>
        <v/>
      </c>
      <c r="GK54">
        <f>GJ54*(Control!$B$6*Control!$B$7*Control!$B$8)*$W$4</f>
        <v/>
      </c>
      <c r="GL54">
        <f>GL53*(1-(1-Control!$B$14)^(1/12)) + GK54</f>
        <v/>
      </c>
      <c r="GM54">
        <f>GK54*Control!$B$9</f>
        <v/>
      </c>
      <c r="GN54">
        <f>GL54*(Control!$B$10*$W$5/12)/1e6</f>
        <v/>
      </c>
      <c r="GO54">
        <f>GM54*$W$6*Control!$B$13/1e6</f>
        <v/>
      </c>
      <c r="GP54">
        <f>GN54+GO54</f>
        <v/>
      </c>
      <c r="GQ54">
        <f>(1-Control!$B$11)*GN54 + GM54*(INDEX(Control!$B$32:$F$32, B54) + $W$7)/1e6 * $W$6</f>
        <v/>
      </c>
      <c r="GR54">
        <f>GP54-GQ54</f>
        <v/>
      </c>
      <c r="GS54">
        <f>INDEX(BaseSeries!$C$2:$C$61, A54)*Control!$B$5*$X$3</f>
        <v/>
      </c>
      <c r="GT54">
        <f>GS54*(Control!$B$6*Control!$B$7*Control!$B$8)*$X$4</f>
        <v/>
      </c>
      <c r="GU54">
        <f>GU53*(1-(1-Control!$B$14)^(1/12)) + GT54</f>
        <v/>
      </c>
      <c r="GV54">
        <f>GT54*Control!$B$9</f>
        <v/>
      </c>
      <c r="GW54">
        <f>GU54*(Control!$B$10*$X$5/12)/1e6</f>
        <v/>
      </c>
      <c r="GX54">
        <f>GV54*$X$6*Control!$B$13/1e6</f>
        <v/>
      </c>
      <c r="GY54">
        <f>GW54+GX54</f>
        <v/>
      </c>
      <c r="GZ54">
        <f>(1-Control!$B$11)*GW54 + GV54*(INDEX(Control!$B$32:$F$32, B54) + $X$7)/1e6 * $X$6</f>
        <v/>
      </c>
      <c r="HA54">
        <f>GY54-GZ54</f>
        <v/>
      </c>
      <c r="HB54">
        <f>INDEX(BaseSeries!$C$2:$C$61, A54)*Control!$B$5*$Y$3</f>
        <v/>
      </c>
      <c r="HC54">
        <f>HB54*(Control!$B$6*Control!$B$7*Control!$B$8)*$Y$4</f>
        <v/>
      </c>
      <c r="HD54">
        <f>HD53*(1-(1-Control!$B$14)^(1/12)) + HC54</f>
        <v/>
      </c>
      <c r="HE54">
        <f>HC54*Control!$B$9</f>
        <v/>
      </c>
      <c r="HF54">
        <f>HD54*(Control!$B$10*$Y$5/12)/1e6</f>
        <v/>
      </c>
      <c r="HG54">
        <f>HE54*$Y$6*Control!$B$13/1e6</f>
        <v/>
      </c>
      <c r="HH54">
        <f>HF54+HG54</f>
        <v/>
      </c>
      <c r="HI54">
        <f>(1-Control!$B$11)*HF54 + HE54*(INDEX(Control!$B$32:$F$32, B54) + $Y$7)/1e6 * $Y$6</f>
        <v/>
      </c>
      <c r="HJ54">
        <f>HH54-HI54</f>
        <v/>
      </c>
      <c r="HK54">
        <f>INDEX(BaseSeries!$C$2:$C$61, A54)*Control!$B$5*$Z$3</f>
        <v/>
      </c>
      <c r="HL54">
        <f>HK54*(Control!$B$6*Control!$B$7*Control!$B$8)*$Z$4</f>
        <v/>
      </c>
      <c r="HM54">
        <f>HM53*(1-(1-Control!$B$14)^(1/12)) + HL54</f>
        <v/>
      </c>
      <c r="HN54">
        <f>HL54*Control!$B$9</f>
        <v/>
      </c>
      <c r="HO54">
        <f>HM54*(Control!$B$10*$Z$5/12)/1e6</f>
        <v/>
      </c>
      <c r="HP54">
        <f>HN54*$Z$6*Control!$B$13/1e6</f>
        <v/>
      </c>
      <c r="HQ54">
        <f>HO54+HP54</f>
        <v/>
      </c>
      <c r="HR54">
        <f>(1-Control!$B$11)*HO54 + HN54*(INDEX(Control!$B$32:$F$32, B54) + $Z$7)/1e6 * $Z$6</f>
        <v/>
      </c>
      <c r="HS54">
        <f>HQ54-HR54</f>
        <v/>
      </c>
      <c r="HT54">
        <f>INDEX(BaseSeries!$C$2:$C$61, A54)*Control!$B$5*$AA$3</f>
        <v/>
      </c>
      <c r="HU54">
        <f>HT54*(Control!$B$6*Control!$B$7*Control!$B$8)*$AA$4</f>
        <v/>
      </c>
      <c r="HV54">
        <f>HV53*(1-(1-Control!$B$14)^(1/12)) + HU54</f>
        <v/>
      </c>
      <c r="HW54">
        <f>HU54*Control!$B$9</f>
        <v/>
      </c>
      <c r="HX54">
        <f>HV54*(Control!$B$10*$AA$5/12)/1e6</f>
        <v/>
      </c>
      <c r="HY54">
        <f>HW54*$AA$6*Control!$B$13/1e6</f>
        <v/>
      </c>
      <c r="HZ54">
        <f>HX54+HY54</f>
        <v/>
      </c>
      <c r="IA54">
        <f>(1-Control!$B$11)*HX54 + HW54*(INDEX(Control!$B$32:$F$32, B54) + $AA$7)/1e6 * $AA$6</f>
        <v/>
      </c>
      <c r="IB54">
        <f>HZ54-IA54</f>
        <v/>
      </c>
      <c r="IC54">
        <f>INDEX(BaseSeries!$C$2:$C$61, A54)*Control!$B$5*$AB$3</f>
        <v/>
      </c>
      <c r="ID54">
        <f>IC54*(Control!$B$6*Control!$B$7*Control!$B$8)*$AB$4</f>
        <v/>
      </c>
      <c r="IE54">
        <f>IE53*(1-(1-Control!$B$14)^(1/12)) + ID54</f>
        <v/>
      </c>
      <c r="IF54">
        <f>ID54*Control!$B$9</f>
        <v/>
      </c>
      <c r="IG54">
        <f>IE54*(Control!$B$10*$AB$5/12)/1e6</f>
        <v/>
      </c>
      <c r="IH54">
        <f>IF54*$AB$6*Control!$B$13/1e6</f>
        <v/>
      </c>
      <c r="II54">
        <f>IG54+IH54</f>
        <v/>
      </c>
      <c r="IJ54">
        <f>(1-Control!$B$11)*IG54 + IF54*(INDEX(Control!$B$32:$F$32, B54) + $AB$7)/1e6 * $AB$6</f>
        <v/>
      </c>
      <c r="IK54">
        <f>II54-IJ54</f>
        <v/>
      </c>
      <c r="IL54">
        <f>INDEX(BaseSeries!$C$2:$C$61, A54)*Control!$B$5*$AC$3</f>
        <v/>
      </c>
      <c r="IM54">
        <f>IL54*(Control!$B$6*Control!$B$7*Control!$B$8)*$AC$4</f>
        <v/>
      </c>
      <c r="IN54">
        <f>IN53*(1-(1-Control!$B$14)^(1/12)) + IM54</f>
        <v/>
      </c>
      <c r="IO54">
        <f>IM54*Control!$B$9</f>
        <v/>
      </c>
      <c r="IP54">
        <f>IN54*(Control!$B$10*$AC$5/12)/1e6</f>
        <v/>
      </c>
      <c r="IQ54">
        <f>IO54*$AC$6*Control!$B$13/1e6</f>
        <v/>
      </c>
      <c r="IR54">
        <f>IP54+IQ54</f>
        <v/>
      </c>
      <c r="IS54">
        <f>(1-Control!$B$11)*IP54 + IO54*(INDEX(Control!$B$32:$F$32, B54) + $AC$7)/1e6 * $AC$6</f>
        <v/>
      </c>
      <c r="IT54">
        <f>IR54-IS54</f>
        <v/>
      </c>
      <c r="IU54">
        <f>INDEX(BaseSeries!$C$2:$C$61, A54)*Control!$B$5*$AD$3</f>
        <v/>
      </c>
      <c r="IV54">
        <f>IU54*(Control!$B$6*Control!$B$7*Control!$B$8)*$AD$4</f>
        <v/>
      </c>
      <c r="IW54">
        <f>IW53*(1-(1-Control!$B$14)^(1/12)) + IV54</f>
        <v/>
      </c>
      <c r="IX54">
        <f>IV54*Control!$B$9</f>
        <v/>
      </c>
      <c r="IY54">
        <f>IW54*(Control!$B$10*$AD$5/12)/1e6</f>
        <v/>
      </c>
      <c r="IZ54">
        <f>IX54*$AD$6*Control!$B$13/1e6</f>
        <v/>
      </c>
      <c r="JA54">
        <f>IY54+IZ54</f>
        <v/>
      </c>
      <c r="JB54">
        <f>(1-Control!$B$11)*IY54 + IX54*(INDEX(Control!$B$32:$F$32, B54) + $AD$7)/1e6 * $AD$6</f>
        <v/>
      </c>
      <c r="JC54">
        <f>JA54-JB54</f>
        <v/>
      </c>
      <c r="JD54">
        <f>INDEX(BaseSeries!$C$2:$C$61, A54)*Control!$B$5*$AE$3</f>
        <v/>
      </c>
      <c r="JE54">
        <f>JD54*(Control!$B$6*Control!$B$7*Control!$B$8)*$AE$4</f>
        <v/>
      </c>
      <c r="JF54">
        <f>JF53*(1-(1-Control!$B$14)^(1/12)) + JE54</f>
        <v/>
      </c>
      <c r="JG54">
        <f>JE54*Control!$B$9</f>
        <v/>
      </c>
      <c r="JH54">
        <f>JF54*(Control!$B$10*$AE$5/12)/1e6</f>
        <v/>
      </c>
      <c r="JI54">
        <f>JG54*$AE$6*Control!$B$13/1e6</f>
        <v/>
      </c>
      <c r="JJ54">
        <f>JH54+JI54</f>
        <v/>
      </c>
      <c r="JK54">
        <f>(1-Control!$B$11)*JH54 + JG54*(INDEX(Control!$B$32:$F$32, B54) + $AE$7)/1e6 * $AE$6</f>
        <v/>
      </c>
      <c r="JL54">
        <f>JJ54-JK54</f>
        <v/>
      </c>
      <c r="JM54">
        <f>INDEX(BaseSeries!$C$2:$C$61, A54)*Control!$B$5*$AF$3</f>
        <v/>
      </c>
      <c r="JN54">
        <f>JM54*(Control!$B$6*Control!$B$7*Control!$B$8)*$AF$4</f>
        <v/>
      </c>
      <c r="JO54">
        <f>JO53*(1-(1-Control!$B$14)^(1/12)) + JN54</f>
        <v/>
      </c>
      <c r="JP54">
        <f>JN54*Control!$B$9</f>
        <v/>
      </c>
      <c r="JQ54">
        <f>JO54*(Control!$B$10*$AF$5/12)/1e6</f>
        <v/>
      </c>
      <c r="JR54">
        <f>JP54*$AF$6*Control!$B$13/1e6</f>
        <v/>
      </c>
      <c r="JS54">
        <f>JQ54+JR54</f>
        <v/>
      </c>
      <c r="JT54">
        <f>(1-Control!$B$11)*JQ54 + JP54*(INDEX(Control!$B$32:$F$32, B54) + $AF$7)/1e6 * $AF$6</f>
        <v/>
      </c>
      <c r="JU54">
        <f>JS54-JT54</f>
        <v/>
      </c>
      <c r="JV54">
        <f>INDEX(BaseSeries!$C$2:$C$61, A54)*Control!$B$5*$AG$3</f>
        <v/>
      </c>
      <c r="JW54">
        <f>JV54*(Control!$B$6*Control!$B$7*Control!$B$8)*$AG$4</f>
        <v/>
      </c>
      <c r="JX54">
        <f>JX53*(1-(1-Control!$B$14)^(1/12)) + JW54</f>
        <v/>
      </c>
      <c r="JY54">
        <f>JW54*Control!$B$9</f>
        <v/>
      </c>
      <c r="JZ54">
        <f>JX54*(Control!$B$10*$AG$5/12)/1e6</f>
        <v/>
      </c>
      <c r="KA54">
        <f>JY54*$AG$6*Control!$B$13/1e6</f>
        <v/>
      </c>
      <c r="KB54">
        <f>JZ54+KA54</f>
        <v/>
      </c>
      <c r="KC54">
        <f>(1-Control!$B$11)*JZ54 + JY54*(INDEX(Control!$B$32:$F$32, B54) + $AG$7)/1e6 * $AG$6</f>
        <v/>
      </c>
      <c r="KD54">
        <f>KB54-KC54</f>
        <v/>
      </c>
      <c r="KE54">
        <f>INDEX(BaseSeries!$C$2:$C$61, A54)*Control!$B$5*$AH$3</f>
        <v/>
      </c>
      <c r="KF54">
        <f>KE54*(Control!$B$6*Control!$B$7*Control!$B$8)*$AH$4</f>
        <v/>
      </c>
      <c r="KG54">
        <f>KG53*(1-(1-Control!$B$14)^(1/12)) + KF54</f>
        <v/>
      </c>
      <c r="KH54">
        <f>KF54*Control!$B$9</f>
        <v/>
      </c>
      <c r="KI54">
        <f>KG54*(Control!$B$10*$AH$5/12)/1e6</f>
        <v/>
      </c>
      <c r="KJ54">
        <f>KH54*$AH$6*Control!$B$13/1e6</f>
        <v/>
      </c>
      <c r="KK54">
        <f>KI54+KJ54</f>
        <v/>
      </c>
      <c r="KL54">
        <f>(1-Control!$B$11)*KI54 + KH54*(INDEX(Control!$B$32:$F$32, B54) + $AH$7)/1e6 * $AH$6</f>
        <v/>
      </c>
      <c r="KM54">
        <f>KK54-KL54</f>
        <v/>
      </c>
      <c r="KN54">
        <f>INDEX(BaseSeries!$C$2:$C$61, A54)*Control!$B$5*$AI$3</f>
        <v/>
      </c>
      <c r="KO54">
        <f>KN54*(Control!$B$6*Control!$B$7*Control!$B$8)*$AI$4</f>
        <v/>
      </c>
      <c r="KP54">
        <f>KP53*(1-(1-Control!$B$14)^(1/12)) + KO54</f>
        <v/>
      </c>
      <c r="KQ54">
        <f>KO54*Control!$B$9</f>
        <v/>
      </c>
      <c r="KR54">
        <f>KP54*(Control!$B$10*$AI$5/12)/1e6</f>
        <v/>
      </c>
      <c r="KS54">
        <f>KQ54*$AI$6*Control!$B$13/1e6</f>
        <v/>
      </c>
      <c r="KT54">
        <f>KR54+KS54</f>
        <v/>
      </c>
      <c r="KU54">
        <f>(1-Control!$B$11)*KR54 + KQ54*(INDEX(Control!$B$32:$F$32, B54) + $AI$7)/1e6 * $AI$6</f>
        <v/>
      </c>
      <c r="KV54">
        <f>KT54-KU54</f>
        <v/>
      </c>
      <c r="KW54">
        <f>INDEX(BaseSeries!$C$2:$C$61, A54)*Control!$B$5*$AJ$3</f>
        <v/>
      </c>
      <c r="KX54">
        <f>KW54*(Control!$B$6*Control!$B$7*Control!$B$8)*$AJ$4</f>
        <v/>
      </c>
      <c r="KY54">
        <f>KY53*(1-(1-Control!$B$14)^(1/12)) + KX54</f>
        <v/>
      </c>
      <c r="KZ54">
        <f>KX54*Control!$B$9</f>
        <v/>
      </c>
      <c r="LA54">
        <f>KY54*(Control!$B$10*$AJ$5/12)/1e6</f>
        <v/>
      </c>
      <c r="LB54">
        <f>KZ54*$AJ$6*Control!$B$13/1e6</f>
        <v/>
      </c>
      <c r="LC54">
        <f>LA54+LB54</f>
        <v/>
      </c>
      <c r="LD54">
        <f>(1-Control!$B$11)*LA54 + KZ54*(INDEX(Control!$B$32:$F$32, B54) + $AJ$7)/1e6 * $AJ$6</f>
        <v/>
      </c>
      <c r="LE54">
        <f>LC54-LD54</f>
        <v/>
      </c>
      <c r="LF54">
        <f>INDEX(BaseSeries!$C$2:$C$61, A54)*Control!$B$5*$AK$3</f>
        <v/>
      </c>
      <c r="LG54">
        <f>LF54*(Control!$B$6*Control!$B$7*Control!$B$8)*$AK$4</f>
        <v/>
      </c>
      <c r="LH54">
        <f>LH53*(1-(1-Control!$B$14)^(1/12)) + LG54</f>
        <v/>
      </c>
      <c r="LI54">
        <f>LG54*Control!$B$9</f>
        <v/>
      </c>
      <c r="LJ54">
        <f>LH54*(Control!$B$10*$AK$5/12)/1e6</f>
        <v/>
      </c>
      <c r="LK54">
        <f>LI54*$AK$6*Control!$B$13/1e6</f>
        <v/>
      </c>
      <c r="LL54">
        <f>LJ54+LK54</f>
        <v/>
      </c>
      <c r="LM54">
        <f>(1-Control!$B$11)*LJ54 + LI54*(INDEX(Control!$B$32:$F$32, B54) + $AK$7)/1e6 * $AK$6</f>
        <v/>
      </c>
      <c r="LN54">
        <f>LL54-LM54</f>
        <v/>
      </c>
      <c r="LO54">
        <f>INDEX(BaseSeries!$C$2:$C$61, A54)*Control!$B$5*$AL$3</f>
        <v/>
      </c>
      <c r="LP54">
        <f>LO54*(Control!$B$6*Control!$B$7*Control!$B$8)*$AL$4</f>
        <v/>
      </c>
      <c r="LQ54">
        <f>LQ53*(1-(1-Control!$B$14)^(1/12)) + LP54</f>
        <v/>
      </c>
      <c r="LR54">
        <f>LP54*Control!$B$9</f>
        <v/>
      </c>
      <c r="LS54">
        <f>LQ54*(Control!$B$10*$AL$5/12)/1e6</f>
        <v/>
      </c>
      <c r="LT54">
        <f>LR54*$AL$6*Control!$B$13/1e6</f>
        <v/>
      </c>
      <c r="LU54">
        <f>LS54+LT54</f>
        <v/>
      </c>
      <c r="LV54">
        <f>(1-Control!$B$11)*LS54 + LR54*(INDEX(Control!$B$32:$F$32, B54) + $AL$7)/1e6 * $AL$6</f>
        <v/>
      </c>
      <c r="LW54">
        <f>LU54-LV54</f>
        <v/>
      </c>
    </row>
    <row r="55">
      <c r="A55" t="n">
        <v>44</v>
      </c>
      <c r="B55">
        <f>INT((A55-1)/12)+1</f>
        <v/>
      </c>
      <c r="C55">
        <f>INDEX(BaseSeries!$C$2:$C$61, A55)*Control!$B$5*$B$3</f>
        <v/>
      </c>
      <c r="D55">
        <f>C55*(Control!$B$6*Control!$B$7*Control!$B$8)*$B$4</f>
        <v/>
      </c>
      <c r="E55">
        <f>E54*(1-(1-Control!$B$14)^(1/12)) + D55</f>
        <v/>
      </c>
      <c r="F55">
        <f>D55*Control!$B$9</f>
        <v/>
      </c>
      <c r="G55">
        <f>E55*(Control!$B$10*$B$5/12)/1e6</f>
        <v/>
      </c>
      <c r="H55">
        <f>F55*$B$6*Control!$B$13/1e6</f>
        <v/>
      </c>
      <c r="I55">
        <f>G55+H55</f>
        <v/>
      </c>
      <c r="J55">
        <f>(1-Control!$B$11)*G55 + F55*(INDEX(Control!$B$32:$F$32, B55) + $B$7)/1e6 * $B$6</f>
        <v/>
      </c>
      <c r="K55">
        <f>I55-J55</f>
        <v/>
      </c>
      <c r="L55">
        <f>INDEX(BaseSeries!$C$2:$C$61, A55)*Control!$B$5*$C$3</f>
        <v/>
      </c>
      <c r="M55">
        <f>L55*(Control!$B$6*Control!$B$7*Control!$B$8)*$C$4</f>
        <v/>
      </c>
      <c r="N55">
        <f>N54*(1-(1-Control!$B$14)^(1/12)) + M55</f>
        <v/>
      </c>
      <c r="O55">
        <f>M55*Control!$B$9</f>
        <v/>
      </c>
      <c r="P55">
        <f>N55*(Control!$B$10*$C$5/12)/1e6</f>
        <v/>
      </c>
      <c r="Q55">
        <f>O55*$C$6*Control!$B$13/1e6</f>
        <v/>
      </c>
      <c r="R55">
        <f>P55+Q55</f>
        <v/>
      </c>
      <c r="S55">
        <f>(1-Control!$B$11)*P55 + O55*(INDEX(Control!$B$32:$F$32, B55) + $C$7)/1e6 * $C$6</f>
        <v/>
      </c>
      <c r="T55">
        <f>R55-S55</f>
        <v/>
      </c>
      <c r="U55">
        <f>INDEX(BaseSeries!$C$2:$C$61, A55)*Control!$B$5*$D$3</f>
        <v/>
      </c>
      <c r="V55">
        <f>U55*(Control!$B$6*Control!$B$7*Control!$B$8)*$D$4</f>
        <v/>
      </c>
      <c r="W55">
        <f>W54*(1-(1-Control!$B$14)^(1/12)) + V55</f>
        <v/>
      </c>
      <c r="X55">
        <f>V55*Control!$B$9</f>
        <v/>
      </c>
      <c r="Y55">
        <f>W55*(Control!$B$10*$D$5/12)/1e6</f>
        <v/>
      </c>
      <c r="Z55">
        <f>X55*$D$6*Control!$B$13/1e6</f>
        <v/>
      </c>
      <c r="AA55">
        <f>Y55+Z55</f>
        <v/>
      </c>
      <c r="AB55">
        <f>(1-Control!$B$11)*Y55 + X55*(INDEX(Control!$B$32:$F$32, B55) + $D$7)/1e6 * $D$6</f>
        <v/>
      </c>
      <c r="AC55">
        <f>AA55-AB55</f>
        <v/>
      </c>
      <c r="AD55">
        <f>INDEX(BaseSeries!$C$2:$C$61, A55)*Control!$B$5*$E$3</f>
        <v/>
      </c>
      <c r="AE55">
        <f>AD55*(Control!$B$6*Control!$B$7*Control!$B$8)*$E$4</f>
        <v/>
      </c>
      <c r="AF55">
        <f>AF54*(1-(1-Control!$B$14)^(1/12)) + AE55</f>
        <v/>
      </c>
      <c r="AG55">
        <f>AE55*Control!$B$9</f>
        <v/>
      </c>
      <c r="AH55">
        <f>AF55*(Control!$B$10*$E$5/12)/1e6</f>
        <v/>
      </c>
      <c r="AI55">
        <f>AG55*$E$6*Control!$B$13/1e6</f>
        <v/>
      </c>
      <c r="AJ55">
        <f>AH55+AI55</f>
        <v/>
      </c>
      <c r="AK55">
        <f>(1-Control!$B$11)*AH55 + AG55*(INDEX(Control!$B$32:$F$32, B55) + $E$7)/1e6 * $E$6</f>
        <v/>
      </c>
      <c r="AL55">
        <f>AJ55-AK55</f>
        <v/>
      </c>
      <c r="AM55">
        <f>INDEX(BaseSeries!$C$2:$C$61, A55)*Control!$B$5*$F$3</f>
        <v/>
      </c>
      <c r="AN55">
        <f>AM55*(Control!$B$6*Control!$B$7*Control!$B$8)*$F$4</f>
        <v/>
      </c>
      <c r="AO55">
        <f>AO54*(1-(1-Control!$B$14)^(1/12)) + AN55</f>
        <v/>
      </c>
      <c r="AP55">
        <f>AN55*Control!$B$9</f>
        <v/>
      </c>
      <c r="AQ55">
        <f>AO55*(Control!$B$10*$F$5/12)/1e6</f>
        <v/>
      </c>
      <c r="AR55">
        <f>AP55*$F$6*Control!$B$13/1e6</f>
        <v/>
      </c>
      <c r="AS55">
        <f>AQ55+AR55</f>
        <v/>
      </c>
      <c r="AT55">
        <f>(1-Control!$B$11)*AQ55 + AP55*(INDEX(Control!$B$32:$F$32, B55) + $F$7)/1e6 * $F$6</f>
        <v/>
      </c>
      <c r="AU55">
        <f>AS55-AT55</f>
        <v/>
      </c>
      <c r="AV55">
        <f>INDEX(BaseSeries!$C$2:$C$61, A55)*Control!$B$5*$G$3</f>
        <v/>
      </c>
      <c r="AW55">
        <f>AV55*(Control!$B$6*Control!$B$7*Control!$B$8)*$G$4</f>
        <v/>
      </c>
      <c r="AX55">
        <f>AX54*(1-(1-Control!$B$14)^(1/12)) + AW55</f>
        <v/>
      </c>
      <c r="AY55">
        <f>AW55*Control!$B$9</f>
        <v/>
      </c>
      <c r="AZ55">
        <f>AX55*(Control!$B$10*$G$5/12)/1e6</f>
        <v/>
      </c>
      <c r="BA55">
        <f>AY55*$G$6*Control!$B$13/1e6</f>
        <v/>
      </c>
      <c r="BB55">
        <f>AZ55+BA55</f>
        <v/>
      </c>
      <c r="BC55">
        <f>(1-Control!$B$11)*AZ55 + AY55*(INDEX(Control!$B$32:$F$32, B55) + $G$7)/1e6 * $G$6</f>
        <v/>
      </c>
      <c r="BD55">
        <f>BB55-BC55</f>
        <v/>
      </c>
      <c r="BE55">
        <f>INDEX(BaseSeries!$C$2:$C$61, A55)*Control!$B$5*$H$3</f>
        <v/>
      </c>
      <c r="BF55">
        <f>BE55*(Control!$B$6*Control!$B$7*Control!$B$8)*$H$4</f>
        <v/>
      </c>
      <c r="BG55">
        <f>BG54*(1-(1-Control!$B$14)^(1/12)) + BF55</f>
        <v/>
      </c>
      <c r="BH55">
        <f>BF55*Control!$B$9</f>
        <v/>
      </c>
      <c r="BI55">
        <f>BG55*(Control!$B$10*$H$5/12)/1e6</f>
        <v/>
      </c>
      <c r="BJ55">
        <f>BH55*$H$6*Control!$B$13/1e6</f>
        <v/>
      </c>
      <c r="BK55">
        <f>BI55+BJ55</f>
        <v/>
      </c>
      <c r="BL55">
        <f>(1-Control!$B$11)*BI55 + BH55*(INDEX(Control!$B$32:$F$32, B55) + $H$7)/1e6 * $H$6</f>
        <v/>
      </c>
      <c r="BM55">
        <f>BK55-BL55</f>
        <v/>
      </c>
      <c r="BN55">
        <f>INDEX(BaseSeries!$C$2:$C$61, A55)*Control!$B$5*$I$3</f>
        <v/>
      </c>
      <c r="BO55">
        <f>BN55*(Control!$B$6*Control!$B$7*Control!$B$8)*$I$4</f>
        <v/>
      </c>
      <c r="BP55">
        <f>BP54*(1-(1-Control!$B$14)^(1/12)) + BO55</f>
        <v/>
      </c>
      <c r="BQ55">
        <f>BO55*Control!$B$9</f>
        <v/>
      </c>
      <c r="BR55">
        <f>BP55*(Control!$B$10*$I$5/12)/1e6</f>
        <v/>
      </c>
      <c r="BS55">
        <f>BQ55*$I$6*Control!$B$13/1e6</f>
        <v/>
      </c>
      <c r="BT55">
        <f>BR55+BS55</f>
        <v/>
      </c>
      <c r="BU55">
        <f>(1-Control!$B$11)*BR55 + BQ55*(INDEX(Control!$B$32:$F$32, B55) + $I$7)/1e6 * $I$6</f>
        <v/>
      </c>
      <c r="BV55">
        <f>BT55-BU55</f>
        <v/>
      </c>
      <c r="BW55">
        <f>INDEX(BaseSeries!$C$2:$C$61, A55)*Control!$B$5*$J$3</f>
        <v/>
      </c>
      <c r="BX55">
        <f>BW55*(Control!$B$6*Control!$B$7*Control!$B$8)*$J$4</f>
        <v/>
      </c>
      <c r="BY55">
        <f>BY54*(1-(1-Control!$B$14)^(1/12)) + BX55</f>
        <v/>
      </c>
      <c r="BZ55">
        <f>BX55*Control!$B$9</f>
        <v/>
      </c>
      <c r="CA55">
        <f>BY55*(Control!$B$10*$J$5/12)/1e6</f>
        <v/>
      </c>
      <c r="CB55">
        <f>BZ55*$J$6*Control!$B$13/1e6</f>
        <v/>
      </c>
      <c r="CC55">
        <f>CA55+CB55</f>
        <v/>
      </c>
      <c r="CD55">
        <f>(1-Control!$B$11)*CA55 + BZ55*(INDEX(Control!$B$32:$F$32, B55) + $J$7)/1e6 * $J$6</f>
        <v/>
      </c>
      <c r="CE55">
        <f>CC55-CD55</f>
        <v/>
      </c>
      <c r="CF55">
        <f>INDEX(BaseSeries!$C$2:$C$61, A55)*Control!$B$5*$K$3</f>
        <v/>
      </c>
      <c r="CG55">
        <f>CF55*(Control!$B$6*Control!$B$7*Control!$B$8)*$K$4</f>
        <v/>
      </c>
      <c r="CH55">
        <f>CH54*(1-(1-Control!$B$14)^(1/12)) + CG55</f>
        <v/>
      </c>
      <c r="CI55">
        <f>CG55*Control!$B$9</f>
        <v/>
      </c>
      <c r="CJ55">
        <f>CH55*(Control!$B$10*$K$5/12)/1e6</f>
        <v/>
      </c>
      <c r="CK55">
        <f>CI55*$K$6*Control!$B$13/1e6</f>
        <v/>
      </c>
      <c r="CL55">
        <f>CJ55+CK55</f>
        <v/>
      </c>
      <c r="CM55">
        <f>(1-Control!$B$11)*CJ55 + CI55*(INDEX(Control!$B$32:$F$32, B55) + $K$7)/1e6 * $K$6</f>
        <v/>
      </c>
      <c r="CN55">
        <f>CL55-CM55</f>
        <v/>
      </c>
      <c r="CO55">
        <f>INDEX(BaseSeries!$C$2:$C$61, A55)*Control!$B$5*$L$3</f>
        <v/>
      </c>
      <c r="CP55">
        <f>CO55*(Control!$B$6*Control!$B$7*Control!$B$8)*$L$4</f>
        <v/>
      </c>
      <c r="CQ55">
        <f>CQ54*(1-(1-Control!$B$14)^(1/12)) + CP55</f>
        <v/>
      </c>
      <c r="CR55">
        <f>CP55*Control!$B$9</f>
        <v/>
      </c>
      <c r="CS55">
        <f>CQ55*(Control!$B$10*$L$5/12)/1e6</f>
        <v/>
      </c>
      <c r="CT55">
        <f>CR55*$L$6*Control!$B$13/1e6</f>
        <v/>
      </c>
      <c r="CU55">
        <f>CS55+CT55</f>
        <v/>
      </c>
      <c r="CV55">
        <f>(1-Control!$B$11)*CS55 + CR55*(INDEX(Control!$B$32:$F$32, B55) + $L$7)/1e6 * $L$6</f>
        <v/>
      </c>
      <c r="CW55">
        <f>CU55-CV55</f>
        <v/>
      </c>
      <c r="CX55">
        <f>INDEX(BaseSeries!$C$2:$C$61, A55)*Control!$B$5*$M$3</f>
        <v/>
      </c>
      <c r="CY55">
        <f>CX55*(Control!$B$6*Control!$B$7*Control!$B$8)*$M$4</f>
        <v/>
      </c>
      <c r="CZ55">
        <f>CZ54*(1-(1-Control!$B$14)^(1/12)) + CY55</f>
        <v/>
      </c>
      <c r="DA55">
        <f>CY55*Control!$B$9</f>
        <v/>
      </c>
      <c r="DB55">
        <f>CZ55*(Control!$B$10*$M$5/12)/1e6</f>
        <v/>
      </c>
      <c r="DC55">
        <f>DA55*$M$6*Control!$B$13/1e6</f>
        <v/>
      </c>
      <c r="DD55">
        <f>DB55+DC55</f>
        <v/>
      </c>
      <c r="DE55">
        <f>(1-Control!$B$11)*DB55 + DA55*(INDEX(Control!$B$32:$F$32, B55) + $M$7)/1e6 * $M$6</f>
        <v/>
      </c>
      <c r="DF55">
        <f>DD55-DE55</f>
        <v/>
      </c>
      <c r="DG55">
        <f>INDEX(BaseSeries!$C$2:$C$61, A55)*Control!$B$5*$N$3</f>
        <v/>
      </c>
      <c r="DH55">
        <f>DG55*(Control!$B$6*Control!$B$7*Control!$B$8)*$N$4</f>
        <v/>
      </c>
      <c r="DI55">
        <f>DI54*(1-(1-Control!$B$14)^(1/12)) + DH55</f>
        <v/>
      </c>
      <c r="DJ55">
        <f>DH55*Control!$B$9</f>
        <v/>
      </c>
      <c r="DK55">
        <f>DI55*(Control!$B$10*$N$5/12)/1e6</f>
        <v/>
      </c>
      <c r="DL55">
        <f>DJ55*$N$6*Control!$B$13/1e6</f>
        <v/>
      </c>
      <c r="DM55">
        <f>DK55+DL55</f>
        <v/>
      </c>
      <c r="DN55">
        <f>(1-Control!$B$11)*DK55 + DJ55*(INDEX(Control!$B$32:$F$32, B55) + $N$7)/1e6 * $N$6</f>
        <v/>
      </c>
      <c r="DO55">
        <f>DM55-DN55</f>
        <v/>
      </c>
      <c r="DP55">
        <f>INDEX(BaseSeries!$C$2:$C$61, A55)*Control!$B$5*$O$3</f>
        <v/>
      </c>
      <c r="DQ55">
        <f>DP55*(Control!$B$6*Control!$B$7*Control!$B$8)*$O$4</f>
        <v/>
      </c>
      <c r="DR55">
        <f>DR54*(1-(1-Control!$B$14)^(1/12)) + DQ55</f>
        <v/>
      </c>
      <c r="DS55">
        <f>DQ55*Control!$B$9</f>
        <v/>
      </c>
      <c r="DT55">
        <f>DR55*(Control!$B$10*$O$5/12)/1e6</f>
        <v/>
      </c>
      <c r="DU55">
        <f>DS55*$O$6*Control!$B$13/1e6</f>
        <v/>
      </c>
      <c r="DV55">
        <f>DT55+DU55</f>
        <v/>
      </c>
      <c r="DW55">
        <f>(1-Control!$B$11)*DT55 + DS55*(INDEX(Control!$B$32:$F$32, B55) + $O$7)/1e6 * $O$6</f>
        <v/>
      </c>
      <c r="DX55">
        <f>DV55-DW55</f>
        <v/>
      </c>
      <c r="DY55">
        <f>INDEX(BaseSeries!$C$2:$C$61, A55)*Control!$B$5*$P$3</f>
        <v/>
      </c>
      <c r="DZ55">
        <f>DY55*(Control!$B$6*Control!$B$7*Control!$B$8)*$P$4</f>
        <v/>
      </c>
      <c r="EA55">
        <f>EA54*(1-(1-Control!$B$14)^(1/12)) + DZ55</f>
        <v/>
      </c>
      <c r="EB55">
        <f>DZ55*Control!$B$9</f>
        <v/>
      </c>
      <c r="EC55">
        <f>EA55*(Control!$B$10*$P$5/12)/1e6</f>
        <v/>
      </c>
      <c r="ED55">
        <f>EB55*$P$6*Control!$B$13/1e6</f>
        <v/>
      </c>
      <c r="EE55">
        <f>EC55+ED55</f>
        <v/>
      </c>
      <c r="EF55">
        <f>(1-Control!$B$11)*EC55 + EB55*(INDEX(Control!$B$32:$F$32, B55) + $P$7)/1e6 * $P$6</f>
        <v/>
      </c>
      <c r="EG55">
        <f>EE55-EF55</f>
        <v/>
      </c>
      <c r="EH55">
        <f>INDEX(BaseSeries!$C$2:$C$61, A55)*Control!$B$5*$Q$3</f>
        <v/>
      </c>
      <c r="EI55">
        <f>EH55*(Control!$B$6*Control!$B$7*Control!$B$8)*$Q$4</f>
        <v/>
      </c>
      <c r="EJ55">
        <f>EJ54*(1-(1-Control!$B$14)^(1/12)) + EI55</f>
        <v/>
      </c>
      <c r="EK55">
        <f>EI55*Control!$B$9</f>
        <v/>
      </c>
      <c r="EL55">
        <f>EJ55*(Control!$B$10*$Q$5/12)/1e6</f>
        <v/>
      </c>
      <c r="EM55">
        <f>EK55*$Q$6*Control!$B$13/1e6</f>
        <v/>
      </c>
      <c r="EN55">
        <f>EL55+EM55</f>
        <v/>
      </c>
      <c r="EO55">
        <f>(1-Control!$B$11)*EL55 + EK55*(INDEX(Control!$B$32:$F$32, B55) + $Q$7)/1e6 * $Q$6</f>
        <v/>
      </c>
      <c r="EP55">
        <f>EN55-EO55</f>
        <v/>
      </c>
      <c r="EQ55">
        <f>INDEX(BaseSeries!$C$2:$C$61, A55)*Control!$B$5*$R$3</f>
        <v/>
      </c>
      <c r="ER55">
        <f>EQ55*(Control!$B$6*Control!$B$7*Control!$B$8)*$R$4</f>
        <v/>
      </c>
      <c r="ES55">
        <f>ES54*(1-(1-Control!$B$14)^(1/12)) + ER55</f>
        <v/>
      </c>
      <c r="ET55">
        <f>ER55*Control!$B$9</f>
        <v/>
      </c>
      <c r="EU55">
        <f>ES55*(Control!$B$10*$R$5/12)/1e6</f>
        <v/>
      </c>
      <c r="EV55">
        <f>ET55*$R$6*Control!$B$13/1e6</f>
        <v/>
      </c>
      <c r="EW55">
        <f>EU55+EV55</f>
        <v/>
      </c>
      <c r="EX55">
        <f>(1-Control!$B$11)*EU55 + ET55*(INDEX(Control!$B$32:$F$32, B55) + $R$7)/1e6 * $R$6</f>
        <v/>
      </c>
      <c r="EY55">
        <f>EW55-EX55</f>
        <v/>
      </c>
      <c r="EZ55">
        <f>INDEX(BaseSeries!$C$2:$C$61, A55)*Control!$B$5*$S$3</f>
        <v/>
      </c>
      <c r="FA55">
        <f>EZ55*(Control!$B$6*Control!$B$7*Control!$B$8)*$S$4</f>
        <v/>
      </c>
      <c r="FB55">
        <f>FB54*(1-(1-Control!$B$14)^(1/12)) + FA55</f>
        <v/>
      </c>
      <c r="FC55">
        <f>FA55*Control!$B$9</f>
        <v/>
      </c>
      <c r="FD55">
        <f>FB55*(Control!$B$10*$S$5/12)/1e6</f>
        <v/>
      </c>
      <c r="FE55">
        <f>FC55*$S$6*Control!$B$13/1e6</f>
        <v/>
      </c>
      <c r="FF55">
        <f>FD55+FE55</f>
        <v/>
      </c>
      <c r="FG55">
        <f>(1-Control!$B$11)*FD55 + FC55*(INDEX(Control!$B$32:$F$32, B55) + $S$7)/1e6 * $S$6</f>
        <v/>
      </c>
      <c r="FH55">
        <f>FF55-FG55</f>
        <v/>
      </c>
      <c r="FI55">
        <f>INDEX(BaseSeries!$C$2:$C$61, A55)*Control!$B$5*$T$3</f>
        <v/>
      </c>
      <c r="FJ55">
        <f>FI55*(Control!$B$6*Control!$B$7*Control!$B$8)*$T$4</f>
        <v/>
      </c>
      <c r="FK55">
        <f>FK54*(1-(1-Control!$B$14)^(1/12)) + FJ55</f>
        <v/>
      </c>
      <c r="FL55">
        <f>FJ55*Control!$B$9</f>
        <v/>
      </c>
      <c r="FM55">
        <f>FK55*(Control!$B$10*$T$5/12)/1e6</f>
        <v/>
      </c>
      <c r="FN55">
        <f>FL55*$T$6*Control!$B$13/1e6</f>
        <v/>
      </c>
      <c r="FO55">
        <f>FM55+FN55</f>
        <v/>
      </c>
      <c r="FP55">
        <f>(1-Control!$B$11)*FM55 + FL55*(INDEX(Control!$B$32:$F$32, B55) + $T$7)/1e6 * $T$6</f>
        <v/>
      </c>
      <c r="FQ55">
        <f>FO55-FP55</f>
        <v/>
      </c>
      <c r="FR55">
        <f>INDEX(BaseSeries!$C$2:$C$61, A55)*Control!$B$5*$U$3</f>
        <v/>
      </c>
      <c r="FS55">
        <f>FR55*(Control!$B$6*Control!$B$7*Control!$B$8)*$U$4</f>
        <v/>
      </c>
      <c r="FT55">
        <f>FT54*(1-(1-Control!$B$14)^(1/12)) + FS55</f>
        <v/>
      </c>
      <c r="FU55">
        <f>FS55*Control!$B$9</f>
        <v/>
      </c>
      <c r="FV55">
        <f>FT55*(Control!$B$10*$U$5/12)/1e6</f>
        <v/>
      </c>
      <c r="FW55">
        <f>FU55*$U$6*Control!$B$13/1e6</f>
        <v/>
      </c>
      <c r="FX55">
        <f>FV55+FW55</f>
        <v/>
      </c>
      <c r="FY55">
        <f>(1-Control!$B$11)*FV55 + FU55*(INDEX(Control!$B$32:$F$32, B55) + $U$7)/1e6 * $U$6</f>
        <v/>
      </c>
      <c r="FZ55">
        <f>FX55-FY55</f>
        <v/>
      </c>
      <c r="GA55">
        <f>INDEX(BaseSeries!$C$2:$C$61, A55)*Control!$B$5*$V$3</f>
        <v/>
      </c>
      <c r="GB55">
        <f>GA55*(Control!$B$6*Control!$B$7*Control!$B$8)*$V$4</f>
        <v/>
      </c>
      <c r="GC55">
        <f>GC54*(1-(1-Control!$B$14)^(1/12)) + GB55</f>
        <v/>
      </c>
      <c r="GD55">
        <f>GB55*Control!$B$9</f>
        <v/>
      </c>
      <c r="GE55">
        <f>GC55*(Control!$B$10*$V$5/12)/1e6</f>
        <v/>
      </c>
      <c r="GF55">
        <f>GD55*$V$6*Control!$B$13/1e6</f>
        <v/>
      </c>
      <c r="GG55">
        <f>GE55+GF55</f>
        <v/>
      </c>
      <c r="GH55">
        <f>(1-Control!$B$11)*GE55 + GD55*(INDEX(Control!$B$32:$F$32, B55) + $V$7)/1e6 * $V$6</f>
        <v/>
      </c>
      <c r="GI55">
        <f>GG55-GH55</f>
        <v/>
      </c>
      <c r="GJ55">
        <f>INDEX(BaseSeries!$C$2:$C$61, A55)*Control!$B$5*$W$3</f>
        <v/>
      </c>
      <c r="GK55">
        <f>GJ55*(Control!$B$6*Control!$B$7*Control!$B$8)*$W$4</f>
        <v/>
      </c>
      <c r="GL55">
        <f>GL54*(1-(1-Control!$B$14)^(1/12)) + GK55</f>
        <v/>
      </c>
      <c r="GM55">
        <f>GK55*Control!$B$9</f>
        <v/>
      </c>
      <c r="GN55">
        <f>GL55*(Control!$B$10*$W$5/12)/1e6</f>
        <v/>
      </c>
      <c r="GO55">
        <f>GM55*$W$6*Control!$B$13/1e6</f>
        <v/>
      </c>
      <c r="GP55">
        <f>GN55+GO55</f>
        <v/>
      </c>
      <c r="GQ55">
        <f>(1-Control!$B$11)*GN55 + GM55*(INDEX(Control!$B$32:$F$32, B55) + $W$7)/1e6 * $W$6</f>
        <v/>
      </c>
      <c r="GR55">
        <f>GP55-GQ55</f>
        <v/>
      </c>
      <c r="GS55">
        <f>INDEX(BaseSeries!$C$2:$C$61, A55)*Control!$B$5*$X$3</f>
        <v/>
      </c>
      <c r="GT55">
        <f>GS55*(Control!$B$6*Control!$B$7*Control!$B$8)*$X$4</f>
        <v/>
      </c>
      <c r="GU55">
        <f>GU54*(1-(1-Control!$B$14)^(1/12)) + GT55</f>
        <v/>
      </c>
      <c r="GV55">
        <f>GT55*Control!$B$9</f>
        <v/>
      </c>
      <c r="GW55">
        <f>GU55*(Control!$B$10*$X$5/12)/1e6</f>
        <v/>
      </c>
      <c r="GX55">
        <f>GV55*$X$6*Control!$B$13/1e6</f>
        <v/>
      </c>
      <c r="GY55">
        <f>GW55+GX55</f>
        <v/>
      </c>
      <c r="GZ55">
        <f>(1-Control!$B$11)*GW55 + GV55*(INDEX(Control!$B$32:$F$32, B55) + $X$7)/1e6 * $X$6</f>
        <v/>
      </c>
      <c r="HA55">
        <f>GY55-GZ55</f>
        <v/>
      </c>
      <c r="HB55">
        <f>INDEX(BaseSeries!$C$2:$C$61, A55)*Control!$B$5*$Y$3</f>
        <v/>
      </c>
      <c r="HC55">
        <f>HB55*(Control!$B$6*Control!$B$7*Control!$B$8)*$Y$4</f>
        <v/>
      </c>
      <c r="HD55">
        <f>HD54*(1-(1-Control!$B$14)^(1/12)) + HC55</f>
        <v/>
      </c>
      <c r="HE55">
        <f>HC55*Control!$B$9</f>
        <v/>
      </c>
      <c r="HF55">
        <f>HD55*(Control!$B$10*$Y$5/12)/1e6</f>
        <v/>
      </c>
      <c r="HG55">
        <f>HE55*$Y$6*Control!$B$13/1e6</f>
        <v/>
      </c>
      <c r="HH55">
        <f>HF55+HG55</f>
        <v/>
      </c>
      <c r="HI55">
        <f>(1-Control!$B$11)*HF55 + HE55*(INDEX(Control!$B$32:$F$32, B55) + $Y$7)/1e6 * $Y$6</f>
        <v/>
      </c>
      <c r="HJ55">
        <f>HH55-HI55</f>
        <v/>
      </c>
      <c r="HK55">
        <f>INDEX(BaseSeries!$C$2:$C$61, A55)*Control!$B$5*$Z$3</f>
        <v/>
      </c>
      <c r="HL55">
        <f>HK55*(Control!$B$6*Control!$B$7*Control!$B$8)*$Z$4</f>
        <v/>
      </c>
      <c r="HM55">
        <f>HM54*(1-(1-Control!$B$14)^(1/12)) + HL55</f>
        <v/>
      </c>
      <c r="HN55">
        <f>HL55*Control!$B$9</f>
        <v/>
      </c>
      <c r="HO55">
        <f>HM55*(Control!$B$10*$Z$5/12)/1e6</f>
        <v/>
      </c>
      <c r="HP55">
        <f>HN55*$Z$6*Control!$B$13/1e6</f>
        <v/>
      </c>
      <c r="HQ55">
        <f>HO55+HP55</f>
        <v/>
      </c>
      <c r="HR55">
        <f>(1-Control!$B$11)*HO55 + HN55*(INDEX(Control!$B$32:$F$32, B55) + $Z$7)/1e6 * $Z$6</f>
        <v/>
      </c>
      <c r="HS55">
        <f>HQ55-HR55</f>
        <v/>
      </c>
      <c r="HT55">
        <f>INDEX(BaseSeries!$C$2:$C$61, A55)*Control!$B$5*$AA$3</f>
        <v/>
      </c>
      <c r="HU55">
        <f>HT55*(Control!$B$6*Control!$B$7*Control!$B$8)*$AA$4</f>
        <v/>
      </c>
      <c r="HV55">
        <f>HV54*(1-(1-Control!$B$14)^(1/12)) + HU55</f>
        <v/>
      </c>
      <c r="HW55">
        <f>HU55*Control!$B$9</f>
        <v/>
      </c>
      <c r="HX55">
        <f>HV55*(Control!$B$10*$AA$5/12)/1e6</f>
        <v/>
      </c>
      <c r="HY55">
        <f>HW55*$AA$6*Control!$B$13/1e6</f>
        <v/>
      </c>
      <c r="HZ55">
        <f>HX55+HY55</f>
        <v/>
      </c>
      <c r="IA55">
        <f>(1-Control!$B$11)*HX55 + HW55*(INDEX(Control!$B$32:$F$32, B55) + $AA$7)/1e6 * $AA$6</f>
        <v/>
      </c>
      <c r="IB55">
        <f>HZ55-IA55</f>
        <v/>
      </c>
      <c r="IC55">
        <f>INDEX(BaseSeries!$C$2:$C$61, A55)*Control!$B$5*$AB$3</f>
        <v/>
      </c>
      <c r="ID55">
        <f>IC55*(Control!$B$6*Control!$B$7*Control!$B$8)*$AB$4</f>
        <v/>
      </c>
      <c r="IE55">
        <f>IE54*(1-(1-Control!$B$14)^(1/12)) + ID55</f>
        <v/>
      </c>
      <c r="IF55">
        <f>ID55*Control!$B$9</f>
        <v/>
      </c>
      <c r="IG55">
        <f>IE55*(Control!$B$10*$AB$5/12)/1e6</f>
        <v/>
      </c>
      <c r="IH55">
        <f>IF55*$AB$6*Control!$B$13/1e6</f>
        <v/>
      </c>
      <c r="II55">
        <f>IG55+IH55</f>
        <v/>
      </c>
      <c r="IJ55">
        <f>(1-Control!$B$11)*IG55 + IF55*(INDEX(Control!$B$32:$F$32, B55) + $AB$7)/1e6 * $AB$6</f>
        <v/>
      </c>
      <c r="IK55">
        <f>II55-IJ55</f>
        <v/>
      </c>
      <c r="IL55">
        <f>INDEX(BaseSeries!$C$2:$C$61, A55)*Control!$B$5*$AC$3</f>
        <v/>
      </c>
      <c r="IM55">
        <f>IL55*(Control!$B$6*Control!$B$7*Control!$B$8)*$AC$4</f>
        <v/>
      </c>
      <c r="IN55">
        <f>IN54*(1-(1-Control!$B$14)^(1/12)) + IM55</f>
        <v/>
      </c>
      <c r="IO55">
        <f>IM55*Control!$B$9</f>
        <v/>
      </c>
      <c r="IP55">
        <f>IN55*(Control!$B$10*$AC$5/12)/1e6</f>
        <v/>
      </c>
      <c r="IQ55">
        <f>IO55*$AC$6*Control!$B$13/1e6</f>
        <v/>
      </c>
      <c r="IR55">
        <f>IP55+IQ55</f>
        <v/>
      </c>
      <c r="IS55">
        <f>(1-Control!$B$11)*IP55 + IO55*(INDEX(Control!$B$32:$F$32, B55) + $AC$7)/1e6 * $AC$6</f>
        <v/>
      </c>
      <c r="IT55">
        <f>IR55-IS55</f>
        <v/>
      </c>
      <c r="IU55">
        <f>INDEX(BaseSeries!$C$2:$C$61, A55)*Control!$B$5*$AD$3</f>
        <v/>
      </c>
      <c r="IV55">
        <f>IU55*(Control!$B$6*Control!$B$7*Control!$B$8)*$AD$4</f>
        <v/>
      </c>
      <c r="IW55">
        <f>IW54*(1-(1-Control!$B$14)^(1/12)) + IV55</f>
        <v/>
      </c>
      <c r="IX55">
        <f>IV55*Control!$B$9</f>
        <v/>
      </c>
      <c r="IY55">
        <f>IW55*(Control!$B$10*$AD$5/12)/1e6</f>
        <v/>
      </c>
      <c r="IZ55">
        <f>IX55*$AD$6*Control!$B$13/1e6</f>
        <v/>
      </c>
      <c r="JA55">
        <f>IY55+IZ55</f>
        <v/>
      </c>
      <c r="JB55">
        <f>(1-Control!$B$11)*IY55 + IX55*(INDEX(Control!$B$32:$F$32, B55) + $AD$7)/1e6 * $AD$6</f>
        <v/>
      </c>
      <c r="JC55">
        <f>JA55-JB55</f>
        <v/>
      </c>
      <c r="JD55">
        <f>INDEX(BaseSeries!$C$2:$C$61, A55)*Control!$B$5*$AE$3</f>
        <v/>
      </c>
      <c r="JE55">
        <f>JD55*(Control!$B$6*Control!$B$7*Control!$B$8)*$AE$4</f>
        <v/>
      </c>
      <c r="JF55">
        <f>JF54*(1-(1-Control!$B$14)^(1/12)) + JE55</f>
        <v/>
      </c>
      <c r="JG55">
        <f>JE55*Control!$B$9</f>
        <v/>
      </c>
      <c r="JH55">
        <f>JF55*(Control!$B$10*$AE$5/12)/1e6</f>
        <v/>
      </c>
      <c r="JI55">
        <f>JG55*$AE$6*Control!$B$13/1e6</f>
        <v/>
      </c>
      <c r="JJ55">
        <f>JH55+JI55</f>
        <v/>
      </c>
      <c r="JK55">
        <f>(1-Control!$B$11)*JH55 + JG55*(INDEX(Control!$B$32:$F$32, B55) + $AE$7)/1e6 * $AE$6</f>
        <v/>
      </c>
      <c r="JL55">
        <f>JJ55-JK55</f>
        <v/>
      </c>
      <c r="JM55">
        <f>INDEX(BaseSeries!$C$2:$C$61, A55)*Control!$B$5*$AF$3</f>
        <v/>
      </c>
      <c r="JN55">
        <f>JM55*(Control!$B$6*Control!$B$7*Control!$B$8)*$AF$4</f>
        <v/>
      </c>
      <c r="JO55">
        <f>JO54*(1-(1-Control!$B$14)^(1/12)) + JN55</f>
        <v/>
      </c>
      <c r="JP55">
        <f>JN55*Control!$B$9</f>
        <v/>
      </c>
      <c r="JQ55">
        <f>JO55*(Control!$B$10*$AF$5/12)/1e6</f>
        <v/>
      </c>
      <c r="JR55">
        <f>JP55*$AF$6*Control!$B$13/1e6</f>
        <v/>
      </c>
      <c r="JS55">
        <f>JQ55+JR55</f>
        <v/>
      </c>
      <c r="JT55">
        <f>(1-Control!$B$11)*JQ55 + JP55*(INDEX(Control!$B$32:$F$32, B55) + $AF$7)/1e6 * $AF$6</f>
        <v/>
      </c>
      <c r="JU55">
        <f>JS55-JT55</f>
        <v/>
      </c>
      <c r="JV55">
        <f>INDEX(BaseSeries!$C$2:$C$61, A55)*Control!$B$5*$AG$3</f>
        <v/>
      </c>
      <c r="JW55">
        <f>JV55*(Control!$B$6*Control!$B$7*Control!$B$8)*$AG$4</f>
        <v/>
      </c>
      <c r="JX55">
        <f>JX54*(1-(1-Control!$B$14)^(1/12)) + JW55</f>
        <v/>
      </c>
      <c r="JY55">
        <f>JW55*Control!$B$9</f>
        <v/>
      </c>
      <c r="JZ55">
        <f>JX55*(Control!$B$10*$AG$5/12)/1e6</f>
        <v/>
      </c>
      <c r="KA55">
        <f>JY55*$AG$6*Control!$B$13/1e6</f>
        <v/>
      </c>
      <c r="KB55">
        <f>JZ55+KA55</f>
        <v/>
      </c>
      <c r="KC55">
        <f>(1-Control!$B$11)*JZ55 + JY55*(INDEX(Control!$B$32:$F$32, B55) + $AG$7)/1e6 * $AG$6</f>
        <v/>
      </c>
      <c r="KD55">
        <f>KB55-KC55</f>
        <v/>
      </c>
      <c r="KE55">
        <f>INDEX(BaseSeries!$C$2:$C$61, A55)*Control!$B$5*$AH$3</f>
        <v/>
      </c>
      <c r="KF55">
        <f>KE55*(Control!$B$6*Control!$B$7*Control!$B$8)*$AH$4</f>
        <v/>
      </c>
      <c r="KG55">
        <f>KG54*(1-(1-Control!$B$14)^(1/12)) + KF55</f>
        <v/>
      </c>
      <c r="KH55">
        <f>KF55*Control!$B$9</f>
        <v/>
      </c>
      <c r="KI55">
        <f>KG55*(Control!$B$10*$AH$5/12)/1e6</f>
        <v/>
      </c>
      <c r="KJ55">
        <f>KH55*$AH$6*Control!$B$13/1e6</f>
        <v/>
      </c>
      <c r="KK55">
        <f>KI55+KJ55</f>
        <v/>
      </c>
      <c r="KL55">
        <f>(1-Control!$B$11)*KI55 + KH55*(INDEX(Control!$B$32:$F$32, B55) + $AH$7)/1e6 * $AH$6</f>
        <v/>
      </c>
      <c r="KM55">
        <f>KK55-KL55</f>
        <v/>
      </c>
      <c r="KN55">
        <f>INDEX(BaseSeries!$C$2:$C$61, A55)*Control!$B$5*$AI$3</f>
        <v/>
      </c>
      <c r="KO55">
        <f>KN55*(Control!$B$6*Control!$B$7*Control!$B$8)*$AI$4</f>
        <v/>
      </c>
      <c r="KP55">
        <f>KP54*(1-(1-Control!$B$14)^(1/12)) + KO55</f>
        <v/>
      </c>
      <c r="KQ55">
        <f>KO55*Control!$B$9</f>
        <v/>
      </c>
      <c r="KR55">
        <f>KP55*(Control!$B$10*$AI$5/12)/1e6</f>
        <v/>
      </c>
      <c r="KS55">
        <f>KQ55*$AI$6*Control!$B$13/1e6</f>
        <v/>
      </c>
      <c r="KT55">
        <f>KR55+KS55</f>
        <v/>
      </c>
      <c r="KU55">
        <f>(1-Control!$B$11)*KR55 + KQ55*(INDEX(Control!$B$32:$F$32, B55) + $AI$7)/1e6 * $AI$6</f>
        <v/>
      </c>
      <c r="KV55">
        <f>KT55-KU55</f>
        <v/>
      </c>
      <c r="KW55">
        <f>INDEX(BaseSeries!$C$2:$C$61, A55)*Control!$B$5*$AJ$3</f>
        <v/>
      </c>
      <c r="KX55">
        <f>KW55*(Control!$B$6*Control!$B$7*Control!$B$8)*$AJ$4</f>
        <v/>
      </c>
      <c r="KY55">
        <f>KY54*(1-(1-Control!$B$14)^(1/12)) + KX55</f>
        <v/>
      </c>
      <c r="KZ55">
        <f>KX55*Control!$B$9</f>
        <v/>
      </c>
      <c r="LA55">
        <f>KY55*(Control!$B$10*$AJ$5/12)/1e6</f>
        <v/>
      </c>
      <c r="LB55">
        <f>KZ55*$AJ$6*Control!$B$13/1e6</f>
        <v/>
      </c>
      <c r="LC55">
        <f>LA55+LB55</f>
        <v/>
      </c>
      <c r="LD55">
        <f>(1-Control!$B$11)*LA55 + KZ55*(INDEX(Control!$B$32:$F$32, B55) + $AJ$7)/1e6 * $AJ$6</f>
        <v/>
      </c>
      <c r="LE55">
        <f>LC55-LD55</f>
        <v/>
      </c>
      <c r="LF55">
        <f>INDEX(BaseSeries!$C$2:$C$61, A55)*Control!$B$5*$AK$3</f>
        <v/>
      </c>
      <c r="LG55">
        <f>LF55*(Control!$B$6*Control!$B$7*Control!$B$8)*$AK$4</f>
        <v/>
      </c>
      <c r="LH55">
        <f>LH54*(1-(1-Control!$B$14)^(1/12)) + LG55</f>
        <v/>
      </c>
      <c r="LI55">
        <f>LG55*Control!$B$9</f>
        <v/>
      </c>
      <c r="LJ55">
        <f>LH55*(Control!$B$10*$AK$5/12)/1e6</f>
        <v/>
      </c>
      <c r="LK55">
        <f>LI55*$AK$6*Control!$B$13/1e6</f>
        <v/>
      </c>
      <c r="LL55">
        <f>LJ55+LK55</f>
        <v/>
      </c>
      <c r="LM55">
        <f>(1-Control!$B$11)*LJ55 + LI55*(INDEX(Control!$B$32:$F$32, B55) + $AK$7)/1e6 * $AK$6</f>
        <v/>
      </c>
      <c r="LN55">
        <f>LL55-LM55</f>
        <v/>
      </c>
      <c r="LO55">
        <f>INDEX(BaseSeries!$C$2:$C$61, A55)*Control!$B$5*$AL$3</f>
        <v/>
      </c>
      <c r="LP55">
        <f>LO55*(Control!$B$6*Control!$B$7*Control!$B$8)*$AL$4</f>
        <v/>
      </c>
      <c r="LQ55">
        <f>LQ54*(1-(1-Control!$B$14)^(1/12)) + LP55</f>
        <v/>
      </c>
      <c r="LR55">
        <f>LP55*Control!$B$9</f>
        <v/>
      </c>
      <c r="LS55">
        <f>LQ55*(Control!$B$10*$AL$5/12)/1e6</f>
        <v/>
      </c>
      <c r="LT55">
        <f>LR55*$AL$6*Control!$B$13/1e6</f>
        <v/>
      </c>
      <c r="LU55">
        <f>LS55+LT55</f>
        <v/>
      </c>
      <c r="LV55">
        <f>(1-Control!$B$11)*LS55 + LR55*(INDEX(Control!$B$32:$F$32, B55) + $AL$7)/1e6 * $AL$6</f>
        <v/>
      </c>
      <c r="LW55">
        <f>LU55-LV55</f>
        <v/>
      </c>
    </row>
    <row r="56">
      <c r="A56" t="n">
        <v>45</v>
      </c>
      <c r="B56">
        <f>INT((A56-1)/12)+1</f>
        <v/>
      </c>
      <c r="C56">
        <f>INDEX(BaseSeries!$C$2:$C$61, A56)*Control!$B$5*$B$3</f>
        <v/>
      </c>
      <c r="D56">
        <f>C56*(Control!$B$6*Control!$B$7*Control!$B$8)*$B$4</f>
        <v/>
      </c>
      <c r="E56">
        <f>E55*(1-(1-Control!$B$14)^(1/12)) + D56</f>
        <v/>
      </c>
      <c r="F56">
        <f>D56*Control!$B$9</f>
        <v/>
      </c>
      <c r="G56">
        <f>E56*(Control!$B$10*$B$5/12)/1e6</f>
        <v/>
      </c>
      <c r="H56">
        <f>F56*$B$6*Control!$B$13/1e6</f>
        <v/>
      </c>
      <c r="I56">
        <f>G56+H56</f>
        <v/>
      </c>
      <c r="J56">
        <f>(1-Control!$B$11)*G56 + F56*(INDEX(Control!$B$32:$F$32, B56) + $B$7)/1e6 * $B$6</f>
        <v/>
      </c>
      <c r="K56">
        <f>I56-J56</f>
        <v/>
      </c>
      <c r="L56">
        <f>INDEX(BaseSeries!$C$2:$C$61, A56)*Control!$B$5*$C$3</f>
        <v/>
      </c>
      <c r="M56">
        <f>L56*(Control!$B$6*Control!$B$7*Control!$B$8)*$C$4</f>
        <v/>
      </c>
      <c r="N56">
        <f>N55*(1-(1-Control!$B$14)^(1/12)) + M56</f>
        <v/>
      </c>
      <c r="O56">
        <f>M56*Control!$B$9</f>
        <v/>
      </c>
      <c r="P56">
        <f>N56*(Control!$B$10*$C$5/12)/1e6</f>
        <v/>
      </c>
      <c r="Q56">
        <f>O56*$C$6*Control!$B$13/1e6</f>
        <v/>
      </c>
      <c r="R56">
        <f>P56+Q56</f>
        <v/>
      </c>
      <c r="S56">
        <f>(1-Control!$B$11)*P56 + O56*(INDEX(Control!$B$32:$F$32, B56) + $C$7)/1e6 * $C$6</f>
        <v/>
      </c>
      <c r="T56">
        <f>R56-S56</f>
        <v/>
      </c>
      <c r="U56">
        <f>INDEX(BaseSeries!$C$2:$C$61, A56)*Control!$B$5*$D$3</f>
        <v/>
      </c>
      <c r="V56">
        <f>U56*(Control!$B$6*Control!$B$7*Control!$B$8)*$D$4</f>
        <v/>
      </c>
      <c r="W56">
        <f>W55*(1-(1-Control!$B$14)^(1/12)) + V56</f>
        <v/>
      </c>
      <c r="X56">
        <f>V56*Control!$B$9</f>
        <v/>
      </c>
      <c r="Y56">
        <f>W56*(Control!$B$10*$D$5/12)/1e6</f>
        <v/>
      </c>
      <c r="Z56">
        <f>X56*$D$6*Control!$B$13/1e6</f>
        <v/>
      </c>
      <c r="AA56">
        <f>Y56+Z56</f>
        <v/>
      </c>
      <c r="AB56">
        <f>(1-Control!$B$11)*Y56 + X56*(INDEX(Control!$B$32:$F$32, B56) + $D$7)/1e6 * $D$6</f>
        <v/>
      </c>
      <c r="AC56">
        <f>AA56-AB56</f>
        <v/>
      </c>
      <c r="AD56">
        <f>INDEX(BaseSeries!$C$2:$C$61, A56)*Control!$B$5*$E$3</f>
        <v/>
      </c>
      <c r="AE56">
        <f>AD56*(Control!$B$6*Control!$B$7*Control!$B$8)*$E$4</f>
        <v/>
      </c>
      <c r="AF56">
        <f>AF55*(1-(1-Control!$B$14)^(1/12)) + AE56</f>
        <v/>
      </c>
      <c r="AG56">
        <f>AE56*Control!$B$9</f>
        <v/>
      </c>
      <c r="AH56">
        <f>AF56*(Control!$B$10*$E$5/12)/1e6</f>
        <v/>
      </c>
      <c r="AI56">
        <f>AG56*$E$6*Control!$B$13/1e6</f>
        <v/>
      </c>
      <c r="AJ56">
        <f>AH56+AI56</f>
        <v/>
      </c>
      <c r="AK56">
        <f>(1-Control!$B$11)*AH56 + AG56*(INDEX(Control!$B$32:$F$32, B56) + $E$7)/1e6 * $E$6</f>
        <v/>
      </c>
      <c r="AL56">
        <f>AJ56-AK56</f>
        <v/>
      </c>
      <c r="AM56">
        <f>INDEX(BaseSeries!$C$2:$C$61, A56)*Control!$B$5*$F$3</f>
        <v/>
      </c>
      <c r="AN56">
        <f>AM56*(Control!$B$6*Control!$B$7*Control!$B$8)*$F$4</f>
        <v/>
      </c>
      <c r="AO56">
        <f>AO55*(1-(1-Control!$B$14)^(1/12)) + AN56</f>
        <v/>
      </c>
      <c r="AP56">
        <f>AN56*Control!$B$9</f>
        <v/>
      </c>
      <c r="AQ56">
        <f>AO56*(Control!$B$10*$F$5/12)/1e6</f>
        <v/>
      </c>
      <c r="AR56">
        <f>AP56*$F$6*Control!$B$13/1e6</f>
        <v/>
      </c>
      <c r="AS56">
        <f>AQ56+AR56</f>
        <v/>
      </c>
      <c r="AT56">
        <f>(1-Control!$B$11)*AQ56 + AP56*(INDEX(Control!$B$32:$F$32, B56) + $F$7)/1e6 * $F$6</f>
        <v/>
      </c>
      <c r="AU56">
        <f>AS56-AT56</f>
        <v/>
      </c>
      <c r="AV56">
        <f>INDEX(BaseSeries!$C$2:$C$61, A56)*Control!$B$5*$G$3</f>
        <v/>
      </c>
      <c r="AW56">
        <f>AV56*(Control!$B$6*Control!$B$7*Control!$B$8)*$G$4</f>
        <v/>
      </c>
      <c r="AX56">
        <f>AX55*(1-(1-Control!$B$14)^(1/12)) + AW56</f>
        <v/>
      </c>
      <c r="AY56">
        <f>AW56*Control!$B$9</f>
        <v/>
      </c>
      <c r="AZ56">
        <f>AX56*(Control!$B$10*$G$5/12)/1e6</f>
        <v/>
      </c>
      <c r="BA56">
        <f>AY56*$G$6*Control!$B$13/1e6</f>
        <v/>
      </c>
      <c r="BB56">
        <f>AZ56+BA56</f>
        <v/>
      </c>
      <c r="BC56">
        <f>(1-Control!$B$11)*AZ56 + AY56*(INDEX(Control!$B$32:$F$32, B56) + $G$7)/1e6 * $G$6</f>
        <v/>
      </c>
      <c r="BD56">
        <f>BB56-BC56</f>
        <v/>
      </c>
      <c r="BE56">
        <f>INDEX(BaseSeries!$C$2:$C$61, A56)*Control!$B$5*$H$3</f>
        <v/>
      </c>
      <c r="BF56">
        <f>BE56*(Control!$B$6*Control!$B$7*Control!$B$8)*$H$4</f>
        <v/>
      </c>
      <c r="BG56">
        <f>BG55*(1-(1-Control!$B$14)^(1/12)) + BF56</f>
        <v/>
      </c>
      <c r="BH56">
        <f>BF56*Control!$B$9</f>
        <v/>
      </c>
      <c r="BI56">
        <f>BG56*(Control!$B$10*$H$5/12)/1e6</f>
        <v/>
      </c>
      <c r="BJ56">
        <f>BH56*$H$6*Control!$B$13/1e6</f>
        <v/>
      </c>
      <c r="BK56">
        <f>BI56+BJ56</f>
        <v/>
      </c>
      <c r="BL56">
        <f>(1-Control!$B$11)*BI56 + BH56*(INDEX(Control!$B$32:$F$32, B56) + $H$7)/1e6 * $H$6</f>
        <v/>
      </c>
      <c r="BM56">
        <f>BK56-BL56</f>
        <v/>
      </c>
      <c r="BN56">
        <f>INDEX(BaseSeries!$C$2:$C$61, A56)*Control!$B$5*$I$3</f>
        <v/>
      </c>
      <c r="BO56">
        <f>BN56*(Control!$B$6*Control!$B$7*Control!$B$8)*$I$4</f>
        <v/>
      </c>
      <c r="BP56">
        <f>BP55*(1-(1-Control!$B$14)^(1/12)) + BO56</f>
        <v/>
      </c>
      <c r="BQ56">
        <f>BO56*Control!$B$9</f>
        <v/>
      </c>
      <c r="BR56">
        <f>BP56*(Control!$B$10*$I$5/12)/1e6</f>
        <v/>
      </c>
      <c r="BS56">
        <f>BQ56*$I$6*Control!$B$13/1e6</f>
        <v/>
      </c>
      <c r="BT56">
        <f>BR56+BS56</f>
        <v/>
      </c>
      <c r="BU56">
        <f>(1-Control!$B$11)*BR56 + BQ56*(INDEX(Control!$B$32:$F$32, B56) + $I$7)/1e6 * $I$6</f>
        <v/>
      </c>
      <c r="BV56">
        <f>BT56-BU56</f>
        <v/>
      </c>
      <c r="BW56">
        <f>INDEX(BaseSeries!$C$2:$C$61, A56)*Control!$B$5*$J$3</f>
        <v/>
      </c>
      <c r="BX56">
        <f>BW56*(Control!$B$6*Control!$B$7*Control!$B$8)*$J$4</f>
        <v/>
      </c>
      <c r="BY56">
        <f>BY55*(1-(1-Control!$B$14)^(1/12)) + BX56</f>
        <v/>
      </c>
      <c r="BZ56">
        <f>BX56*Control!$B$9</f>
        <v/>
      </c>
      <c r="CA56">
        <f>BY56*(Control!$B$10*$J$5/12)/1e6</f>
        <v/>
      </c>
      <c r="CB56">
        <f>BZ56*$J$6*Control!$B$13/1e6</f>
        <v/>
      </c>
      <c r="CC56">
        <f>CA56+CB56</f>
        <v/>
      </c>
      <c r="CD56">
        <f>(1-Control!$B$11)*CA56 + BZ56*(INDEX(Control!$B$32:$F$32, B56) + $J$7)/1e6 * $J$6</f>
        <v/>
      </c>
      <c r="CE56">
        <f>CC56-CD56</f>
        <v/>
      </c>
      <c r="CF56">
        <f>INDEX(BaseSeries!$C$2:$C$61, A56)*Control!$B$5*$K$3</f>
        <v/>
      </c>
      <c r="CG56">
        <f>CF56*(Control!$B$6*Control!$B$7*Control!$B$8)*$K$4</f>
        <v/>
      </c>
      <c r="CH56">
        <f>CH55*(1-(1-Control!$B$14)^(1/12)) + CG56</f>
        <v/>
      </c>
      <c r="CI56">
        <f>CG56*Control!$B$9</f>
        <v/>
      </c>
      <c r="CJ56">
        <f>CH56*(Control!$B$10*$K$5/12)/1e6</f>
        <v/>
      </c>
      <c r="CK56">
        <f>CI56*$K$6*Control!$B$13/1e6</f>
        <v/>
      </c>
      <c r="CL56">
        <f>CJ56+CK56</f>
        <v/>
      </c>
      <c r="CM56">
        <f>(1-Control!$B$11)*CJ56 + CI56*(INDEX(Control!$B$32:$F$32, B56) + $K$7)/1e6 * $K$6</f>
        <v/>
      </c>
      <c r="CN56">
        <f>CL56-CM56</f>
        <v/>
      </c>
      <c r="CO56">
        <f>INDEX(BaseSeries!$C$2:$C$61, A56)*Control!$B$5*$L$3</f>
        <v/>
      </c>
      <c r="CP56">
        <f>CO56*(Control!$B$6*Control!$B$7*Control!$B$8)*$L$4</f>
        <v/>
      </c>
      <c r="CQ56">
        <f>CQ55*(1-(1-Control!$B$14)^(1/12)) + CP56</f>
        <v/>
      </c>
      <c r="CR56">
        <f>CP56*Control!$B$9</f>
        <v/>
      </c>
      <c r="CS56">
        <f>CQ56*(Control!$B$10*$L$5/12)/1e6</f>
        <v/>
      </c>
      <c r="CT56">
        <f>CR56*$L$6*Control!$B$13/1e6</f>
        <v/>
      </c>
      <c r="CU56">
        <f>CS56+CT56</f>
        <v/>
      </c>
      <c r="CV56">
        <f>(1-Control!$B$11)*CS56 + CR56*(INDEX(Control!$B$32:$F$32, B56) + $L$7)/1e6 * $L$6</f>
        <v/>
      </c>
      <c r="CW56">
        <f>CU56-CV56</f>
        <v/>
      </c>
      <c r="CX56">
        <f>INDEX(BaseSeries!$C$2:$C$61, A56)*Control!$B$5*$M$3</f>
        <v/>
      </c>
      <c r="CY56">
        <f>CX56*(Control!$B$6*Control!$B$7*Control!$B$8)*$M$4</f>
        <v/>
      </c>
      <c r="CZ56">
        <f>CZ55*(1-(1-Control!$B$14)^(1/12)) + CY56</f>
        <v/>
      </c>
      <c r="DA56">
        <f>CY56*Control!$B$9</f>
        <v/>
      </c>
      <c r="DB56">
        <f>CZ56*(Control!$B$10*$M$5/12)/1e6</f>
        <v/>
      </c>
      <c r="DC56">
        <f>DA56*$M$6*Control!$B$13/1e6</f>
        <v/>
      </c>
      <c r="DD56">
        <f>DB56+DC56</f>
        <v/>
      </c>
      <c r="DE56">
        <f>(1-Control!$B$11)*DB56 + DA56*(INDEX(Control!$B$32:$F$32, B56) + $M$7)/1e6 * $M$6</f>
        <v/>
      </c>
      <c r="DF56">
        <f>DD56-DE56</f>
        <v/>
      </c>
      <c r="DG56">
        <f>INDEX(BaseSeries!$C$2:$C$61, A56)*Control!$B$5*$N$3</f>
        <v/>
      </c>
      <c r="DH56">
        <f>DG56*(Control!$B$6*Control!$B$7*Control!$B$8)*$N$4</f>
        <v/>
      </c>
      <c r="DI56">
        <f>DI55*(1-(1-Control!$B$14)^(1/12)) + DH56</f>
        <v/>
      </c>
      <c r="DJ56">
        <f>DH56*Control!$B$9</f>
        <v/>
      </c>
      <c r="DK56">
        <f>DI56*(Control!$B$10*$N$5/12)/1e6</f>
        <v/>
      </c>
      <c r="DL56">
        <f>DJ56*$N$6*Control!$B$13/1e6</f>
        <v/>
      </c>
      <c r="DM56">
        <f>DK56+DL56</f>
        <v/>
      </c>
      <c r="DN56">
        <f>(1-Control!$B$11)*DK56 + DJ56*(INDEX(Control!$B$32:$F$32, B56) + $N$7)/1e6 * $N$6</f>
        <v/>
      </c>
      <c r="DO56">
        <f>DM56-DN56</f>
        <v/>
      </c>
      <c r="DP56">
        <f>INDEX(BaseSeries!$C$2:$C$61, A56)*Control!$B$5*$O$3</f>
        <v/>
      </c>
      <c r="DQ56">
        <f>DP56*(Control!$B$6*Control!$B$7*Control!$B$8)*$O$4</f>
        <v/>
      </c>
      <c r="DR56">
        <f>DR55*(1-(1-Control!$B$14)^(1/12)) + DQ56</f>
        <v/>
      </c>
      <c r="DS56">
        <f>DQ56*Control!$B$9</f>
        <v/>
      </c>
      <c r="DT56">
        <f>DR56*(Control!$B$10*$O$5/12)/1e6</f>
        <v/>
      </c>
      <c r="DU56">
        <f>DS56*$O$6*Control!$B$13/1e6</f>
        <v/>
      </c>
      <c r="DV56">
        <f>DT56+DU56</f>
        <v/>
      </c>
      <c r="DW56">
        <f>(1-Control!$B$11)*DT56 + DS56*(INDEX(Control!$B$32:$F$32, B56) + $O$7)/1e6 * $O$6</f>
        <v/>
      </c>
      <c r="DX56">
        <f>DV56-DW56</f>
        <v/>
      </c>
      <c r="DY56">
        <f>INDEX(BaseSeries!$C$2:$C$61, A56)*Control!$B$5*$P$3</f>
        <v/>
      </c>
      <c r="DZ56">
        <f>DY56*(Control!$B$6*Control!$B$7*Control!$B$8)*$P$4</f>
        <v/>
      </c>
      <c r="EA56">
        <f>EA55*(1-(1-Control!$B$14)^(1/12)) + DZ56</f>
        <v/>
      </c>
      <c r="EB56">
        <f>DZ56*Control!$B$9</f>
        <v/>
      </c>
      <c r="EC56">
        <f>EA56*(Control!$B$10*$P$5/12)/1e6</f>
        <v/>
      </c>
      <c r="ED56">
        <f>EB56*$P$6*Control!$B$13/1e6</f>
        <v/>
      </c>
      <c r="EE56">
        <f>EC56+ED56</f>
        <v/>
      </c>
      <c r="EF56">
        <f>(1-Control!$B$11)*EC56 + EB56*(INDEX(Control!$B$32:$F$32, B56) + $P$7)/1e6 * $P$6</f>
        <v/>
      </c>
      <c r="EG56">
        <f>EE56-EF56</f>
        <v/>
      </c>
      <c r="EH56">
        <f>INDEX(BaseSeries!$C$2:$C$61, A56)*Control!$B$5*$Q$3</f>
        <v/>
      </c>
      <c r="EI56">
        <f>EH56*(Control!$B$6*Control!$B$7*Control!$B$8)*$Q$4</f>
        <v/>
      </c>
      <c r="EJ56">
        <f>EJ55*(1-(1-Control!$B$14)^(1/12)) + EI56</f>
        <v/>
      </c>
      <c r="EK56">
        <f>EI56*Control!$B$9</f>
        <v/>
      </c>
      <c r="EL56">
        <f>EJ56*(Control!$B$10*$Q$5/12)/1e6</f>
        <v/>
      </c>
      <c r="EM56">
        <f>EK56*$Q$6*Control!$B$13/1e6</f>
        <v/>
      </c>
      <c r="EN56">
        <f>EL56+EM56</f>
        <v/>
      </c>
      <c r="EO56">
        <f>(1-Control!$B$11)*EL56 + EK56*(INDEX(Control!$B$32:$F$32, B56) + $Q$7)/1e6 * $Q$6</f>
        <v/>
      </c>
      <c r="EP56">
        <f>EN56-EO56</f>
        <v/>
      </c>
      <c r="EQ56">
        <f>INDEX(BaseSeries!$C$2:$C$61, A56)*Control!$B$5*$R$3</f>
        <v/>
      </c>
      <c r="ER56">
        <f>EQ56*(Control!$B$6*Control!$B$7*Control!$B$8)*$R$4</f>
        <v/>
      </c>
      <c r="ES56">
        <f>ES55*(1-(1-Control!$B$14)^(1/12)) + ER56</f>
        <v/>
      </c>
      <c r="ET56">
        <f>ER56*Control!$B$9</f>
        <v/>
      </c>
      <c r="EU56">
        <f>ES56*(Control!$B$10*$R$5/12)/1e6</f>
        <v/>
      </c>
      <c r="EV56">
        <f>ET56*$R$6*Control!$B$13/1e6</f>
        <v/>
      </c>
      <c r="EW56">
        <f>EU56+EV56</f>
        <v/>
      </c>
      <c r="EX56">
        <f>(1-Control!$B$11)*EU56 + ET56*(INDEX(Control!$B$32:$F$32, B56) + $R$7)/1e6 * $R$6</f>
        <v/>
      </c>
      <c r="EY56">
        <f>EW56-EX56</f>
        <v/>
      </c>
      <c r="EZ56">
        <f>INDEX(BaseSeries!$C$2:$C$61, A56)*Control!$B$5*$S$3</f>
        <v/>
      </c>
      <c r="FA56">
        <f>EZ56*(Control!$B$6*Control!$B$7*Control!$B$8)*$S$4</f>
        <v/>
      </c>
      <c r="FB56">
        <f>FB55*(1-(1-Control!$B$14)^(1/12)) + FA56</f>
        <v/>
      </c>
      <c r="FC56">
        <f>FA56*Control!$B$9</f>
        <v/>
      </c>
      <c r="FD56">
        <f>FB56*(Control!$B$10*$S$5/12)/1e6</f>
        <v/>
      </c>
      <c r="FE56">
        <f>FC56*$S$6*Control!$B$13/1e6</f>
        <v/>
      </c>
      <c r="FF56">
        <f>FD56+FE56</f>
        <v/>
      </c>
      <c r="FG56">
        <f>(1-Control!$B$11)*FD56 + FC56*(INDEX(Control!$B$32:$F$32, B56) + $S$7)/1e6 * $S$6</f>
        <v/>
      </c>
      <c r="FH56">
        <f>FF56-FG56</f>
        <v/>
      </c>
      <c r="FI56">
        <f>INDEX(BaseSeries!$C$2:$C$61, A56)*Control!$B$5*$T$3</f>
        <v/>
      </c>
      <c r="FJ56">
        <f>FI56*(Control!$B$6*Control!$B$7*Control!$B$8)*$T$4</f>
        <v/>
      </c>
      <c r="FK56">
        <f>FK55*(1-(1-Control!$B$14)^(1/12)) + FJ56</f>
        <v/>
      </c>
      <c r="FL56">
        <f>FJ56*Control!$B$9</f>
        <v/>
      </c>
      <c r="FM56">
        <f>FK56*(Control!$B$10*$T$5/12)/1e6</f>
        <v/>
      </c>
      <c r="FN56">
        <f>FL56*$T$6*Control!$B$13/1e6</f>
        <v/>
      </c>
      <c r="FO56">
        <f>FM56+FN56</f>
        <v/>
      </c>
      <c r="FP56">
        <f>(1-Control!$B$11)*FM56 + FL56*(INDEX(Control!$B$32:$F$32, B56) + $T$7)/1e6 * $T$6</f>
        <v/>
      </c>
      <c r="FQ56">
        <f>FO56-FP56</f>
        <v/>
      </c>
      <c r="FR56">
        <f>INDEX(BaseSeries!$C$2:$C$61, A56)*Control!$B$5*$U$3</f>
        <v/>
      </c>
      <c r="FS56">
        <f>FR56*(Control!$B$6*Control!$B$7*Control!$B$8)*$U$4</f>
        <v/>
      </c>
      <c r="FT56">
        <f>FT55*(1-(1-Control!$B$14)^(1/12)) + FS56</f>
        <v/>
      </c>
      <c r="FU56">
        <f>FS56*Control!$B$9</f>
        <v/>
      </c>
      <c r="FV56">
        <f>FT56*(Control!$B$10*$U$5/12)/1e6</f>
        <v/>
      </c>
      <c r="FW56">
        <f>FU56*$U$6*Control!$B$13/1e6</f>
        <v/>
      </c>
      <c r="FX56">
        <f>FV56+FW56</f>
        <v/>
      </c>
      <c r="FY56">
        <f>(1-Control!$B$11)*FV56 + FU56*(INDEX(Control!$B$32:$F$32, B56) + $U$7)/1e6 * $U$6</f>
        <v/>
      </c>
      <c r="FZ56">
        <f>FX56-FY56</f>
        <v/>
      </c>
      <c r="GA56">
        <f>INDEX(BaseSeries!$C$2:$C$61, A56)*Control!$B$5*$V$3</f>
        <v/>
      </c>
      <c r="GB56">
        <f>GA56*(Control!$B$6*Control!$B$7*Control!$B$8)*$V$4</f>
        <v/>
      </c>
      <c r="GC56">
        <f>GC55*(1-(1-Control!$B$14)^(1/12)) + GB56</f>
        <v/>
      </c>
      <c r="GD56">
        <f>GB56*Control!$B$9</f>
        <v/>
      </c>
      <c r="GE56">
        <f>GC56*(Control!$B$10*$V$5/12)/1e6</f>
        <v/>
      </c>
      <c r="GF56">
        <f>GD56*$V$6*Control!$B$13/1e6</f>
        <v/>
      </c>
      <c r="GG56">
        <f>GE56+GF56</f>
        <v/>
      </c>
      <c r="GH56">
        <f>(1-Control!$B$11)*GE56 + GD56*(INDEX(Control!$B$32:$F$32, B56) + $V$7)/1e6 * $V$6</f>
        <v/>
      </c>
      <c r="GI56">
        <f>GG56-GH56</f>
        <v/>
      </c>
      <c r="GJ56">
        <f>INDEX(BaseSeries!$C$2:$C$61, A56)*Control!$B$5*$W$3</f>
        <v/>
      </c>
      <c r="GK56">
        <f>GJ56*(Control!$B$6*Control!$B$7*Control!$B$8)*$W$4</f>
        <v/>
      </c>
      <c r="GL56">
        <f>GL55*(1-(1-Control!$B$14)^(1/12)) + GK56</f>
        <v/>
      </c>
      <c r="GM56">
        <f>GK56*Control!$B$9</f>
        <v/>
      </c>
      <c r="GN56">
        <f>GL56*(Control!$B$10*$W$5/12)/1e6</f>
        <v/>
      </c>
      <c r="GO56">
        <f>GM56*$W$6*Control!$B$13/1e6</f>
        <v/>
      </c>
      <c r="GP56">
        <f>GN56+GO56</f>
        <v/>
      </c>
      <c r="GQ56">
        <f>(1-Control!$B$11)*GN56 + GM56*(INDEX(Control!$B$32:$F$32, B56) + $W$7)/1e6 * $W$6</f>
        <v/>
      </c>
      <c r="GR56">
        <f>GP56-GQ56</f>
        <v/>
      </c>
      <c r="GS56">
        <f>INDEX(BaseSeries!$C$2:$C$61, A56)*Control!$B$5*$X$3</f>
        <v/>
      </c>
      <c r="GT56">
        <f>GS56*(Control!$B$6*Control!$B$7*Control!$B$8)*$X$4</f>
        <v/>
      </c>
      <c r="GU56">
        <f>GU55*(1-(1-Control!$B$14)^(1/12)) + GT56</f>
        <v/>
      </c>
      <c r="GV56">
        <f>GT56*Control!$B$9</f>
        <v/>
      </c>
      <c r="GW56">
        <f>GU56*(Control!$B$10*$X$5/12)/1e6</f>
        <v/>
      </c>
      <c r="GX56">
        <f>GV56*$X$6*Control!$B$13/1e6</f>
        <v/>
      </c>
      <c r="GY56">
        <f>GW56+GX56</f>
        <v/>
      </c>
      <c r="GZ56">
        <f>(1-Control!$B$11)*GW56 + GV56*(INDEX(Control!$B$32:$F$32, B56) + $X$7)/1e6 * $X$6</f>
        <v/>
      </c>
      <c r="HA56">
        <f>GY56-GZ56</f>
        <v/>
      </c>
      <c r="HB56">
        <f>INDEX(BaseSeries!$C$2:$C$61, A56)*Control!$B$5*$Y$3</f>
        <v/>
      </c>
      <c r="HC56">
        <f>HB56*(Control!$B$6*Control!$B$7*Control!$B$8)*$Y$4</f>
        <v/>
      </c>
      <c r="HD56">
        <f>HD55*(1-(1-Control!$B$14)^(1/12)) + HC56</f>
        <v/>
      </c>
      <c r="HE56">
        <f>HC56*Control!$B$9</f>
        <v/>
      </c>
      <c r="HF56">
        <f>HD56*(Control!$B$10*$Y$5/12)/1e6</f>
        <v/>
      </c>
      <c r="HG56">
        <f>HE56*$Y$6*Control!$B$13/1e6</f>
        <v/>
      </c>
      <c r="HH56">
        <f>HF56+HG56</f>
        <v/>
      </c>
      <c r="HI56">
        <f>(1-Control!$B$11)*HF56 + HE56*(INDEX(Control!$B$32:$F$32, B56) + $Y$7)/1e6 * $Y$6</f>
        <v/>
      </c>
      <c r="HJ56">
        <f>HH56-HI56</f>
        <v/>
      </c>
      <c r="HK56">
        <f>INDEX(BaseSeries!$C$2:$C$61, A56)*Control!$B$5*$Z$3</f>
        <v/>
      </c>
      <c r="HL56">
        <f>HK56*(Control!$B$6*Control!$B$7*Control!$B$8)*$Z$4</f>
        <v/>
      </c>
      <c r="HM56">
        <f>HM55*(1-(1-Control!$B$14)^(1/12)) + HL56</f>
        <v/>
      </c>
      <c r="HN56">
        <f>HL56*Control!$B$9</f>
        <v/>
      </c>
      <c r="HO56">
        <f>HM56*(Control!$B$10*$Z$5/12)/1e6</f>
        <v/>
      </c>
      <c r="HP56">
        <f>HN56*$Z$6*Control!$B$13/1e6</f>
        <v/>
      </c>
      <c r="HQ56">
        <f>HO56+HP56</f>
        <v/>
      </c>
      <c r="HR56">
        <f>(1-Control!$B$11)*HO56 + HN56*(INDEX(Control!$B$32:$F$32, B56) + $Z$7)/1e6 * $Z$6</f>
        <v/>
      </c>
      <c r="HS56">
        <f>HQ56-HR56</f>
        <v/>
      </c>
      <c r="HT56">
        <f>INDEX(BaseSeries!$C$2:$C$61, A56)*Control!$B$5*$AA$3</f>
        <v/>
      </c>
      <c r="HU56">
        <f>HT56*(Control!$B$6*Control!$B$7*Control!$B$8)*$AA$4</f>
        <v/>
      </c>
      <c r="HV56">
        <f>HV55*(1-(1-Control!$B$14)^(1/12)) + HU56</f>
        <v/>
      </c>
      <c r="HW56">
        <f>HU56*Control!$B$9</f>
        <v/>
      </c>
      <c r="HX56">
        <f>HV56*(Control!$B$10*$AA$5/12)/1e6</f>
        <v/>
      </c>
      <c r="HY56">
        <f>HW56*$AA$6*Control!$B$13/1e6</f>
        <v/>
      </c>
      <c r="HZ56">
        <f>HX56+HY56</f>
        <v/>
      </c>
      <c r="IA56">
        <f>(1-Control!$B$11)*HX56 + HW56*(INDEX(Control!$B$32:$F$32, B56) + $AA$7)/1e6 * $AA$6</f>
        <v/>
      </c>
      <c r="IB56">
        <f>HZ56-IA56</f>
        <v/>
      </c>
      <c r="IC56">
        <f>INDEX(BaseSeries!$C$2:$C$61, A56)*Control!$B$5*$AB$3</f>
        <v/>
      </c>
      <c r="ID56">
        <f>IC56*(Control!$B$6*Control!$B$7*Control!$B$8)*$AB$4</f>
        <v/>
      </c>
      <c r="IE56">
        <f>IE55*(1-(1-Control!$B$14)^(1/12)) + ID56</f>
        <v/>
      </c>
      <c r="IF56">
        <f>ID56*Control!$B$9</f>
        <v/>
      </c>
      <c r="IG56">
        <f>IE56*(Control!$B$10*$AB$5/12)/1e6</f>
        <v/>
      </c>
      <c r="IH56">
        <f>IF56*$AB$6*Control!$B$13/1e6</f>
        <v/>
      </c>
      <c r="II56">
        <f>IG56+IH56</f>
        <v/>
      </c>
      <c r="IJ56">
        <f>(1-Control!$B$11)*IG56 + IF56*(INDEX(Control!$B$32:$F$32, B56) + $AB$7)/1e6 * $AB$6</f>
        <v/>
      </c>
      <c r="IK56">
        <f>II56-IJ56</f>
        <v/>
      </c>
      <c r="IL56">
        <f>INDEX(BaseSeries!$C$2:$C$61, A56)*Control!$B$5*$AC$3</f>
        <v/>
      </c>
      <c r="IM56">
        <f>IL56*(Control!$B$6*Control!$B$7*Control!$B$8)*$AC$4</f>
        <v/>
      </c>
      <c r="IN56">
        <f>IN55*(1-(1-Control!$B$14)^(1/12)) + IM56</f>
        <v/>
      </c>
      <c r="IO56">
        <f>IM56*Control!$B$9</f>
        <v/>
      </c>
      <c r="IP56">
        <f>IN56*(Control!$B$10*$AC$5/12)/1e6</f>
        <v/>
      </c>
      <c r="IQ56">
        <f>IO56*$AC$6*Control!$B$13/1e6</f>
        <v/>
      </c>
      <c r="IR56">
        <f>IP56+IQ56</f>
        <v/>
      </c>
      <c r="IS56">
        <f>(1-Control!$B$11)*IP56 + IO56*(INDEX(Control!$B$32:$F$32, B56) + $AC$7)/1e6 * $AC$6</f>
        <v/>
      </c>
      <c r="IT56">
        <f>IR56-IS56</f>
        <v/>
      </c>
      <c r="IU56">
        <f>INDEX(BaseSeries!$C$2:$C$61, A56)*Control!$B$5*$AD$3</f>
        <v/>
      </c>
      <c r="IV56">
        <f>IU56*(Control!$B$6*Control!$B$7*Control!$B$8)*$AD$4</f>
        <v/>
      </c>
      <c r="IW56">
        <f>IW55*(1-(1-Control!$B$14)^(1/12)) + IV56</f>
        <v/>
      </c>
      <c r="IX56">
        <f>IV56*Control!$B$9</f>
        <v/>
      </c>
      <c r="IY56">
        <f>IW56*(Control!$B$10*$AD$5/12)/1e6</f>
        <v/>
      </c>
      <c r="IZ56">
        <f>IX56*$AD$6*Control!$B$13/1e6</f>
        <v/>
      </c>
      <c r="JA56">
        <f>IY56+IZ56</f>
        <v/>
      </c>
      <c r="JB56">
        <f>(1-Control!$B$11)*IY56 + IX56*(INDEX(Control!$B$32:$F$32, B56) + $AD$7)/1e6 * $AD$6</f>
        <v/>
      </c>
      <c r="JC56">
        <f>JA56-JB56</f>
        <v/>
      </c>
      <c r="JD56">
        <f>INDEX(BaseSeries!$C$2:$C$61, A56)*Control!$B$5*$AE$3</f>
        <v/>
      </c>
      <c r="JE56">
        <f>JD56*(Control!$B$6*Control!$B$7*Control!$B$8)*$AE$4</f>
        <v/>
      </c>
      <c r="JF56">
        <f>JF55*(1-(1-Control!$B$14)^(1/12)) + JE56</f>
        <v/>
      </c>
      <c r="JG56">
        <f>JE56*Control!$B$9</f>
        <v/>
      </c>
      <c r="JH56">
        <f>JF56*(Control!$B$10*$AE$5/12)/1e6</f>
        <v/>
      </c>
      <c r="JI56">
        <f>JG56*$AE$6*Control!$B$13/1e6</f>
        <v/>
      </c>
      <c r="JJ56">
        <f>JH56+JI56</f>
        <v/>
      </c>
      <c r="JK56">
        <f>(1-Control!$B$11)*JH56 + JG56*(INDEX(Control!$B$32:$F$32, B56) + $AE$7)/1e6 * $AE$6</f>
        <v/>
      </c>
      <c r="JL56">
        <f>JJ56-JK56</f>
        <v/>
      </c>
      <c r="JM56">
        <f>INDEX(BaseSeries!$C$2:$C$61, A56)*Control!$B$5*$AF$3</f>
        <v/>
      </c>
      <c r="JN56">
        <f>JM56*(Control!$B$6*Control!$B$7*Control!$B$8)*$AF$4</f>
        <v/>
      </c>
      <c r="JO56">
        <f>JO55*(1-(1-Control!$B$14)^(1/12)) + JN56</f>
        <v/>
      </c>
      <c r="JP56">
        <f>JN56*Control!$B$9</f>
        <v/>
      </c>
      <c r="JQ56">
        <f>JO56*(Control!$B$10*$AF$5/12)/1e6</f>
        <v/>
      </c>
      <c r="JR56">
        <f>JP56*$AF$6*Control!$B$13/1e6</f>
        <v/>
      </c>
      <c r="JS56">
        <f>JQ56+JR56</f>
        <v/>
      </c>
      <c r="JT56">
        <f>(1-Control!$B$11)*JQ56 + JP56*(INDEX(Control!$B$32:$F$32, B56) + $AF$7)/1e6 * $AF$6</f>
        <v/>
      </c>
      <c r="JU56">
        <f>JS56-JT56</f>
        <v/>
      </c>
      <c r="JV56">
        <f>INDEX(BaseSeries!$C$2:$C$61, A56)*Control!$B$5*$AG$3</f>
        <v/>
      </c>
      <c r="JW56">
        <f>JV56*(Control!$B$6*Control!$B$7*Control!$B$8)*$AG$4</f>
        <v/>
      </c>
      <c r="JX56">
        <f>JX55*(1-(1-Control!$B$14)^(1/12)) + JW56</f>
        <v/>
      </c>
      <c r="JY56">
        <f>JW56*Control!$B$9</f>
        <v/>
      </c>
      <c r="JZ56">
        <f>JX56*(Control!$B$10*$AG$5/12)/1e6</f>
        <v/>
      </c>
      <c r="KA56">
        <f>JY56*$AG$6*Control!$B$13/1e6</f>
        <v/>
      </c>
      <c r="KB56">
        <f>JZ56+KA56</f>
        <v/>
      </c>
      <c r="KC56">
        <f>(1-Control!$B$11)*JZ56 + JY56*(INDEX(Control!$B$32:$F$32, B56) + $AG$7)/1e6 * $AG$6</f>
        <v/>
      </c>
      <c r="KD56">
        <f>KB56-KC56</f>
        <v/>
      </c>
      <c r="KE56">
        <f>INDEX(BaseSeries!$C$2:$C$61, A56)*Control!$B$5*$AH$3</f>
        <v/>
      </c>
      <c r="KF56">
        <f>KE56*(Control!$B$6*Control!$B$7*Control!$B$8)*$AH$4</f>
        <v/>
      </c>
      <c r="KG56">
        <f>KG55*(1-(1-Control!$B$14)^(1/12)) + KF56</f>
        <v/>
      </c>
      <c r="KH56">
        <f>KF56*Control!$B$9</f>
        <v/>
      </c>
      <c r="KI56">
        <f>KG56*(Control!$B$10*$AH$5/12)/1e6</f>
        <v/>
      </c>
      <c r="KJ56">
        <f>KH56*$AH$6*Control!$B$13/1e6</f>
        <v/>
      </c>
      <c r="KK56">
        <f>KI56+KJ56</f>
        <v/>
      </c>
      <c r="KL56">
        <f>(1-Control!$B$11)*KI56 + KH56*(INDEX(Control!$B$32:$F$32, B56) + $AH$7)/1e6 * $AH$6</f>
        <v/>
      </c>
      <c r="KM56">
        <f>KK56-KL56</f>
        <v/>
      </c>
      <c r="KN56">
        <f>INDEX(BaseSeries!$C$2:$C$61, A56)*Control!$B$5*$AI$3</f>
        <v/>
      </c>
      <c r="KO56">
        <f>KN56*(Control!$B$6*Control!$B$7*Control!$B$8)*$AI$4</f>
        <v/>
      </c>
      <c r="KP56">
        <f>KP55*(1-(1-Control!$B$14)^(1/12)) + KO56</f>
        <v/>
      </c>
      <c r="KQ56">
        <f>KO56*Control!$B$9</f>
        <v/>
      </c>
      <c r="KR56">
        <f>KP56*(Control!$B$10*$AI$5/12)/1e6</f>
        <v/>
      </c>
      <c r="KS56">
        <f>KQ56*$AI$6*Control!$B$13/1e6</f>
        <v/>
      </c>
      <c r="KT56">
        <f>KR56+KS56</f>
        <v/>
      </c>
      <c r="KU56">
        <f>(1-Control!$B$11)*KR56 + KQ56*(INDEX(Control!$B$32:$F$32, B56) + $AI$7)/1e6 * $AI$6</f>
        <v/>
      </c>
      <c r="KV56">
        <f>KT56-KU56</f>
        <v/>
      </c>
      <c r="KW56">
        <f>INDEX(BaseSeries!$C$2:$C$61, A56)*Control!$B$5*$AJ$3</f>
        <v/>
      </c>
      <c r="KX56">
        <f>KW56*(Control!$B$6*Control!$B$7*Control!$B$8)*$AJ$4</f>
        <v/>
      </c>
      <c r="KY56">
        <f>KY55*(1-(1-Control!$B$14)^(1/12)) + KX56</f>
        <v/>
      </c>
      <c r="KZ56">
        <f>KX56*Control!$B$9</f>
        <v/>
      </c>
      <c r="LA56">
        <f>KY56*(Control!$B$10*$AJ$5/12)/1e6</f>
        <v/>
      </c>
      <c r="LB56">
        <f>KZ56*$AJ$6*Control!$B$13/1e6</f>
        <v/>
      </c>
      <c r="LC56">
        <f>LA56+LB56</f>
        <v/>
      </c>
      <c r="LD56">
        <f>(1-Control!$B$11)*LA56 + KZ56*(INDEX(Control!$B$32:$F$32, B56) + $AJ$7)/1e6 * $AJ$6</f>
        <v/>
      </c>
      <c r="LE56">
        <f>LC56-LD56</f>
        <v/>
      </c>
      <c r="LF56">
        <f>INDEX(BaseSeries!$C$2:$C$61, A56)*Control!$B$5*$AK$3</f>
        <v/>
      </c>
      <c r="LG56">
        <f>LF56*(Control!$B$6*Control!$B$7*Control!$B$8)*$AK$4</f>
        <v/>
      </c>
      <c r="LH56">
        <f>LH55*(1-(1-Control!$B$14)^(1/12)) + LG56</f>
        <v/>
      </c>
      <c r="LI56">
        <f>LG56*Control!$B$9</f>
        <v/>
      </c>
      <c r="LJ56">
        <f>LH56*(Control!$B$10*$AK$5/12)/1e6</f>
        <v/>
      </c>
      <c r="LK56">
        <f>LI56*$AK$6*Control!$B$13/1e6</f>
        <v/>
      </c>
      <c r="LL56">
        <f>LJ56+LK56</f>
        <v/>
      </c>
      <c r="LM56">
        <f>(1-Control!$B$11)*LJ56 + LI56*(INDEX(Control!$B$32:$F$32, B56) + $AK$7)/1e6 * $AK$6</f>
        <v/>
      </c>
      <c r="LN56">
        <f>LL56-LM56</f>
        <v/>
      </c>
      <c r="LO56">
        <f>INDEX(BaseSeries!$C$2:$C$61, A56)*Control!$B$5*$AL$3</f>
        <v/>
      </c>
      <c r="LP56">
        <f>LO56*(Control!$B$6*Control!$B$7*Control!$B$8)*$AL$4</f>
        <v/>
      </c>
      <c r="LQ56">
        <f>LQ55*(1-(1-Control!$B$14)^(1/12)) + LP56</f>
        <v/>
      </c>
      <c r="LR56">
        <f>LP56*Control!$B$9</f>
        <v/>
      </c>
      <c r="LS56">
        <f>LQ56*(Control!$B$10*$AL$5/12)/1e6</f>
        <v/>
      </c>
      <c r="LT56">
        <f>LR56*$AL$6*Control!$B$13/1e6</f>
        <v/>
      </c>
      <c r="LU56">
        <f>LS56+LT56</f>
        <v/>
      </c>
      <c r="LV56">
        <f>(1-Control!$B$11)*LS56 + LR56*(INDEX(Control!$B$32:$F$32, B56) + $AL$7)/1e6 * $AL$6</f>
        <v/>
      </c>
      <c r="LW56">
        <f>LU56-LV56</f>
        <v/>
      </c>
    </row>
    <row r="57">
      <c r="A57" t="n">
        <v>46</v>
      </c>
      <c r="B57">
        <f>INT((A57-1)/12)+1</f>
        <v/>
      </c>
      <c r="C57">
        <f>INDEX(BaseSeries!$C$2:$C$61, A57)*Control!$B$5*$B$3</f>
        <v/>
      </c>
      <c r="D57">
        <f>C57*(Control!$B$6*Control!$B$7*Control!$B$8)*$B$4</f>
        <v/>
      </c>
      <c r="E57">
        <f>E56*(1-(1-Control!$B$14)^(1/12)) + D57</f>
        <v/>
      </c>
      <c r="F57">
        <f>D57*Control!$B$9</f>
        <v/>
      </c>
      <c r="G57">
        <f>E57*(Control!$B$10*$B$5/12)/1e6</f>
        <v/>
      </c>
      <c r="H57">
        <f>F57*$B$6*Control!$B$13/1e6</f>
        <v/>
      </c>
      <c r="I57">
        <f>G57+H57</f>
        <v/>
      </c>
      <c r="J57">
        <f>(1-Control!$B$11)*G57 + F57*(INDEX(Control!$B$32:$F$32, B57) + $B$7)/1e6 * $B$6</f>
        <v/>
      </c>
      <c r="K57">
        <f>I57-J57</f>
        <v/>
      </c>
      <c r="L57">
        <f>INDEX(BaseSeries!$C$2:$C$61, A57)*Control!$B$5*$C$3</f>
        <v/>
      </c>
      <c r="M57">
        <f>L57*(Control!$B$6*Control!$B$7*Control!$B$8)*$C$4</f>
        <v/>
      </c>
      <c r="N57">
        <f>N56*(1-(1-Control!$B$14)^(1/12)) + M57</f>
        <v/>
      </c>
      <c r="O57">
        <f>M57*Control!$B$9</f>
        <v/>
      </c>
      <c r="P57">
        <f>N57*(Control!$B$10*$C$5/12)/1e6</f>
        <v/>
      </c>
      <c r="Q57">
        <f>O57*$C$6*Control!$B$13/1e6</f>
        <v/>
      </c>
      <c r="R57">
        <f>P57+Q57</f>
        <v/>
      </c>
      <c r="S57">
        <f>(1-Control!$B$11)*P57 + O57*(INDEX(Control!$B$32:$F$32, B57) + $C$7)/1e6 * $C$6</f>
        <v/>
      </c>
      <c r="T57">
        <f>R57-S57</f>
        <v/>
      </c>
      <c r="U57">
        <f>INDEX(BaseSeries!$C$2:$C$61, A57)*Control!$B$5*$D$3</f>
        <v/>
      </c>
      <c r="V57">
        <f>U57*(Control!$B$6*Control!$B$7*Control!$B$8)*$D$4</f>
        <v/>
      </c>
      <c r="W57">
        <f>W56*(1-(1-Control!$B$14)^(1/12)) + V57</f>
        <v/>
      </c>
      <c r="X57">
        <f>V57*Control!$B$9</f>
        <v/>
      </c>
      <c r="Y57">
        <f>W57*(Control!$B$10*$D$5/12)/1e6</f>
        <v/>
      </c>
      <c r="Z57">
        <f>X57*$D$6*Control!$B$13/1e6</f>
        <v/>
      </c>
      <c r="AA57">
        <f>Y57+Z57</f>
        <v/>
      </c>
      <c r="AB57">
        <f>(1-Control!$B$11)*Y57 + X57*(INDEX(Control!$B$32:$F$32, B57) + $D$7)/1e6 * $D$6</f>
        <v/>
      </c>
      <c r="AC57">
        <f>AA57-AB57</f>
        <v/>
      </c>
      <c r="AD57">
        <f>INDEX(BaseSeries!$C$2:$C$61, A57)*Control!$B$5*$E$3</f>
        <v/>
      </c>
      <c r="AE57">
        <f>AD57*(Control!$B$6*Control!$B$7*Control!$B$8)*$E$4</f>
        <v/>
      </c>
      <c r="AF57">
        <f>AF56*(1-(1-Control!$B$14)^(1/12)) + AE57</f>
        <v/>
      </c>
      <c r="AG57">
        <f>AE57*Control!$B$9</f>
        <v/>
      </c>
      <c r="AH57">
        <f>AF57*(Control!$B$10*$E$5/12)/1e6</f>
        <v/>
      </c>
      <c r="AI57">
        <f>AG57*$E$6*Control!$B$13/1e6</f>
        <v/>
      </c>
      <c r="AJ57">
        <f>AH57+AI57</f>
        <v/>
      </c>
      <c r="AK57">
        <f>(1-Control!$B$11)*AH57 + AG57*(INDEX(Control!$B$32:$F$32, B57) + $E$7)/1e6 * $E$6</f>
        <v/>
      </c>
      <c r="AL57">
        <f>AJ57-AK57</f>
        <v/>
      </c>
      <c r="AM57">
        <f>INDEX(BaseSeries!$C$2:$C$61, A57)*Control!$B$5*$F$3</f>
        <v/>
      </c>
      <c r="AN57">
        <f>AM57*(Control!$B$6*Control!$B$7*Control!$B$8)*$F$4</f>
        <v/>
      </c>
      <c r="AO57">
        <f>AO56*(1-(1-Control!$B$14)^(1/12)) + AN57</f>
        <v/>
      </c>
      <c r="AP57">
        <f>AN57*Control!$B$9</f>
        <v/>
      </c>
      <c r="AQ57">
        <f>AO57*(Control!$B$10*$F$5/12)/1e6</f>
        <v/>
      </c>
      <c r="AR57">
        <f>AP57*$F$6*Control!$B$13/1e6</f>
        <v/>
      </c>
      <c r="AS57">
        <f>AQ57+AR57</f>
        <v/>
      </c>
      <c r="AT57">
        <f>(1-Control!$B$11)*AQ57 + AP57*(INDEX(Control!$B$32:$F$32, B57) + $F$7)/1e6 * $F$6</f>
        <v/>
      </c>
      <c r="AU57">
        <f>AS57-AT57</f>
        <v/>
      </c>
      <c r="AV57">
        <f>INDEX(BaseSeries!$C$2:$C$61, A57)*Control!$B$5*$G$3</f>
        <v/>
      </c>
      <c r="AW57">
        <f>AV57*(Control!$B$6*Control!$B$7*Control!$B$8)*$G$4</f>
        <v/>
      </c>
      <c r="AX57">
        <f>AX56*(1-(1-Control!$B$14)^(1/12)) + AW57</f>
        <v/>
      </c>
      <c r="AY57">
        <f>AW57*Control!$B$9</f>
        <v/>
      </c>
      <c r="AZ57">
        <f>AX57*(Control!$B$10*$G$5/12)/1e6</f>
        <v/>
      </c>
      <c r="BA57">
        <f>AY57*$G$6*Control!$B$13/1e6</f>
        <v/>
      </c>
      <c r="BB57">
        <f>AZ57+BA57</f>
        <v/>
      </c>
      <c r="BC57">
        <f>(1-Control!$B$11)*AZ57 + AY57*(INDEX(Control!$B$32:$F$32, B57) + $G$7)/1e6 * $G$6</f>
        <v/>
      </c>
      <c r="BD57">
        <f>BB57-BC57</f>
        <v/>
      </c>
      <c r="BE57">
        <f>INDEX(BaseSeries!$C$2:$C$61, A57)*Control!$B$5*$H$3</f>
        <v/>
      </c>
      <c r="BF57">
        <f>BE57*(Control!$B$6*Control!$B$7*Control!$B$8)*$H$4</f>
        <v/>
      </c>
      <c r="BG57">
        <f>BG56*(1-(1-Control!$B$14)^(1/12)) + BF57</f>
        <v/>
      </c>
      <c r="BH57">
        <f>BF57*Control!$B$9</f>
        <v/>
      </c>
      <c r="BI57">
        <f>BG57*(Control!$B$10*$H$5/12)/1e6</f>
        <v/>
      </c>
      <c r="BJ57">
        <f>BH57*$H$6*Control!$B$13/1e6</f>
        <v/>
      </c>
      <c r="BK57">
        <f>BI57+BJ57</f>
        <v/>
      </c>
      <c r="BL57">
        <f>(1-Control!$B$11)*BI57 + BH57*(INDEX(Control!$B$32:$F$32, B57) + $H$7)/1e6 * $H$6</f>
        <v/>
      </c>
      <c r="BM57">
        <f>BK57-BL57</f>
        <v/>
      </c>
      <c r="BN57">
        <f>INDEX(BaseSeries!$C$2:$C$61, A57)*Control!$B$5*$I$3</f>
        <v/>
      </c>
      <c r="BO57">
        <f>BN57*(Control!$B$6*Control!$B$7*Control!$B$8)*$I$4</f>
        <v/>
      </c>
      <c r="BP57">
        <f>BP56*(1-(1-Control!$B$14)^(1/12)) + BO57</f>
        <v/>
      </c>
      <c r="BQ57">
        <f>BO57*Control!$B$9</f>
        <v/>
      </c>
      <c r="BR57">
        <f>BP57*(Control!$B$10*$I$5/12)/1e6</f>
        <v/>
      </c>
      <c r="BS57">
        <f>BQ57*$I$6*Control!$B$13/1e6</f>
        <v/>
      </c>
      <c r="BT57">
        <f>BR57+BS57</f>
        <v/>
      </c>
      <c r="BU57">
        <f>(1-Control!$B$11)*BR57 + BQ57*(INDEX(Control!$B$32:$F$32, B57) + $I$7)/1e6 * $I$6</f>
        <v/>
      </c>
      <c r="BV57">
        <f>BT57-BU57</f>
        <v/>
      </c>
      <c r="BW57">
        <f>INDEX(BaseSeries!$C$2:$C$61, A57)*Control!$B$5*$J$3</f>
        <v/>
      </c>
      <c r="BX57">
        <f>BW57*(Control!$B$6*Control!$B$7*Control!$B$8)*$J$4</f>
        <v/>
      </c>
      <c r="BY57">
        <f>BY56*(1-(1-Control!$B$14)^(1/12)) + BX57</f>
        <v/>
      </c>
      <c r="BZ57">
        <f>BX57*Control!$B$9</f>
        <v/>
      </c>
      <c r="CA57">
        <f>BY57*(Control!$B$10*$J$5/12)/1e6</f>
        <v/>
      </c>
      <c r="CB57">
        <f>BZ57*$J$6*Control!$B$13/1e6</f>
        <v/>
      </c>
      <c r="CC57">
        <f>CA57+CB57</f>
        <v/>
      </c>
      <c r="CD57">
        <f>(1-Control!$B$11)*CA57 + BZ57*(INDEX(Control!$B$32:$F$32, B57) + $J$7)/1e6 * $J$6</f>
        <v/>
      </c>
      <c r="CE57">
        <f>CC57-CD57</f>
        <v/>
      </c>
      <c r="CF57">
        <f>INDEX(BaseSeries!$C$2:$C$61, A57)*Control!$B$5*$K$3</f>
        <v/>
      </c>
      <c r="CG57">
        <f>CF57*(Control!$B$6*Control!$B$7*Control!$B$8)*$K$4</f>
        <v/>
      </c>
      <c r="CH57">
        <f>CH56*(1-(1-Control!$B$14)^(1/12)) + CG57</f>
        <v/>
      </c>
      <c r="CI57">
        <f>CG57*Control!$B$9</f>
        <v/>
      </c>
      <c r="CJ57">
        <f>CH57*(Control!$B$10*$K$5/12)/1e6</f>
        <v/>
      </c>
      <c r="CK57">
        <f>CI57*$K$6*Control!$B$13/1e6</f>
        <v/>
      </c>
      <c r="CL57">
        <f>CJ57+CK57</f>
        <v/>
      </c>
      <c r="CM57">
        <f>(1-Control!$B$11)*CJ57 + CI57*(INDEX(Control!$B$32:$F$32, B57) + $K$7)/1e6 * $K$6</f>
        <v/>
      </c>
      <c r="CN57">
        <f>CL57-CM57</f>
        <v/>
      </c>
      <c r="CO57">
        <f>INDEX(BaseSeries!$C$2:$C$61, A57)*Control!$B$5*$L$3</f>
        <v/>
      </c>
      <c r="CP57">
        <f>CO57*(Control!$B$6*Control!$B$7*Control!$B$8)*$L$4</f>
        <v/>
      </c>
      <c r="CQ57">
        <f>CQ56*(1-(1-Control!$B$14)^(1/12)) + CP57</f>
        <v/>
      </c>
      <c r="CR57">
        <f>CP57*Control!$B$9</f>
        <v/>
      </c>
      <c r="CS57">
        <f>CQ57*(Control!$B$10*$L$5/12)/1e6</f>
        <v/>
      </c>
      <c r="CT57">
        <f>CR57*$L$6*Control!$B$13/1e6</f>
        <v/>
      </c>
      <c r="CU57">
        <f>CS57+CT57</f>
        <v/>
      </c>
      <c r="CV57">
        <f>(1-Control!$B$11)*CS57 + CR57*(INDEX(Control!$B$32:$F$32, B57) + $L$7)/1e6 * $L$6</f>
        <v/>
      </c>
      <c r="CW57">
        <f>CU57-CV57</f>
        <v/>
      </c>
      <c r="CX57">
        <f>INDEX(BaseSeries!$C$2:$C$61, A57)*Control!$B$5*$M$3</f>
        <v/>
      </c>
      <c r="CY57">
        <f>CX57*(Control!$B$6*Control!$B$7*Control!$B$8)*$M$4</f>
        <v/>
      </c>
      <c r="CZ57">
        <f>CZ56*(1-(1-Control!$B$14)^(1/12)) + CY57</f>
        <v/>
      </c>
      <c r="DA57">
        <f>CY57*Control!$B$9</f>
        <v/>
      </c>
      <c r="DB57">
        <f>CZ57*(Control!$B$10*$M$5/12)/1e6</f>
        <v/>
      </c>
      <c r="DC57">
        <f>DA57*$M$6*Control!$B$13/1e6</f>
        <v/>
      </c>
      <c r="DD57">
        <f>DB57+DC57</f>
        <v/>
      </c>
      <c r="DE57">
        <f>(1-Control!$B$11)*DB57 + DA57*(INDEX(Control!$B$32:$F$32, B57) + $M$7)/1e6 * $M$6</f>
        <v/>
      </c>
      <c r="DF57">
        <f>DD57-DE57</f>
        <v/>
      </c>
      <c r="DG57">
        <f>INDEX(BaseSeries!$C$2:$C$61, A57)*Control!$B$5*$N$3</f>
        <v/>
      </c>
      <c r="DH57">
        <f>DG57*(Control!$B$6*Control!$B$7*Control!$B$8)*$N$4</f>
        <v/>
      </c>
      <c r="DI57">
        <f>DI56*(1-(1-Control!$B$14)^(1/12)) + DH57</f>
        <v/>
      </c>
      <c r="DJ57">
        <f>DH57*Control!$B$9</f>
        <v/>
      </c>
      <c r="DK57">
        <f>DI57*(Control!$B$10*$N$5/12)/1e6</f>
        <v/>
      </c>
      <c r="DL57">
        <f>DJ57*$N$6*Control!$B$13/1e6</f>
        <v/>
      </c>
      <c r="DM57">
        <f>DK57+DL57</f>
        <v/>
      </c>
      <c r="DN57">
        <f>(1-Control!$B$11)*DK57 + DJ57*(INDEX(Control!$B$32:$F$32, B57) + $N$7)/1e6 * $N$6</f>
        <v/>
      </c>
      <c r="DO57">
        <f>DM57-DN57</f>
        <v/>
      </c>
      <c r="DP57">
        <f>INDEX(BaseSeries!$C$2:$C$61, A57)*Control!$B$5*$O$3</f>
        <v/>
      </c>
      <c r="DQ57">
        <f>DP57*(Control!$B$6*Control!$B$7*Control!$B$8)*$O$4</f>
        <v/>
      </c>
      <c r="DR57">
        <f>DR56*(1-(1-Control!$B$14)^(1/12)) + DQ57</f>
        <v/>
      </c>
      <c r="DS57">
        <f>DQ57*Control!$B$9</f>
        <v/>
      </c>
      <c r="DT57">
        <f>DR57*(Control!$B$10*$O$5/12)/1e6</f>
        <v/>
      </c>
      <c r="DU57">
        <f>DS57*$O$6*Control!$B$13/1e6</f>
        <v/>
      </c>
      <c r="DV57">
        <f>DT57+DU57</f>
        <v/>
      </c>
      <c r="DW57">
        <f>(1-Control!$B$11)*DT57 + DS57*(INDEX(Control!$B$32:$F$32, B57) + $O$7)/1e6 * $O$6</f>
        <v/>
      </c>
      <c r="DX57">
        <f>DV57-DW57</f>
        <v/>
      </c>
      <c r="DY57">
        <f>INDEX(BaseSeries!$C$2:$C$61, A57)*Control!$B$5*$P$3</f>
        <v/>
      </c>
      <c r="DZ57">
        <f>DY57*(Control!$B$6*Control!$B$7*Control!$B$8)*$P$4</f>
        <v/>
      </c>
      <c r="EA57">
        <f>EA56*(1-(1-Control!$B$14)^(1/12)) + DZ57</f>
        <v/>
      </c>
      <c r="EB57">
        <f>DZ57*Control!$B$9</f>
        <v/>
      </c>
      <c r="EC57">
        <f>EA57*(Control!$B$10*$P$5/12)/1e6</f>
        <v/>
      </c>
      <c r="ED57">
        <f>EB57*$P$6*Control!$B$13/1e6</f>
        <v/>
      </c>
      <c r="EE57">
        <f>EC57+ED57</f>
        <v/>
      </c>
      <c r="EF57">
        <f>(1-Control!$B$11)*EC57 + EB57*(INDEX(Control!$B$32:$F$32, B57) + $P$7)/1e6 * $P$6</f>
        <v/>
      </c>
      <c r="EG57">
        <f>EE57-EF57</f>
        <v/>
      </c>
      <c r="EH57">
        <f>INDEX(BaseSeries!$C$2:$C$61, A57)*Control!$B$5*$Q$3</f>
        <v/>
      </c>
      <c r="EI57">
        <f>EH57*(Control!$B$6*Control!$B$7*Control!$B$8)*$Q$4</f>
        <v/>
      </c>
      <c r="EJ57">
        <f>EJ56*(1-(1-Control!$B$14)^(1/12)) + EI57</f>
        <v/>
      </c>
      <c r="EK57">
        <f>EI57*Control!$B$9</f>
        <v/>
      </c>
      <c r="EL57">
        <f>EJ57*(Control!$B$10*$Q$5/12)/1e6</f>
        <v/>
      </c>
      <c r="EM57">
        <f>EK57*$Q$6*Control!$B$13/1e6</f>
        <v/>
      </c>
      <c r="EN57">
        <f>EL57+EM57</f>
        <v/>
      </c>
      <c r="EO57">
        <f>(1-Control!$B$11)*EL57 + EK57*(INDEX(Control!$B$32:$F$32, B57) + $Q$7)/1e6 * $Q$6</f>
        <v/>
      </c>
      <c r="EP57">
        <f>EN57-EO57</f>
        <v/>
      </c>
      <c r="EQ57">
        <f>INDEX(BaseSeries!$C$2:$C$61, A57)*Control!$B$5*$R$3</f>
        <v/>
      </c>
      <c r="ER57">
        <f>EQ57*(Control!$B$6*Control!$B$7*Control!$B$8)*$R$4</f>
        <v/>
      </c>
      <c r="ES57">
        <f>ES56*(1-(1-Control!$B$14)^(1/12)) + ER57</f>
        <v/>
      </c>
      <c r="ET57">
        <f>ER57*Control!$B$9</f>
        <v/>
      </c>
      <c r="EU57">
        <f>ES57*(Control!$B$10*$R$5/12)/1e6</f>
        <v/>
      </c>
      <c r="EV57">
        <f>ET57*$R$6*Control!$B$13/1e6</f>
        <v/>
      </c>
      <c r="EW57">
        <f>EU57+EV57</f>
        <v/>
      </c>
      <c r="EX57">
        <f>(1-Control!$B$11)*EU57 + ET57*(INDEX(Control!$B$32:$F$32, B57) + $R$7)/1e6 * $R$6</f>
        <v/>
      </c>
      <c r="EY57">
        <f>EW57-EX57</f>
        <v/>
      </c>
      <c r="EZ57">
        <f>INDEX(BaseSeries!$C$2:$C$61, A57)*Control!$B$5*$S$3</f>
        <v/>
      </c>
      <c r="FA57">
        <f>EZ57*(Control!$B$6*Control!$B$7*Control!$B$8)*$S$4</f>
        <v/>
      </c>
      <c r="FB57">
        <f>FB56*(1-(1-Control!$B$14)^(1/12)) + FA57</f>
        <v/>
      </c>
      <c r="FC57">
        <f>FA57*Control!$B$9</f>
        <v/>
      </c>
      <c r="FD57">
        <f>FB57*(Control!$B$10*$S$5/12)/1e6</f>
        <v/>
      </c>
      <c r="FE57">
        <f>FC57*$S$6*Control!$B$13/1e6</f>
        <v/>
      </c>
      <c r="FF57">
        <f>FD57+FE57</f>
        <v/>
      </c>
      <c r="FG57">
        <f>(1-Control!$B$11)*FD57 + FC57*(INDEX(Control!$B$32:$F$32, B57) + $S$7)/1e6 * $S$6</f>
        <v/>
      </c>
      <c r="FH57">
        <f>FF57-FG57</f>
        <v/>
      </c>
      <c r="FI57">
        <f>INDEX(BaseSeries!$C$2:$C$61, A57)*Control!$B$5*$T$3</f>
        <v/>
      </c>
      <c r="FJ57">
        <f>FI57*(Control!$B$6*Control!$B$7*Control!$B$8)*$T$4</f>
        <v/>
      </c>
      <c r="FK57">
        <f>FK56*(1-(1-Control!$B$14)^(1/12)) + FJ57</f>
        <v/>
      </c>
      <c r="FL57">
        <f>FJ57*Control!$B$9</f>
        <v/>
      </c>
      <c r="FM57">
        <f>FK57*(Control!$B$10*$T$5/12)/1e6</f>
        <v/>
      </c>
      <c r="FN57">
        <f>FL57*$T$6*Control!$B$13/1e6</f>
        <v/>
      </c>
      <c r="FO57">
        <f>FM57+FN57</f>
        <v/>
      </c>
      <c r="FP57">
        <f>(1-Control!$B$11)*FM57 + FL57*(INDEX(Control!$B$32:$F$32, B57) + $T$7)/1e6 * $T$6</f>
        <v/>
      </c>
      <c r="FQ57">
        <f>FO57-FP57</f>
        <v/>
      </c>
      <c r="FR57">
        <f>INDEX(BaseSeries!$C$2:$C$61, A57)*Control!$B$5*$U$3</f>
        <v/>
      </c>
      <c r="FS57">
        <f>FR57*(Control!$B$6*Control!$B$7*Control!$B$8)*$U$4</f>
        <v/>
      </c>
      <c r="FT57">
        <f>FT56*(1-(1-Control!$B$14)^(1/12)) + FS57</f>
        <v/>
      </c>
      <c r="FU57">
        <f>FS57*Control!$B$9</f>
        <v/>
      </c>
      <c r="FV57">
        <f>FT57*(Control!$B$10*$U$5/12)/1e6</f>
        <v/>
      </c>
      <c r="FW57">
        <f>FU57*$U$6*Control!$B$13/1e6</f>
        <v/>
      </c>
      <c r="FX57">
        <f>FV57+FW57</f>
        <v/>
      </c>
      <c r="FY57">
        <f>(1-Control!$B$11)*FV57 + FU57*(INDEX(Control!$B$32:$F$32, B57) + $U$7)/1e6 * $U$6</f>
        <v/>
      </c>
      <c r="FZ57">
        <f>FX57-FY57</f>
        <v/>
      </c>
      <c r="GA57">
        <f>INDEX(BaseSeries!$C$2:$C$61, A57)*Control!$B$5*$V$3</f>
        <v/>
      </c>
      <c r="GB57">
        <f>GA57*(Control!$B$6*Control!$B$7*Control!$B$8)*$V$4</f>
        <v/>
      </c>
      <c r="GC57">
        <f>GC56*(1-(1-Control!$B$14)^(1/12)) + GB57</f>
        <v/>
      </c>
      <c r="GD57">
        <f>GB57*Control!$B$9</f>
        <v/>
      </c>
      <c r="GE57">
        <f>GC57*(Control!$B$10*$V$5/12)/1e6</f>
        <v/>
      </c>
      <c r="GF57">
        <f>GD57*$V$6*Control!$B$13/1e6</f>
        <v/>
      </c>
      <c r="GG57">
        <f>GE57+GF57</f>
        <v/>
      </c>
      <c r="GH57">
        <f>(1-Control!$B$11)*GE57 + GD57*(INDEX(Control!$B$32:$F$32, B57) + $V$7)/1e6 * $V$6</f>
        <v/>
      </c>
      <c r="GI57">
        <f>GG57-GH57</f>
        <v/>
      </c>
      <c r="GJ57">
        <f>INDEX(BaseSeries!$C$2:$C$61, A57)*Control!$B$5*$W$3</f>
        <v/>
      </c>
      <c r="GK57">
        <f>GJ57*(Control!$B$6*Control!$B$7*Control!$B$8)*$W$4</f>
        <v/>
      </c>
      <c r="GL57">
        <f>GL56*(1-(1-Control!$B$14)^(1/12)) + GK57</f>
        <v/>
      </c>
      <c r="GM57">
        <f>GK57*Control!$B$9</f>
        <v/>
      </c>
      <c r="GN57">
        <f>GL57*(Control!$B$10*$W$5/12)/1e6</f>
        <v/>
      </c>
      <c r="GO57">
        <f>GM57*$W$6*Control!$B$13/1e6</f>
        <v/>
      </c>
      <c r="GP57">
        <f>GN57+GO57</f>
        <v/>
      </c>
      <c r="GQ57">
        <f>(1-Control!$B$11)*GN57 + GM57*(INDEX(Control!$B$32:$F$32, B57) + $W$7)/1e6 * $W$6</f>
        <v/>
      </c>
      <c r="GR57">
        <f>GP57-GQ57</f>
        <v/>
      </c>
      <c r="GS57">
        <f>INDEX(BaseSeries!$C$2:$C$61, A57)*Control!$B$5*$X$3</f>
        <v/>
      </c>
      <c r="GT57">
        <f>GS57*(Control!$B$6*Control!$B$7*Control!$B$8)*$X$4</f>
        <v/>
      </c>
      <c r="GU57">
        <f>GU56*(1-(1-Control!$B$14)^(1/12)) + GT57</f>
        <v/>
      </c>
      <c r="GV57">
        <f>GT57*Control!$B$9</f>
        <v/>
      </c>
      <c r="GW57">
        <f>GU57*(Control!$B$10*$X$5/12)/1e6</f>
        <v/>
      </c>
      <c r="GX57">
        <f>GV57*$X$6*Control!$B$13/1e6</f>
        <v/>
      </c>
      <c r="GY57">
        <f>GW57+GX57</f>
        <v/>
      </c>
      <c r="GZ57">
        <f>(1-Control!$B$11)*GW57 + GV57*(INDEX(Control!$B$32:$F$32, B57) + $X$7)/1e6 * $X$6</f>
        <v/>
      </c>
      <c r="HA57">
        <f>GY57-GZ57</f>
        <v/>
      </c>
      <c r="HB57">
        <f>INDEX(BaseSeries!$C$2:$C$61, A57)*Control!$B$5*$Y$3</f>
        <v/>
      </c>
      <c r="HC57">
        <f>HB57*(Control!$B$6*Control!$B$7*Control!$B$8)*$Y$4</f>
        <v/>
      </c>
      <c r="HD57">
        <f>HD56*(1-(1-Control!$B$14)^(1/12)) + HC57</f>
        <v/>
      </c>
      <c r="HE57">
        <f>HC57*Control!$B$9</f>
        <v/>
      </c>
      <c r="HF57">
        <f>HD57*(Control!$B$10*$Y$5/12)/1e6</f>
        <v/>
      </c>
      <c r="HG57">
        <f>HE57*$Y$6*Control!$B$13/1e6</f>
        <v/>
      </c>
      <c r="HH57">
        <f>HF57+HG57</f>
        <v/>
      </c>
      <c r="HI57">
        <f>(1-Control!$B$11)*HF57 + HE57*(INDEX(Control!$B$32:$F$32, B57) + $Y$7)/1e6 * $Y$6</f>
        <v/>
      </c>
      <c r="HJ57">
        <f>HH57-HI57</f>
        <v/>
      </c>
      <c r="HK57">
        <f>INDEX(BaseSeries!$C$2:$C$61, A57)*Control!$B$5*$Z$3</f>
        <v/>
      </c>
      <c r="HL57">
        <f>HK57*(Control!$B$6*Control!$B$7*Control!$B$8)*$Z$4</f>
        <v/>
      </c>
      <c r="HM57">
        <f>HM56*(1-(1-Control!$B$14)^(1/12)) + HL57</f>
        <v/>
      </c>
      <c r="HN57">
        <f>HL57*Control!$B$9</f>
        <v/>
      </c>
      <c r="HO57">
        <f>HM57*(Control!$B$10*$Z$5/12)/1e6</f>
        <v/>
      </c>
      <c r="HP57">
        <f>HN57*$Z$6*Control!$B$13/1e6</f>
        <v/>
      </c>
      <c r="HQ57">
        <f>HO57+HP57</f>
        <v/>
      </c>
      <c r="HR57">
        <f>(1-Control!$B$11)*HO57 + HN57*(INDEX(Control!$B$32:$F$32, B57) + $Z$7)/1e6 * $Z$6</f>
        <v/>
      </c>
      <c r="HS57">
        <f>HQ57-HR57</f>
        <v/>
      </c>
      <c r="HT57">
        <f>INDEX(BaseSeries!$C$2:$C$61, A57)*Control!$B$5*$AA$3</f>
        <v/>
      </c>
      <c r="HU57">
        <f>HT57*(Control!$B$6*Control!$B$7*Control!$B$8)*$AA$4</f>
        <v/>
      </c>
      <c r="HV57">
        <f>HV56*(1-(1-Control!$B$14)^(1/12)) + HU57</f>
        <v/>
      </c>
      <c r="HW57">
        <f>HU57*Control!$B$9</f>
        <v/>
      </c>
      <c r="HX57">
        <f>HV57*(Control!$B$10*$AA$5/12)/1e6</f>
        <v/>
      </c>
      <c r="HY57">
        <f>HW57*$AA$6*Control!$B$13/1e6</f>
        <v/>
      </c>
      <c r="HZ57">
        <f>HX57+HY57</f>
        <v/>
      </c>
      <c r="IA57">
        <f>(1-Control!$B$11)*HX57 + HW57*(INDEX(Control!$B$32:$F$32, B57) + $AA$7)/1e6 * $AA$6</f>
        <v/>
      </c>
      <c r="IB57">
        <f>HZ57-IA57</f>
        <v/>
      </c>
      <c r="IC57">
        <f>INDEX(BaseSeries!$C$2:$C$61, A57)*Control!$B$5*$AB$3</f>
        <v/>
      </c>
      <c r="ID57">
        <f>IC57*(Control!$B$6*Control!$B$7*Control!$B$8)*$AB$4</f>
        <v/>
      </c>
      <c r="IE57">
        <f>IE56*(1-(1-Control!$B$14)^(1/12)) + ID57</f>
        <v/>
      </c>
      <c r="IF57">
        <f>ID57*Control!$B$9</f>
        <v/>
      </c>
      <c r="IG57">
        <f>IE57*(Control!$B$10*$AB$5/12)/1e6</f>
        <v/>
      </c>
      <c r="IH57">
        <f>IF57*$AB$6*Control!$B$13/1e6</f>
        <v/>
      </c>
      <c r="II57">
        <f>IG57+IH57</f>
        <v/>
      </c>
      <c r="IJ57">
        <f>(1-Control!$B$11)*IG57 + IF57*(INDEX(Control!$B$32:$F$32, B57) + $AB$7)/1e6 * $AB$6</f>
        <v/>
      </c>
      <c r="IK57">
        <f>II57-IJ57</f>
        <v/>
      </c>
      <c r="IL57">
        <f>INDEX(BaseSeries!$C$2:$C$61, A57)*Control!$B$5*$AC$3</f>
        <v/>
      </c>
      <c r="IM57">
        <f>IL57*(Control!$B$6*Control!$B$7*Control!$B$8)*$AC$4</f>
        <v/>
      </c>
      <c r="IN57">
        <f>IN56*(1-(1-Control!$B$14)^(1/12)) + IM57</f>
        <v/>
      </c>
      <c r="IO57">
        <f>IM57*Control!$B$9</f>
        <v/>
      </c>
      <c r="IP57">
        <f>IN57*(Control!$B$10*$AC$5/12)/1e6</f>
        <v/>
      </c>
      <c r="IQ57">
        <f>IO57*$AC$6*Control!$B$13/1e6</f>
        <v/>
      </c>
      <c r="IR57">
        <f>IP57+IQ57</f>
        <v/>
      </c>
      <c r="IS57">
        <f>(1-Control!$B$11)*IP57 + IO57*(INDEX(Control!$B$32:$F$32, B57) + $AC$7)/1e6 * $AC$6</f>
        <v/>
      </c>
      <c r="IT57">
        <f>IR57-IS57</f>
        <v/>
      </c>
      <c r="IU57">
        <f>INDEX(BaseSeries!$C$2:$C$61, A57)*Control!$B$5*$AD$3</f>
        <v/>
      </c>
      <c r="IV57">
        <f>IU57*(Control!$B$6*Control!$B$7*Control!$B$8)*$AD$4</f>
        <v/>
      </c>
      <c r="IW57">
        <f>IW56*(1-(1-Control!$B$14)^(1/12)) + IV57</f>
        <v/>
      </c>
      <c r="IX57">
        <f>IV57*Control!$B$9</f>
        <v/>
      </c>
      <c r="IY57">
        <f>IW57*(Control!$B$10*$AD$5/12)/1e6</f>
        <v/>
      </c>
      <c r="IZ57">
        <f>IX57*$AD$6*Control!$B$13/1e6</f>
        <v/>
      </c>
      <c r="JA57">
        <f>IY57+IZ57</f>
        <v/>
      </c>
      <c r="JB57">
        <f>(1-Control!$B$11)*IY57 + IX57*(INDEX(Control!$B$32:$F$32, B57) + $AD$7)/1e6 * $AD$6</f>
        <v/>
      </c>
      <c r="JC57">
        <f>JA57-JB57</f>
        <v/>
      </c>
      <c r="JD57">
        <f>INDEX(BaseSeries!$C$2:$C$61, A57)*Control!$B$5*$AE$3</f>
        <v/>
      </c>
      <c r="JE57">
        <f>JD57*(Control!$B$6*Control!$B$7*Control!$B$8)*$AE$4</f>
        <v/>
      </c>
      <c r="JF57">
        <f>JF56*(1-(1-Control!$B$14)^(1/12)) + JE57</f>
        <v/>
      </c>
      <c r="JG57">
        <f>JE57*Control!$B$9</f>
        <v/>
      </c>
      <c r="JH57">
        <f>JF57*(Control!$B$10*$AE$5/12)/1e6</f>
        <v/>
      </c>
      <c r="JI57">
        <f>JG57*$AE$6*Control!$B$13/1e6</f>
        <v/>
      </c>
      <c r="JJ57">
        <f>JH57+JI57</f>
        <v/>
      </c>
      <c r="JK57">
        <f>(1-Control!$B$11)*JH57 + JG57*(INDEX(Control!$B$32:$F$32, B57) + $AE$7)/1e6 * $AE$6</f>
        <v/>
      </c>
      <c r="JL57">
        <f>JJ57-JK57</f>
        <v/>
      </c>
      <c r="JM57">
        <f>INDEX(BaseSeries!$C$2:$C$61, A57)*Control!$B$5*$AF$3</f>
        <v/>
      </c>
      <c r="JN57">
        <f>JM57*(Control!$B$6*Control!$B$7*Control!$B$8)*$AF$4</f>
        <v/>
      </c>
      <c r="JO57">
        <f>JO56*(1-(1-Control!$B$14)^(1/12)) + JN57</f>
        <v/>
      </c>
      <c r="JP57">
        <f>JN57*Control!$B$9</f>
        <v/>
      </c>
      <c r="JQ57">
        <f>JO57*(Control!$B$10*$AF$5/12)/1e6</f>
        <v/>
      </c>
      <c r="JR57">
        <f>JP57*$AF$6*Control!$B$13/1e6</f>
        <v/>
      </c>
      <c r="JS57">
        <f>JQ57+JR57</f>
        <v/>
      </c>
      <c r="JT57">
        <f>(1-Control!$B$11)*JQ57 + JP57*(INDEX(Control!$B$32:$F$32, B57) + $AF$7)/1e6 * $AF$6</f>
        <v/>
      </c>
      <c r="JU57">
        <f>JS57-JT57</f>
        <v/>
      </c>
      <c r="JV57">
        <f>INDEX(BaseSeries!$C$2:$C$61, A57)*Control!$B$5*$AG$3</f>
        <v/>
      </c>
      <c r="JW57">
        <f>JV57*(Control!$B$6*Control!$B$7*Control!$B$8)*$AG$4</f>
        <v/>
      </c>
      <c r="JX57">
        <f>JX56*(1-(1-Control!$B$14)^(1/12)) + JW57</f>
        <v/>
      </c>
      <c r="JY57">
        <f>JW57*Control!$B$9</f>
        <v/>
      </c>
      <c r="JZ57">
        <f>JX57*(Control!$B$10*$AG$5/12)/1e6</f>
        <v/>
      </c>
      <c r="KA57">
        <f>JY57*$AG$6*Control!$B$13/1e6</f>
        <v/>
      </c>
      <c r="KB57">
        <f>JZ57+KA57</f>
        <v/>
      </c>
      <c r="KC57">
        <f>(1-Control!$B$11)*JZ57 + JY57*(INDEX(Control!$B$32:$F$32, B57) + $AG$7)/1e6 * $AG$6</f>
        <v/>
      </c>
      <c r="KD57">
        <f>KB57-KC57</f>
        <v/>
      </c>
      <c r="KE57">
        <f>INDEX(BaseSeries!$C$2:$C$61, A57)*Control!$B$5*$AH$3</f>
        <v/>
      </c>
      <c r="KF57">
        <f>KE57*(Control!$B$6*Control!$B$7*Control!$B$8)*$AH$4</f>
        <v/>
      </c>
      <c r="KG57">
        <f>KG56*(1-(1-Control!$B$14)^(1/12)) + KF57</f>
        <v/>
      </c>
      <c r="KH57">
        <f>KF57*Control!$B$9</f>
        <v/>
      </c>
      <c r="KI57">
        <f>KG57*(Control!$B$10*$AH$5/12)/1e6</f>
        <v/>
      </c>
      <c r="KJ57">
        <f>KH57*$AH$6*Control!$B$13/1e6</f>
        <v/>
      </c>
      <c r="KK57">
        <f>KI57+KJ57</f>
        <v/>
      </c>
      <c r="KL57">
        <f>(1-Control!$B$11)*KI57 + KH57*(INDEX(Control!$B$32:$F$32, B57) + $AH$7)/1e6 * $AH$6</f>
        <v/>
      </c>
      <c r="KM57">
        <f>KK57-KL57</f>
        <v/>
      </c>
      <c r="KN57">
        <f>INDEX(BaseSeries!$C$2:$C$61, A57)*Control!$B$5*$AI$3</f>
        <v/>
      </c>
      <c r="KO57">
        <f>KN57*(Control!$B$6*Control!$B$7*Control!$B$8)*$AI$4</f>
        <v/>
      </c>
      <c r="KP57">
        <f>KP56*(1-(1-Control!$B$14)^(1/12)) + KO57</f>
        <v/>
      </c>
      <c r="KQ57">
        <f>KO57*Control!$B$9</f>
        <v/>
      </c>
      <c r="KR57">
        <f>KP57*(Control!$B$10*$AI$5/12)/1e6</f>
        <v/>
      </c>
      <c r="KS57">
        <f>KQ57*$AI$6*Control!$B$13/1e6</f>
        <v/>
      </c>
      <c r="KT57">
        <f>KR57+KS57</f>
        <v/>
      </c>
      <c r="KU57">
        <f>(1-Control!$B$11)*KR57 + KQ57*(INDEX(Control!$B$32:$F$32, B57) + $AI$7)/1e6 * $AI$6</f>
        <v/>
      </c>
      <c r="KV57">
        <f>KT57-KU57</f>
        <v/>
      </c>
      <c r="KW57">
        <f>INDEX(BaseSeries!$C$2:$C$61, A57)*Control!$B$5*$AJ$3</f>
        <v/>
      </c>
      <c r="KX57">
        <f>KW57*(Control!$B$6*Control!$B$7*Control!$B$8)*$AJ$4</f>
        <v/>
      </c>
      <c r="KY57">
        <f>KY56*(1-(1-Control!$B$14)^(1/12)) + KX57</f>
        <v/>
      </c>
      <c r="KZ57">
        <f>KX57*Control!$B$9</f>
        <v/>
      </c>
      <c r="LA57">
        <f>KY57*(Control!$B$10*$AJ$5/12)/1e6</f>
        <v/>
      </c>
      <c r="LB57">
        <f>KZ57*$AJ$6*Control!$B$13/1e6</f>
        <v/>
      </c>
      <c r="LC57">
        <f>LA57+LB57</f>
        <v/>
      </c>
      <c r="LD57">
        <f>(1-Control!$B$11)*LA57 + KZ57*(INDEX(Control!$B$32:$F$32, B57) + $AJ$7)/1e6 * $AJ$6</f>
        <v/>
      </c>
      <c r="LE57">
        <f>LC57-LD57</f>
        <v/>
      </c>
      <c r="LF57">
        <f>INDEX(BaseSeries!$C$2:$C$61, A57)*Control!$B$5*$AK$3</f>
        <v/>
      </c>
      <c r="LG57">
        <f>LF57*(Control!$B$6*Control!$B$7*Control!$B$8)*$AK$4</f>
        <v/>
      </c>
      <c r="LH57">
        <f>LH56*(1-(1-Control!$B$14)^(1/12)) + LG57</f>
        <v/>
      </c>
      <c r="LI57">
        <f>LG57*Control!$B$9</f>
        <v/>
      </c>
      <c r="LJ57">
        <f>LH57*(Control!$B$10*$AK$5/12)/1e6</f>
        <v/>
      </c>
      <c r="LK57">
        <f>LI57*$AK$6*Control!$B$13/1e6</f>
        <v/>
      </c>
      <c r="LL57">
        <f>LJ57+LK57</f>
        <v/>
      </c>
      <c r="LM57">
        <f>(1-Control!$B$11)*LJ57 + LI57*(INDEX(Control!$B$32:$F$32, B57) + $AK$7)/1e6 * $AK$6</f>
        <v/>
      </c>
      <c r="LN57">
        <f>LL57-LM57</f>
        <v/>
      </c>
      <c r="LO57">
        <f>INDEX(BaseSeries!$C$2:$C$61, A57)*Control!$B$5*$AL$3</f>
        <v/>
      </c>
      <c r="LP57">
        <f>LO57*(Control!$B$6*Control!$B$7*Control!$B$8)*$AL$4</f>
        <v/>
      </c>
      <c r="LQ57">
        <f>LQ56*(1-(1-Control!$B$14)^(1/12)) + LP57</f>
        <v/>
      </c>
      <c r="LR57">
        <f>LP57*Control!$B$9</f>
        <v/>
      </c>
      <c r="LS57">
        <f>LQ57*(Control!$B$10*$AL$5/12)/1e6</f>
        <v/>
      </c>
      <c r="LT57">
        <f>LR57*$AL$6*Control!$B$13/1e6</f>
        <v/>
      </c>
      <c r="LU57">
        <f>LS57+LT57</f>
        <v/>
      </c>
      <c r="LV57">
        <f>(1-Control!$B$11)*LS57 + LR57*(INDEX(Control!$B$32:$F$32, B57) + $AL$7)/1e6 * $AL$6</f>
        <v/>
      </c>
      <c r="LW57">
        <f>LU57-LV57</f>
        <v/>
      </c>
    </row>
    <row r="58">
      <c r="A58" t="n">
        <v>47</v>
      </c>
      <c r="B58">
        <f>INT((A58-1)/12)+1</f>
        <v/>
      </c>
      <c r="C58">
        <f>INDEX(BaseSeries!$C$2:$C$61, A58)*Control!$B$5*$B$3</f>
        <v/>
      </c>
      <c r="D58">
        <f>C58*(Control!$B$6*Control!$B$7*Control!$B$8)*$B$4</f>
        <v/>
      </c>
      <c r="E58">
        <f>E57*(1-(1-Control!$B$14)^(1/12)) + D58</f>
        <v/>
      </c>
      <c r="F58">
        <f>D58*Control!$B$9</f>
        <v/>
      </c>
      <c r="G58">
        <f>E58*(Control!$B$10*$B$5/12)/1e6</f>
        <v/>
      </c>
      <c r="H58">
        <f>F58*$B$6*Control!$B$13/1e6</f>
        <v/>
      </c>
      <c r="I58">
        <f>G58+H58</f>
        <v/>
      </c>
      <c r="J58">
        <f>(1-Control!$B$11)*G58 + F58*(INDEX(Control!$B$32:$F$32, B58) + $B$7)/1e6 * $B$6</f>
        <v/>
      </c>
      <c r="K58">
        <f>I58-J58</f>
        <v/>
      </c>
      <c r="L58">
        <f>INDEX(BaseSeries!$C$2:$C$61, A58)*Control!$B$5*$C$3</f>
        <v/>
      </c>
      <c r="M58">
        <f>L58*(Control!$B$6*Control!$B$7*Control!$B$8)*$C$4</f>
        <v/>
      </c>
      <c r="N58">
        <f>N57*(1-(1-Control!$B$14)^(1/12)) + M58</f>
        <v/>
      </c>
      <c r="O58">
        <f>M58*Control!$B$9</f>
        <v/>
      </c>
      <c r="P58">
        <f>N58*(Control!$B$10*$C$5/12)/1e6</f>
        <v/>
      </c>
      <c r="Q58">
        <f>O58*$C$6*Control!$B$13/1e6</f>
        <v/>
      </c>
      <c r="R58">
        <f>P58+Q58</f>
        <v/>
      </c>
      <c r="S58">
        <f>(1-Control!$B$11)*P58 + O58*(INDEX(Control!$B$32:$F$32, B58) + $C$7)/1e6 * $C$6</f>
        <v/>
      </c>
      <c r="T58">
        <f>R58-S58</f>
        <v/>
      </c>
      <c r="U58">
        <f>INDEX(BaseSeries!$C$2:$C$61, A58)*Control!$B$5*$D$3</f>
        <v/>
      </c>
      <c r="V58">
        <f>U58*(Control!$B$6*Control!$B$7*Control!$B$8)*$D$4</f>
        <v/>
      </c>
      <c r="W58">
        <f>W57*(1-(1-Control!$B$14)^(1/12)) + V58</f>
        <v/>
      </c>
      <c r="X58">
        <f>V58*Control!$B$9</f>
        <v/>
      </c>
      <c r="Y58">
        <f>W58*(Control!$B$10*$D$5/12)/1e6</f>
        <v/>
      </c>
      <c r="Z58">
        <f>X58*$D$6*Control!$B$13/1e6</f>
        <v/>
      </c>
      <c r="AA58">
        <f>Y58+Z58</f>
        <v/>
      </c>
      <c r="AB58">
        <f>(1-Control!$B$11)*Y58 + X58*(INDEX(Control!$B$32:$F$32, B58) + $D$7)/1e6 * $D$6</f>
        <v/>
      </c>
      <c r="AC58">
        <f>AA58-AB58</f>
        <v/>
      </c>
      <c r="AD58">
        <f>INDEX(BaseSeries!$C$2:$C$61, A58)*Control!$B$5*$E$3</f>
        <v/>
      </c>
      <c r="AE58">
        <f>AD58*(Control!$B$6*Control!$B$7*Control!$B$8)*$E$4</f>
        <v/>
      </c>
      <c r="AF58">
        <f>AF57*(1-(1-Control!$B$14)^(1/12)) + AE58</f>
        <v/>
      </c>
      <c r="AG58">
        <f>AE58*Control!$B$9</f>
        <v/>
      </c>
      <c r="AH58">
        <f>AF58*(Control!$B$10*$E$5/12)/1e6</f>
        <v/>
      </c>
      <c r="AI58">
        <f>AG58*$E$6*Control!$B$13/1e6</f>
        <v/>
      </c>
      <c r="AJ58">
        <f>AH58+AI58</f>
        <v/>
      </c>
      <c r="AK58">
        <f>(1-Control!$B$11)*AH58 + AG58*(INDEX(Control!$B$32:$F$32, B58) + $E$7)/1e6 * $E$6</f>
        <v/>
      </c>
      <c r="AL58">
        <f>AJ58-AK58</f>
        <v/>
      </c>
      <c r="AM58">
        <f>INDEX(BaseSeries!$C$2:$C$61, A58)*Control!$B$5*$F$3</f>
        <v/>
      </c>
      <c r="AN58">
        <f>AM58*(Control!$B$6*Control!$B$7*Control!$B$8)*$F$4</f>
        <v/>
      </c>
      <c r="AO58">
        <f>AO57*(1-(1-Control!$B$14)^(1/12)) + AN58</f>
        <v/>
      </c>
      <c r="AP58">
        <f>AN58*Control!$B$9</f>
        <v/>
      </c>
      <c r="AQ58">
        <f>AO58*(Control!$B$10*$F$5/12)/1e6</f>
        <v/>
      </c>
      <c r="AR58">
        <f>AP58*$F$6*Control!$B$13/1e6</f>
        <v/>
      </c>
      <c r="AS58">
        <f>AQ58+AR58</f>
        <v/>
      </c>
      <c r="AT58">
        <f>(1-Control!$B$11)*AQ58 + AP58*(INDEX(Control!$B$32:$F$32, B58) + $F$7)/1e6 * $F$6</f>
        <v/>
      </c>
      <c r="AU58">
        <f>AS58-AT58</f>
        <v/>
      </c>
      <c r="AV58">
        <f>INDEX(BaseSeries!$C$2:$C$61, A58)*Control!$B$5*$G$3</f>
        <v/>
      </c>
      <c r="AW58">
        <f>AV58*(Control!$B$6*Control!$B$7*Control!$B$8)*$G$4</f>
        <v/>
      </c>
      <c r="AX58">
        <f>AX57*(1-(1-Control!$B$14)^(1/12)) + AW58</f>
        <v/>
      </c>
      <c r="AY58">
        <f>AW58*Control!$B$9</f>
        <v/>
      </c>
      <c r="AZ58">
        <f>AX58*(Control!$B$10*$G$5/12)/1e6</f>
        <v/>
      </c>
      <c r="BA58">
        <f>AY58*$G$6*Control!$B$13/1e6</f>
        <v/>
      </c>
      <c r="BB58">
        <f>AZ58+BA58</f>
        <v/>
      </c>
      <c r="BC58">
        <f>(1-Control!$B$11)*AZ58 + AY58*(INDEX(Control!$B$32:$F$32, B58) + $G$7)/1e6 * $G$6</f>
        <v/>
      </c>
      <c r="BD58">
        <f>BB58-BC58</f>
        <v/>
      </c>
      <c r="BE58">
        <f>INDEX(BaseSeries!$C$2:$C$61, A58)*Control!$B$5*$H$3</f>
        <v/>
      </c>
      <c r="BF58">
        <f>BE58*(Control!$B$6*Control!$B$7*Control!$B$8)*$H$4</f>
        <v/>
      </c>
      <c r="BG58">
        <f>BG57*(1-(1-Control!$B$14)^(1/12)) + BF58</f>
        <v/>
      </c>
      <c r="BH58">
        <f>BF58*Control!$B$9</f>
        <v/>
      </c>
      <c r="BI58">
        <f>BG58*(Control!$B$10*$H$5/12)/1e6</f>
        <v/>
      </c>
      <c r="BJ58">
        <f>BH58*$H$6*Control!$B$13/1e6</f>
        <v/>
      </c>
      <c r="BK58">
        <f>BI58+BJ58</f>
        <v/>
      </c>
      <c r="BL58">
        <f>(1-Control!$B$11)*BI58 + BH58*(INDEX(Control!$B$32:$F$32, B58) + $H$7)/1e6 * $H$6</f>
        <v/>
      </c>
      <c r="BM58">
        <f>BK58-BL58</f>
        <v/>
      </c>
      <c r="BN58">
        <f>INDEX(BaseSeries!$C$2:$C$61, A58)*Control!$B$5*$I$3</f>
        <v/>
      </c>
      <c r="BO58">
        <f>BN58*(Control!$B$6*Control!$B$7*Control!$B$8)*$I$4</f>
        <v/>
      </c>
      <c r="BP58">
        <f>BP57*(1-(1-Control!$B$14)^(1/12)) + BO58</f>
        <v/>
      </c>
      <c r="BQ58">
        <f>BO58*Control!$B$9</f>
        <v/>
      </c>
      <c r="BR58">
        <f>BP58*(Control!$B$10*$I$5/12)/1e6</f>
        <v/>
      </c>
      <c r="BS58">
        <f>BQ58*$I$6*Control!$B$13/1e6</f>
        <v/>
      </c>
      <c r="BT58">
        <f>BR58+BS58</f>
        <v/>
      </c>
      <c r="BU58">
        <f>(1-Control!$B$11)*BR58 + BQ58*(INDEX(Control!$B$32:$F$32, B58) + $I$7)/1e6 * $I$6</f>
        <v/>
      </c>
      <c r="BV58">
        <f>BT58-BU58</f>
        <v/>
      </c>
      <c r="BW58">
        <f>INDEX(BaseSeries!$C$2:$C$61, A58)*Control!$B$5*$J$3</f>
        <v/>
      </c>
      <c r="BX58">
        <f>BW58*(Control!$B$6*Control!$B$7*Control!$B$8)*$J$4</f>
        <v/>
      </c>
      <c r="BY58">
        <f>BY57*(1-(1-Control!$B$14)^(1/12)) + BX58</f>
        <v/>
      </c>
      <c r="BZ58">
        <f>BX58*Control!$B$9</f>
        <v/>
      </c>
      <c r="CA58">
        <f>BY58*(Control!$B$10*$J$5/12)/1e6</f>
        <v/>
      </c>
      <c r="CB58">
        <f>BZ58*$J$6*Control!$B$13/1e6</f>
        <v/>
      </c>
      <c r="CC58">
        <f>CA58+CB58</f>
        <v/>
      </c>
      <c r="CD58">
        <f>(1-Control!$B$11)*CA58 + BZ58*(INDEX(Control!$B$32:$F$32, B58) + $J$7)/1e6 * $J$6</f>
        <v/>
      </c>
      <c r="CE58">
        <f>CC58-CD58</f>
        <v/>
      </c>
      <c r="CF58">
        <f>INDEX(BaseSeries!$C$2:$C$61, A58)*Control!$B$5*$K$3</f>
        <v/>
      </c>
      <c r="CG58">
        <f>CF58*(Control!$B$6*Control!$B$7*Control!$B$8)*$K$4</f>
        <v/>
      </c>
      <c r="CH58">
        <f>CH57*(1-(1-Control!$B$14)^(1/12)) + CG58</f>
        <v/>
      </c>
      <c r="CI58">
        <f>CG58*Control!$B$9</f>
        <v/>
      </c>
      <c r="CJ58">
        <f>CH58*(Control!$B$10*$K$5/12)/1e6</f>
        <v/>
      </c>
      <c r="CK58">
        <f>CI58*$K$6*Control!$B$13/1e6</f>
        <v/>
      </c>
      <c r="CL58">
        <f>CJ58+CK58</f>
        <v/>
      </c>
      <c r="CM58">
        <f>(1-Control!$B$11)*CJ58 + CI58*(INDEX(Control!$B$32:$F$32, B58) + $K$7)/1e6 * $K$6</f>
        <v/>
      </c>
      <c r="CN58">
        <f>CL58-CM58</f>
        <v/>
      </c>
      <c r="CO58">
        <f>INDEX(BaseSeries!$C$2:$C$61, A58)*Control!$B$5*$L$3</f>
        <v/>
      </c>
      <c r="CP58">
        <f>CO58*(Control!$B$6*Control!$B$7*Control!$B$8)*$L$4</f>
        <v/>
      </c>
      <c r="CQ58">
        <f>CQ57*(1-(1-Control!$B$14)^(1/12)) + CP58</f>
        <v/>
      </c>
      <c r="CR58">
        <f>CP58*Control!$B$9</f>
        <v/>
      </c>
      <c r="CS58">
        <f>CQ58*(Control!$B$10*$L$5/12)/1e6</f>
        <v/>
      </c>
      <c r="CT58">
        <f>CR58*$L$6*Control!$B$13/1e6</f>
        <v/>
      </c>
      <c r="CU58">
        <f>CS58+CT58</f>
        <v/>
      </c>
      <c r="CV58">
        <f>(1-Control!$B$11)*CS58 + CR58*(INDEX(Control!$B$32:$F$32, B58) + $L$7)/1e6 * $L$6</f>
        <v/>
      </c>
      <c r="CW58">
        <f>CU58-CV58</f>
        <v/>
      </c>
      <c r="CX58">
        <f>INDEX(BaseSeries!$C$2:$C$61, A58)*Control!$B$5*$M$3</f>
        <v/>
      </c>
      <c r="CY58">
        <f>CX58*(Control!$B$6*Control!$B$7*Control!$B$8)*$M$4</f>
        <v/>
      </c>
      <c r="CZ58">
        <f>CZ57*(1-(1-Control!$B$14)^(1/12)) + CY58</f>
        <v/>
      </c>
      <c r="DA58">
        <f>CY58*Control!$B$9</f>
        <v/>
      </c>
      <c r="DB58">
        <f>CZ58*(Control!$B$10*$M$5/12)/1e6</f>
        <v/>
      </c>
      <c r="DC58">
        <f>DA58*$M$6*Control!$B$13/1e6</f>
        <v/>
      </c>
      <c r="DD58">
        <f>DB58+DC58</f>
        <v/>
      </c>
      <c r="DE58">
        <f>(1-Control!$B$11)*DB58 + DA58*(INDEX(Control!$B$32:$F$32, B58) + $M$7)/1e6 * $M$6</f>
        <v/>
      </c>
      <c r="DF58">
        <f>DD58-DE58</f>
        <v/>
      </c>
      <c r="DG58">
        <f>INDEX(BaseSeries!$C$2:$C$61, A58)*Control!$B$5*$N$3</f>
        <v/>
      </c>
      <c r="DH58">
        <f>DG58*(Control!$B$6*Control!$B$7*Control!$B$8)*$N$4</f>
        <v/>
      </c>
      <c r="DI58">
        <f>DI57*(1-(1-Control!$B$14)^(1/12)) + DH58</f>
        <v/>
      </c>
      <c r="DJ58">
        <f>DH58*Control!$B$9</f>
        <v/>
      </c>
      <c r="DK58">
        <f>DI58*(Control!$B$10*$N$5/12)/1e6</f>
        <v/>
      </c>
      <c r="DL58">
        <f>DJ58*$N$6*Control!$B$13/1e6</f>
        <v/>
      </c>
      <c r="DM58">
        <f>DK58+DL58</f>
        <v/>
      </c>
      <c r="DN58">
        <f>(1-Control!$B$11)*DK58 + DJ58*(INDEX(Control!$B$32:$F$32, B58) + $N$7)/1e6 * $N$6</f>
        <v/>
      </c>
      <c r="DO58">
        <f>DM58-DN58</f>
        <v/>
      </c>
      <c r="DP58">
        <f>INDEX(BaseSeries!$C$2:$C$61, A58)*Control!$B$5*$O$3</f>
        <v/>
      </c>
      <c r="DQ58">
        <f>DP58*(Control!$B$6*Control!$B$7*Control!$B$8)*$O$4</f>
        <v/>
      </c>
      <c r="DR58">
        <f>DR57*(1-(1-Control!$B$14)^(1/12)) + DQ58</f>
        <v/>
      </c>
      <c r="DS58">
        <f>DQ58*Control!$B$9</f>
        <v/>
      </c>
      <c r="DT58">
        <f>DR58*(Control!$B$10*$O$5/12)/1e6</f>
        <v/>
      </c>
      <c r="DU58">
        <f>DS58*$O$6*Control!$B$13/1e6</f>
        <v/>
      </c>
      <c r="DV58">
        <f>DT58+DU58</f>
        <v/>
      </c>
      <c r="DW58">
        <f>(1-Control!$B$11)*DT58 + DS58*(INDEX(Control!$B$32:$F$32, B58) + $O$7)/1e6 * $O$6</f>
        <v/>
      </c>
      <c r="DX58">
        <f>DV58-DW58</f>
        <v/>
      </c>
      <c r="DY58">
        <f>INDEX(BaseSeries!$C$2:$C$61, A58)*Control!$B$5*$P$3</f>
        <v/>
      </c>
      <c r="DZ58">
        <f>DY58*(Control!$B$6*Control!$B$7*Control!$B$8)*$P$4</f>
        <v/>
      </c>
      <c r="EA58">
        <f>EA57*(1-(1-Control!$B$14)^(1/12)) + DZ58</f>
        <v/>
      </c>
      <c r="EB58">
        <f>DZ58*Control!$B$9</f>
        <v/>
      </c>
      <c r="EC58">
        <f>EA58*(Control!$B$10*$P$5/12)/1e6</f>
        <v/>
      </c>
      <c r="ED58">
        <f>EB58*$P$6*Control!$B$13/1e6</f>
        <v/>
      </c>
      <c r="EE58">
        <f>EC58+ED58</f>
        <v/>
      </c>
      <c r="EF58">
        <f>(1-Control!$B$11)*EC58 + EB58*(INDEX(Control!$B$32:$F$32, B58) + $P$7)/1e6 * $P$6</f>
        <v/>
      </c>
      <c r="EG58">
        <f>EE58-EF58</f>
        <v/>
      </c>
      <c r="EH58">
        <f>INDEX(BaseSeries!$C$2:$C$61, A58)*Control!$B$5*$Q$3</f>
        <v/>
      </c>
      <c r="EI58">
        <f>EH58*(Control!$B$6*Control!$B$7*Control!$B$8)*$Q$4</f>
        <v/>
      </c>
      <c r="EJ58">
        <f>EJ57*(1-(1-Control!$B$14)^(1/12)) + EI58</f>
        <v/>
      </c>
      <c r="EK58">
        <f>EI58*Control!$B$9</f>
        <v/>
      </c>
      <c r="EL58">
        <f>EJ58*(Control!$B$10*$Q$5/12)/1e6</f>
        <v/>
      </c>
      <c r="EM58">
        <f>EK58*$Q$6*Control!$B$13/1e6</f>
        <v/>
      </c>
      <c r="EN58">
        <f>EL58+EM58</f>
        <v/>
      </c>
      <c r="EO58">
        <f>(1-Control!$B$11)*EL58 + EK58*(INDEX(Control!$B$32:$F$32, B58) + $Q$7)/1e6 * $Q$6</f>
        <v/>
      </c>
      <c r="EP58">
        <f>EN58-EO58</f>
        <v/>
      </c>
      <c r="EQ58">
        <f>INDEX(BaseSeries!$C$2:$C$61, A58)*Control!$B$5*$R$3</f>
        <v/>
      </c>
      <c r="ER58">
        <f>EQ58*(Control!$B$6*Control!$B$7*Control!$B$8)*$R$4</f>
        <v/>
      </c>
      <c r="ES58">
        <f>ES57*(1-(1-Control!$B$14)^(1/12)) + ER58</f>
        <v/>
      </c>
      <c r="ET58">
        <f>ER58*Control!$B$9</f>
        <v/>
      </c>
      <c r="EU58">
        <f>ES58*(Control!$B$10*$R$5/12)/1e6</f>
        <v/>
      </c>
      <c r="EV58">
        <f>ET58*$R$6*Control!$B$13/1e6</f>
        <v/>
      </c>
      <c r="EW58">
        <f>EU58+EV58</f>
        <v/>
      </c>
      <c r="EX58">
        <f>(1-Control!$B$11)*EU58 + ET58*(INDEX(Control!$B$32:$F$32, B58) + $R$7)/1e6 * $R$6</f>
        <v/>
      </c>
      <c r="EY58">
        <f>EW58-EX58</f>
        <v/>
      </c>
      <c r="EZ58">
        <f>INDEX(BaseSeries!$C$2:$C$61, A58)*Control!$B$5*$S$3</f>
        <v/>
      </c>
      <c r="FA58">
        <f>EZ58*(Control!$B$6*Control!$B$7*Control!$B$8)*$S$4</f>
        <v/>
      </c>
      <c r="FB58">
        <f>FB57*(1-(1-Control!$B$14)^(1/12)) + FA58</f>
        <v/>
      </c>
      <c r="FC58">
        <f>FA58*Control!$B$9</f>
        <v/>
      </c>
      <c r="FD58">
        <f>FB58*(Control!$B$10*$S$5/12)/1e6</f>
        <v/>
      </c>
      <c r="FE58">
        <f>FC58*$S$6*Control!$B$13/1e6</f>
        <v/>
      </c>
      <c r="FF58">
        <f>FD58+FE58</f>
        <v/>
      </c>
      <c r="FG58">
        <f>(1-Control!$B$11)*FD58 + FC58*(INDEX(Control!$B$32:$F$32, B58) + $S$7)/1e6 * $S$6</f>
        <v/>
      </c>
      <c r="FH58">
        <f>FF58-FG58</f>
        <v/>
      </c>
      <c r="FI58">
        <f>INDEX(BaseSeries!$C$2:$C$61, A58)*Control!$B$5*$T$3</f>
        <v/>
      </c>
      <c r="FJ58">
        <f>FI58*(Control!$B$6*Control!$B$7*Control!$B$8)*$T$4</f>
        <v/>
      </c>
      <c r="FK58">
        <f>FK57*(1-(1-Control!$B$14)^(1/12)) + FJ58</f>
        <v/>
      </c>
      <c r="FL58">
        <f>FJ58*Control!$B$9</f>
        <v/>
      </c>
      <c r="FM58">
        <f>FK58*(Control!$B$10*$T$5/12)/1e6</f>
        <v/>
      </c>
      <c r="FN58">
        <f>FL58*$T$6*Control!$B$13/1e6</f>
        <v/>
      </c>
      <c r="FO58">
        <f>FM58+FN58</f>
        <v/>
      </c>
      <c r="FP58">
        <f>(1-Control!$B$11)*FM58 + FL58*(INDEX(Control!$B$32:$F$32, B58) + $T$7)/1e6 * $T$6</f>
        <v/>
      </c>
      <c r="FQ58">
        <f>FO58-FP58</f>
        <v/>
      </c>
      <c r="FR58">
        <f>INDEX(BaseSeries!$C$2:$C$61, A58)*Control!$B$5*$U$3</f>
        <v/>
      </c>
      <c r="FS58">
        <f>FR58*(Control!$B$6*Control!$B$7*Control!$B$8)*$U$4</f>
        <v/>
      </c>
      <c r="FT58">
        <f>FT57*(1-(1-Control!$B$14)^(1/12)) + FS58</f>
        <v/>
      </c>
      <c r="FU58">
        <f>FS58*Control!$B$9</f>
        <v/>
      </c>
      <c r="FV58">
        <f>FT58*(Control!$B$10*$U$5/12)/1e6</f>
        <v/>
      </c>
      <c r="FW58">
        <f>FU58*$U$6*Control!$B$13/1e6</f>
        <v/>
      </c>
      <c r="FX58">
        <f>FV58+FW58</f>
        <v/>
      </c>
      <c r="FY58">
        <f>(1-Control!$B$11)*FV58 + FU58*(INDEX(Control!$B$32:$F$32, B58) + $U$7)/1e6 * $U$6</f>
        <v/>
      </c>
      <c r="FZ58">
        <f>FX58-FY58</f>
        <v/>
      </c>
      <c r="GA58">
        <f>INDEX(BaseSeries!$C$2:$C$61, A58)*Control!$B$5*$V$3</f>
        <v/>
      </c>
      <c r="GB58">
        <f>GA58*(Control!$B$6*Control!$B$7*Control!$B$8)*$V$4</f>
        <v/>
      </c>
      <c r="GC58">
        <f>GC57*(1-(1-Control!$B$14)^(1/12)) + GB58</f>
        <v/>
      </c>
      <c r="GD58">
        <f>GB58*Control!$B$9</f>
        <v/>
      </c>
      <c r="GE58">
        <f>GC58*(Control!$B$10*$V$5/12)/1e6</f>
        <v/>
      </c>
      <c r="GF58">
        <f>GD58*$V$6*Control!$B$13/1e6</f>
        <v/>
      </c>
      <c r="GG58">
        <f>GE58+GF58</f>
        <v/>
      </c>
      <c r="GH58">
        <f>(1-Control!$B$11)*GE58 + GD58*(INDEX(Control!$B$32:$F$32, B58) + $V$7)/1e6 * $V$6</f>
        <v/>
      </c>
      <c r="GI58">
        <f>GG58-GH58</f>
        <v/>
      </c>
      <c r="GJ58">
        <f>INDEX(BaseSeries!$C$2:$C$61, A58)*Control!$B$5*$W$3</f>
        <v/>
      </c>
      <c r="GK58">
        <f>GJ58*(Control!$B$6*Control!$B$7*Control!$B$8)*$W$4</f>
        <v/>
      </c>
      <c r="GL58">
        <f>GL57*(1-(1-Control!$B$14)^(1/12)) + GK58</f>
        <v/>
      </c>
      <c r="GM58">
        <f>GK58*Control!$B$9</f>
        <v/>
      </c>
      <c r="GN58">
        <f>GL58*(Control!$B$10*$W$5/12)/1e6</f>
        <v/>
      </c>
      <c r="GO58">
        <f>GM58*$W$6*Control!$B$13/1e6</f>
        <v/>
      </c>
      <c r="GP58">
        <f>GN58+GO58</f>
        <v/>
      </c>
      <c r="GQ58">
        <f>(1-Control!$B$11)*GN58 + GM58*(INDEX(Control!$B$32:$F$32, B58) + $W$7)/1e6 * $W$6</f>
        <v/>
      </c>
      <c r="GR58">
        <f>GP58-GQ58</f>
        <v/>
      </c>
      <c r="GS58">
        <f>INDEX(BaseSeries!$C$2:$C$61, A58)*Control!$B$5*$X$3</f>
        <v/>
      </c>
      <c r="GT58">
        <f>GS58*(Control!$B$6*Control!$B$7*Control!$B$8)*$X$4</f>
        <v/>
      </c>
      <c r="GU58">
        <f>GU57*(1-(1-Control!$B$14)^(1/12)) + GT58</f>
        <v/>
      </c>
      <c r="GV58">
        <f>GT58*Control!$B$9</f>
        <v/>
      </c>
      <c r="GW58">
        <f>GU58*(Control!$B$10*$X$5/12)/1e6</f>
        <v/>
      </c>
      <c r="GX58">
        <f>GV58*$X$6*Control!$B$13/1e6</f>
        <v/>
      </c>
      <c r="GY58">
        <f>GW58+GX58</f>
        <v/>
      </c>
      <c r="GZ58">
        <f>(1-Control!$B$11)*GW58 + GV58*(INDEX(Control!$B$32:$F$32, B58) + $X$7)/1e6 * $X$6</f>
        <v/>
      </c>
      <c r="HA58">
        <f>GY58-GZ58</f>
        <v/>
      </c>
      <c r="HB58">
        <f>INDEX(BaseSeries!$C$2:$C$61, A58)*Control!$B$5*$Y$3</f>
        <v/>
      </c>
      <c r="HC58">
        <f>HB58*(Control!$B$6*Control!$B$7*Control!$B$8)*$Y$4</f>
        <v/>
      </c>
      <c r="HD58">
        <f>HD57*(1-(1-Control!$B$14)^(1/12)) + HC58</f>
        <v/>
      </c>
      <c r="HE58">
        <f>HC58*Control!$B$9</f>
        <v/>
      </c>
      <c r="HF58">
        <f>HD58*(Control!$B$10*$Y$5/12)/1e6</f>
        <v/>
      </c>
      <c r="HG58">
        <f>HE58*$Y$6*Control!$B$13/1e6</f>
        <v/>
      </c>
      <c r="HH58">
        <f>HF58+HG58</f>
        <v/>
      </c>
      <c r="HI58">
        <f>(1-Control!$B$11)*HF58 + HE58*(INDEX(Control!$B$32:$F$32, B58) + $Y$7)/1e6 * $Y$6</f>
        <v/>
      </c>
      <c r="HJ58">
        <f>HH58-HI58</f>
        <v/>
      </c>
      <c r="HK58">
        <f>INDEX(BaseSeries!$C$2:$C$61, A58)*Control!$B$5*$Z$3</f>
        <v/>
      </c>
      <c r="HL58">
        <f>HK58*(Control!$B$6*Control!$B$7*Control!$B$8)*$Z$4</f>
        <v/>
      </c>
      <c r="HM58">
        <f>HM57*(1-(1-Control!$B$14)^(1/12)) + HL58</f>
        <v/>
      </c>
      <c r="HN58">
        <f>HL58*Control!$B$9</f>
        <v/>
      </c>
      <c r="HO58">
        <f>HM58*(Control!$B$10*$Z$5/12)/1e6</f>
        <v/>
      </c>
      <c r="HP58">
        <f>HN58*$Z$6*Control!$B$13/1e6</f>
        <v/>
      </c>
      <c r="HQ58">
        <f>HO58+HP58</f>
        <v/>
      </c>
      <c r="HR58">
        <f>(1-Control!$B$11)*HO58 + HN58*(INDEX(Control!$B$32:$F$32, B58) + $Z$7)/1e6 * $Z$6</f>
        <v/>
      </c>
      <c r="HS58">
        <f>HQ58-HR58</f>
        <v/>
      </c>
      <c r="HT58">
        <f>INDEX(BaseSeries!$C$2:$C$61, A58)*Control!$B$5*$AA$3</f>
        <v/>
      </c>
      <c r="HU58">
        <f>HT58*(Control!$B$6*Control!$B$7*Control!$B$8)*$AA$4</f>
        <v/>
      </c>
      <c r="HV58">
        <f>HV57*(1-(1-Control!$B$14)^(1/12)) + HU58</f>
        <v/>
      </c>
      <c r="HW58">
        <f>HU58*Control!$B$9</f>
        <v/>
      </c>
      <c r="HX58">
        <f>HV58*(Control!$B$10*$AA$5/12)/1e6</f>
        <v/>
      </c>
      <c r="HY58">
        <f>HW58*$AA$6*Control!$B$13/1e6</f>
        <v/>
      </c>
      <c r="HZ58">
        <f>HX58+HY58</f>
        <v/>
      </c>
      <c r="IA58">
        <f>(1-Control!$B$11)*HX58 + HW58*(INDEX(Control!$B$32:$F$32, B58) + $AA$7)/1e6 * $AA$6</f>
        <v/>
      </c>
      <c r="IB58">
        <f>HZ58-IA58</f>
        <v/>
      </c>
      <c r="IC58">
        <f>INDEX(BaseSeries!$C$2:$C$61, A58)*Control!$B$5*$AB$3</f>
        <v/>
      </c>
      <c r="ID58">
        <f>IC58*(Control!$B$6*Control!$B$7*Control!$B$8)*$AB$4</f>
        <v/>
      </c>
      <c r="IE58">
        <f>IE57*(1-(1-Control!$B$14)^(1/12)) + ID58</f>
        <v/>
      </c>
      <c r="IF58">
        <f>ID58*Control!$B$9</f>
        <v/>
      </c>
      <c r="IG58">
        <f>IE58*(Control!$B$10*$AB$5/12)/1e6</f>
        <v/>
      </c>
      <c r="IH58">
        <f>IF58*$AB$6*Control!$B$13/1e6</f>
        <v/>
      </c>
      <c r="II58">
        <f>IG58+IH58</f>
        <v/>
      </c>
      <c r="IJ58">
        <f>(1-Control!$B$11)*IG58 + IF58*(INDEX(Control!$B$32:$F$32, B58) + $AB$7)/1e6 * $AB$6</f>
        <v/>
      </c>
      <c r="IK58">
        <f>II58-IJ58</f>
        <v/>
      </c>
      <c r="IL58">
        <f>INDEX(BaseSeries!$C$2:$C$61, A58)*Control!$B$5*$AC$3</f>
        <v/>
      </c>
      <c r="IM58">
        <f>IL58*(Control!$B$6*Control!$B$7*Control!$B$8)*$AC$4</f>
        <v/>
      </c>
      <c r="IN58">
        <f>IN57*(1-(1-Control!$B$14)^(1/12)) + IM58</f>
        <v/>
      </c>
      <c r="IO58">
        <f>IM58*Control!$B$9</f>
        <v/>
      </c>
      <c r="IP58">
        <f>IN58*(Control!$B$10*$AC$5/12)/1e6</f>
        <v/>
      </c>
      <c r="IQ58">
        <f>IO58*$AC$6*Control!$B$13/1e6</f>
        <v/>
      </c>
      <c r="IR58">
        <f>IP58+IQ58</f>
        <v/>
      </c>
      <c r="IS58">
        <f>(1-Control!$B$11)*IP58 + IO58*(INDEX(Control!$B$32:$F$32, B58) + $AC$7)/1e6 * $AC$6</f>
        <v/>
      </c>
      <c r="IT58">
        <f>IR58-IS58</f>
        <v/>
      </c>
      <c r="IU58">
        <f>INDEX(BaseSeries!$C$2:$C$61, A58)*Control!$B$5*$AD$3</f>
        <v/>
      </c>
      <c r="IV58">
        <f>IU58*(Control!$B$6*Control!$B$7*Control!$B$8)*$AD$4</f>
        <v/>
      </c>
      <c r="IW58">
        <f>IW57*(1-(1-Control!$B$14)^(1/12)) + IV58</f>
        <v/>
      </c>
      <c r="IX58">
        <f>IV58*Control!$B$9</f>
        <v/>
      </c>
      <c r="IY58">
        <f>IW58*(Control!$B$10*$AD$5/12)/1e6</f>
        <v/>
      </c>
      <c r="IZ58">
        <f>IX58*$AD$6*Control!$B$13/1e6</f>
        <v/>
      </c>
      <c r="JA58">
        <f>IY58+IZ58</f>
        <v/>
      </c>
      <c r="JB58">
        <f>(1-Control!$B$11)*IY58 + IX58*(INDEX(Control!$B$32:$F$32, B58) + $AD$7)/1e6 * $AD$6</f>
        <v/>
      </c>
      <c r="JC58">
        <f>JA58-JB58</f>
        <v/>
      </c>
      <c r="JD58">
        <f>INDEX(BaseSeries!$C$2:$C$61, A58)*Control!$B$5*$AE$3</f>
        <v/>
      </c>
      <c r="JE58">
        <f>JD58*(Control!$B$6*Control!$B$7*Control!$B$8)*$AE$4</f>
        <v/>
      </c>
      <c r="JF58">
        <f>JF57*(1-(1-Control!$B$14)^(1/12)) + JE58</f>
        <v/>
      </c>
      <c r="JG58">
        <f>JE58*Control!$B$9</f>
        <v/>
      </c>
      <c r="JH58">
        <f>JF58*(Control!$B$10*$AE$5/12)/1e6</f>
        <v/>
      </c>
      <c r="JI58">
        <f>JG58*$AE$6*Control!$B$13/1e6</f>
        <v/>
      </c>
      <c r="JJ58">
        <f>JH58+JI58</f>
        <v/>
      </c>
      <c r="JK58">
        <f>(1-Control!$B$11)*JH58 + JG58*(INDEX(Control!$B$32:$F$32, B58) + $AE$7)/1e6 * $AE$6</f>
        <v/>
      </c>
      <c r="JL58">
        <f>JJ58-JK58</f>
        <v/>
      </c>
      <c r="JM58">
        <f>INDEX(BaseSeries!$C$2:$C$61, A58)*Control!$B$5*$AF$3</f>
        <v/>
      </c>
      <c r="JN58">
        <f>JM58*(Control!$B$6*Control!$B$7*Control!$B$8)*$AF$4</f>
        <v/>
      </c>
      <c r="JO58">
        <f>JO57*(1-(1-Control!$B$14)^(1/12)) + JN58</f>
        <v/>
      </c>
      <c r="JP58">
        <f>JN58*Control!$B$9</f>
        <v/>
      </c>
      <c r="JQ58">
        <f>JO58*(Control!$B$10*$AF$5/12)/1e6</f>
        <v/>
      </c>
      <c r="JR58">
        <f>JP58*$AF$6*Control!$B$13/1e6</f>
        <v/>
      </c>
      <c r="JS58">
        <f>JQ58+JR58</f>
        <v/>
      </c>
      <c r="JT58">
        <f>(1-Control!$B$11)*JQ58 + JP58*(INDEX(Control!$B$32:$F$32, B58) + $AF$7)/1e6 * $AF$6</f>
        <v/>
      </c>
      <c r="JU58">
        <f>JS58-JT58</f>
        <v/>
      </c>
      <c r="JV58">
        <f>INDEX(BaseSeries!$C$2:$C$61, A58)*Control!$B$5*$AG$3</f>
        <v/>
      </c>
      <c r="JW58">
        <f>JV58*(Control!$B$6*Control!$B$7*Control!$B$8)*$AG$4</f>
        <v/>
      </c>
      <c r="JX58">
        <f>JX57*(1-(1-Control!$B$14)^(1/12)) + JW58</f>
        <v/>
      </c>
      <c r="JY58">
        <f>JW58*Control!$B$9</f>
        <v/>
      </c>
      <c r="JZ58">
        <f>JX58*(Control!$B$10*$AG$5/12)/1e6</f>
        <v/>
      </c>
      <c r="KA58">
        <f>JY58*$AG$6*Control!$B$13/1e6</f>
        <v/>
      </c>
      <c r="KB58">
        <f>JZ58+KA58</f>
        <v/>
      </c>
      <c r="KC58">
        <f>(1-Control!$B$11)*JZ58 + JY58*(INDEX(Control!$B$32:$F$32, B58) + $AG$7)/1e6 * $AG$6</f>
        <v/>
      </c>
      <c r="KD58">
        <f>KB58-KC58</f>
        <v/>
      </c>
      <c r="KE58">
        <f>INDEX(BaseSeries!$C$2:$C$61, A58)*Control!$B$5*$AH$3</f>
        <v/>
      </c>
      <c r="KF58">
        <f>KE58*(Control!$B$6*Control!$B$7*Control!$B$8)*$AH$4</f>
        <v/>
      </c>
      <c r="KG58">
        <f>KG57*(1-(1-Control!$B$14)^(1/12)) + KF58</f>
        <v/>
      </c>
      <c r="KH58">
        <f>KF58*Control!$B$9</f>
        <v/>
      </c>
      <c r="KI58">
        <f>KG58*(Control!$B$10*$AH$5/12)/1e6</f>
        <v/>
      </c>
      <c r="KJ58">
        <f>KH58*$AH$6*Control!$B$13/1e6</f>
        <v/>
      </c>
      <c r="KK58">
        <f>KI58+KJ58</f>
        <v/>
      </c>
      <c r="KL58">
        <f>(1-Control!$B$11)*KI58 + KH58*(INDEX(Control!$B$32:$F$32, B58) + $AH$7)/1e6 * $AH$6</f>
        <v/>
      </c>
      <c r="KM58">
        <f>KK58-KL58</f>
        <v/>
      </c>
      <c r="KN58">
        <f>INDEX(BaseSeries!$C$2:$C$61, A58)*Control!$B$5*$AI$3</f>
        <v/>
      </c>
      <c r="KO58">
        <f>KN58*(Control!$B$6*Control!$B$7*Control!$B$8)*$AI$4</f>
        <v/>
      </c>
      <c r="KP58">
        <f>KP57*(1-(1-Control!$B$14)^(1/12)) + KO58</f>
        <v/>
      </c>
      <c r="KQ58">
        <f>KO58*Control!$B$9</f>
        <v/>
      </c>
      <c r="KR58">
        <f>KP58*(Control!$B$10*$AI$5/12)/1e6</f>
        <v/>
      </c>
      <c r="KS58">
        <f>KQ58*$AI$6*Control!$B$13/1e6</f>
        <v/>
      </c>
      <c r="KT58">
        <f>KR58+KS58</f>
        <v/>
      </c>
      <c r="KU58">
        <f>(1-Control!$B$11)*KR58 + KQ58*(INDEX(Control!$B$32:$F$32, B58) + $AI$7)/1e6 * $AI$6</f>
        <v/>
      </c>
      <c r="KV58">
        <f>KT58-KU58</f>
        <v/>
      </c>
      <c r="KW58">
        <f>INDEX(BaseSeries!$C$2:$C$61, A58)*Control!$B$5*$AJ$3</f>
        <v/>
      </c>
      <c r="KX58">
        <f>KW58*(Control!$B$6*Control!$B$7*Control!$B$8)*$AJ$4</f>
        <v/>
      </c>
      <c r="KY58">
        <f>KY57*(1-(1-Control!$B$14)^(1/12)) + KX58</f>
        <v/>
      </c>
      <c r="KZ58">
        <f>KX58*Control!$B$9</f>
        <v/>
      </c>
      <c r="LA58">
        <f>KY58*(Control!$B$10*$AJ$5/12)/1e6</f>
        <v/>
      </c>
      <c r="LB58">
        <f>KZ58*$AJ$6*Control!$B$13/1e6</f>
        <v/>
      </c>
      <c r="LC58">
        <f>LA58+LB58</f>
        <v/>
      </c>
      <c r="LD58">
        <f>(1-Control!$B$11)*LA58 + KZ58*(INDEX(Control!$B$32:$F$32, B58) + $AJ$7)/1e6 * $AJ$6</f>
        <v/>
      </c>
      <c r="LE58">
        <f>LC58-LD58</f>
        <v/>
      </c>
      <c r="LF58">
        <f>INDEX(BaseSeries!$C$2:$C$61, A58)*Control!$B$5*$AK$3</f>
        <v/>
      </c>
      <c r="LG58">
        <f>LF58*(Control!$B$6*Control!$B$7*Control!$B$8)*$AK$4</f>
        <v/>
      </c>
      <c r="LH58">
        <f>LH57*(1-(1-Control!$B$14)^(1/12)) + LG58</f>
        <v/>
      </c>
      <c r="LI58">
        <f>LG58*Control!$B$9</f>
        <v/>
      </c>
      <c r="LJ58">
        <f>LH58*(Control!$B$10*$AK$5/12)/1e6</f>
        <v/>
      </c>
      <c r="LK58">
        <f>LI58*$AK$6*Control!$B$13/1e6</f>
        <v/>
      </c>
      <c r="LL58">
        <f>LJ58+LK58</f>
        <v/>
      </c>
      <c r="LM58">
        <f>(1-Control!$B$11)*LJ58 + LI58*(INDEX(Control!$B$32:$F$32, B58) + $AK$7)/1e6 * $AK$6</f>
        <v/>
      </c>
      <c r="LN58">
        <f>LL58-LM58</f>
        <v/>
      </c>
      <c r="LO58">
        <f>INDEX(BaseSeries!$C$2:$C$61, A58)*Control!$B$5*$AL$3</f>
        <v/>
      </c>
      <c r="LP58">
        <f>LO58*(Control!$B$6*Control!$B$7*Control!$B$8)*$AL$4</f>
        <v/>
      </c>
      <c r="LQ58">
        <f>LQ57*(1-(1-Control!$B$14)^(1/12)) + LP58</f>
        <v/>
      </c>
      <c r="LR58">
        <f>LP58*Control!$B$9</f>
        <v/>
      </c>
      <c r="LS58">
        <f>LQ58*(Control!$B$10*$AL$5/12)/1e6</f>
        <v/>
      </c>
      <c r="LT58">
        <f>LR58*$AL$6*Control!$B$13/1e6</f>
        <v/>
      </c>
      <c r="LU58">
        <f>LS58+LT58</f>
        <v/>
      </c>
      <c r="LV58">
        <f>(1-Control!$B$11)*LS58 + LR58*(INDEX(Control!$B$32:$F$32, B58) + $AL$7)/1e6 * $AL$6</f>
        <v/>
      </c>
      <c r="LW58">
        <f>LU58-LV58</f>
        <v/>
      </c>
    </row>
    <row r="59">
      <c r="A59" t="n">
        <v>48</v>
      </c>
      <c r="B59">
        <f>INT((A59-1)/12)+1</f>
        <v/>
      </c>
      <c r="C59">
        <f>INDEX(BaseSeries!$C$2:$C$61, A59)*Control!$B$5*$B$3</f>
        <v/>
      </c>
      <c r="D59">
        <f>C59*(Control!$B$6*Control!$B$7*Control!$B$8)*$B$4</f>
        <v/>
      </c>
      <c r="E59">
        <f>E58*(1-(1-Control!$B$14)^(1/12)) + D59</f>
        <v/>
      </c>
      <c r="F59">
        <f>D59*Control!$B$9</f>
        <v/>
      </c>
      <c r="G59">
        <f>E59*(Control!$B$10*$B$5/12)/1e6</f>
        <v/>
      </c>
      <c r="H59">
        <f>F59*$B$6*Control!$B$13/1e6</f>
        <v/>
      </c>
      <c r="I59">
        <f>G59+H59</f>
        <v/>
      </c>
      <c r="J59">
        <f>(1-Control!$B$11)*G59 + F59*(INDEX(Control!$B$32:$F$32, B59) + $B$7)/1e6 * $B$6</f>
        <v/>
      </c>
      <c r="K59">
        <f>I59-J59</f>
        <v/>
      </c>
      <c r="L59">
        <f>INDEX(BaseSeries!$C$2:$C$61, A59)*Control!$B$5*$C$3</f>
        <v/>
      </c>
      <c r="M59">
        <f>L59*(Control!$B$6*Control!$B$7*Control!$B$8)*$C$4</f>
        <v/>
      </c>
      <c r="N59">
        <f>N58*(1-(1-Control!$B$14)^(1/12)) + M59</f>
        <v/>
      </c>
      <c r="O59">
        <f>M59*Control!$B$9</f>
        <v/>
      </c>
      <c r="P59">
        <f>N59*(Control!$B$10*$C$5/12)/1e6</f>
        <v/>
      </c>
      <c r="Q59">
        <f>O59*$C$6*Control!$B$13/1e6</f>
        <v/>
      </c>
      <c r="R59">
        <f>P59+Q59</f>
        <v/>
      </c>
      <c r="S59">
        <f>(1-Control!$B$11)*P59 + O59*(INDEX(Control!$B$32:$F$32, B59) + $C$7)/1e6 * $C$6</f>
        <v/>
      </c>
      <c r="T59">
        <f>R59-S59</f>
        <v/>
      </c>
      <c r="U59">
        <f>INDEX(BaseSeries!$C$2:$C$61, A59)*Control!$B$5*$D$3</f>
        <v/>
      </c>
      <c r="V59">
        <f>U59*(Control!$B$6*Control!$B$7*Control!$B$8)*$D$4</f>
        <v/>
      </c>
      <c r="W59">
        <f>W58*(1-(1-Control!$B$14)^(1/12)) + V59</f>
        <v/>
      </c>
      <c r="X59">
        <f>V59*Control!$B$9</f>
        <v/>
      </c>
      <c r="Y59">
        <f>W59*(Control!$B$10*$D$5/12)/1e6</f>
        <v/>
      </c>
      <c r="Z59">
        <f>X59*$D$6*Control!$B$13/1e6</f>
        <v/>
      </c>
      <c r="AA59">
        <f>Y59+Z59</f>
        <v/>
      </c>
      <c r="AB59">
        <f>(1-Control!$B$11)*Y59 + X59*(INDEX(Control!$B$32:$F$32, B59) + $D$7)/1e6 * $D$6</f>
        <v/>
      </c>
      <c r="AC59">
        <f>AA59-AB59</f>
        <v/>
      </c>
      <c r="AD59">
        <f>INDEX(BaseSeries!$C$2:$C$61, A59)*Control!$B$5*$E$3</f>
        <v/>
      </c>
      <c r="AE59">
        <f>AD59*(Control!$B$6*Control!$B$7*Control!$B$8)*$E$4</f>
        <v/>
      </c>
      <c r="AF59">
        <f>AF58*(1-(1-Control!$B$14)^(1/12)) + AE59</f>
        <v/>
      </c>
      <c r="AG59">
        <f>AE59*Control!$B$9</f>
        <v/>
      </c>
      <c r="AH59">
        <f>AF59*(Control!$B$10*$E$5/12)/1e6</f>
        <v/>
      </c>
      <c r="AI59">
        <f>AG59*$E$6*Control!$B$13/1e6</f>
        <v/>
      </c>
      <c r="AJ59">
        <f>AH59+AI59</f>
        <v/>
      </c>
      <c r="AK59">
        <f>(1-Control!$B$11)*AH59 + AG59*(INDEX(Control!$B$32:$F$32, B59) + $E$7)/1e6 * $E$6</f>
        <v/>
      </c>
      <c r="AL59">
        <f>AJ59-AK59</f>
        <v/>
      </c>
      <c r="AM59">
        <f>INDEX(BaseSeries!$C$2:$C$61, A59)*Control!$B$5*$F$3</f>
        <v/>
      </c>
      <c r="AN59">
        <f>AM59*(Control!$B$6*Control!$B$7*Control!$B$8)*$F$4</f>
        <v/>
      </c>
      <c r="AO59">
        <f>AO58*(1-(1-Control!$B$14)^(1/12)) + AN59</f>
        <v/>
      </c>
      <c r="AP59">
        <f>AN59*Control!$B$9</f>
        <v/>
      </c>
      <c r="AQ59">
        <f>AO59*(Control!$B$10*$F$5/12)/1e6</f>
        <v/>
      </c>
      <c r="AR59">
        <f>AP59*$F$6*Control!$B$13/1e6</f>
        <v/>
      </c>
      <c r="AS59">
        <f>AQ59+AR59</f>
        <v/>
      </c>
      <c r="AT59">
        <f>(1-Control!$B$11)*AQ59 + AP59*(INDEX(Control!$B$32:$F$32, B59) + $F$7)/1e6 * $F$6</f>
        <v/>
      </c>
      <c r="AU59">
        <f>AS59-AT59</f>
        <v/>
      </c>
      <c r="AV59">
        <f>INDEX(BaseSeries!$C$2:$C$61, A59)*Control!$B$5*$G$3</f>
        <v/>
      </c>
      <c r="AW59">
        <f>AV59*(Control!$B$6*Control!$B$7*Control!$B$8)*$G$4</f>
        <v/>
      </c>
      <c r="AX59">
        <f>AX58*(1-(1-Control!$B$14)^(1/12)) + AW59</f>
        <v/>
      </c>
      <c r="AY59">
        <f>AW59*Control!$B$9</f>
        <v/>
      </c>
      <c r="AZ59">
        <f>AX59*(Control!$B$10*$G$5/12)/1e6</f>
        <v/>
      </c>
      <c r="BA59">
        <f>AY59*$G$6*Control!$B$13/1e6</f>
        <v/>
      </c>
      <c r="BB59">
        <f>AZ59+BA59</f>
        <v/>
      </c>
      <c r="BC59">
        <f>(1-Control!$B$11)*AZ59 + AY59*(INDEX(Control!$B$32:$F$32, B59) + $G$7)/1e6 * $G$6</f>
        <v/>
      </c>
      <c r="BD59">
        <f>BB59-BC59</f>
        <v/>
      </c>
      <c r="BE59">
        <f>INDEX(BaseSeries!$C$2:$C$61, A59)*Control!$B$5*$H$3</f>
        <v/>
      </c>
      <c r="BF59">
        <f>BE59*(Control!$B$6*Control!$B$7*Control!$B$8)*$H$4</f>
        <v/>
      </c>
      <c r="BG59">
        <f>BG58*(1-(1-Control!$B$14)^(1/12)) + BF59</f>
        <v/>
      </c>
      <c r="BH59">
        <f>BF59*Control!$B$9</f>
        <v/>
      </c>
      <c r="BI59">
        <f>BG59*(Control!$B$10*$H$5/12)/1e6</f>
        <v/>
      </c>
      <c r="BJ59">
        <f>BH59*$H$6*Control!$B$13/1e6</f>
        <v/>
      </c>
      <c r="BK59">
        <f>BI59+BJ59</f>
        <v/>
      </c>
      <c r="BL59">
        <f>(1-Control!$B$11)*BI59 + BH59*(INDEX(Control!$B$32:$F$32, B59) + $H$7)/1e6 * $H$6</f>
        <v/>
      </c>
      <c r="BM59">
        <f>BK59-BL59</f>
        <v/>
      </c>
      <c r="BN59">
        <f>INDEX(BaseSeries!$C$2:$C$61, A59)*Control!$B$5*$I$3</f>
        <v/>
      </c>
      <c r="BO59">
        <f>BN59*(Control!$B$6*Control!$B$7*Control!$B$8)*$I$4</f>
        <v/>
      </c>
      <c r="BP59">
        <f>BP58*(1-(1-Control!$B$14)^(1/12)) + BO59</f>
        <v/>
      </c>
      <c r="BQ59">
        <f>BO59*Control!$B$9</f>
        <v/>
      </c>
      <c r="BR59">
        <f>BP59*(Control!$B$10*$I$5/12)/1e6</f>
        <v/>
      </c>
      <c r="BS59">
        <f>BQ59*$I$6*Control!$B$13/1e6</f>
        <v/>
      </c>
      <c r="BT59">
        <f>BR59+BS59</f>
        <v/>
      </c>
      <c r="BU59">
        <f>(1-Control!$B$11)*BR59 + BQ59*(INDEX(Control!$B$32:$F$32, B59) + $I$7)/1e6 * $I$6</f>
        <v/>
      </c>
      <c r="BV59">
        <f>BT59-BU59</f>
        <v/>
      </c>
      <c r="BW59">
        <f>INDEX(BaseSeries!$C$2:$C$61, A59)*Control!$B$5*$J$3</f>
        <v/>
      </c>
      <c r="BX59">
        <f>BW59*(Control!$B$6*Control!$B$7*Control!$B$8)*$J$4</f>
        <v/>
      </c>
      <c r="BY59">
        <f>BY58*(1-(1-Control!$B$14)^(1/12)) + BX59</f>
        <v/>
      </c>
      <c r="BZ59">
        <f>BX59*Control!$B$9</f>
        <v/>
      </c>
      <c r="CA59">
        <f>BY59*(Control!$B$10*$J$5/12)/1e6</f>
        <v/>
      </c>
      <c r="CB59">
        <f>BZ59*$J$6*Control!$B$13/1e6</f>
        <v/>
      </c>
      <c r="CC59">
        <f>CA59+CB59</f>
        <v/>
      </c>
      <c r="CD59">
        <f>(1-Control!$B$11)*CA59 + BZ59*(INDEX(Control!$B$32:$F$32, B59) + $J$7)/1e6 * $J$6</f>
        <v/>
      </c>
      <c r="CE59">
        <f>CC59-CD59</f>
        <v/>
      </c>
      <c r="CF59">
        <f>INDEX(BaseSeries!$C$2:$C$61, A59)*Control!$B$5*$K$3</f>
        <v/>
      </c>
      <c r="CG59">
        <f>CF59*(Control!$B$6*Control!$B$7*Control!$B$8)*$K$4</f>
        <v/>
      </c>
      <c r="CH59">
        <f>CH58*(1-(1-Control!$B$14)^(1/12)) + CG59</f>
        <v/>
      </c>
      <c r="CI59">
        <f>CG59*Control!$B$9</f>
        <v/>
      </c>
      <c r="CJ59">
        <f>CH59*(Control!$B$10*$K$5/12)/1e6</f>
        <v/>
      </c>
      <c r="CK59">
        <f>CI59*$K$6*Control!$B$13/1e6</f>
        <v/>
      </c>
      <c r="CL59">
        <f>CJ59+CK59</f>
        <v/>
      </c>
      <c r="CM59">
        <f>(1-Control!$B$11)*CJ59 + CI59*(INDEX(Control!$B$32:$F$32, B59) + $K$7)/1e6 * $K$6</f>
        <v/>
      </c>
      <c r="CN59">
        <f>CL59-CM59</f>
        <v/>
      </c>
      <c r="CO59">
        <f>INDEX(BaseSeries!$C$2:$C$61, A59)*Control!$B$5*$L$3</f>
        <v/>
      </c>
      <c r="CP59">
        <f>CO59*(Control!$B$6*Control!$B$7*Control!$B$8)*$L$4</f>
        <v/>
      </c>
      <c r="CQ59">
        <f>CQ58*(1-(1-Control!$B$14)^(1/12)) + CP59</f>
        <v/>
      </c>
      <c r="CR59">
        <f>CP59*Control!$B$9</f>
        <v/>
      </c>
      <c r="CS59">
        <f>CQ59*(Control!$B$10*$L$5/12)/1e6</f>
        <v/>
      </c>
      <c r="CT59">
        <f>CR59*$L$6*Control!$B$13/1e6</f>
        <v/>
      </c>
      <c r="CU59">
        <f>CS59+CT59</f>
        <v/>
      </c>
      <c r="CV59">
        <f>(1-Control!$B$11)*CS59 + CR59*(INDEX(Control!$B$32:$F$32, B59) + $L$7)/1e6 * $L$6</f>
        <v/>
      </c>
      <c r="CW59">
        <f>CU59-CV59</f>
        <v/>
      </c>
      <c r="CX59">
        <f>INDEX(BaseSeries!$C$2:$C$61, A59)*Control!$B$5*$M$3</f>
        <v/>
      </c>
      <c r="CY59">
        <f>CX59*(Control!$B$6*Control!$B$7*Control!$B$8)*$M$4</f>
        <v/>
      </c>
      <c r="CZ59">
        <f>CZ58*(1-(1-Control!$B$14)^(1/12)) + CY59</f>
        <v/>
      </c>
      <c r="DA59">
        <f>CY59*Control!$B$9</f>
        <v/>
      </c>
      <c r="DB59">
        <f>CZ59*(Control!$B$10*$M$5/12)/1e6</f>
        <v/>
      </c>
      <c r="DC59">
        <f>DA59*$M$6*Control!$B$13/1e6</f>
        <v/>
      </c>
      <c r="DD59">
        <f>DB59+DC59</f>
        <v/>
      </c>
      <c r="DE59">
        <f>(1-Control!$B$11)*DB59 + DA59*(INDEX(Control!$B$32:$F$32, B59) + $M$7)/1e6 * $M$6</f>
        <v/>
      </c>
      <c r="DF59">
        <f>DD59-DE59</f>
        <v/>
      </c>
      <c r="DG59">
        <f>INDEX(BaseSeries!$C$2:$C$61, A59)*Control!$B$5*$N$3</f>
        <v/>
      </c>
      <c r="DH59">
        <f>DG59*(Control!$B$6*Control!$B$7*Control!$B$8)*$N$4</f>
        <v/>
      </c>
      <c r="DI59">
        <f>DI58*(1-(1-Control!$B$14)^(1/12)) + DH59</f>
        <v/>
      </c>
      <c r="DJ59">
        <f>DH59*Control!$B$9</f>
        <v/>
      </c>
      <c r="DK59">
        <f>DI59*(Control!$B$10*$N$5/12)/1e6</f>
        <v/>
      </c>
      <c r="DL59">
        <f>DJ59*$N$6*Control!$B$13/1e6</f>
        <v/>
      </c>
      <c r="DM59">
        <f>DK59+DL59</f>
        <v/>
      </c>
      <c r="DN59">
        <f>(1-Control!$B$11)*DK59 + DJ59*(INDEX(Control!$B$32:$F$32, B59) + $N$7)/1e6 * $N$6</f>
        <v/>
      </c>
      <c r="DO59">
        <f>DM59-DN59</f>
        <v/>
      </c>
      <c r="DP59">
        <f>INDEX(BaseSeries!$C$2:$C$61, A59)*Control!$B$5*$O$3</f>
        <v/>
      </c>
      <c r="DQ59">
        <f>DP59*(Control!$B$6*Control!$B$7*Control!$B$8)*$O$4</f>
        <v/>
      </c>
      <c r="DR59">
        <f>DR58*(1-(1-Control!$B$14)^(1/12)) + DQ59</f>
        <v/>
      </c>
      <c r="DS59">
        <f>DQ59*Control!$B$9</f>
        <v/>
      </c>
      <c r="DT59">
        <f>DR59*(Control!$B$10*$O$5/12)/1e6</f>
        <v/>
      </c>
      <c r="DU59">
        <f>DS59*$O$6*Control!$B$13/1e6</f>
        <v/>
      </c>
      <c r="DV59">
        <f>DT59+DU59</f>
        <v/>
      </c>
      <c r="DW59">
        <f>(1-Control!$B$11)*DT59 + DS59*(INDEX(Control!$B$32:$F$32, B59) + $O$7)/1e6 * $O$6</f>
        <v/>
      </c>
      <c r="DX59">
        <f>DV59-DW59</f>
        <v/>
      </c>
      <c r="DY59">
        <f>INDEX(BaseSeries!$C$2:$C$61, A59)*Control!$B$5*$P$3</f>
        <v/>
      </c>
      <c r="DZ59">
        <f>DY59*(Control!$B$6*Control!$B$7*Control!$B$8)*$P$4</f>
        <v/>
      </c>
      <c r="EA59">
        <f>EA58*(1-(1-Control!$B$14)^(1/12)) + DZ59</f>
        <v/>
      </c>
      <c r="EB59">
        <f>DZ59*Control!$B$9</f>
        <v/>
      </c>
      <c r="EC59">
        <f>EA59*(Control!$B$10*$P$5/12)/1e6</f>
        <v/>
      </c>
      <c r="ED59">
        <f>EB59*$P$6*Control!$B$13/1e6</f>
        <v/>
      </c>
      <c r="EE59">
        <f>EC59+ED59</f>
        <v/>
      </c>
      <c r="EF59">
        <f>(1-Control!$B$11)*EC59 + EB59*(INDEX(Control!$B$32:$F$32, B59) + $P$7)/1e6 * $P$6</f>
        <v/>
      </c>
      <c r="EG59">
        <f>EE59-EF59</f>
        <v/>
      </c>
      <c r="EH59">
        <f>INDEX(BaseSeries!$C$2:$C$61, A59)*Control!$B$5*$Q$3</f>
        <v/>
      </c>
      <c r="EI59">
        <f>EH59*(Control!$B$6*Control!$B$7*Control!$B$8)*$Q$4</f>
        <v/>
      </c>
      <c r="EJ59">
        <f>EJ58*(1-(1-Control!$B$14)^(1/12)) + EI59</f>
        <v/>
      </c>
      <c r="EK59">
        <f>EI59*Control!$B$9</f>
        <v/>
      </c>
      <c r="EL59">
        <f>EJ59*(Control!$B$10*$Q$5/12)/1e6</f>
        <v/>
      </c>
      <c r="EM59">
        <f>EK59*$Q$6*Control!$B$13/1e6</f>
        <v/>
      </c>
      <c r="EN59">
        <f>EL59+EM59</f>
        <v/>
      </c>
      <c r="EO59">
        <f>(1-Control!$B$11)*EL59 + EK59*(INDEX(Control!$B$32:$F$32, B59) + $Q$7)/1e6 * $Q$6</f>
        <v/>
      </c>
      <c r="EP59">
        <f>EN59-EO59</f>
        <v/>
      </c>
      <c r="EQ59">
        <f>INDEX(BaseSeries!$C$2:$C$61, A59)*Control!$B$5*$R$3</f>
        <v/>
      </c>
      <c r="ER59">
        <f>EQ59*(Control!$B$6*Control!$B$7*Control!$B$8)*$R$4</f>
        <v/>
      </c>
      <c r="ES59">
        <f>ES58*(1-(1-Control!$B$14)^(1/12)) + ER59</f>
        <v/>
      </c>
      <c r="ET59">
        <f>ER59*Control!$B$9</f>
        <v/>
      </c>
      <c r="EU59">
        <f>ES59*(Control!$B$10*$R$5/12)/1e6</f>
        <v/>
      </c>
      <c r="EV59">
        <f>ET59*$R$6*Control!$B$13/1e6</f>
        <v/>
      </c>
      <c r="EW59">
        <f>EU59+EV59</f>
        <v/>
      </c>
      <c r="EX59">
        <f>(1-Control!$B$11)*EU59 + ET59*(INDEX(Control!$B$32:$F$32, B59) + $R$7)/1e6 * $R$6</f>
        <v/>
      </c>
      <c r="EY59">
        <f>EW59-EX59</f>
        <v/>
      </c>
      <c r="EZ59">
        <f>INDEX(BaseSeries!$C$2:$C$61, A59)*Control!$B$5*$S$3</f>
        <v/>
      </c>
      <c r="FA59">
        <f>EZ59*(Control!$B$6*Control!$B$7*Control!$B$8)*$S$4</f>
        <v/>
      </c>
      <c r="FB59">
        <f>FB58*(1-(1-Control!$B$14)^(1/12)) + FA59</f>
        <v/>
      </c>
      <c r="FC59">
        <f>FA59*Control!$B$9</f>
        <v/>
      </c>
      <c r="FD59">
        <f>FB59*(Control!$B$10*$S$5/12)/1e6</f>
        <v/>
      </c>
      <c r="FE59">
        <f>FC59*$S$6*Control!$B$13/1e6</f>
        <v/>
      </c>
      <c r="FF59">
        <f>FD59+FE59</f>
        <v/>
      </c>
      <c r="FG59">
        <f>(1-Control!$B$11)*FD59 + FC59*(INDEX(Control!$B$32:$F$32, B59) + $S$7)/1e6 * $S$6</f>
        <v/>
      </c>
      <c r="FH59">
        <f>FF59-FG59</f>
        <v/>
      </c>
      <c r="FI59">
        <f>INDEX(BaseSeries!$C$2:$C$61, A59)*Control!$B$5*$T$3</f>
        <v/>
      </c>
      <c r="FJ59">
        <f>FI59*(Control!$B$6*Control!$B$7*Control!$B$8)*$T$4</f>
        <v/>
      </c>
      <c r="FK59">
        <f>FK58*(1-(1-Control!$B$14)^(1/12)) + FJ59</f>
        <v/>
      </c>
      <c r="FL59">
        <f>FJ59*Control!$B$9</f>
        <v/>
      </c>
      <c r="FM59">
        <f>FK59*(Control!$B$10*$T$5/12)/1e6</f>
        <v/>
      </c>
      <c r="FN59">
        <f>FL59*$T$6*Control!$B$13/1e6</f>
        <v/>
      </c>
      <c r="FO59">
        <f>FM59+FN59</f>
        <v/>
      </c>
      <c r="FP59">
        <f>(1-Control!$B$11)*FM59 + FL59*(INDEX(Control!$B$32:$F$32, B59) + $T$7)/1e6 * $T$6</f>
        <v/>
      </c>
      <c r="FQ59">
        <f>FO59-FP59</f>
        <v/>
      </c>
      <c r="FR59">
        <f>INDEX(BaseSeries!$C$2:$C$61, A59)*Control!$B$5*$U$3</f>
        <v/>
      </c>
      <c r="FS59">
        <f>FR59*(Control!$B$6*Control!$B$7*Control!$B$8)*$U$4</f>
        <v/>
      </c>
      <c r="FT59">
        <f>FT58*(1-(1-Control!$B$14)^(1/12)) + FS59</f>
        <v/>
      </c>
      <c r="FU59">
        <f>FS59*Control!$B$9</f>
        <v/>
      </c>
      <c r="FV59">
        <f>FT59*(Control!$B$10*$U$5/12)/1e6</f>
        <v/>
      </c>
      <c r="FW59">
        <f>FU59*$U$6*Control!$B$13/1e6</f>
        <v/>
      </c>
      <c r="FX59">
        <f>FV59+FW59</f>
        <v/>
      </c>
      <c r="FY59">
        <f>(1-Control!$B$11)*FV59 + FU59*(INDEX(Control!$B$32:$F$32, B59) + $U$7)/1e6 * $U$6</f>
        <v/>
      </c>
      <c r="FZ59">
        <f>FX59-FY59</f>
        <v/>
      </c>
      <c r="GA59">
        <f>INDEX(BaseSeries!$C$2:$C$61, A59)*Control!$B$5*$V$3</f>
        <v/>
      </c>
      <c r="GB59">
        <f>GA59*(Control!$B$6*Control!$B$7*Control!$B$8)*$V$4</f>
        <v/>
      </c>
      <c r="GC59">
        <f>GC58*(1-(1-Control!$B$14)^(1/12)) + GB59</f>
        <v/>
      </c>
      <c r="GD59">
        <f>GB59*Control!$B$9</f>
        <v/>
      </c>
      <c r="GE59">
        <f>GC59*(Control!$B$10*$V$5/12)/1e6</f>
        <v/>
      </c>
      <c r="GF59">
        <f>GD59*$V$6*Control!$B$13/1e6</f>
        <v/>
      </c>
      <c r="GG59">
        <f>GE59+GF59</f>
        <v/>
      </c>
      <c r="GH59">
        <f>(1-Control!$B$11)*GE59 + GD59*(INDEX(Control!$B$32:$F$32, B59) + $V$7)/1e6 * $V$6</f>
        <v/>
      </c>
      <c r="GI59">
        <f>GG59-GH59</f>
        <v/>
      </c>
      <c r="GJ59">
        <f>INDEX(BaseSeries!$C$2:$C$61, A59)*Control!$B$5*$W$3</f>
        <v/>
      </c>
      <c r="GK59">
        <f>GJ59*(Control!$B$6*Control!$B$7*Control!$B$8)*$W$4</f>
        <v/>
      </c>
      <c r="GL59">
        <f>GL58*(1-(1-Control!$B$14)^(1/12)) + GK59</f>
        <v/>
      </c>
      <c r="GM59">
        <f>GK59*Control!$B$9</f>
        <v/>
      </c>
      <c r="GN59">
        <f>GL59*(Control!$B$10*$W$5/12)/1e6</f>
        <v/>
      </c>
      <c r="GO59">
        <f>GM59*$W$6*Control!$B$13/1e6</f>
        <v/>
      </c>
      <c r="GP59">
        <f>GN59+GO59</f>
        <v/>
      </c>
      <c r="GQ59">
        <f>(1-Control!$B$11)*GN59 + GM59*(INDEX(Control!$B$32:$F$32, B59) + $W$7)/1e6 * $W$6</f>
        <v/>
      </c>
      <c r="GR59">
        <f>GP59-GQ59</f>
        <v/>
      </c>
      <c r="GS59">
        <f>INDEX(BaseSeries!$C$2:$C$61, A59)*Control!$B$5*$X$3</f>
        <v/>
      </c>
      <c r="GT59">
        <f>GS59*(Control!$B$6*Control!$B$7*Control!$B$8)*$X$4</f>
        <v/>
      </c>
      <c r="GU59">
        <f>GU58*(1-(1-Control!$B$14)^(1/12)) + GT59</f>
        <v/>
      </c>
      <c r="GV59">
        <f>GT59*Control!$B$9</f>
        <v/>
      </c>
      <c r="GW59">
        <f>GU59*(Control!$B$10*$X$5/12)/1e6</f>
        <v/>
      </c>
      <c r="GX59">
        <f>GV59*$X$6*Control!$B$13/1e6</f>
        <v/>
      </c>
      <c r="GY59">
        <f>GW59+GX59</f>
        <v/>
      </c>
      <c r="GZ59">
        <f>(1-Control!$B$11)*GW59 + GV59*(INDEX(Control!$B$32:$F$32, B59) + $X$7)/1e6 * $X$6</f>
        <v/>
      </c>
      <c r="HA59">
        <f>GY59-GZ59</f>
        <v/>
      </c>
      <c r="HB59">
        <f>INDEX(BaseSeries!$C$2:$C$61, A59)*Control!$B$5*$Y$3</f>
        <v/>
      </c>
      <c r="HC59">
        <f>HB59*(Control!$B$6*Control!$B$7*Control!$B$8)*$Y$4</f>
        <v/>
      </c>
      <c r="HD59">
        <f>HD58*(1-(1-Control!$B$14)^(1/12)) + HC59</f>
        <v/>
      </c>
      <c r="HE59">
        <f>HC59*Control!$B$9</f>
        <v/>
      </c>
      <c r="HF59">
        <f>HD59*(Control!$B$10*$Y$5/12)/1e6</f>
        <v/>
      </c>
      <c r="HG59">
        <f>HE59*$Y$6*Control!$B$13/1e6</f>
        <v/>
      </c>
      <c r="HH59">
        <f>HF59+HG59</f>
        <v/>
      </c>
      <c r="HI59">
        <f>(1-Control!$B$11)*HF59 + HE59*(INDEX(Control!$B$32:$F$32, B59) + $Y$7)/1e6 * $Y$6</f>
        <v/>
      </c>
      <c r="HJ59">
        <f>HH59-HI59</f>
        <v/>
      </c>
      <c r="HK59">
        <f>INDEX(BaseSeries!$C$2:$C$61, A59)*Control!$B$5*$Z$3</f>
        <v/>
      </c>
      <c r="HL59">
        <f>HK59*(Control!$B$6*Control!$B$7*Control!$B$8)*$Z$4</f>
        <v/>
      </c>
      <c r="HM59">
        <f>HM58*(1-(1-Control!$B$14)^(1/12)) + HL59</f>
        <v/>
      </c>
      <c r="HN59">
        <f>HL59*Control!$B$9</f>
        <v/>
      </c>
      <c r="HO59">
        <f>HM59*(Control!$B$10*$Z$5/12)/1e6</f>
        <v/>
      </c>
      <c r="HP59">
        <f>HN59*$Z$6*Control!$B$13/1e6</f>
        <v/>
      </c>
      <c r="HQ59">
        <f>HO59+HP59</f>
        <v/>
      </c>
      <c r="HR59">
        <f>(1-Control!$B$11)*HO59 + HN59*(INDEX(Control!$B$32:$F$32, B59) + $Z$7)/1e6 * $Z$6</f>
        <v/>
      </c>
      <c r="HS59">
        <f>HQ59-HR59</f>
        <v/>
      </c>
      <c r="HT59">
        <f>INDEX(BaseSeries!$C$2:$C$61, A59)*Control!$B$5*$AA$3</f>
        <v/>
      </c>
      <c r="HU59">
        <f>HT59*(Control!$B$6*Control!$B$7*Control!$B$8)*$AA$4</f>
        <v/>
      </c>
      <c r="HV59">
        <f>HV58*(1-(1-Control!$B$14)^(1/12)) + HU59</f>
        <v/>
      </c>
      <c r="HW59">
        <f>HU59*Control!$B$9</f>
        <v/>
      </c>
      <c r="HX59">
        <f>HV59*(Control!$B$10*$AA$5/12)/1e6</f>
        <v/>
      </c>
      <c r="HY59">
        <f>HW59*$AA$6*Control!$B$13/1e6</f>
        <v/>
      </c>
      <c r="HZ59">
        <f>HX59+HY59</f>
        <v/>
      </c>
      <c r="IA59">
        <f>(1-Control!$B$11)*HX59 + HW59*(INDEX(Control!$B$32:$F$32, B59) + $AA$7)/1e6 * $AA$6</f>
        <v/>
      </c>
      <c r="IB59">
        <f>HZ59-IA59</f>
        <v/>
      </c>
      <c r="IC59">
        <f>INDEX(BaseSeries!$C$2:$C$61, A59)*Control!$B$5*$AB$3</f>
        <v/>
      </c>
      <c r="ID59">
        <f>IC59*(Control!$B$6*Control!$B$7*Control!$B$8)*$AB$4</f>
        <v/>
      </c>
      <c r="IE59">
        <f>IE58*(1-(1-Control!$B$14)^(1/12)) + ID59</f>
        <v/>
      </c>
      <c r="IF59">
        <f>ID59*Control!$B$9</f>
        <v/>
      </c>
      <c r="IG59">
        <f>IE59*(Control!$B$10*$AB$5/12)/1e6</f>
        <v/>
      </c>
      <c r="IH59">
        <f>IF59*$AB$6*Control!$B$13/1e6</f>
        <v/>
      </c>
      <c r="II59">
        <f>IG59+IH59</f>
        <v/>
      </c>
      <c r="IJ59">
        <f>(1-Control!$B$11)*IG59 + IF59*(INDEX(Control!$B$32:$F$32, B59) + $AB$7)/1e6 * $AB$6</f>
        <v/>
      </c>
      <c r="IK59">
        <f>II59-IJ59</f>
        <v/>
      </c>
      <c r="IL59">
        <f>INDEX(BaseSeries!$C$2:$C$61, A59)*Control!$B$5*$AC$3</f>
        <v/>
      </c>
      <c r="IM59">
        <f>IL59*(Control!$B$6*Control!$B$7*Control!$B$8)*$AC$4</f>
        <v/>
      </c>
      <c r="IN59">
        <f>IN58*(1-(1-Control!$B$14)^(1/12)) + IM59</f>
        <v/>
      </c>
      <c r="IO59">
        <f>IM59*Control!$B$9</f>
        <v/>
      </c>
      <c r="IP59">
        <f>IN59*(Control!$B$10*$AC$5/12)/1e6</f>
        <v/>
      </c>
      <c r="IQ59">
        <f>IO59*$AC$6*Control!$B$13/1e6</f>
        <v/>
      </c>
      <c r="IR59">
        <f>IP59+IQ59</f>
        <v/>
      </c>
      <c r="IS59">
        <f>(1-Control!$B$11)*IP59 + IO59*(INDEX(Control!$B$32:$F$32, B59) + $AC$7)/1e6 * $AC$6</f>
        <v/>
      </c>
      <c r="IT59">
        <f>IR59-IS59</f>
        <v/>
      </c>
      <c r="IU59">
        <f>INDEX(BaseSeries!$C$2:$C$61, A59)*Control!$B$5*$AD$3</f>
        <v/>
      </c>
      <c r="IV59">
        <f>IU59*(Control!$B$6*Control!$B$7*Control!$B$8)*$AD$4</f>
        <v/>
      </c>
      <c r="IW59">
        <f>IW58*(1-(1-Control!$B$14)^(1/12)) + IV59</f>
        <v/>
      </c>
      <c r="IX59">
        <f>IV59*Control!$B$9</f>
        <v/>
      </c>
      <c r="IY59">
        <f>IW59*(Control!$B$10*$AD$5/12)/1e6</f>
        <v/>
      </c>
      <c r="IZ59">
        <f>IX59*$AD$6*Control!$B$13/1e6</f>
        <v/>
      </c>
      <c r="JA59">
        <f>IY59+IZ59</f>
        <v/>
      </c>
      <c r="JB59">
        <f>(1-Control!$B$11)*IY59 + IX59*(INDEX(Control!$B$32:$F$32, B59) + $AD$7)/1e6 * $AD$6</f>
        <v/>
      </c>
      <c r="JC59">
        <f>JA59-JB59</f>
        <v/>
      </c>
      <c r="JD59">
        <f>INDEX(BaseSeries!$C$2:$C$61, A59)*Control!$B$5*$AE$3</f>
        <v/>
      </c>
      <c r="JE59">
        <f>JD59*(Control!$B$6*Control!$B$7*Control!$B$8)*$AE$4</f>
        <v/>
      </c>
      <c r="JF59">
        <f>JF58*(1-(1-Control!$B$14)^(1/12)) + JE59</f>
        <v/>
      </c>
      <c r="JG59">
        <f>JE59*Control!$B$9</f>
        <v/>
      </c>
      <c r="JH59">
        <f>JF59*(Control!$B$10*$AE$5/12)/1e6</f>
        <v/>
      </c>
      <c r="JI59">
        <f>JG59*$AE$6*Control!$B$13/1e6</f>
        <v/>
      </c>
      <c r="JJ59">
        <f>JH59+JI59</f>
        <v/>
      </c>
      <c r="JK59">
        <f>(1-Control!$B$11)*JH59 + JG59*(INDEX(Control!$B$32:$F$32, B59) + $AE$7)/1e6 * $AE$6</f>
        <v/>
      </c>
      <c r="JL59">
        <f>JJ59-JK59</f>
        <v/>
      </c>
      <c r="JM59">
        <f>INDEX(BaseSeries!$C$2:$C$61, A59)*Control!$B$5*$AF$3</f>
        <v/>
      </c>
      <c r="JN59">
        <f>JM59*(Control!$B$6*Control!$B$7*Control!$B$8)*$AF$4</f>
        <v/>
      </c>
      <c r="JO59">
        <f>JO58*(1-(1-Control!$B$14)^(1/12)) + JN59</f>
        <v/>
      </c>
      <c r="JP59">
        <f>JN59*Control!$B$9</f>
        <v/>
      </c>
      <c r="JQ59">
        <f>JO59*(Control!$B$10*$AF$5/12)/1e6</f>
        <v/>
      </c>
      <c r="JR59">
        <f>JP59*$AF$6*Control!$B$13/1e6</f>
        <v/>
      </c>
      <c r="JS59">
        <f>JQ59+JR59</f>
        <v/>
      </c>
      <c r="JT59">
        <f>(1-Control!$B$11)*JQ59 + JP59*(INDEX(Control!$B$32:$F$32, B59) + $AF$7)/1e6 * $AF$6</f>
        <v/>
      </c>
      <c r="JU59">
        <f>JS59-JT59</f>
        <v/>
      </c>
      <c r="JV59">
        <f>INDEX(BaseSeries!$C$2:$C$61, A59)*Control!$B$5*$AG$3</f>
        <v/>
      </c>
      <c r="JW59">
        <f>JV59*(Control!$B$6*Control!$B$7*Control!$B$8)*$AG$4</f>
        <v/>
      </c>
      <c r="JX59">
        <f>JX58*(1-(1-Control!$B$14)^(1/12)) + JW59</f>
        <v/>
      </c>
      <c r="JY59">
        <f>JW59*Control!$B$9</f>
        <v/>
      </c>
      <c r="JZ59">
        <f>JX59*(Control!$B$10*$AG$5/12)/1e6</f>
        <v/>
      </c>
      <c r="KA59">
        <f>JY59*$AG$6*Control!$B$13/1e6</f>
        <v/>
      </c>
      <c r="KB59">
        <f>JZ59+KA59</f>
        <v/>
      </c>
      <c r="KC59">
        <f>(1-Control!$B$11)*JZ59 + JY59*(INDEX(Control!$B$32:$F$32, B59) + $AG$7)/1e6 * $AG$6</f>
        <v/>
      </c>
      <c r="KD59">
        <f>KB59-KC59</f>
        <v/>
      </c>
      <c r="KE59">
        <f>INDEX(BaseSeries!$C$2:$C$61, A59)*Control!$B$5*$AH$3</f>
        <v/>
      </c>
      <c r="KF59">
        <f>KE59*(Control!$B$6*Control!$B$7*Control!$B$8)*$AH$4</f>
        <v/>
      </c>
      <c r="KG59">
        <f>KG58*(1-(1-Control!$B$14)^(1/12)) + KF59</f>
        <v/>
      </c>
      <c r="KH59">
        <f>KF59*Control!$B$9</f>
        <v/>
      </c>
      <c r="KI59">
        <f>KG59*(Control!$B$10*$AH$5/12)/1e6</f>
        <v/>
      </c>
      <c r="KJ59">
        <f>KH59*$AH$6*Control!$B$13/1e6</f>
        <v/>
      </c>
      <c r="KK59">
        <f>KI59+KJ59</f>
        <v/>
      </c>
      <c r="KL59">
        <f>(1-Control!$B$11)*KI59 + KH59*(INDEX(Control!$B$32:$F$32, B59) + $AH$7)/1e6 * $AH$6</f>
        <v/>
      </c>
      <c r="KM59">
        <f>KK59-KL59</f>
        <v/>
      </c>
      <c r="KN59">
        <f>INDEX(BaseSeries!$C$2:$C$61, A59)*Control!$B$5*$AI$3</f>
        <v/>
      </c>
      <c r="KO59">
        <f>KN59*(Control!$B$6*Control!$B$7*Control!$B$8)*$AI$4</f>
        <v/>
      </c>
      <c r="KP59">
        <f>KP58*(1-(1-Control!$B$14)^(1/12)) + KO59</f>
        <v/>
      </c>
      <c r="KQ59">
        <f>KO59*Control!$B$9</f>
        <v/>
      </c>
      <c r="KR59">
        <f>KP59*(Control!$B$10*$AI$5/12)/1e6</f>
        <v/>
      </c>
      <c r="KS59">
        <f>KQ59*$AI$6*Control!$B$13/1e6</f>
        <v/>
      </c>
      <c r="KT59">
        <f>KR59+KS59</f>
        <v/>
      </c>
      <c r="KU59">
        <f>(1-Control!$B$11)*KR59 + KQ59*(INDEX(Control!$B$32:$F$32, B59) + $AI$7)/1e6 * $AI$6</f>
        <v/>
      </c>
      <c r="KV59">
        <f>KT59-KU59</f>
        <v/>
      </c>
      <c r="KW59">
        <f>INDEX(BaseSeries!$C$2:$C$61, A59)*Control!$B$5*$AJ$3</f>
        <v/>
      </c>
      <c r="KX59">
        <f>KW59*(Control!$B$6*Control!$B$7*Control!$B$8)*$AJ$4</f>
        <v/>
      </c>
      <c r="KY59">
        <f>KY58*(1-(1-Control!$B$14)^(1/12)) + KX59</f>
        <v/>
      </c>
      <c r="KZ59">
        <f>KX59*Control!$B$9</f>
        <v/>
      </c>
      <c r="LA59">
        <f>KY59*(Control!$B$10*$AJ$5/12)/1e6</f>
        <v/>
      </c>
      <c r="LB59">
        <f>KZ59*$AJ$6*Control!$B$13/1e6</f>
        <v/>
      </c>
      <c r="LC59">
        <f>LA59+LB59</f>
        <v/>
      </c>
      <c r="LD59">
        <f>(1-Control!$B$11)*LA59 + KZ59*(INDEX(Control!$B$32:$F$32, B59) + $AJ$7)/1e6 * $AJ$6</f>
        <v/>
      </c>
      <c r="LE59">
        <f>LC59-LD59</f>
        <v/>
      </c>
      <c r="LF59">
        <f>INDEX(BaseSeries!$C$2:$C$61, A59)*Control!$B$5*$AK$3</f>
        <v/>
      </c>
      <c r="LG59">
        <f>LF59*(Control!$B$6*Control!$B$7*Control!$B$8)*$AK$4</f>
        <v/>
      </c>
      <c r="LH59">
        <f>LH58*(1-(1-Control!$B$14)^(1/12)) + LG59</f>
        <v/>
      </c>
      <c r="LI59">
        <f>LG59*Control!$B$9</f>
        <v/>
      </c>
      <c r="LJ59">
        <f>LH59*(Control!$B$10*$AK$5/12)/1e6</f>
        <v/>
      </c>
      <c r="LK59">
        <f>LI59*$AK$6*Control!$B$13/1e6</f>
        <v/>
      </c>
      <c r="LL59">
        <f>LJ59+LK59</f>
        <v/>
      </c>
      <c r="LM59">
        <f>(1-Control!$B$11)*LJ59 + LI59*(INDEX(Control!$B$32:$F$32, B59) + $AK$7)/1e6 * $AK$6</f>
        <v/>
      </c>
      <c r="LN59">
        <f>LL59-LM59</f>
        <v/>
      </c>
      <c r="LO59">
        <f>INDEX(BaseSeries!$C$2:$C$61, A59)*Control!$B$5*$AL$3</f>
        <v/>
      </c>
      <c r="LP59">
        <f>LO59*(Control!$B$6*Control!$B$7*Control!$B$8)*$AL$4</f>
        <v/>
      </c>
      <c r="LQ59">
        <f>LQ58*(1-(1-Control!$B$14)^(1/12)) + LP59</f>
        <v/>
      </c>
      <c r="LR59">
        <f>LP59*Control!$B$9</f>
        <v/>
      </c>
      <c r="LS59">
        <f>LQ59*(Control!$B$10*$AL$5/12)/1e6</f>
        <v/>
      </c>
      <c r="LT59">
        <f>LR59*$AL$6*Control!$B$13/1e6</f>
        <v/>
      </c>
      <c r="LU59">
        <f>LS59+LT59</f>
        <v/>
      </c>
      <c r="LV59">
        <f>(1-Control!$B$11)*LS59 + LR59*(INDEX(Control!$B$32:$F$32, B59) + $AL$7)/1e6 * $AL$6</f>
        <v/>
      </c>
      <c r="LW59">
        <f>LU59-LV59</f>
        <v/>
      </c>
    </row>
    <row r="60">
      <c r="A60" t="n">
        <v>49</v>
      </c>
      <c r="B60">
        <f>INT((A60-1)/12)+1</f>
        <v/>
      </c>
      <c r="C60">
        <f>INDEX(BaseSeries!$C$2:$C$61, A60)*Control!$B$5*$B$3</f>
        <v/>
      </c>
      <c r="D60">
        <f>C60*(Control!$B$6*Control!$B$7*Control!$B$8)*$B$4</f>
        <v/>
      </c>
      <c r="E60">
        <f>E59*(1-(1-Control!$B$14)^(1/12)) + D60</f>
        <v/>
      </c>
      <c r="F60">
        <f>D60*Control!$B$9</f>
        <v/>
      </c>
      <c r="G60">
        <f>E60*(Control!$B$10*$B$5/12)/1e6</f>
        <v/>
      </c>
      <c r="H60">
        <f>F60*$B$6*Control!$B$13/1e6</f>
        <v/>
      </c>
      <c r="I60">
        <f>G60+H60</f>
        <v/>
      </c>
      <c r="J60">
        <f>(1-Control!$B$11)*G60 + F60*(INDEX(Control!$B$32:$F$32, B60) + $B$7)/1e6 * $B$6</f>
        <v/>
      </c>
      <c r="K60">
        <f>I60-J60</f>
        <v/>
      </c>
      <c r="L60">
        <f>INDEX(BaseSeries!$C$2:$C$61, A60)*Control!$B$5*$C$3</f>
        <v/>
      </c>
      <c r="M60">
        <f>L60*(Control!$B$6*Control!$B$7*Control!$B$8)*$C$4</f>
        <v/>
      </c>
      <c r="N60">
        <f>N59*(1-(1-Control!$B$14)^(1/12)) + M60</f>
        <v/>
      </c>
      <c r="O60">
        <f>M60*Control!$B$9</f>
        <v/>
      </c>
      <c r="P60">
        <f>N60*(Control!$B$10*$C$5/12)/1e6</f>
        <v/>
      </c>
      <c r="Q60">
        <f>O60*$C$6*Control!$B$13/1e6</f>
        <v/>
      </c>
      <c r="R60">
        <f>P60+Q60</f>
        <v/>
      </c>
      <c r="S60">
        <f>(1-Control!$B$11)*P60 + O60*(INDEX(Control!$B$32:$F$32, B60) + $C$7)/1e6 * $C$6</f>
        <v/>
      </c>
      <c r="T60">
        <f>R60-S60</f>
        <v/>
      </c>
      <c r="U60">
        <f>INDEX(BaseSeries!$C$2:$C$61, A60)*Control!$B$5*$D$3</f>
        <v/>
      </c>
      <c r="V60">
        <f>U60*(Control!$B$6*Control!$B$7*Control!$B$8)*$D$4</f>
        <v/>
      </c>
      <c r="W60">
        <f>W59*(1-(1-Control!$B$14)^(1/12)) + V60</f>
        <v/>
      </c>
      <c r="X60">
        <f>V60*Control!$B$9</f>
        <v/>
      </c>
      <c r="Y60">
        <f>W60*(Control!$B$10*$D$5/12)/1e6</f>
        <v/>
      </c>
      <c r="Z60">
        <f>X60*$D$6*Control!$B$13/1e6</f>
        <v/>
      </c>
      <c r="AA60">
        <f>Y60+Z60</f>
        <v/>
      </c>
      <c r="AB60">
        <f>(1-Control!$B$11)*Y60 + X60*(INDEX(Control!$B$32:$F$32, B60) + $D$7)/1e6 * $D$6</f>
        <v/>
      </c>
      <c r="AC60">
        <f>AA60-AB60</f>
        <v/>
      </c>
      <c r="AD60">
        <f>INDEX(BaseSeries!$C$2:$C$61, A60)*Control!$B$5*$E$3</f>
        <v/>
      </c>
      <c r="AE60">
        <f>AD60*(Control!$B$6*Control!$B$7*Control!$B$8)*$E$4</f>
        <v/>
      </c>
      <c r="AF60">
        <f>AF59*(1-(1-Control!$B$14)^(1/12)) + AE60</f>
        <v/>
      </c>
      <c r="AG60">
        <f>AE60*Control!$B$9</f>
        <v/>
      </c>
      <c r="AH60">
        <f>AF60*(Control!$B$10*$E$5/12)/1e6</f>
        <v/>
      </c>
      <c r="AI60">
        <f>AG60*$E$6*Control!$B$13/1e6</f>
        <v/>
      </c>
      <c r="AJ60">
        <f>AH60+AI60</f>
        <v/>
      </c>
      <c r="AK60">
        <f>(1-Control!$B$11)*AH60 + AG60*(INDEX(Control!$B$32:$F$32, B60) + $E$7)/1e6 * $E$6</f>
        <v/>
      </c>
      <c r="AL60">
        <f>AJ60-AK60</f>
        <v/>
      </c>
      <c r="AM60">
        <f>INDEX(BaseSeries!$C$2:$C$61, A60)*Control!$B$5*$F$3</f>
        <v/>
      </c>
      <c r="AN60">
        <f>AM60*(Control!$B$6*Control!$B$7*Control!$B$8)*$F$4</f>
        <v/>
      </c>
      <c r="AO60">
        <f>AO59*(1-(1-Control!$B$14)^(1/12)) + AN60</f>
        <v/>
      </c>
      <c r="AP60">
        <f>AN60*Control!$B$9</f>
        <v/>
      </c>
      <c r="AQ60">
        <f>AO60*(Control!$B$10*$F$5/12)/1e6</f>
        <v/>
      </c>
      <c r="AR60">
        <f>AP60*$F$6*Control!$B$13/1e6</f>
        <v/>
      </c>
      <c r="AS60">
        <f>AQ60+AR60</f>
        <v/>
      </c>
      <c r="AT60">
        <f>(1-Control!$B$11)*AQ60 + AP60*(INDEX(Control!$B$32:$F$32, B60) + $F$7)/1e6 * $F$6</f>
        <v/>
      </c>
      <c r="AU60">
        <f>AS60-AT60</f>
        <v/>
      </c>
      <c r="AV60">
        <f>INDEX(BaseSeries!$C$2:$C$61, A60)*Control!$B$5*$G$3</f>
        <v/>
      </c>
      <c r="AW60">
        <f>AV60*(Control!$B$6*Control!$B$7*Control!$B$8)*$G$4</f>
        <v/>
      </c>
      <c r="AX60">
        <f>AX59*(1-(1-Control!$B$14)^(1/12)) + AW60</f>
        <v/>
      </c>
      <c r="AY60">
        <f>AW60*Control!$B$9</f>
        <v/>
      </c>
      <c r="AZ60">
        <f>AX60*(Control!$B$10*$G$5/12)/1e6</f>
        <v/>
      </c>
      <c r="BA60">
        <f>AY60*$G$6*Control!$B$13/1e6</f>
        <v/>
      </c>
      <c r="BB60">
        <f>AZ60+BA60</f>
        <v/>
      </c>
      <c r="BC60">
        <f>(1-Control!$B$11)*AZ60 + AY60*(INDEX(Control!$B$32:$F$32, B60) + $G$7)/1e6 * $G$6</f>
        <v/>
      </c>
      <c r="BD60">
        <f>BB60-BC60</f>
        <v/>
      </c>
      <c r="BE60">
        <f>INDEX(BaseSeries!$C$2:$C$61, A60)*Control!$B$5*$H$3</f>
        <v/>
      </c>
      <c r="BF60">
        <f>BE60*(Control!$B$6*Control!$B$7*Control!$B$8)*$H$4</f>
        <v/>
      </c>
      <c r="BG60">
        <f>BG59*(1-(1-Control!$B$14)^(1/12)) + BF60</f>
        <v/>
      </c>
      <c r="BH60">
        <f>BF60*Control!$B$9</f>
        <v/>
      </c>
      <c r="BI60">
        <f>BG60*(Control!$B$10*$H$5/12)/1e6</f>
        <v/>
      </c>
      <c r="BJ60">
        <f>BH60*$H$6*Control!$B$13/1e6</f>
        <v/>
      </c>
      <c r="BK60">
        <f>BI60+BJ60</f>
        <v/>
      </c>
      <c r="BL60">
        <f>(1-Control!$B$11)*BI60 + BH60*(INDEX(Control!$B$32:$F$32, B60) + $H$7)/1e6 * $H$6</f>
        <v/>
      </c>
      <c r="BM60">
        <f>BK60-BL60</f>
        <v/>
      </c>
      <c r="BN60">
        <f>INDEX(BaseSeries!$C$2:$C$61, A60)*Control!$B$5*$I$3</f>
        <v/>
      </c>
      <c r="BO60">
        <f>BN60*(Control!$B$6*Control!$B$7*Control!$B$8)*$I$4</f>
        <v/>
      </c>
      <c r="BP60">
        <f>BP59*(1-(1-Control!$B$14)^(1/12)) + BO60</f>
        <v/>
      </c>
      <c r="BQ60">
        <f>BO60*Control!$B$9</f>
        <v/>
      </c>
      <c r="BR60">
        <f>BP60*(Control!$B$10*$I$5/12)/1e6</f>
        <v/>
      </c>
      <c r="BS60">
        <f>BQ60*$I$6*Control!$B$13/1e6</f>
        <v/>
      </c>
      <c r="BT60">
        <f>BR60+BS60</f>
        <v/>
      </c>
      <c r="BU60">
        <f>(1-Control!$B$11)*BR60 + BQ60*(INDEX(Control!$B$32:$F$32, B60) + $I$7)/1e6 * $I$6</f>
        <v/>
      </c>
      <c r="BV60">
        <f>BT60-BU60</f>
        <v/>
      </c>
      <c r="BW60">
        <f>INDEX(BaseSeries!$C$2:$C$61, A60)*Control!$B$5*$J$3</f>
        <v/>
      </c>
      <c r="BX60">
        <f>BW60*(Control!$B$6*Control!$B$7*Control!$B$8)*$J$4</f>
        <v/>
      </c>
      <c r="BY60">
        <f>BY59*(1-(1-Control!$B$14)^(1/12)) + BX60</f>
        <v/>
      </c>
      <c r="BZ60">
        <f>BX60*Control!$B$9</f>
        <v/>
      </c>
      <c r="CA60">
        <f>BY60*(Control!$B$10*$J$5/12)/1e6</f>
        <v/>
      </c>
      <c r="CB60">
        <f>BZ60*$J$6*Control!$B$13/1e6</f>
        <v/>
      </c>
      <c r="CC60">
        <f>CA60+CB60</f>
        <v/>
      </c>
      <c r="CD60">
        <f>(1-Control!$B$11)*CA60 + BZ60*(INDEX(Control!$B$32:$F$32, B60) + $J$7)/1e6 * $J$6</f>
        <v/>
      </c>
      <c r="CE60">
        <f>CC60-CD60</f>
        <v/>
      </c>
      <c r="CF60">
        <f>INDEX(BaseSeries!$C$2:$C$61, A60)*Control!$B$5*$K$3</f>
        <v/>
      </c>
      <c r="CG60">
        <f>CF60*(Control!$B$6*Control!$B$7*Control!$B$8)*$K$4</f>
        <v/>
      </c>
      <c r="CH60">
        <f>CH59*(1-(1-Control!$B$14)^(1/12)) + CG60</f>
        <v/>
      </c>
      <c r="CI60">
        <f>CG60*Control!$B$9</f>
        <v/>
      </c>
      <c r="CJ60">
        <f>CH60*(Control!$B$10*$K$5/12)/1e6</f>
        <v/>
      </c>
      <c r="CK60">
        <f>CI60*$K$6*Control!$B$13/1e6</f>
        <v/>
      </c>
      <c r="CL60">
        <f>CJ60+CK60</f>
        <v/>
      </c>
      <c r="CM60">
        <f>(1-Control!$B$11)*CJ60 + CI60*(INDEX(Control!$B$32:$F$32, B60) + $K$7)/1e6 * $K$6</f>
        <v/>
      </c>
      <c r="CN60">
        <f>CL60-CM60</f>
        <v/>
      </c>
      <c r="CO60">
        <f>INDEX(BaseSeries!$C$2:$C$61, A60)*Control!$B$5*$L$3</f>
        <v/>
      </c>
      <c r="CP60">
        <f>CO60*(Control!$B$6*Control!$B$7*Control!$B$8)*$L$4</f>
        <v/>
      </c>
      <c r="CQ60">
        <f>CQ59*(1-(1-Control!$B$14)^(1/12)) + CP60</f>
        <v/>
      </c>
      <c r="CR60">
        <f>CP60*Control!$B$9</f>
        <v/>
      </c>
      <c r="CS60">
        <f>CQ60*(Control!$B$10*$L$5/12)/1e6</f>
        <v/>
      </c>
      <c r="CT60">
        <f>CR60*$L$6*Control!$B$13/1e6</f>
        <v/>
      </c>
      <c r="CU60">
        <f>CS60+CT60</f>
        <v/>
      </c>
      <c r="CV60">
        <f>(1-Control!$B$11)*CS60 + CR60*(INDEX(Control!$B$32:$F$32, B60) + $L$7)/1e6 * $L$6</f>
        <v/>
      </c>
      <c r="CW60">
        <f>CU60-CV60</f>
        <v/>
      </c>
      <c r="CX60">
        <f>INDEX(BaseSeries!$C$2:$C$61, A60)*Control!$B$5*$M$3</f>
        <v/>
      </c>
      <c r="CY60">
        <f>CX60*(Control!$B$6*Control!$B$7*Control!$B$8)*$M$4</f>
        <v/>
      </c>
      <c r="CZ60">
        <f>CZ59*(1-(1-Control!$B$14)^(1/12)) + CY60</f>
        <v/>
      </c>
      <c r="DA60">
        <f>CY60*Control!$B$9</f>
        <v/>
      </c>
      <c r="DB60">
        <f>CZ60*(Control!$B$10*$M$5/12)/1e6</f>
        <v/>
      </c>
      <c r="DC60">
        <f>DA60*$M$6*Control!$B$13/1e6</f>
        <v/>
      </c>
      <c r="DD60">
        <f>DB60+DC60</f>
        <v/>
      </c>
      <c r="DE60">
        <f>(1-Control!$B$11)*DB60 + DA60*(INDEX(Control!$B$32:$F$32, B60) + $M$7)/1e6 * $M$6</f>
        <v/>
      </c>
      <c r="DF60">
        <f>DD60-DE60</f>
        <v/>
      </c>
      <c r="DG60">
        <f>INDEX(BaseSeries!$C$2:$C$61, A60)*Control!$B$5*$N$3</f>
        <v/>
      </c>
      <c r="DH60">
        <f>DG60*(Control!$B$6*Control!$B$7*Control!$B$8)*$N$4</f>
        <v/>
      </c>
      <c r="DI60">
        <f>DI59*(1-(1-Control!$B$14)^(1/12)) + DH60</f>
        <v/>
      </c>
      <c r="DJ60">
        <f>DH60*Control!$B$9</f>
        <v/>
      </c>
      <c r="DK60">
        <f>DI60*(Control!$B$10*$N$5/12)/1e6</f>
        <v/>
      </c>
      <c r="DL60">
        <f>DJ60*$N$6*Control!$B$13/1e6</f>
        <v/>
      </c>
      <c r="DM60">
        <f>DK60+DL60</f>
        <v/>
      </c>
      <c r="DN60">
        <f>(1-Control!$B$11)*DK60 + DJ60*(INDEX(Control!$B$32:$F$32, B60) + $N$7)/1e6 * $N$6</f>
        <v/>
      </c>
      <c r="DO60">
        <f>DM60-DN60</f>
        <v/>
      </c>
      <c r="DP60">
        <f>INDEX(BaseSeries!$C$2:$C$61, A60)*Control!$B$5*$O$3</f>
        <v/>
      </c>
      <c r="DQ60">
        <f>DP60*(Control!$B$6*Control!$B$7*Control!$B$8)*$O$4</f>
        <v/>
      </c>
      <c r="DR60">
        <f>DR59*(1-(1-Control!$B$14)^(1/12)) + DQ60</f>
        <v/>
      </c>
      <c r="DS60">
        <f>DQ60*Control!$B$9</f>
        <v/>
      </c>
      <c r="DT60">
        <f>DR60*(Control!$B$10*$O$5/12)/1e6</f>
        <v/>
      </c>
      <c r="DU60">
        <f>DS60*$O$6*Control!$B$13/1e6</f>
        <v/>
      </c>
      <c r="DV60">
        <f>DT60+DU60</f>
        <v/>
      </c>
      <c r="DW60">
        <f>(1-Control!$B$11)*DT60 + DS60*(INDEX(Control!$B$32:$F$32, B60) + $O$7)/1e6 * $O$6</f>
        <v/>
      </c>
      <c r="DX60">
        <f>DV60-DW60</f>
        <v/>
      </c>
      <c r="DY60">
        <f>INDEX(BaseSeries!$C$2:$C$61, A60)*Control!$B$5*$P$3</f>
        <v/>
      </c>
      <c r="DZ60">
        <f>DY60*(Control!$B$6*Control!$B$7*Control!$B$8)*$P$4</f>
        <v/>
      </c>
      <c r="EA60">
        <f>EA59*(1-(1-Control!$B$14)^(1/12)) + DZ60</f>
        <v/>
      </c>
      <c r="EB60">
        <f>DZ60*Control!$B$9</f>
        <v/>
      </c>
      <c r="EC60">
        <f>EA60*(Control!$B$10*$P$5/12)/1e6</f>
        <v/>
      </c>
      <c r="ED60">
        <f>EB60*$P$6*Control!$B$13/1e6</f>
        <v/>
      </c>
      <c r="EE60">
        <f>EC60+ED60</f>
        <v/>
      </c>
      <c r="EF60">
        <f>(1-Control!$B$11)*EC60 + EB60*(INDEX(Control!$B$32:$F$32, B60) + $P$7)/1e6 * $P$6</f>
        <v/>
      </c>
      <c r="EG60">
        <f>EE60-EF60</f>
        <v/>
      </c>
      <c r="EH60">
        <f>INDEX(BaseSeries!$C$2:$C$61, A60)*Control!$B$5*$Q$3</f>
        <v/>
      </c>
      <c r="EI60">
        <f>EH60*(Control!$B$6*Control!$B$7*Control!$B$8)*$Q$4</f>
        <v/>
      </c>
      <c r="EJ60">
        <f>EJ59*(1-(1-Control!$B$14)^(1/12)) + EI60</f>
        <v/>
      </c>
      <c r="EK60">
        <f>EI60*Control!$B$9</f>
        <v/>
      </c>
      <c r="EL60">
        <f>EJ60*(Control!$B$10*$Q$5/12)/1e6</f>
        <v/>
      </c>
      <c r="EM60">
        <f>EK60*$Q$6*Control!$B$13/1e6</f>
        <v/>
      </c>
      <c r="EN60">
        <f>EL60+EM60</f>
        <v/>
      </c>
      <c r="EO60">
        <f>(1-Control!$B$11)*EL60 + EK60*(INDEX(Control!$B$32:$F$32, B60) + $Q$7)/1e6 * $Q$6</f>
        <v/>
      </c>
      <c r="EP60">
        <f>EN60-EO60</f>
        <v/>
      </c>
      <c r="EQ60">
        <f>INDEX(BaseSeries!$C$2:$C$61, A60)*Control!$B$5*$R$3</f>
        <v/>
      </c>
      <c r="ER60">
        <f>EQ60*(Control!$B$6*Control!$B$7*Control!$B$8)*$R$4</f>
        <v/>
      </c>
      <c r="ES60">
        <f>ES59*(1-(1-Control!$B$14)^(1/12)) + ER60</f>
        <v/>
      </c>
      <c r="ET60">
        <f>ER60*Control!$B$9</f>
        <v/>
      </c>
      <c r="EU60">
        <f>ES60*(Control!$B$10*$R$5/12)/1e6</f>
        <v/>
      </c>
      <c r="EV60">
        <f>ET60*$R$6*Control!$B$13/1e6</f>
        <v/>
      </c>
      <c r="EW60">
        <f>EU60+EV60</f>
        <v/>
      </c>
      <c r="EX60">
        <f>(1-Control!$B$11)*EU60 + ET60*(INDEX(Control!$B$32:$F$32, B60) + $R$7)/1e6 * $R$6</f>
        <v/>
      </c>
      <c r="EY60">
        <f>EW60-EX60</f>
        <v/>
      </c>
      <c r="EZ60">
        <f>INDEX(BaseSeries!$C$2:$C$61, A60)*Control!$B$5*$S$3</f>
        <v/>
      </c>
      <c r="FA60">
        <f>EZ60*(Control!$B$6*Control!$B$7*Control!$B$8)*$S$4</f>
        <v/>
      </c>
      <c r="FB60">
        <f>FB59*(1-(1-Control!$B$14)^(1/12)) + FA60</f>
        <v/>
      </c>
      <c r="FC60">
        <f>FA60*Control!$B$9</f>
        <v/>
      </c>
      <c r="FD60">
        <f>FB60*(Control!$B$10*$S$5/12)/1e6</f>
        <v/>
      </c>
      <c r="FE60">
        <f>FC60*$S$6*Control!$B$13/1e6</f>
        <v/>
      </c>
      <c r="FF60">
        <f>FD60+FE60</f>
        <v/>
      </c>
      <c r="FG60">
        <f>(1-Control!$B$11)*FD60 + FC60*(INDEX(Control!$B$32:$F$32, B60) + $S$7)/1e6 * $S$6</f>
        <v/>
      </c>
      <c r="FH60">
        <f>FF60-FG60</f>
        <v/>
      </c>
      <c r="FI60">
        <f>INDEX(BaseSeries!$C$2:$C$61, A60)*Control!$B$5*$T$3</f>
        <v/>
      </c>
      <c r="FJ60">
        <f>FI60*(Control!$B$6*Control!$B$7*Control!$B$8)*$T$4</f>
        <v/>
      </c>
      <c r="FK60">
        <f>FK59*(1-(1-Control!$B$14)^(1/12)) + FJ60</f>
        <v/>
      </c>
      <c r="FL60">
        <f>FJ60*Control!$B$9</f>
        <v/>
      </c>
      <c r="FM60">
        <f>FK60*(Control!$B$10*$T$5/12)/1e6</f>
        <v/>
      </c>
      <c r="FN60">
        <f>FL60*$T$6*Control!$B$13/1e6</f>
        <v/>
      </c>
      <c r="FO60">
        <f>FM60+FN60</f>
        <v/>
      </c>
      <c r="FP60">
        <f>(1-Control!$B$11)*FM60 + FL60*(INDEX(Control!$B$32:$F$32, B60) + $T$7)/1e6 * $T$6</f>
        <v/>
      </c>
      <c r="FQ60">
        <f>FO60-FP60</f>
        <v/>
      </c>
      <c r="FR60">
        <f>INDEX(BaseSeries!$C$2:$C$61, A60)*Control!$B$5*$U$3</f>
        <v/>
      </c>
      <c r="FS60">
        <f>FR60*(Control!$B$6*Control!$B$7*Control!$B$8)*$U$4</f>
        <v/>
      </c>
      <c r="FT60">
        <f>FT59*(1-(1-Control!$B$14)^(1/12)) + FS60</f>
        <v/>
      </c>
      <c r="FU60">
        <f>FS60*Control!$B$9</f>
        <v/>
      </c>
      <c r="FV60">
        <f>FT60*(Control!$B$10*$U$5/12)/1e6</f>
        <v/>
      </c>
      <c r="FW60">
        <f>FU60*$U$6*Control!$B$13/1e6</f>
        <v/>
      </c>
      <c r="FX60">
        <f>FV60+FW60</f>
        <v/>
      </c>
      <c r="FY60">
        <f>(1-Control!$B$11)*FV60 + FU60*(INDEX(Control!$B$32:$F$32, B60) + $U$7)/1e6 * $U$6</f>
        <v/>
      </c>
      <c r="FZ60">
        <f>FX60-FY60</f>
        <v/>
      </c>
      <c r="GA60">
        <f>INDEX(BaseSeries!$C$2:$C$61, A60)*Control!$B$5*$V$3</f>
        <v/>
      </c>
      <c r="GB60">
        <f>GA60*(Control!$B$6*Control!$B$7*Control!$B$8)*$V$4</f>
        <v/>
      </c>
      <c r="GC60">
        <f>GC59*(1-(1-Control!$B$14)^(1/12)) + GB60</f>
        <v/>
      </c>
      <c r="GD60">
        <f>GB60*Control!$B$9</f>
        <v/>
      </c>
      <c r="GE60">
        <f>GC60*(Control!$B$10*$V$5/12)/1e6</f>
        <v/>
      </c>
      <c r="GF60">
        <f>GD60*$V$6*Control!$B$13/1e6</f>
        <v/>
      </c>
      <c r="GG60">
        <f>GE60+GF60</f>
        <v/>
      </c>
      <c r="GH60">
        <f>(1-Control!$B$11)*GE60 + GD60*(INDEX(Control!$B$32:$F$32, B60) + $V$7)/1e6 * $V$6</f>
        <v/>
      </c>
      <c r="GI60">
        <f>GG60-GH60</f>
        <v/>
      </c>
      <c r="GJ60">
        <f>INDEX(BaseSeries!$C$2:$C$61, A60)*Control!$B$5*$W$3</f>
        <v/>
      </c>
      <c r="GK60">
        <f>GJ60*(Control!$B$6*Control!$B$7*Control!$B$8)*$W$4</f>
        <v/>
      </c>
      <c r="GL60">
        <f>GL59*(1-(1-Control!$B$14)^(1/12)) + GK60</f>
        <v/>
      </c>
      <c r="GM60">
        <f>GK60*Control!$B$9</f>
        <v/>
      </c>
      <c r="GN60">
        <f>GL60*(Control!$B$10*$W$5/12)/1e6</f>
        <v/>
      </c>
      <c r="GO60">
        <f>GM60*$W$6*Control!$B$13/1e6</f>
        <v/>
      </c>
      <c r="GP60">
        <f>GN60+GO60</f>
        <v/>
      </c>
      <c r="GQ60">
        <f>(1-Control!$B$11)*GN60 + GM60*(INDEX(Control!$B$32:$F$32, B60) + $W$7)/1e6 * $W$6</f>
        <v/>
      </c>
      <c r="GR60">
        <f>GP60-GQ60</f>
        <v/>
      </c>
      <c r="GS60">
        <f>INDEX(BaseSeries!$C$2:$C$61, A60)*Control!$B$5*$X$3</f>
        <v/>
      </c>
      <c r="GT60">
        <f>GS60*(Control!$B$6*Control!$B$7*Control!$B$8)*$X$4</f>
        <v/>
      </c>
      <c r="GU60">
        <f>GU59*(1-(1-Control!$B$14)^(1/12)) + GT60</f>
        <v/>
      </c>
      <c r="GV60">
        <f>GT60*Control!$B$9</f>
        <v/>
      </c>
      <c r="GW60">
        <f>GU60*(Control!$B$10*$X$5/12)/1e6</f>
        <v/>
      </c>
      <c r="GX60">
        <f>GV60*$X$6*Control!$B$13/1e6</f>
        <v/>
      </c>
      <c r="GY60">
        <f>GW60+GX60</f>
        <v/>
      </c>
      <c r="GZ60">
        <f>(1-Control!$B$11)*GW60 + GV60*(INDEX(Control!$B$32:$F$32, B60) + $X$7)/1e6 * $X$6</f>
        <v/>
      </c>
      <c r="HA60">
        <f>GY60-GZ60</f>
        <v/>
      </c>
      <c r="HB60">
        <f>INDEX(BaseSeries!$C$2:$C$61, A60)*Control!$B$5*$Y$3</f>
        <v/>
      </c>
      <c r="HC60">
        <f>HB60*(Control!$B$6*Control!$B$7*Control!$B$8)*$Y$4</f>
        <v/>
      </c>
      <c r="HD60">
        <f>HD59*(1-(1-Control!$B$14)^(1/12)) + HC60</f>
        <v/>
      </c>
      <c r="HE60">
        <f>HC60*Control!$B$9</f>
        <v/>
      </c>
      <c r="HF60">
        <f>HD60*(Control!$B$10*$Y$5/12)/1e6</f>
        <v/>
      </c>
      <c r="HG60">
        <f>HE60*$Y$6*Control!$B$13/1e6</f>
        <v/>
      </c>
      <c r="HH60">
        <f>HF60+HG60</f>
        <v/>
      </c>
      <c r="HI60">
        <f>(1-Control!$B$11)*HF60 + HE60*(INDEX(Control!$B$32:$F$32, B60) + $Y$7)/1e6 * $Y$6</f>
        <v/>
      </c>
      <c r="HJ60">
        <f>HH60-HI60</f>
        <v/>
      </c>
      <c r="HK60">
        <f>INDEX(BaseSeries!$C$2:$C$61, A60)*Control!$B$5*$Z$3</f>
        <v/>
      </c>
      <c r="HL60">
        <f>HK60*(Control!$B$6*Control!$B$7*Control!$B$8)*$Z$4</f>
        <v/>
      </c>
      <c r="HM60">
        <f>HM59*(1-(1-Control!$B$14)^(1/12)) + HL60</f>
        <v/>
      </c>
      <c r="HN60">
        <f>HL60*Control!$B$9</f>
        <v/>
      </c>
      <c r="HO60">
        <f>HM60*(Control!$B$10*$Z$5/12)/1e6</f>
        <v/>
      </c>
      <c r="HP60">
        <f>HN60*$Z$6*Control!$B$13/1e6</f>
        <v/>
      </c>
      <c r="HQ60">
        <f>HO60+HP60</f>
        <v/>
      </c>
      <c r="HR60">
        <f>(1-Control!$B$11)*HO60 + HN60*(INDEX(Control!$B$32:$F$32, B60) + $Z$7)/1e6 * $Z$6</f>
        <v/>
      </c>
      <c r="HS60">
        <f>HQ60-HR60</f>
        <v/>
      </c>
      <c r="HT60">
        <f>INDEX(BaseSeries!$C$2:$C$61, A60)*Control!$B$5*$AA$3</f>
        <v/>
      </c>
      <c r="HU60">
        <f>HT60*(Control!$B$6*Control!$B$7*Control!$B$8)*$AA$4</f>
        <v/>
      </c>
      <c r="HV60">
        <f>HV59*(1-(1-Control!$B$14)^(1/12)) + HU60</f>
        <v/>
      </c>
      <c r="HW60">
        <f>HU60*Control!$B$9</f>
        <v/>
      </c>
      <c r="HX60">
        <f>HV60*(Control!$B$10*$AA$5/12)/1e6</f>
        <v/>
      </c>
      <c r="HY60">
        <f>HW60*$AA$6*Control!$B$13/1e6</f>
        <v/>
      </c>
      <c r="HZ60">
        <f>HX60+HY60</f>
        <v/>
      </c>
      <c r="IA60">
        <f>(1-Control!$B$11)*HX60 + HW60*(INDEX(Control!$B$32:$F$32, B60) + $AA$7)/1e6 * $AA$6</f>
        <v/>
      </c>
      <c r="IB60">
        <f>HZ60-IA60</f>
        <v/>
      </c>
      <c r="IC60">
        <f>INDEX(BaseSeries!$C$2:$C$61, A60)*Control!$B$5*$AB$3</f>
        <v/>
      </c>
      <c r="ID60">
        <f>IC60*(Control!$B$6*Control!$B$7*Control!$B$8)*$AB$4</f>
        <v/>
      </c>
      <c r="IE60">
        <f>IE59*(1-(1-Control!$B$14)^(1/12)) + ID60</f>
        <v/>
      </c>
      <c r="IF60">
        <f>ID60*Control!$B$9</f>
        <v/>
      </c>
      <c r="IG60">
        <f>IE60*(Control!$B$10*$AB$5/12)/1e6</f>
        <v/>
      </c>
      <c r="IH60">
        <f>IF60*$AB$6*Control!$B$13/1e6</f>
        <v/>
      </c>
      <c r="II60">
        <f>IG60+IH60</f>
        <v/>
      </c>
      <c r="IJ60">
        <f>(1-Control!$B$11)*IG60 + IF60*(INDEX(Control!$B$32:$F$32, B60) + $AB$7)/1e6 * $AB$6</f>
        <v/>
      </c>
      <c r="IK60">
        <f>II60-IJ60</f>
        <v/>
      </c>
      <c r="IL60">
        <f>INDEX(BaseSeries!$C$2:$C$61, A60)*Control!$B$5*$AC$3</f>
        <v/>
      </c>
      <c r="IM60">
        <f>IL60*(Control!$B$6*Control!$B$7*Control!$B$8)*$AC$4</f>
        <v/>
      </c>
      <c r="IN60">
        <f>IN59*(1-(1-Control!$B$14)^(1/12)) + IM60</f>
        <v/>
      </c>
      <c r="IO60">
        <f>IM60*Control!$B$9</f>
        <v/>
      </c>
      <c r="IP60">
        <f>IN60*(Control!$B$10*$AC$5/12)/1e6</f>
        <v/>
      </c>
      <c r="IQ60">
        <f>IO60*$AC$6*Control!$B$13/1e6</f>
        <v/>
      </c>
      <c r="IR60">
        <f>IP60+IQ60</f>
        <v/>
      </c>
      <c r="IS60">
        <f>(1-Control!$B$11)*IP60 + IO60*(INDEX(Control!$B$32:$F$32, B60) + $AC$7)/1e6 * $AC$6</f>
        <v/>
      </c>
      <c r="IT60">
        <f>IR60-IS60</f>
        <v/>
      </c>
      <c r="IU60">
        <f>INDEX(BaseSeries!$C$2:$C$61, A60)*Control!$B$5*$AD$3</f>
        <v/>
      </c>
      <c r="IV60">
        <f>IU60*(Control!$B$6*Control!$B$7*Control!$B$8)*$AD$4</f>
        <v/>
      </c>
      <c r="IW60">
        <f>IW59*(1-(1-Control!$B$14)^(1/12)) + IV60</f>
        <v/>
      </c>
      <c r="IX60">
        <f>IV60*Control!$B$9</f>
        <v/>
      </c>
      <c r="IY60">
        <f>IW60*(Control!$B$10*$AD$5/12)/1e6</f>
        <v/>
      </c>
      <c r="IZ60">
        <f>IX60*$AD$6*Control!$B$13/1e6</f>
        <v/>
      </c>
      <c r="JA60">
        <f>IY60+IZ60</f>
        <v/>
      </c>
      <c r="JB60">
        <f>(1-Control!$B$11)*IY60 + IX60*(INDEX(Control!$B$32:$F$32, B60) + $AD$7)/1e6 * $AD$6</f>
        <v/>
      </c>
      <c r="JC60">
        <f>JA60-JB60</f>
        <v/>
      </c>
      <c r="JD60">
        <f>INDEX(BaseSeries!$C$2:$C$61, A60)*Control!$B$5*$AE$3</f>
        <v/>
      </c>
      <c r="JE60">
        <f>JD60*(Control!$B$6*Control!$B$7*Control!$B$8)*$AE$4</f>
        <v/>
      </c>
      <c r="JF60">
        <f>JF59*(1-(1-Control!$B$14)^(1/12)) + JE60</f>
        <v/>
      </c>
      <c r="JG60">
        <f>JE60*Control!$B$9</f>
        <v/>
      </c>
      <c r="JH60">
        <f>JF60*(Control!$B$10*$AE$5/12)/1e6</f>
        <v/>
      </c>
      <c r="JI60">
        <f>JG60*$AE$6*Control!$B$13/1e6</f>
        <v/>
      </c>
      <c r="JJ60">
        <f>JH60+JI60</f>
        <v/>
      </c>
      <c r="JK60">
        <f>(1-Control!$B$11)*JH60 + JG60*(INDEX(Control!$B$32:$F$32, B60) + $AE$7)/1e6 * $AE$6</f>
        <v/>
      </c>
      <c r="JL60">
        <f>JJ60-JK60</f>
        <v/>
      </c>
      <c r="JM60">
        <f>INDEX(BaseSeries!$C$2:$C$61, A60)*Control!$B$5*$AF$3</f>
        <v/>
      </c>
      <c r="JN60">
        <f>JM60*(Control!$B$6*Control!$B$7*Control!$B$8)*$AF$4</f>
        <v/>
      </c>
      <c r="JO60">
        <f>JO59*(1-(1-Control!$B$14)^(1/12)) + JN60</f>
        <v/>
      </c>
      <c r="JP60">
        <f>JN60*Control!$B$9</f>
        <v/>
      </c>
      <c r="JQ60">
        <f>JO60*(Control!$B$10*$AF$5/12)/1e6</f>
        <v/>
      </c>
      <c r="JR60">
        <f>JP60*$AF$6*Control!$B$13/1e6</f>
        <v/>
      </c>
      <c r="JS60">
        <f>JQ60+JR60</f>
        <v/>
      </c>
      <c r="JT60">
        <f>(1-Control!$B$11)*JQ60 + JP60*(INDEX(Control!$B$32:$F$32, B60) + $AF$7)/1e6 * $AF$6</f>
        <v/>
      </c>
      <c r="JU60">
        <f>JS60-JT60</f>
        <v/>
      </c>
      <c r="JV60">
        <f>INDEX(BaseSeries!$C$2:$C$61, A60)*Control!$B$5*$AG$3</f>
        <v/>
      </c>
      <c r="JW60">
        <f>JV60*(Control!$B$6*Control!$B$7*Control!$B$8)*$AG$4</f>
        <v/>
      </c>
      <c r="JX60">
        <f>JX59*(1-(1-Control!$B$14)^(1/12)) + JW60</f>
        <v/>
      </c>
      <c r="JY60">
        <f>JW60*Control!$B$9</f>
        <v/>
      </c>
      <c r="JZ60">
        <f>JX60*(Control!$B$10*$AG$5/12)/1e6</f>
        <v/>
      </c>
      <c r="KA60">
        <f>JY60*$AG$6*Control!$B$13/1e6</f>
        <v/>
      </c>
      <c r="KB60">
        <f>JZ60+KA60</f>
        <v/>
      </c>
      <c r="KC60">
        <f>(1-Control!$B$11)*JZ60 + JY60*(INDEX(Control!$B$32:$F$32, B60) + $AG$7)/1e6 * $AG$6</f>
        <v/>
      </c>
      <c r="KD60">
        <f>KB60-KC60</f>
        <v/>
      </c>
      <c r="KE60">
        <f>INDEX(BaseSeries!$C$2:$C$61, A60)*Control!$B$5*$AH$3</f>
        <v/>
      </c>
      <c r="KF60">
        <f>KE60*(Control!$B$6*Control!$B$7*Control!$B$8)*$AH$4</f>
        <v/>
      </c>
      <c r="KG60">
        <f>KG59*(1-(1-Control!$B$14)^(1/12)) + KF60</f>
        <v/>
      </c>
      <c r="KH60">
        <f>KF60*Control!$B$9</f>
        <v/>
      </c>
      <c r="KI60">
        <f>KG60*(Control!$B$10*$AH$5/12)/1e6</f>
        <v/>
      </c>
      <c r="KJ60">
        <f>KH60*$AH$6*Control!$B$13/1e6</f>
        <v/>
      </c>
      <c r="KK60">
        <f>KI60+KJ60</f>
        <v/>
      </c>
      <c r="KL60">
        <f>(1-Control!$B$11)*KI60 + KH60*(INDEX(Control!$B$32:$F$32, B60) + $AH$7)/1e6 * $AH$6</f>
        <v/>
      </c>
      <c r="KM60">
        <f>KK60-KL60</f>
        <v/>
      </c>
      <c r="KN60">
        <f>INDEX(BaseSeries!$C$2:$C$61, A60)*Control!$B$5*$AI$3</f>
        <v/>
      </c>
      <c r="KO60">
        <f>KN60*(Control!$B$6*Control!$B$7*Control!$B$8)*$AI$4</f>
        <v/>
      </c>
      <c r="KP60">
        <f>KP59*(1-(1-Control!$B$14)^(1/12)) + KO60</f>
        <v/>
      </c>
      <c r="KQ60">
        <f>KO60*Control!$B$9</f>
        <v/>
      </c>
      <c r="KR60">
        <f>KP60*(Control!$B$10*$AI$5/12)/1e6</f>
        <v/>
      </c>
      <c r="KS60">
        <f>KQ60*$AI$6*Control!$B$13/1e6</f>
        <v/>
      </c>
      <c r="KT60">
        <f>KR60+KS60</f>
        <v/>
      </c>
      <c r="KU60">
        <f>(1-Control!$B$11)*KR60 + KQ60*(INDEX(Control!$B$32:$F$32, B60) + $AI$7)/1e6 * $AI$6</f>
        <v/>
      </c>
      <c r="KV60">
        <f>KT60-KU60</f>
        <v/>
      </c>
      <c r="KW60">
        <f>INDEX(BaseSeries!$C$2:$C$61, A60)*Control!$B$5*$AJ$3</f>
        <v/>
      </c>
      <c r="KX60">
        <f>KW60*(Control!$B$6*Control!$B$7*Control!$B$8)*$AJ$4</f>
        <v/>
      </c>
      <c r="KY60">
        <f>KY59*(1-(1-Control!$B$14)^(1/12)) + KX60</f>
        <v/>
      </c>
      <c r="KZ60">
        <f>KX60*Control!$B$9</f>
        <v/>
      </c>
      <c r="LA60">
        <f>KY60*(Control!$B$10*$AJ$5/12)/1e6</f>
        <v/>
      </c>
      <c r="LB60">
        <f>KZ60*$AJ$6*Control!$B$13/1e6</f>
        <v/>
      </c>
      <c r="LC60">
        <f>LA60+LB60</f>
        <v/>
      </c>
      <c r="LD60">
        <f>(1-Control!$B$11)*LA60 + KZ60*(INDEX(Control!$B$32:$F$32, B60) + $AJ$7)/1e6 * $AJ$6</f>
        <v/>
      </c>
      <c r="LE60">
        <f>LC60-LD60</f>
        <v/>
      </c>
      <c r="LF60">
        <f>INDEX(BaseSeries!$C$2:$C$61, A60)*Control!$B$5*$AK$3</f>
        <v/>
      </c>
      <c r="LG60">
        <f>LF60*(Control!$B$6*Control!$B$7*Control!$B$8)*$AK$4</f>
        <v/>
      </c>
      <c r="LH60">
        <f>LH59*(1-(1-Control!$B$14)^(1/12)) + LG60</f>
        <v/>
      </c>
      <c r="LI60">
        <f>LG60*Control!$B$9</f>
        <v/>
      </c>
      <c r="LJ60">
        <f>LH60*(Control!$B$10*$AK$5/12)/1e6</f>
        <v/>
      </c>
      <c r="LK60">
        <f>LI60*$AK$6*Control!$B$13/1e6</f>
        <v/>
      </c>
      <c r="LL60">
        <f>LJ60+LK60</f>
        <v/>
      </c>
      <c r="LM60">
        <f>(1-Control!$B$11)*LJ60 + LI60*(INDEX(Control!$B$32:$F$32, B60) + $AK$7)/1e6 * $AK$6</f>
        <v/>
      </c>
      <c r="LN60">
        <f>LL60-LM60</f>
        <v/>
      </c>
      <c r="LO60">
        <f>INDEX(BaseSeries!$C$2:$C$61, A60)*Control!$B$5*$AL$3</f>
        <v/>
      </c>
      <c r="LP60">
        <f>LO60*(Control!$B$6*Control!$B$7*Control!$B$8)*$AL$4</f>
        <v/>
      </c>
      <c r="LQ60">
        <f>LQ59*(1-(1-Control!$B$14)^(1/12)) + LP60</f>
        <v/>
      </c>
      <c r="LR60">
        <f>LP60*Control!$B$9</f>
        <v/>
      </c>
      <c r="LS60">
        <f>LQ60*(Control!$B$10*$AL$5/12)/1e6</f>
        <v/>
      </c>
      <c r="LT60">
        <f>LR60*$AL$6*Control!$B$13/1e6</f>
        <v/>
      </c>
      <c r="LU60">
        <f>LS60+LT60</f>
        <v/>
      </c>
      <c r="LV60">
        <f>(1-Control!$B$11)*LS60 + LR60*(INDEX(Control!$B$32:$F$32, B60) + $AL$7)/1e6 * $AL$6</f>
        <v/>
      </c>
      <c r="LW60">
        <f>LU60-LV60</f>
        <v/>
      </c>
    </row>
    <row r="61">
      <c r="A61" t="n">
        <v>50</v>
      </c>
      <c r="B61">
        <f>INT((A61-1)/12)+1</f>
        <v/>
      </c>
      <c r="C61">
        <f>INDEX(BaseSeries!$C$2:$C$61, A61)*Control!$B$5*$B$3</f>
        <v/>
      </c>
      <c r="D61">
        <f>C61*(Control!$B$6*Control!$B$7*Control!$B$8)*$B$4</f>
        <v/>
      </c>
      <c r="E61">
        <f>E60*(1-(1-Control!$B$14)^(1/12)) + D61</f>
        <v/>
      </c>
      <c r="F61">
        <f>D61*Control!$B$9</f>
        <v/>
      </c>
      <c r="G61">
        <f>E61*(Control!$B$10*$B$5/12)/1e6</f>
        <v/>
      </c>
      <c r="H61">
        <f>F61*$B$6*Control!$B$13/1e6</f>
        <v/>
      </c>
      <c r="I61">
        <f>G61+H61</f>
        <v/>
      </c>
      <c r="J61">
        <f>(1-Control!$B$11)*G61 + F61*(INDEX(Control!$B$32:$F$32, B61) + $B$7)/1e6 * $B$6</f>
        <v/>
      </c>
      <c r="K61">
        <f>I61-J61</f>
        <v/>
      </c>
      <c r="L61">
        <f>INDEX(BaseSeries!$C$2:$C$61, A61)*Control!$B$5*$C$3</f>
        <v/>
      </c>
      <c r="M61">
        <f>L61*(Control!$B$6*Control!$B$7*Control!$B$8)*$C$4</f>
        <v/>
      </c>
      <c r="N61">
        <f>N60*(1-(1-Control!$B$14)^(1/12)) + M61</f>
        <v/>
      </c>
      <c r="O61">
        <f>M61*Control!$B$9</f>
        <v/>
      </c>
      <c r="P61">
        <f>N61*(Control!$B$10*$C$5/12)/1e6</f>
        <v/>
      </c>
      <c r="Q61">
        <f>O61*$C$6*Control!$B$13/1e6</f>
        <v/>
      </c>
      <c r="R61">
        <f>P61+Q61</f>
        <v/>
      </c>
      <c r="S61">
        <f>(1-Control!$B$11)*P61 + O61*(INDEX(Control!$B$32:$F$32, B61) + $C$7)/1e6 * $C$6</f>
        <v/>
      </c>
      <c r="T61">
        <f>R61-S61</f>
        <v/>
      </c>
      <c r="U61">
        <f>INDEX(BaseSeries!$C$2:$C$61, A61)*Control!$B$5*$D$3</f>
        <v/>
      </c>
      <c r="V61">
        <f>U61*(Control!$B$6*Control!$B$7*Control!$B$8)*$D$4</f>
        <v/>
      </c>
      <c r="W61">
        <f>W60*(1-(1-Control!$B$14)^(1/12)) + V61</f>
        <v/>
      </c>
      <c r="X61">
        <f>V61*Control!$B$9</f>
        <v/>
      </c>
      <c r="Y61">
        <f>W61*(Control!$B$10*$D$5/12)/1e6</f>
        <v/>
      </c>
      <c r="Z61">
        <f>X61*$D$6*Control!$B$13/1e6</f>
        <v/>
      </c>
      <c r="AA61">
        <f>Y61+Z61</f>
        <v/>
      </c>
      <c r="AB61">
        <f>(1-Control!$B$11)*Y61 + X61*(INDEX(Control!$B$32:$F$32, B61) + $D$7)/1e6 * $D$6</f>
        <v/>
      </c>
      <c r="AC61">
        <f>AA61-AB61</f>
        <v/>
      </c>
      <c r="AD61">
        <f>INDEX(BaseSeries!$C$2:$C$61, A61)*Control!$B$5*$E$3</f>
        <v/>
      </c>
      <c r="AE61">
        <f>AD61*(Control!$B$6*Control!$B$7*Control!$B$8)*$E$4</f>
        <v/>
      </c>
      <c r="AF61">
        <f>AF60*(1-(1-Control!$B$14)^(1/12)) + AE61</f>
        <v/>
      </c>
      <c r="AG61">
        <f>AE61*Control!$B$9</f>
        <v/>
      </c>
      <c r="AH61">
        <f>AF61*(Control!$B$10*$E$5/12)/1e6</f>
        <v/>
      </c>
      <c r="AI61">
        <f>AG61*$E$6*Control!$B$13/1e6</f>
        <v/>
      </c>
      <c r="AJ61">
        <f>AH61+AI61</f>
        <v/>
      </c>
      <c r="AK61">
        <f>(1-Control!$B$11)*AH61 + AG61*(INDEX(Control!$B$32:$F$32, B61) + $E$7)/1e6 * $E$6</f>
        <v/>
      </c>
      <c r="AL61">
        <f>AJ61-AK61</f>
        <v/>
      </c>
      <c r="AM61">
        <f>INDEX(BaseSeries!$C$2:$C$61, A61)*Control!$B$5*$F$3</f>
        <v/>
      </c>
      <c r="AN61">
        <f>AM61*(Control!$B$6*Control!$B$7*Control!$B$8)*$F$4</f>
        <v/>
      </c>
      <c r="AO61">
        <f>AO60*(1-(1-Control!$B$14)^(1/12)) + AN61</f>
        <v/>
      </c>
      <c r="AP61">
        <f>AN61*Control!$B$9</f>
        <v/>
      </c>
      <c r="AQ61">
        <f>AO61*(Control!$B$10*$F$5/12)/1e6</f>
        <v/>
      </c>
      <c r="AR61">
        <f>AP61*$F$6*Control!$B$13/1e6</f>
        <v/>
      </c>
      <c r="AS61">
        <f>AQ61+AR61</f>
        <v/>
      </c>
      <c r="AT61">
        <f>(1-Control!$B$11)*AQ61 + AP61*(INDEX(Control!$B$32:$F$32, B61) + $F$7)/1e6 * $F$6</f>
        <v/>
      </c>
      <c r="AU61">
        <f>AS61-AT61</f>
        <v/>
      </c>
      <c r="AV61">
        <f>INDEX(BaseSeries!$C$2:$C$61, A61)*Control!$B$5*$G$3</f>
        <v/>
      </c>
      <c r="AW61">
        <f>AV61*(Control!$B$6*Control!$B$7*Control!$B$8)*$G$4</f>
        <v/>
      </c>
      <c r="AX61">
        <f>AX60*(1-(1-Control!$B$14)^(1/12)) + AW61</f>
        <v/>
      </c>
      <c r="AY61">
        <f>AW61*Control!$B$9</f>
        <v/>
      </c>
      <c r="AZ61">
        <f>AX61*(Control!$B$10*$G$5/12)/1e6</f>
        <v/>
      </c>
      <c r="BA61">
        <f>AY61*$G$6*Control!$B$13/1e6</f>
        <v/>
      </c>
      <c r="BB61">
        <f>AZ61+BA61</f>
        <v/>
      </c>
      <c r="BC61">
        <f>(1-Control!$B$11)*AZ61 + AY61*(INDEX(Control!$B$32:$F$32, B61) + $G$7)/1e6 * $G$6</f>
        <v/>
      </c>
      <c r="BD61">
        <f>BB61-BC61</f>
        <v/>
      </c>
      <c r="BE61">
        <f>INDEX(BaseSeries!$C$2:$C$61, A61)*Control!$B$5*$H$3</f>
        <v/>
      </c>
      <c r="BF61">
        <f>BE61*(Control!$B$6*Control!$B$7*Control!$B$8)*$H$4</f>
        <v/>
      </c>
      <c r="BG61">
        <f>BG60*(1-(1-Control!$B$14)^(1/12)) + BF61</f>
        <v/>
      </c>
      <c r="BH61">
        <f>BF61*Control!$B$9</f>
        <v/>
      </c>
      <c r="BI61">
        <f>BG61*(Control!$B$10*$H$5/12)/1e6</f>
        <v/>
      </c>
      <c r="BJ61">
        <f>BH61*$H$6*Control!$B$13/1e6</f>
        <v/>
      </c>
      <c r="BK61">
        <f>BI61+BJ61</f>
        <v/>
      </c>
      <c r="BL61">
        <f>(1-Control!$B$11)*BI61 + BH61*(INDEX(Control!$B$32:$F$32, B61) + $H$7)/1e6 * $H$6</f>
        <v/>
      </c>
      <c r="BM61">
        <f>BK61-BL61</f>
        <v/>
      </c>
      <c r="BN61">
        <f>INDEX(BaseSeries!$C$2:$C$61, A61)*Control!$B$5*$I$3</f>
        <v/>
      </c>
      <c r="BO61">
        <f>BN61*(Control!$B$6*Control!$B$7*Control!$B$8)*$I$4</f>
        <v/>
      </c>
      <c r="BP61">
        <f>BP60*(1-(1-Control!$B$14)^(1/12)) + BO61</f>
        <v/>
      </c>
      <c r="BQ61">
        <f>BO61*Control!$B$9</f>
        <v/>
      </c>
      <c r="BR61">
        <f>BP61*(Control!$B$10*$I$5/12)/1e6</f>
        <v/>
      </c>
      <c r="BS61">
        <f>BQ61*$I$6*Control!$B$13/1e6</f>
        <v/>
      </c>
      <c r="BT61">
        <f>BR61+BS61</f>
        <v/>
      </c>
      <c r="BU61">
        <f>(1-Control!$B$11)*BR61 + BQ61*(INDEX(Control!$B$32:$F$32, B61) + $I$7)/1e6 * $I$6</f>
        <v/>
      </c>
      <c r="BV61">
        <f>BT61-BU61</f>
        <v/>
      </c>
      <c r="BW61">
        <f>INDEX(BaseSeries!$C$2:$C$61, A61)*Control!$B$5*$J$3</f>
        <v/>
      </c>
      <c r="BX61">
        <f>BW61*(Control!$B$6*Control!$B$7*Control!$B$8)*$J$4</f>
        <v/>
      </c>
      <c r="BY61">
        <f>BY60*(1-(1-Control!$B$14)^(1/12)) + BX61</f>
        <v/>
      </c>
      <c r="BZ61">
        <f>BX61*Control!$B$9</f>
        <v/>
      </c>
      <c r="CA61">
        <f>BY61*(Control!$B$10*$J$5/12)/1e6</f>
        <v/>
      </c>
      <c r="CB61">
        <f>BZ61*$J$6*Control!$B$13/1e6</f>
        <v/>
      </c>
      <c r="CC61">
        <f>CA61+CB61</f>
        <v/>
      </c>
      <c r="CD61">
        <f>(1-Control!$B$11)*CA61 + BZ61*(INDEX(Control!$B$32:$F$32, B61) + $J$7)/1e6 * $J$6</f>
        <v/>
      </c>
      <c r="CE61">
        <f>CC61-CD61</f>
        <v/>
      </c>
      <c r="CF61">
        <f>INDEX(BaseSeries!$C$2:$C$61, A61)*Control!$B$5*$K$3</f>
        <v/>
      </c>
      <c r="CG61">
        <f>CF61*(Control!$B$6*Control!$B$7*Control!$B$8)*$K$4</f>
        <v/>
      </c>
      <c r="CH61">
        <f>CH60*(1-(1-Control!$B$14)^(1/12)) + CG61</f>
        <v/>
      </c>
      <c r="CI61">
        <f>CG61*Control!$B$9</f>
        <v/>
      </c>
      <c r="CJ61">
        <f>CH61*(Control!$B$10*$K$5/12)/1e6</f>
        <v/>
      </c>
      <c r="CK61">
        <f>CI61*$K$6*Control!$B$13/1e6</f>
        <v/>
      </c>
      <c r="CL61">
        <f>CJ61+CK61</f>
        <v/>
      </c>
      <c r="CM61">
        <f>(1-Control!$B$11)*CJ61 + CI61*(INDEX(Control!$B$32:$F$32, B61) + $K$7)/1e6 * $K$6</f>
        <v/>
      </c>
      <c r="CN61">
        <f>CL61-CM61</f>
        <v/>
      </c>
      <c r="CO61">
        <f>INDEX(BaseSeries!$C$2:$C$61, A61)*Control!$B$5*$L$3</f>
        <v/>
      </c>
      <c r="CP61">
        <f>CO61*(Control!$B$6*Control!$B$7*Control!$B$8)*$L$4</f>
        <v/>
      </c>
      <c r="CQ61">
        <f>CQ60*(1-(1-Control!$B$14)^(1/12)) + CP61</f>
        <v/>
      </c>
      <c r="CR61">
        <f>CP61*Control!$B$9</f>
        <v/>
      </c>
      <c r="CS61">
        <f>CQ61*(Control!$B$10*$L$5/12)/1e6</f>
        <v/>
      </c>
      <c r="CT61">
        <f>CR61*$L$6*Control!$B$13/1e6</f>
        <v/>
      </c>
      <c r="CU61">
        <f>CS61+CT61</f>
        <v/>
      </c>
      <c r="CV61">
        <f>(1-Control!$B$11)*CS61 + CR61*(INDEX(Control!$B$32:$F$32, B61) + $L$7)/1e6 * $L$6</f>
        <v/>
      </c>
      <c r="CW61">
        <f>CU61-CV61</f>
        <v/>
      </c>
      <c r="CX61">
        <f>INDEX(BaseSeries!$C$2:$C$61, A61)*Control!$B$5*$M$3</f>
        <v/>
      </c>
      <c r="CY61">
        <f>CX61*(Control!$B$6*Control!$B$7*Control!$B$8)*$M$4</f>
        <v/>
      </c>
      <c r="CZ61">
        <f>CZ60*(1-(1-Control!$B$14)^(1/12)) + CY61</f>
        <v/>
      </c>
      <c r="DA61">
        <f>CY61*Control!$B$9</f>
        <v/>
      </c>
      <c r="DB61">
        <f>CZ61*(Control!$B$10*$M$5/12)/1e6</f>
        <v/>
      </c>
      <c r="DC61">
        <f>DA61*$M$6*Control!$B$13/1e6</f>
        <v/>
      </c>
      <c r="DD61">
        <f>DB61+DC61</f>
        <v/>
      </c>
      <c r="DE61">
        <f>(1-Control!$B$11)*DB61 + DA61*(INDEX(Control!$B$32:$F$32, B61) + $M$7)/1e6 * $M$6</f>
        <v/>
      </c>
      <c r="DF61">
        <f>DD61-DE61</f>
        <v/>
      </c>
      <c r="DG61">
        <f>INDEX(BaseSeries!$C$2:$C$61, A61)*Control!$B$5*$N$3</f>
        <v/>
      </c>
      <c r="DH61">
        <f>DG61*(Control!$B$6*Control!$B$7*Control!$B$8)*$N$4</f>
        <v/>
      </c>
      <c r="DI61">
        <f>DI60*(1-(1-Control!$B$14)^(1/12)) + DH61</f>
        <v/>
      </c>
      <c r="DJ61">
        <f>DH61*Control!$B$9</f>
        <v/>
      </c>
      <c r="DK61">
        <f>DI61*(Control!$B$10*$N$5/12)/1e6</f>
        <v/>
      </c>
      <c r="DL61">
        <f>DJ61*$N$6*Control!$B$13/1e6</f>
        <v/>
      </c>
      <c r="DM61">
        <f>DK61+DL61</f>
        <v/>
      </c>
      <c r="DN61">
        <f>(1-Control!$B$11)*DK61 + DJ61*(INDEX(Control!$B$32:$F$32, B61) + $N$7)/1e6 * $N$6</f>
        <v/>
      </c>
      <c r="DO61">
        <f>DM61-DN61</f>
        <v/>
      </c>
      <c r="DP61">
        <f>INDEX(BaseSeries!$C$2:$C$61, A61)*Control!$B$5*$O$3</f>
        <v/>
      </c>
      <c r="DQ61">
        <f>DP61*(Control!$B$6*Control!$B$7*Control!$B$8)*$O$4</f>
        <v/>
      </c>
      <c r="DR61">
        <f>DR60*(1-(1-Control!$B$14)^(1/12)) + DQ61</f>
        <v/>
      </c>
      <c r="DS61">
        <f>DQ61*Control!$B$9</f>
        <v/>
      </c>
      <c r="DT61">
        <f>DR61*(Control!$B$10*$O$5/12)/1e6</f>
        <v/>
      </c>
      <c r="DU61">
        <f>DS61*$O$6*Control!$B$13/1e6</f>
        <v/>
      </c>
      <c r="DV61">
        <f>DT61+DU61</f>
        <v/>
      </c>
      <c r="DW61">
        <f>(1-Control!$B$11)*DT61 + DS61*(INDEX(Control!$B$32:$F$32, B61) + $O$7)/1e6 * $O$6</f>
        <v/>
      </c>
      <c r="DX61">
        <f>DV61-DW61</f>
        <v/>
      </c>
      <c r="DY61">
        <f>INDEX(BaseSeries!$C$2:$C$61, A61)*Control!$B$5*$P$3</f>
        <v/>
      </c>
      <c r="DZ61">
        <f>DY61*(Control!$B$6*Control!$B$7*Control!$B$8)*$P$4</f>
        <v/>
      </c>
      <c r="EA61">
        <f>EA60*(1-(1-Control!$B$14)^(1/12)) + DZ61</f>
        <v/>
      </c>
      <c r="EB61">
        <f>DZ61*Control!$B$9</f>
        <v/>
      </c>
      <c r="EC61">
        <f>EA61*(Control!$B$10*$P$5/12)/1e6</f>
        <v/>
      </c>
      <c r="ED61">
        <f>EB61*$P$6*Control!$B$13/1e6</f>
        <v/>
      </c>
      <c r="EE61">
        <f>EC61+ED61</f>
        <v/>
      </c>
      <c r="EF61">
        <f>(1-Control!$B$11)*EC61 + EB61*(INDEX(Control!$B$32:$F$32, B61) + $P$7)/1e6 * $P$6</f>
        <v/>
      </c>
      <c r="EG61">
        <f>EE61-EF61</f>
        <v/>
      </c>
      <c r="EH61">
        <f>INDEX(BaseSeries!$C$2:$C$61, A61)*Control!$B$5*$Q$3</f>
        <v/>
      </c>
      <c r="EI61">
        <f>EH61*(Control!$B$6*Control!$B$7*Control!$B$8)*$Q$4</f>
        <v/>
      </c>
      <c r="EJ61">
        <f>EJ60*(1-(1-Control!$B$14)^(1/12)) + EI61</f>
        <v/>
      </c>
      <c r="EK61">
        <f>EI61*Control!$B$9</f>
        <v/>
      </c>
      <c r="EL61">
        <f>EJ61*(Control!$B$10*$Q$5/12)/1e6</f>
        <v/>
      </c>
      <c r="EM61">
        <f>EK61*$Q$6*Control!$B$13/1e6</f>
        <v/>
      </c>
      <c r="EN61">
        <f>EL61+EM61</f>
        <v/>
      </c>
      <c r="EO61">
        <f>(1-Control!$B$11)*EL61 + EK61*(INDEX(Control!$B$32:$F$32, B61) + $Q$7)/1e6 * $Q$6</f>
        <v/>
      </c>
      <c r="EP61">
        <f>EN61-EO61</f>
        <v/>
      </c>
      <c r="EQ61">
        <f>INDEX(BaseSeries!$C$2:$C$61, A61)*Control!$B$5*$R$3</f>
        <v/>
      </c>
      <c r="ER61">
        <f>EQ61*(Control!$B$6*Control!$B$7*Control!$B$8)*$R$4</f>
        <v/>
      </c>
      <c r="ES61">
        <f>ES60*(1-(1-Control!$B$14)^(1/12)) + ER61</f>
        <v/>
      </c>
      <c r="ET61">
        <f>ER61*Control!$B$9</f>
        <v/>
      </c>
      <c r="EU61">
        <f>ES61*(Control!$B$10*$R$5/12)/1e6</f>
        <v/>
      </c>
      <c r="EV61">
        <f>ET61*$R$6*Control!$B$13/1e6</f>
        <v/>
      </c>
      <c r="EW61">
        <f>EU61+EV61</f>
        <v/>
      </c>
      <c r="EX61">
        <f>(1-Control!$B$11)*EU61 + ET61*(INDEX(Control!$B$32:$F$32, B61) + $R$7)/1e6 * $R$6</f>
        <v/>
      </c>
      <c r="EY61">
        <f>EW61-EX61</f>
        <v/>
      </c>
      <c r="EZ61">
        <f>INDEX(BaseSeries!$C$2:$C$61, A61)*Control!$B$5*$S$3</f>
        <v/>
      </c>
      <c r="FA61">
        <f>EZ61*(Control!$B$6*Control!$B$7*Control!$B$8)*$S$4</f>
        <v/>
      </c>
      <c r="FB61">
        <f>FB60*(1-(1-Control!$B$14)^(1/12)) + FA61</f>
        <v/>
      </c>
      <c r="FC61">
        <f>FA61*Control!$B$9</f>
        <v/>
      </c>
      <c r="FD61">
        <f>FB61*(Control!$B$10*$S$5/12)/1e6</f>
        <v/>
      </c>
      <c r="FE61">
        <f>FC61*$S$6*Control!$B$13/1e6</f>
        <v/>
      </c>
      <c r="FF61">
        <f>FD61+FE61</f>
        <v/>
      </c>
      <c r="FG61">
        <f>(1-Control!$B$11)*FD61 + FC61*(INDEX(Control!$B$32:$F$32, B61) + $S$7)/1e6 * $S$6</f>
        <v/>
      </c>
      <c r="FH61">
        <f>FF61-FG61</f>
        <v/>
      </c>
      <c r="FI61">
        <f>INDEX(BaseSeries!$C$2:$C$61, A61)*Control!$B$5*$T$3</f>
        <v/>
      </c>
      <c r="FJ61">
        <f>FI61*(Control!$B$6*Control!$B$7*Control!$B$8)*$T$4</f>
        <v/>
      </c>
      <c r="FK61">
        <f>FK60*(1-(1-Control!$B$14)^(1/12)) + FJ61</f>
        <v/>
      </c>
      <c r="FL61">
        <f>FJ61*Control!$B$9</f>
        <v/>
      </c>
      <c r="FM61">
        <f>FK61*(Control!$B$10*$T$5/12)/1e6</f>
        <v/>
      </c>
      <c r="FN61">
        <f>FL61*$T$6*Control!$B$13/1e6</f>
        <v/>
      </c>
      <c r="FO61">
        <f>FM61+FN61</f>
        <v/>
      </c>
      <c r="FP61">
        <f>(1-Control!$B$11)*FM61 + FL61*(INDEX(Control!$B$32:$F$32, B61) + $T$7)/1e6 * $T$6</f>
        <v/>
      </c>
      <c r="FQ61">
        <f>FO61-FP61</f>
        <v/>
      </c>
      <c r="FR61">
        <f>INDEX(BaseSeries!$C$2:$C$61, A61)*Control!$B$5*$U$3</f>
        <v/>
      </c>
      <c r="FS61">
        <f>FR61*(Control!$B$6*Control!$B$7*Control!$B$8)*$U$4</f>
        <v/>
      </c>
      <c r="FT61">
        <f>FT60*(1-(1-Control!$B$14)^(1/12)) + FS61</f>
        <v/>
      </c>
      <c r="FU61">
        <f>FS61*Control!$B$9</f>
        <v/>
      </c>
      <c r="FV61">
        <f>FT61*(Control!$B$10*$U$5/12)/1e6</f>
        <v/>
      </c>
      <c r="FW61">
        <f>FU61*$U$6*Control!$B$13/1e6</f>
        <v/>
      </c>
      <c r="FX61">
        <f>FV61+FW61</f>
        <v/>
      </c>
      <c r="FY61">
        <f>(1-Control!$B$11)*FV61 + FU61*(INDEX(Control!$B$32:$F$32, B61) + $U$7)/1e6 * $U$6</f>
        <v/>
      </c>
      <c r="FZ61">
        <f>FX61-FY61</f>
        <v/>
      </c>
      <c r="GA61">
        <f>INDEX(BaseSeries!$C$2:$C$61, A61)*Control!$B$5*$V$3</f>
        <v/>
      </c>
      <c r="GB61">
        <f>GA61*(Control!$B$6*Control!$B$7*Control!$B$8)*$V$4</f>
        <v/>
      </c>
      <c r="GC61">
        <f>GC60*(1-(1-Control!$B$14)^(1/12)) + GB61</f>
        <v/>
      </c>
      <c r="GD61">
        <f>GB61*Control!$B$9</f>
        <v/>
      </c>
      <c r="GE61">
        <f>GC61*(Control!$B$10*$V$5/12)/1e6</f>
        <v/>
      </c>
      <c r="GF61">
        <f>GD61*$V$6*Control!$B$13/1e6</f>
        <v/>
      </c>
      <c r="GG61">
        <f>GE61+GF61</f>
        <v/>
      </c>
      <c r="GH61">
        <f>(1-Control!$B$11)*GE61 + GD61*(INDEX(Control!$B$32:$F$32, B61) + $V$7)/1e6 * $V$6</f>
        <v/>
      </c>
      <c r="GI61">
        <f>GG61-GH61</f>
        <v/>
      </c>
      <c r="GJ61">
        <f>INDEX(BaseSeries!$C$2:$C$61, A61)*Control!$B$5*$W$3</f>
        <v/>
      </c>
      <c r="GK61">
        <f>GJ61*(Control!$B$6*Control!$B$7*Control!$B$8)*$W$4</f>
        <v/>
      </c>
      <c r="GL61">
        <f>GL60*(1-(1-Control!$B$14)^(1/12)) + GK61</f>
        <v/>
      </c>
      <c r="GM61">
        <f>GK61*Control!$B$9</f>
        <v/>
      </c>
      <c r="GN61">
        <f>GL61*(Control!$B$10*$W$5/12)/1e6</f>
        <v/>
      </c>
      <c r="GO61">
        <f>GM61*$W$6*Control!$B$13/1e6</f>
        <v/>
      </c>
      <c r="GP61">
        <f>GN61+GO61</f>
        <v/>
      </c>
      <c r="GQ61">
        <f>(1-Control!$B$11)*GN61 + GM61*(INDEX(Control!$B$32:$F$32, B61) + $W$7)/1e6 * $W$6</f>
        <v/>
      </c>
      <c r="GR61">
        <f>GP61-GQ61</f>
        <v/>
      </c>
      <c r="GS61">
        <f>INDEX(BaseSeries!$C$2:$C$61, A61)*Control!$B$5*$X$3</f>
        <v/>
      </c>
      <c r="GT61">
        <f>GS61*(Control!$B$6*Control!$B$7*Control!$B$8)*$X$4</f>
        <v/>
      </c>
      <c r="GU61">
        <f>GU60*(1-(1-Control!$B$14)^(1/12)) + GT61</f>
        <v/>
      </c>
      <c r="GV61">
        <f>GT61*Control!$B$9</f>
        <v/>
      </c>
      <c r="GW61">
        <f>GU61*(Control!$B$10*$X$5/12)/1e6</f>
        <v/>
      </c>
      <c r="GX61">
        <f>GV61*$X$6*Control!$B$13/1e6</f>
        <v/>
      </c>
      <c r="GY61">
        <f>GW61+GX61</f>
        <v/>
      </c>
      <c r="GZ61">
        <f>(1-Control!$B$11)*GW61 + GV61*(INDEX(Control!$B$32:$F$32, B61) + $X$7)/1e6 * $X$6</f>
        <v/>
      </c>
      <c r="HA61">
        <f>GY61-GZ61</f>
        <v/>
      </c>
      <c r="HB61">
        <f>INDEX(BaseSeries!$C$2:$C$61, A61)*Control!$B$5*$Y$3</f>
        <v/>
      </c>
      <c r="HC61">
        <f>HB61*(Control!$B$6*Control!$B$7*Control!$B$8)*$Y$4</f>
        <v/>
      </c>
      <c r="HD61">
        <f>HD60*(1-(1-Control!$B$14)^(1/12)) + HC61</f>
        <v/>
      </c>
      <c r="HE61">
        <f>HC61*Control!$B$9</f>
        <v/>
      </c>
      <c r="HF61">
        <f>HD61*(Control!$B$10*$Y$5/12)/1e6</f>
        <v/>
      </c>
      <c r="HG61">
        <f>HE61*$Y$6*Control!$B$13/1e6</f>
        <v/>
      </c>
      <c r="HH61">
        <f>HF61+HG61</f>
        <v/>
      </c>
      <c r="HI61">
        <f>(1-Control!$B$11)*HF61 + HE61*(INDEX(Control!$B$32:$F$32, B61) + $Y$7)/1e6 * $Y$6</f>
        <v/>
      </c>
      <c r="HJ61">
        <f>HH61-HI61</f>
        <v/>
      </c>
      <c r="HK61">
        <f>INDEX(BaseSeries!$C$2:$C$61, A61)*Control!$B$5*$Z$3</f>
        <v/>
      </c>
      <c r="HL61">
        <f>HK61*(Control!$B$6*Control!$B$7*Control!$B$8)*$Z$4</f>
        <v/>
      </c>
      <c r="HM61">
        <f>HM60*(1-(1-Control!$B$14)^(1/12)) + HL61</f>
        <v/>
      </c>
      <c r="HN61">
        <f>HL61*Control!$B$9</f>
        <v/>
      </c>
      <c r="HO61">
        <f>HM61*(Control!$B$10*$Z$5/12)/1e6</f>
        <v/>
      </c>
      <c r="HP61">
        <f>HN61*$Z$6*Control!$B$13/1e6</f>
        <v/>
      </c>
      <c r="HQ61">
        <f>HO61+HP61</f>
        <v/>
      </c>
      <c r="HR61">
        <f>(1-Control!$B$11)*HO61 + HN61*(INDEX(Control!$B$32:$F$32, B61) + $Z$7)/1e6 * $Z$6</f>
        <v/>
      </c>
      <c r="HS61">
        <f>HQ61-HR61</f>
        <v/>
      </c>
      <c r="HT61">
        <f>INDEX(BaseSeries!$C$2:$C$61, A61)*Control!$B$5*$AA$3</f>
        <v/>
      </c>
      <c r="HU61">
        <f>HT61*(Control!$B$6*Control!$B$7*Control!$B$8)*$AA$4</f>
        <v/>
      </c>
      <c r="HV61">
        <f>HV60*(1-(1-Control!$B$14)^(1/12)) + HU61</f>
        <v/>
      </c>
      <c r="HW61">
        <f>HU61*Control!$B$9</f>
        <v/>
      </c>
      <c r="HX61">
        <f>HV61*(Control!$B$10*$AA$5/12)/1e6</f>
        <v/>
      </c>
      <c r="HY61">
        <f>HW61*$AA$6*Control!$B$13/1e6</f>
        <v/>
      </c>
      <c r="HZ61">
        <f>HX61+HY61</f>
        <v/>
      </c>
      <c r="IA61">
        <f>(1-Control!$B$11)*HX61 + HW61*(INDEX(Control!$B$32:$F$32, B61) + $AA$7)/1e6 * $AA$6</f>
        <v/>
      </c>
      <c r="IB61">
        <f>HZ61-IA61</f>
        <v/>
      </c>
      <c r="IC61">
        <f>INDEX(BaseSeries!$C$2:$C$61, A61)*Control!$B$5*$AB$3</f>
        <v/>
      </c>
      <c r="ID61">
        <f>IC61*(Control!$B$6*Control!$B$7*Control!$B$8)*$AB$4</f>
        <v/>
      </c>
      <c r="IE61">
        <f>IE60*(1-(1-Control!$B$14)^(1/12)) + ID61</f>
        <v/>
      </c>
      <c r="IF61">
        <f>ID61*Control!$B$9</f>
        <v/>
      </c>
      <c r="IG61">
        <f>IE61*(Control!$B$10*$AB$5/12)/1e6</f>
        <v/>
      </c>
      <c r="IH61">
        <f>IF61*$AB$6*Control!$B$13/1e6</f>
        <v/>
      </c>
      <c r="II61">
        <f>IG61+IH61</f>
        <v/>
      </c>
      <c r="IJ61">
        <f>(1-Control!$B$11)*IG61 + IF61*(INDEX(Control!$B$32:$F$32, B61) + $AB$7)/1e6 * $AB$6</f>
        <v/>
      </c>
      <c r="IK61">
        <f>II61-IJ61</f>
        <v/>
      </c>
      <c r="IL61">
        <f>INDEX(BaseSeries!$C$2:$C$61, A61)*Control!$B$5*$AC$3</f>
        <v/>
      </c>
      <c r="IM61">
        <f>IL61*(Control!$B$6*Control!$B$7*Control!$B$8)*$AC$4</f>
        <v/>
      </c>
      <c r="IN61">
        <f>IN60*(1-(1-Control!$B$14)^(1/12)) + IM61</f>
        <v/>
      </c>
      <c r="IO61">
        <f>IM61*Control!$B$9</f>
        <v/>
      </c>
      <c r="IP61">
        <f>IN61*(Control!$B$10*$AC$5/12)/1e6</f>
        <v/>
      </c>
      <c r="IQ61">
        <f>IO61*$AC$6*Control!$B$13/1e6</f>
        <v/>
      </c>
      <c r="IR61">
        <f>IP61+IQ61</f>
        <v/>
      </c>
      <c r="IS61">
        <f>(1-Control!$B$11)*IP61 + IO61*(INDEX(Control!$B$32:$F$32, B61) + $AC$7)/1e6 * $AC$6</f>
        <v/>
      </c>
      <c r="IT61">
        <f>IR61-IS61</f>
        <v/>
      </c>
      <c r="IU61">
        <f>INDEX(BaseSeries!$C$2:$C$61, A61)*Control!$B$5*$AD$3</f>
        <v/>
      </c>
      <c r="IV61">
        <f>IU61*(Control!$B$6*Control!$B$7*Control!$B$8)*$AD$4</f>
        <v/>
      </c>
      <c r="IW61">
        <f>IW60*(1-(1-Control!$B$14)^(1/12)) + IV61</f>
        <v/>
      </c>
      <c r="IX61">
        <f>IV61*Control!$B$9</f>
        <v/>
      </c>
      <c r="IY61">
        <f>IW61*(Control!$B$10*$AD$5/12)/1e6</f>
        <v/>
      </c>
      <c r="IZ61">
        <f>IX61*$AD$6*Control!$B$13/1e6</f>
        <v/>
      </c>
      <c r="JA61">
        <f>IY61+IZ61</f>
        <v/>
      </c>
      <c r="JB61">
        <f>(1-Control!$B$11)*IY61 + IX61*(INDEX(Control!$B$32:$F$32, B61) + $AD$7)/1e6 * $AD$6</f>
        <v/>
      </c>
      <c r="JC61">
        <f>JA61-JB61</f>
        <v/>
      </c>
      <c r="JD61">
        <f>INDEX(BaseSeries!$C$2:$C$61, A61)*Control!$B$5*$AE$3</f>
        <v/>
      </c>
      <c r="JE61">
        <f>JD61*(Control!$B$6*Control!$B$7*Control!$B$8)*$AE$4</f>
        <v/>
      </c>
      <c r="JF61">
        <f>JF60*(1-(1-Control!$B$14)^(1/12)) + JE61</f>
        <v/>
      </c>
      <c r="JG61">
        <f>JE61*Control!$B$9</f>
        <v/>
      </c>
      <c r="JH61">
        <f>JF61*(Control!$B$10*$AE$5/12)/1e6</f>
        <v/>
      </c>
      <c r="JI61">
        <f>JG61*$AE$6*Control!$B$13/1e6</f>
        <v/>
      </c>
      <c r="JJ61">
        <f>JH61+JI61</f>
        <v/>
      </c>
      <c r="JK61">
        <f>(1-Control!$B$11)*JH61 + JG61*(INDEX(Control!$B$32:$F$32, B61) + $AE$7)/1e6 * $AE$6</f>
        <v/>
      </c>
      <c r="JL61">
        <f>JJ61-JK61</f>
        <v/>
      </c>
      <c r="JM61">
        <f>INDEX(BaseSeries!$C$2:$C$61, A61)*Control!$B$5*$AF$3</f>
        <v/>
      </c>
      <c r="JN61">
        <f>JM61*(Control!$B$6*Control!$B$7*Control!$B$8)*$AF$4</f>
        <v/>
      </c>
      <c r="JO61">
        <f>JO60*(1-(1-Control!$B$14)^(1/12)) + JN61</f>
        <v/>
      </c>
      <c r="JP61">
        <f>JN61*Control!$B$9</f>
        <v/>
      </c>
      <c r="JQ61">
        <f>JO61*(Control!$B$10*$AF$5/12)/1e6</f>
        <v/>
      </c>
      <c r="JR61">
        <f>JP61*$AF$6*Control!$B$13/1e6</f>
        <v/>
      </c>
      <c r="JS61">
        <f>JQ61+JR61</f>
        <v/>
      </c>
      <c r="JT61">
        <f>(1-Control!$B$11)*JQ61 + JP61*(INDEX(Control!$B$32:$F$32, B61) + $AF$7)/1e6 * $AF$6</f>
        <v/>
      </c>
      <c r="JU61">
        <f>JS61-JT61</f>
        <v/>
      </c>
      <c r="JV61">
        <f>INDEX(BaseSeries!$C$2:$C$61, A61)*Control!$B$5*$AG$3</f>
        <v/>
      </c>
      <c r="JW61">
        <f>JV61*(Control!$B$6*Control!$B$7*Control!$B$8)*$AG$4</f>
        <v/>
      </c>
      <c r="JX61">
        <f>JX60*(1-(1-Control!$B$14)^(1/12)) + JW61</f>
        <v/>
      </c>
      <c r="JY61">
        <f>JW61*Control!$B$9</f>
        <v/>
      </c>
      <c r="JZ61">
        <f>JX61*(Control!$B$10*$AG$5/12)/1e6</f>
        <v/>
      </c>
      <c r="KA61">
        <f>JY61*$AG$6*Control!$B$13/1e6</f>
        <v/>
      </c>
      <c r="KB61">
        <f>JZ61+KA61</f>
        <v/>
      </c>
      <c r="KC61">
        <f>(1-Control!$B$11)*JZ61 + JY61*(INDEX(Control!$B$32:$F$32, B61) + $AG$7)/1e6 * $AG$6</f>
        <v/>
      </c>
      <c r="KD61">
        <f>KB61-KC61</f>
        <v/>
      </c>
      <c r="KE61">
        <f>INDEX(BaseSeries!$C$2:$C$61, A61)*Control!$B$5*$AH$3</f>
        <v/>
      </c>
      <c r="KF61">
        <f>KE61*(Control!$B$6*Control!$B$7*Control!$B$8)*$AH$4</f>
        <v/>
      </c>
      <c r="KG61">
        <f>KG60*(1-(1-Control!$B$14)^(1/12)) + KF61</f>
        <v/>
      </c>
      <c r="KH61">
        <f>KF61*Control!$B$9</f>
        <v/>
      </c>
      <c r="KI61">
        <f>KG61*(Control!$B$10*$AH$5/12)/1e6</f>
        <v/>
      </c>
      <c r="KJ61">
        <f>KH61*$AH$6*Control!$B$13/1e6</f>
        <v/>
      </c>
      <c r="KK61">
        <f>KI61+KJ61</f>
        <v/>
      </c>
      <c r="KL61">
        <f>(1-Control!$B$11)*KI61 + KH61*(INDEX(Control!$B$32:$F$32, B61) + $AH$7)/1e6 * $AH$6</f>
        <v/>
      </c>
      <c r="KM61">
        <f>KK61-KL61</f>
        <v/>
      </c>
      <c r="KN61">
        <f>INDEX(BaseSeries!$C$2:$C$61, A61)*Control!$B$5*$AI$3</f>
        <v/>
      </c>
      <c r="KO61">
        <f>KN61*(Control!$B$6*Control!$B$7*Control!$B$8)*$AI$4</f>
        <v/>
      </c>
      <c r="KP61">
        <f>KP60*(1-(1-Control!$B$14)^(1/12)) + KO61</f>
        <v/>
      </c>
      <c r="KQ61">
        <f>KO61*Control!$B$9</f>
        <v/>
      </c>
      <c r="KR61">
        <f>KP61*(Control!$B$10*$AI$5/12)/1e6</f>
        <v/>
      </c>
      <c r="KS61">
        <f>KQ61*$AI$6*Control!$B$13/1e6</f>
        <v/>
      </c>
      <c r="KT61">
        <f>KR61+KS61</f>
        <v/>
      </c>
      <c r="KU61">
        <f>(1-Control!$B$11)*KR61 + KQ61*(INDEX(Control!$B$32:$F$32, B61) + $AI$7)/1e6 * $AI$6</f>
        <v/>
      </c>
      <c r="KV61">
        <f>KT61-KU61</f>
        <v/>
      </c>
      <c r="KW61">
        <f>INDEX(BaseSeries!$C$2:$C$61, A61)*Control!$B$5*$AJ$3</f>
        <v/>
      </c>
      <c r="KX61">
        <f>KW61*(Control!$B$6*Control!$B$7*Control!$B$8)*$AJ$4</f>
        <v/>
      </c>
      <c r="KY61">
        <f>KY60*(1-(1-Control!$B$14)^(1/12)) + KX61</f>
        <v/>
      </c>
      <c r="KZ61">
        <f>KX61*Control!$B$9</f>
        <v/>
      </c>
      <c r="LA61">
        <f>KY61*(Control!$B$10*$AJ$5/12)/1e6</f>
        <v/>
      </c>
      <c r="LB61">
        <f>KZ61*$AJ$6*Control!$B$13/1e6</f>
        <v/>
      </c>
      <c r="LC61">
        <f>LA61+LB61</f>
        <v/>
      </c>
      <c r="LD61">
        <f>(1-Control!$B$11)*LA61 + KZ61*(INDEX(Control!$B$32:$F$32, B61) + $AJ$7)/1e6 * $AJ$6</f>
        <v/>
      </c>
      <c r="LE61">
        <f>LC61-LD61</f>
        <v/>
      </c>
      <c r="LF61">
        <f>INDEX(BaseSeries!$C$2:$C$61, A61)*Control!$B$5*$AK$3</f>
        <v/>
      </c>
      <c r="LG61">
        <f>LF61*(Control!$B$6*Control!$B$7*Control!$B$8)*$AK$4</f>
        <v/>
      </c>
      <c r="LH61">
        <f>LH60*(1-(1-Control!$B$14)^(1/12)) + LG61</f>
        <v/>
      </c>
      <c r="LI61">
        <f>LG61*Control!$B$9</f>
        <v/>
      </c>
      <c r="LJ61">
        <f>LH61*(Control!$B$10*$AK$5/12)/1e6</f>
        <v/>
      </c>
      <c r="LK61">
        <f>LI61*$AK$6*Control!$B$13/1e6</f>
        <v/>
      </c>
      <c r="LL61">
        <f>LJ61+LK61</f>
        <v/>
      </c>
      <c r="LM61">
        <f>(1-Control!$B$11)*LJ61 + LI61*(INDEX(Control!$B$32:$F$32, B61) + $AK$7)/1e6 * $AK$6</f>
        <v/>
      </c>
      <c r="LN61">
        <f>LL61-LM61</f>
        <v/>
      </c>
      <c r="LO61">
        <f>INDEX(BaseSeries!$C$2:$C$61, A61)*Control!$B$5*$AL$3</f>
        <v/>
      </c>
      <c r="LP61">
        <f>LO61*(Control!$B$6*Control!$B$7*Control!$B$8)*$AL$4</f>
        <v/>
      </c>
      <c r="LQ61">
        <f>LQ60*(1-(1-Control!$B$14)^(1/12)) + LP61</f>
        <v/>
      </c>
      <c r="LR61">
        <f>LP61*Control!$B$9</f>
        <v/>
      </c>
      <c r="LS61">
        <f>LQ61*(Control!$B$10*$AL$5/12)/1e6</f>
        <v/>
      </c>
      <c r="LT61">
        <f>LR61*$AL$6*Control!$B$13/1e6</f>
        <v/>
      </c>
      <c r="LU61">
        <f>LS61+LT61</f>
        <v/>
      </c>
      <c r="LV61">
        <f>(1-Control!$B$11)*LS61 + LR61*(INDEX(Control!$B$32:$F$32, B61) + $AL$7)/1e6 * $AL$6</f>
        <v/>
      </c>
      <c r="LW61">
        <f>LU61-LV61</f>
        <v/>
      </c>
    </row>
    <row r="62">
      <c r="A62" t="n">
        <v>51</v>
      </c>
      <c r="B62">
        <f>INT((A62-1)/12)+1</f>
        <v/>
      </c>
      <c r="C62">
        <f>INDEX(BaseSeries!$C$2:$C$61, A62)*Control!$B$5*$B$3</f>
        <v/>
      </c>
      <c r="D62">
        <f>C62*(Control!$B$6*Control!$B$7*Control!$B$8)*$B$4</f>
        <v/>
      </c>
      <c r="E62">
        <f>E61*(1-(1-Control!$B$14)^(1/12)) + D62</f>
        <v/>
      </c>
      <c r="F62">
        <f>D62*Control!$B$9</f>
        <v/>
      </c>
      <c r="G62">
        <f>E62*(Control!$B$10*$B$5/12)/1e6</f>
        <v/>
      </c>
      <c r="H62">
        <f>F62*$B$6*Control!$B$13/1e6</f>
        <v/>
      </c>
      <c r="I62">
        <f>G62+H62</f>
        <v/>
      </c>
      <c r="J62">
        <f>(1-Control!$B$11)*G62 + F62*(INDEX(Control!$B$32:$F$32, B62) + $B$7)/1e6 * $B$6</f>
        <v/>
      </c>
      <c r="K62">
        <f>I62-J62</f>
        <v/>
      </c>
      <c r="L62">
        <f>INDEX(BaseSeries!$C$2:$C$61, A62)*Control!$B$5*$C$3</f>
        <v/>
      </c>
      <c r="M62">
        <f>L62*(Control!$B$6*Control!$B$7*Control!$B$8)*$C$4</f>
        <v/>
      </c>
      <c r="N62">
        <f>N61*(1-(1-Control!$B$14)^(1/12)) + M62</f>
        <v/>
      </c>
      <c r="O62">
        <f>M62*Control!$B$9</f>
        <v/>
      </c>
      <c r="P62">
        <f>N62*(Control!$B$10*$C$5/12)/1e6</f>
        <v/>
      </c>
      <c r="Q62">
        <f>O62*$C$6*Control!$B$13/1e6</f>
        <v/>
      </c>
      <c r="R62">
        <f>P62+Q62</f>
        <v/>
      </c>
      <c r="S62">
        <f>(1-Control!$B$11)*P62 + O62*(INDEX(Control!$B$32:$F$32, B62) + $C$7)/1e6 * $C$6</f>
        <v/>
      </c>
      <c r="T62">
        <f>R62-S62</f>
        <v/>
      </c>
      <c r="U62">
        <f>INDEX(BaseSeries!$C$2:$C$61, A62)*Control!$B$5*$D$3</f>
        <v/>
      </c>
      <c r="V62">
        <f>U62*(Control!$B$6*Control!$B$7*Control!$B$8)*$D$4</f>
        <v/>
      </c>
      <c r="W62">
        <f>W61*(1-(1-Control!$B$14)^(1/12)) + V62</f>
        <v/>
      </c>
      <c r="X62">
        <f>V62*Control!$B$9</f>
        <v/>
      </c>
      <c r="Y62">
        <f>W62*(Control!$B$10*$D$5/12)/1e6</f>
        <v/>
      </c>
      <c r="Z62">
        <f>X62*$D$6*Control!$B$13/1e6</f>
        <v/>
      </c>
      <c r="AA62">
        <f>Y62+Z62</f>
        <v/>
      </c>
      <c r="AB62">
        <f>(1-Control!$B$11)*Y62 + X62*(INDEX(Control!$B$32:$F$32, B62) + $D$7)/1e6 * $D$6</f>
        <v/>
      </c>
      <c r="AC62">
        <f>AA62-AB62</f>
        <v/>
      </c>
      <c r="AD62">
        <f>INDEX(BaseSeries!$C$2:$C$61, A62)*Control!$B$5*$E$3</f>
        <v/>
      </c>
      <c r="AE62">
        <f>AD62*(Control!$B$6*Control!$B$7*Control!$B$8)*$E$4</f>
        <v/>
      </c>
      <c r="AF62">
        <f>AF61*(1-(1-Control!$B$14)^(1/12)) + AE62</f>
        <v/>
      </c>
      <c r="AG62">
        <f>AE62*Control!$B$9</f>
        <v/>
      </c>
      <c r="AH62">
        <f>AF62*(Control!$B$10*$E$5/12)/1e6</f>
        <v/>
      </c>
      <c r="AI62">
        <f>AG62*$E$6*Control!$B$13/1e6</f>
        <v/>
      </c>
      <c r="AJ62">
        <f>AH62+AI62</f>
        <v/>
      </c>
      <c r="AK62">
        <f>(1-Control!$B$11)*AH62 + AG62*(INDEX(Control!$B$32:$F$32, B62) + $E$7)/1e6 * $E$6</f>
        <v/>
      </c>
      <c r="AL62">
        <f>AJ62-AK62</f>
        <v/>
      </c>
      <c r="AM62">
        <f>INDEX(BaseSeries!$C$2:$C$61, A62)*Control!$B$5*$F$3</f>
        <v/>
      </c>
      <c r="AN62">
        <f>AM62*(Control!$B$6*Control!$B$7*Control!$B$8)*$F$4</f>
        <v/>
      </c>
      <c r="AO62">
        <f>AO61*(1-(1-Control!$B$14)^(1/12)) + AN62</f>
        <v/>
      </c>
      <c r="AP62">
        <f>AN62*Control!$B$9</f>
        <v/>
      </c>
      <c r="AQ62">
        <f>AO62*(Control!$B$10*$F$5/12)/1e6</f>
        <v/>
      </c>
      <c r="AR62">
        <f>AP62*$F$6*Control!$B$13/1e6</f>
        <v/>
      </c>
      <c r="AS62">
        <f>AQ62+AR62</f>
        <v/>
      </c>
      <c r="AT62">
        <f>(1-Control!$B$11)*AQ62 + AP62*(INDEX(Control!$B$32:$F$32, B62) + $F$7)/1e6 * $F$6</f>
        <v/>
      </c>
      <c r="AU62">
        <f>AS62-AT62</f>
        <v/>
      </c>
      <c r="AV62">
        <f>INDEX(BaseSeries!$C$2:$C$61, A62)*Control!$B$5*$G$3</f>
        <v/>
      </c>
      <c r="AW62">
        <f>AV62*(Control!$B$6*Control!$B$7*Control!$B$8)*$G$4</f>
        <v/>
      </c>
      <c r="AX62">
        <f>AX61*(1-(1-Control!$B$14)^(1/12)) + AW62</f>
        <v/>
      </c>
      <c r="AY62">
        <f>AW62*Control!$B$9</f>
        <v/>
      </c>
      <c r="AZ62">
        <f>AX62*(Control!$B$10*$G$5/12)/1e6</f>
        <v/>
      </c>
      <c r="BA62">
        <f>AY62*$G$6*Control!$B$13/1e6</f>
        <v/>
      </c>
      <c r="BB62">
        <f>AZ62+BA62</f>
        <v/>
      </c>
      <c r="BC62">
        <f>(1-Control!$B$11)*AZ62 + AY62*(INDEX(Control!$B$32:$F$32, B62) + $G$7)/1e6 * $G$6</f>
        <v/>
      </c>
      <c r="BD62">
        <f>BB62-BC62</f>
        <v/>
      </c>
      <c r="BE62">
        <f>INDEX(BaseSeries!$C$2:$C$61, A62)*Control!$B$5*$H$3</f>
        <v/>
      </c>
      <c r="BF62">
        <f>BE62*(Control!$B$6*Control!$B$7*Control!$B$8)*$H$4</f>
        <v/>
      </c>
      <c r="BG62">
        <f>BG61*(1-(1-Control!$B$14)^(1/12)) + BF62</f>
        <v/>
      </c>
      <c r="BH62">
        <f>BF62*Control!$B$9</f>
        <v/>
      </c>
      <c r="BI62">
        <f>BG62*(Control!$B$10*$H$5/12)/1e6</f>
        <v/>
      </c>
      <c r="BJ62">
        <f>BH62*$H$6*Control!$B$13/1e6</f>
        <v/>
      </c>
      <c r="BK62">
        <f>BI62+BJ62</f>
        <v/>
      </c>
      <c r="BL62">
        <f>(1-Control!$B$11)*BI62 + BH62*(INDEX(Control!$B$32:$F$32, B62) + $H$7)/1e6 * $H$6</f>
        <v/>
      </c>
      <c r="BM62">
        <f>BK62-BL62</f>
        <v/>
      </c>
      <c r="BN62">
        <f>INDEX(BaseSeries!$C$2:$C$61, A62)*Control!$B$5*$I$3</f>
        <v/>
      </c>
      <c r="BO62">
        <f>BN62*(Control!$B$6*Control!$B$7*Control!$B$8)*$I$4</f>
        <v/>
      </c>
      <c r="BP62">
        <f>BP61*(1-(1-Control!$B$14)^(1/12)) + BO62</f>
        <v/>
      </c>
      <c r="BQ62">
        <f>BO62*Control!$B$9</f>
        <v/>
      </c>
      <c r="BR62">
        <f>BP62*(Control!$B$10*$I$5/12)/1e6</f>
        <v/>
      </c>
      <c r="BS62">
        <f>BQ62*$I$6*Control!$B$13/1e6</f>
        <v/>
      </c>
      <c r="BT62">
        <f>BR62+BS62</f>
        <v/>
      </c>
      <c r="BU62">
        <f>(1-Control!$B$11)*BR62 + BQ62*(INDEX(Control!$B$32:$F$32, B62) + $I$7)/1e6 * $I$6</f>
        <v/>
      </c>
      <c r="BV62">
        <f>BT62-BU62</f>
        <v/>
      </c>
      <c r="BW62">
        <f>INDEX(BaseSeries!$C$2:$C$61, A62)*Control!$B$5*$J$3</f>
        <v/>
      </c>
      <c r="BX62">
        <f>BW62*(Control!$B$6*Control!$B$7*Control!$B$8)*$J$4</f>
        <v/>
      </c>
      <c r="BY62">
        <f>BY61*(1-(1-Control!$B$14)^(1/12)) + BX62</f>
        <v/>
      </c>
      <c r="BZ62">
        <f>BX62*Control!$B$9</f>
        <v/>
      </c>
      <c r="CA62">
        <f>BY62*(Control!$B$10*$J$5/12)/1e6</f>
        <v/>
      </c>
      <c r="CB62">
        <f>BZ62*$J$6*Control!$B$13/1e6</f>
        <v/>
      </c>
      <c r="CC62">
        <f>CA62+CB62</f>
        <v/>
      </c>
      <c r="CD62">
        <f>(1-Control!$B$11)*CA62 + BZ62*(INDEX(Control!$B$32:$F$32, B62) + $J$7)/1e6 * $J$6</f>
        <v/>
      </c>
      <c r="CE62">
        <f>CC62-CD62</f>
        <v/>
      </c>
      <c r="CF62">
        <f>INDEX(BaseSeries!$C$2:$C$61, A62)*Control!$B$5*$K$3</f>
        <v/>
      </c>
      <c r="CG62">
        <f>CF62*(Control!$B$6*Control!$B$7*Control!$B$8)*$K$4</f>
        <v/>
      </c>
      <c r="CH62">
        <f>CH61*(1-(1-Control!$B$14)^(1/12)) + CG62</f>
        <v/>
      </c>
      <c r="CI62">
        <f>CG62*Control!$B$9</f>
        <v/>
      </c>
      <c r="CJ62">
        <f>CH62*(Control!$B$10*$K$5/12)/1e6</f>
        <v/>
      </c>
      <c r="CK62">
        <f>CI62*$K$6*Control!$B$13/1e6</f>
        <v/>
      </c>
      <c r="CL62">
        <f>CJ62+CK62</f>
        <v/>
      </c>
      <c r="CM62">
        <f>(1-Control!$B$11)*CJ62 + CI62*(INDEX(Control!$B$32:$F$32, B62) + $K$7)/1e6 * $K$6</f>
        <v/>
      </c>
      <c r="CN62">
        <f>CL62-CM62</f>
        <v/>
      </c>
      <c r="CO62">
        <f>INDEX(BaseSeries!$C$2:$C$61, A62)*Control!$B$5*$L$3</f>
        <v/>
      </c>
      <c r="CP62">
        <f>CO62*(Control!$B$6*Control!$B$7*Control!$B$8)*$L$4</f>
        <v/>
      </c>
      <c r="CQ62">
        <f>CQ61*(1-(1-Control!$B$14)^(1/12)) + CP62</f>
        <v/>
      </c>
      <c r="CR62">
        <f>CP62*Control!$B$9</f>
        <v/>
      </c>
      <c r="CS62">
        <f>CQ62*(Control!$B$10*$L$5/12)/1e6</f>
        <v/>
      </c>
      <c r="CT62">
        <f>CR62*$L$6*Control!$B$13/1e6</f>
        <v/>
      </c>
      <c r="CU62">
        <f>CS62+CT62</f>
        <v/>
      </c>
      <c r="CV62">
        <f>(1-Control!$B$11)*CS62 + CR62*(INDEX(Control!$B$32:$F$32, B62) + $L$7)/1e6 * $L$6</f>
        <v/>
      </c>
      <c r="CW62">
        <f>CU62-CV62</f>
        <v/>
      </c>
      <c r="CX62">
        <f>INDEX(BaseSeries!$C$2:$C$61, A62)*Control!$B$5*$M$3</f>
        <v/>
      </c>
      <c r="CY62">
        <f>CX62*(Control!$B$6*Control!$B$7*Control!$B$8)*$M$4</f>
        <v/>
      </c>
      <c r="CZ62">
        <f>CZ61*(1-(1-Control!$B$14)^(1/12)) + CY62</f>
        <v/>
      </c>
      <c r="DA62">
        <f>CY62*Control!$B$9</f>
        <v/>
      </c>
      <c r="DB62">
        <f>CZ62*(Control!$B$10*$M$5/12)/1e6</f>
        <v/>
      </c>
      <c r="DC62">
        <f>DA62*$M$6*Control!$B$13/1e6</f>
        <v/>
      </c>
      <c r="DD62">
        <f>DB62+DC62</f>
        <v/>
      </c>
      <c r="DE62">
        <f>(1-Control!$B$11)*DB62 + DA62*(INDEX(Control!$B$32:$F$32, B62) + $M$7)/1e6 * $M$6</f>
        <v/>
      </c>
      <c r="DF62">
        <f>DD62-DE62</f>
        <v/>
      </c>
      <c r="DG62">
        <f>INDEX(BaseSeries!$C$2:$C$61, A62)*Control!$B$5*$N$3</f>
        <v/>
      </c>
      <c r="DH62">
        <f>DG62*(Control!$B$6*Control!$B$7*Control!$B$8)*$N$4</f>
        <v/>
      </c>
      <c r="DI62">
        <f>DI61*(1-(1-Control!$B$14)^(1/12)) + DH62</f>
        <v/>
      </c>
      <c r="DJ62">
        <f>DH62*Control!$B$9</f>
        <v/>
      </c>
      <c r="DK62">
        <f>DI62*(Control!$B$10*$N$5/12)/1e6</f>
        <v/>
      </c>
      <c r="DL62">
        <f>DJ62*$N$6*Control!$B$13/1e6</f>
        <v/>
      </c>
      <c r="DM62">
        <f>DK62+DL62</f>
        <v/>
      </c>
      <c r="DN62">
        <f>(1-Control!$B$11)*DK62 + DJ62*(INDEX(Control!$B$32:$F$32, B62) + $N$7)/1e6 * $N$6</f>
        <v/>
      </c>
      <c r="DO62">
        <f>DM62-DN62</f>
        <v/>
      </c>
      <c r="DP62">
        <f>INDEX(BaseSeries!$C$2:$C$61, A62)*Control!$B$5*$O$3</f>
        <v/>
      </c>
      <c r="DQ62">
        <f>DP62*(Control!$B$6*Control!$B$7*Control!$B$8)*$O$4</f>
        <v/>
      </c>
      <c r="DR62">
        <f>DR61*(1-(1-Control!$B$14)^(1/12)) + DQ62</f>
        <v/>
      </c>
      <c r="DS62">
        <f>DQ62*Control!$B$9</f>
        <v/>
      </c>
      <c r="DT62">
        <f>DR62*(Control!$B$10*$O$5/12)/1e6</f>
        <v/>
      </c>
      <c r="DU62">
        <f>DS62*$O$6*Control!$B$13/1e6</f>
        <v/>
      </c>
      <c r="DV62">
        <f>DT62+DU62</f>
        <v/>
      </c>
      <c r="DW62">
        <f>(1-Control!$B$11)*DT62 + DS62*(INDEX(Control!$B$32:$F$32, B62) + $O$7)/1e6 * $O$6</f>
        <v/>
      </c>
      <c r="DX62">
        <f>DV62-DW62</f>
        <v/>
      </c>
      <c r="DY62">
        <f>INDEX(BaseSeries!$C$2:$C$61, A62)*Control!$B$5*$P$3</f>
        <v/>
      </c>
      <c r="DZ62">
        <f>DY62*(Control!$B$6*Control!$B$7*Control!$B$8)*$P$4</f>
        <v/>
      </c>
      <c r="EA62">
        <f>EA61*(1-(1-Control!$B$14)^(1/12)) + DZ62</f>
        <v/>
      </c>
      <c r="EB62">
        <f>DZ62*Control!$B$9</f>
        <v/>
      </c>
      <c r="EC62">
        <f>EA62*(Control!$B$10*$P$5/12)/1e6</f>
        <v/>
      </c>
      <c r="ED62">
        <f>EB62*$P$6*Control!$B$13/1e6</f>
        <v/>
      </c>
      <c r="EE62">
        <f>EC62+ED62</f>
        <v/>
      </c>
      <c r="EF62">
        <f>(1-Control!$B$11)*EC62 + EB62*(INDEX(Control!$B$32:$F$32, B62) + $P$7)/1e6 * $P$6</f>
        <v/>
      </c>
      <c r="EG62">
        <f>EE62-EF62</f>
        <v/>
      </c>
      <c r="EH62">
        <f>INDEX(BaseSeries!$C$2:$C$61, A62)*Control!$B$5*$Q$3</f>
        <v/>
      </c>
      <c r="EI62">
        <f>EH62*(Control!$B$6*Control!$B$7*Control!$B$8)*$Q$4</f>
        <v/>
      </c>
      <c r="EJ62">
        <f>EJ61*(1-(1-Control!$B$14)^(1/12)) + EI62</f>
        <v/>
      </c>
      <c r="EK62">
        <f>EI62*Control!$B$9</f>
        <v/>
      </c>
      <c r="EL62">
        <f>EJ62*(Control!$B$10*$Q$5/12)/1e6</f>
        <v/>
      </c>
      <c r="EM62">
        <f>EK62*$Q$6*Control!$B$13/1e6</f>
        <v/>
      </c>
      <c r="EN62">
        <f>EL62+EM62</f>
        <v/>
      </c>
      <c r="EO62">
        <f>(1-Control!$B$11)*EL62 + EK62*(INDEX(Control!$B$32:$F$32, B62) + $Q$7)/1e6 * $Q$6</f>
        <v/>
      </c>
      <c r="EP62">
        <f>EN62-EO62</f>
        <v/>
      </c>
      <c r="EQ62">
        <f>INDEX(BaseSeries!$C$2:$C$61, A62)*Control!$B$5*$R$3</f>
        <v/>
      </c>
      <c r="ER62">
        <f>EQ62*(Control!$B$6*Control!$B$7*Control!$B$8)*$R$4</f>
        <v/>
      </c>
      <c r="ES62">
        <f>ES61*(1-(1-Control!$B$14)^(1/12)) + ER62</f>
        <v/>
      </c>
      <c r="ET62">
        <f>ER62*Control!$B$9</f>
        <v/>
      </c>
      <c r="EU62">
        <f>ES62*(Control!$B$10*$R$5/12)/1e6</f>
        <v/>
      </c>
      <c r="EV62">
        <f>ET62*$R$6*Control!$B$13/1e6</f>
        <v/>
      </c>
      <c r="EW62">
        <f>EU62+EV62</f>
        <v/>
      </c>
      <c r="EX62">
        <f>(1-Control!$B$11)*EU62 + ET62*(INDEX(Control!$B$32:$F$32, B62) + $R$7)/1e6 * $R$6</f>
        <v/>
      </c>
      <c r="EY62">
        <f>EW62-EX62</f>
        <v/>
      </c>
      <c r="EZ62">
        <f>INDEX(BaseSeries!$C$2:$C$61, A62)*Control!$B$5*$S$3</f>
        <v/>
      </c>
      <c r="FA62">
        <f>EZ62*(Control!$B$6*Control!$B$7*Control!$B$8)*$S$4</f>
        <v/>
      </c>
      <c r="FB62">
        <f>FB61*(1-(1-Control!$B$14)^(1/12)) + FA62</f>
        <v/>
      </c>
      <c r="FC62">
        <f>FA62*Control!$B$9</f>
        <v/>
      </c>
      <c r="FD62">
        <f>FB62*(Control!$B$10*$S$5/12)/1e6</f>
        <v/>
      </c>
      <c r="FE62">
        <f>FC62*$S$6*Control!$B$13/1e6</f>
        <v/>
      </c>
      <c r="FF62">
        <f>FD62+FE62</f>
        <v/>
      </c>
      <c r="FG62">
        <f>(1-Control!$B$11)*FD62 + FC62*(INDEX(Control!$B$32:$F$32, B62) + $S$7)/1e6 * $S$6</f>
        <v/>
      </c>
      <c r="FH62">
        <f>FF62-FG62</f>
        <v/>
      </c>
      <c r="FI62">
        <f>INDEX(BaseSeries!$C$2:$C$61, A62)*Control!$B$5*$T$3</f>
        <v/>
      </c>
      <c r="FJ62">
        <f>FI62*(Control!$B$6*Control!$B$7*Control!$B$8)*$T$4</f>
        <v/>
      </c>
      <c r="FK62">
        <f>FK61*(1-(1-Control!$B$14)^(1/12)) + FJ62</f>
        <v/>
      </c>
      <c r="FL62">
        <f>FJ62*Control!$B$9</f>
        <v/>
      </c>
      <c r="FM62">
        <f>FK62*(Control!$B$10*$T$5/12)/1e6</f>
        <v/>
      </c>
      <c r="FN62">
        <f>FL62*$T$6*Control!$B$13/1e6</f>
        <v/>
      </c>
      <c r="FO62">
        <f>FM62+FN62</f>
        <v/>
      </c>
      <c r="FP62">
        <f>(1-Control!$B$11)*FM62 + FL62*(INDEX(Control!$B$32:$F$32, B62) + $T$7)/1e6 * $T$6</f>
        <v/>
      </c>
      <c r="FQ62">
        <f>FO62-FP62</f>
        <v/>
      </c>
      <c r="FR62">
        <f>INDEX(BaseSeries!$C$2:$C$61, A62)*Control!$B$5*$U$3</f>
        <v/>
      </c>
      <c r="FS62">
        <f>FR62*(Control!$B$6*Control!$B$7*Control!$B$8)*$U$4</f>
        <v/>
      </c>
      <c r="FT62">
        <f>FT61*(1-(1-Control!$B$14)^(1/12)) + FS62</f>
        <v/>
      </c>
      <c r="FU62">
        <f>FS62*Control!$B$9</f>
        <v/>
      </c>
      <c r="FV62">
        <f>FT62*(Control!$B$10*$U$5/12)/1e6</f>
        <v/>
      </c>
      <c r="FW62">
        <f>FU62*$U$6*Control!$B$13/1e6</f>
        <v/>
      </c>
      <c r="FX62">
        <f>FV62+FW62</f>
        <v/>
      </c>
      <c r="FY62">
        <f>(1-Control!$B$11)*FV62 + FU62*(INDEX(Control!$B$32:$F$32, B62) + $U$7)/1e6 * $U$6</f>
        <v/>
      </c>
      <c r="FZ62">
        <f>FX62-FY62</f>
        <v/>
      </c>
      <c r="GA62">
        <f>INDEX(BaseSeries!$C$2:$C$61, A62)*Control!$B$5*$V$3</f>
        <v/>
      </c>
      <c r="GB62">
        <f>GA62*(Control!$B$6*Control!$B$7*Control!$B$8)*$V$4</f>
        <v/>
      </c>
      <c r="GC62">
        <f>GC61*(1-(1-Control!$B$14)^(1/12)) + GB62</f>
        <v/>
      </c>
      <c r="GD62">
        <f>GB62*Control!$B$9</f>
        <v/>
      </c>
      <c r="GE62">
        <f>GC62*(Control!$B$10*$V$5/12)/1e6</f>
        <v/>
      </c>
      <c r="GF62">
        <f>GD62*$V$6*Control!$B$13/1e6</f>
        <v/>
      </c>
      <c r="GG62">
        <f>GE62+GF62</f>
        <v/>
      </c>
      <c r="GH62">
        <f>(1-Control!$B$11)*GE62 + GD62*(INDEX(Control!$B$32:$F$32, B62) + $V$7)/1e6 * $V$6</f>
        <v/>
      </c>
      <c r="GI62">
        <f>GG62-GH62</f>
        <v/>
      </c>
      <c r="GJ62">
        <f>INDEX(BaseSeries!$C$2:$C$61, A62)*Control!$B$5*$W$3</f>
        <v/>
      </c>
      <c r="GK62">
        <f>GJ62*(Control!$B$6*Control!$B$7*Control!$B$8)*$W$4</f>
        <v/>
      </c>
      <c r="GL62">
        <f>GL61*(1-(1-Control!$B$14)^(1/12)) + GK62</f>
        <v/>
      </c>
      <c r="GM62">
        <f>GK62*Control!$B$9</f>
        <v/>
      </c>
      <c r="GN62">
        <f>GL62*(Control!$B$10*$W$5/12)/1e6</f>
        <v/>
      </c>
      <c r="GO62">
        <f>GM62*$W$6*Control!$B$13/1e6</f>
        <v/>
      </c>
      <c r="GP62">
        <f>GN62+GO62</f>
        <v/>
      </c>
      <c r="GQ62">
        <f>(1-Control!$B$11)*GN62 + GM62*(INDEX(Control!$B$32:$F$32, B62) + $W$7)/1e6 * $W$6</f>
        <v/>
      </c>
      <c r="GR62">
        <f>GP62-GQ62</f>
        <v/>
      </c>
      <c r="GS62">
        <f>INDEX(BaseSeries!$C$2:$C$61, A62)*Control!$B$5*$X$3</f>
        <v/>
      </c>
      <c r="GT62">
        <f>GS62*(Control!$B$6*Control!$B$7*Control!$B$8)*$X$4</f>
        <v/>
      </c>
      <c r="GU62">
        <f>GU61*(1-(1-Control!$B$14)^(1/12)) + GT62</f>
        <v/>
      </c>
      <c r="GV62">
        <f>GT62*Control!$B$9</f>
        <v/>
      </c>
      <c r="GW62">
        <f>GU62*(Control!$B$10*$X$5/12)/1e6</f>
        <v/>
      </c>
      <c r="GX62">
        <f>GV62*$X$6*Control!$B$13/1e6</f>
        <v/>
      </c>
      <c r="GY62">
        <f>GW62+GX62</f>
        <v/>
      </c>
      <c r="GZ62">
        <f>(1-Control!$B$11)*GW62 + GV62*(INDEX(Control!$B$32:$F$32, B62) + $X$7)/1e6 * $X$6</f>
        <v/>
      </c>
      <c r="HA62">
        <f>GY62-GZ62</f>
        <v/>
      </c>
      <c r="HB62">
        <f>INDEX(BaseSeries!$C$2:$C$61, A62)*Control!$B$5*$Y$3</f>
        <v/>
      </c>
      <c r="HC62">
        <f>HB62*(Control!$B$6*Control!$B$7*Control!$B$8)*$Y$4</f>
        <v/>
      </c>
      <c r="HD62">
        <f>HD61*(1-(1-Control!$B$14)^(1/12)) + HC62</f>
        <v/>
      </c>
      <c r="HE62">
        <f>HC62*Control!$B$9</f>
        <v/>
      </c>
      <c r="HF62">
        <f>HD62*(Control!$B$10*$Y$5/12)/1e6</f>
        <v/>
      </c>
      <c r="HG62">
        <f>HE62*$Y$6*Control!$B$13/1e6</f>
        <v/>
      </c>
      <c r="HH62">
        <f>HF62+HG62</f>
        <v/>
      </c>
      <c r="HI62">
        <f>(1-Control!$B$11)*HF62 + HE62*(INDEX(Control!$B$32:$F$32, B62) + $Y$7)/1e6 * $Y$6</f>
        <v/>
      </c>
      <c r="HJ62">
        <f>HH62-HI62</f>
        <v/>
      </c>
      <c r="HK62">
        <f>INDEX(BaseSeries!$C$2:$C$61, A62)*Control!$B$5*$Z$3</f>
        <v/>
      </c>
      <c r="HL62">
        <f>HK62*(Control!$B$6*Control!$B$7*Control!$B$8)*$Z$4</f>
        <v/>
      </c>
      <c r="HM62">
        <f>HM61*(1-(1-Control!$B$14)^(1/12)) + HL62</f>
        <v/>
      </c>
      <c r="HN62">
        <f>HL62*Control!$B$9</f>
        <v/>
      </c>
      <c r="HO62">
        <f>HM62*(Control!$B$10*$Z$5/12)/1e6</f>
        <v/>
      </c>
      <c r="HP62">
        <f>HN62*$Z$6*Control!$B$13/1e6</f>
        <v/>
      </c>
      <c r="HQ62">
        <f>HO62+HP62</f>
        <v/>
      </c>
      <c r="HR62">
        <f>(1-Control!$B$11)*HO62 + HN62*(INDEX(Control!$B$32:$F$32, B62) + $Z$7)/1e6 * $Z$6</f>
        <v/>
      </c>
      <c r="HS62">
        <f>HQ62-HR62</f>
        <v/>
      </c>
      <c r="HT62">
        <f>INDEX(BaseSeries!$C$2:$C$61, A62)*Control!$B$5*$AA$3</f>
        <v/>
      </c>
      <c r="HU62">
        <f>HT62*(Control!$B$6*Control!$B$7*Control!$B$8)*$AA$4</f>
        <v/>
      </c>
      <c r="HV62">
        <f>HV61*(1-(1-Control!$B$14)^(1/12)) + HU62</f>
        <v/>
      </c>
      <c r="HW62">
        <f>HU62*Control!$B$9</f>
        <v/>
      </c>
      <c r="HX62">
        <f>HV62*(Control!$B$10*$AA$5/12)/1e6</f>
        <v/>
      </c>
      <c r="HY62">
        <f>HW62*$AA$6*Control!$B$13/1e6</f>
        <v/>
      </c>
      <c r="HZ62">
        <f>HX62+HY62</f>
        <v/>
      </c>
      <c r="IA62">
        <f>(1-Control!$B$11)*HX62 + HW62*(INDEX(Control!$B$32:$F$32, B62) + $AA$7)/1e6 * $AA$6</f>
        <v/>
      </c>
      <c r="IB62">
        <f>HZ62-IA62</f>
        <v/>
      </c>
      <c r="IC62">
        <f>INDEX(BaseSeries!$C$2:$C$61, A62)*Control!$B$5*$AB$3</f>
        <v/>
      </c>
      <c r="ID62">
        <f>IC62*(Control!$B$6*Control!$B$7*Control!$B$8)*$AB$4</f>
        <v/>
      </c>
      <c r="IE62">
        <f>IE61*(1-(1-Control!$B$14)^(1/12)) + ID62</f>
        <v/>
      </c>
      <c r="IF62">
        <f>ID62*Control!$B$9</f>
        <v/>
      </c>
      <c r="IG62">
        <f>IE62*(Control!$B$10*$AB$5/12)/1e6</f>
        <v/>
      </c>
      <c r="IH62">
        <f>IF62*$AB$6*Control!$B$13/1e6</f>
        <v/>
      </c>
      <c r="II62">
        <f>IG62+IH62</f>
        <v/>
      </c>
      <c r="IJ62">
        <f>(1-Control!$B$11)*IG62 + IF62*(INDEX(Control!$B$32:$F$32, B62) + $AB$7)/1e6 * $AB$6</f>
        <v/>
      </c>
      <c r="IK62">
        <f>II62-IJ62</f>
        <v/>
      </c>
      <c r="IL62">
        <f>INDEX(BaseSeries!$C$2:$C$61, A62)*Control!$B$5*$AC$3</f>
        <v/>
      </c>
      <c r="IM62">
        <f>IL62*(Control!$B$6*Control!$B$7*Control!$B$8)*$AC$4</f>
        <v/>
      </c>
      <c r="IN62">
        <f>IN61*(1-(1-Control!$B$14)^(1/12)) + IM62</f>
        <v/>
      </c>
      <c r="IO62">
        <f>IM62*Control!$B$9</f>
        <v/>
      </c>
      <c r="IP62">
        <f>IN62*(Control!$B$10*$AC$5/12)/1e6</f>
        <v/>
      </c>
      <c r="IQ62">
        <f>IO62*$AC$6*Control!$B$13/1e6</f>
        <v/>
      </c>
      <c r="IR62">
        <f>IP62+IQ62</f>
        <v/>
      </c>
      <c r="IS62">
        <f>(1-Control!$B$11)*IP62 + IO62*(INDEX(Control!$B$32:$F$32, B62) + $AC$7)/1e6 * $AC$6</f>
        <v/>
      </c>
      <c r="IT62">
        <f>IR62-IS62</f>
        <v/>
      </c>
      <c r="IU62">
        <f>INDEX(BaseSeries!$C$2:$C$61, A62)*Control!$B$5*$AD$3</f>
        <v/>
      </c>
      <c r="IV62">
        <f>IU62*(Control!$B$6*Control!$B$7*Control!$B$8)*$AD$4</f>
        <v/>
      </c>
      <c r="IW62">
        <f>IW61*(1-(1-Control!$B$14)^(1/12)) + IV62</f>
        <v/>
      </c>
      <c r="IX62">
        <f>IV62*Control!$B$9</f>
        <v/>
      </c>
      <c r="IY62">
        <f>IW62*(Control!$B$10*$AD$5/12)/1e6</f>
        <v/>
      </c>
      <c r="IZ62">
        <f>IX62*$AD$6*Control!$B$13/1e6</f>
        <v/>
      </c>
      <c r="JA62">
        <f>IY62+IZ62</f>
        <v/>
      </c>
      <c r="JB62">
        <f>(1-Control!$B$11)*IY62 + IX62*(INDEX(Control!$B$32:$F$32, B62) + $AD$7)/1e6 * $AD$6</f>
        <v/>
      </c>
      <c r="JC62">
        <f>JA62-JB62</f>
        <v/>
      </c>
      <c r="JD62">
        <f>INDEX(BaseSeries!$C$2:$C$61, A62)*Control!$B$5*$AE$3</f>
        <v/>
      </c>
      <c r="JE62">
        <f>JD62*(Control!$B$6*Control!$B$7*Control!$B$8)*$AE$4</f>
        <v/>
      </c>
      <c r="JF62">
        <f>JF61*(1-(1-Control!$B$14)^(1/12)) + JE62</f>
        <v/>
      </c>
      <c r="JG62">
        <f>JE62*Control!$B$9</f>
        <v/>
      </c>
      <c r="JH62">
        <f>JF62*(Control!$B$10*$AE$5/12)/1e6</f>
        <v/>
      </c>
      <c r="JI62">
        <f>JG62*$AE$6*Control!$B$13/1e6</f>
        <v/>
      </c>
      <c r="JJ62">
        <f>JH62+JI62</f>
        <v/>
      </c>
      <c r="JK62">
        <f>(1-Control!$B$11)*JH62 + JG62*(INDEX(Control!$B$32:$F$32, B62) + $AE$7)/1e6 * $AE$6</f>
        <v/>
      </c>
      <c r="JL62">
        <f>JJ62-JK62</f>
        <v/>
      </c>
      <c r="JM62">
        <f>INDEX(BaseSeries!$C$2:$C$61, A62)*Control!$B$5*$AF$3</f>
        <v/>
      </c>
      <c r="JN62">
        <f>JM62*(Control!$B$6*Control!$B$7*Control!$B$8)*$AF$4</f>
        <v/>
      </c>
      <c r="JO62">
        <f>JO61*(1-(1-Control!$B$14)^(1/12)) + JN62</f>
        <v/>
      </c>
      <c r="JP62">
        <f>JN62*Control!$B$9</f>
        <v/>
      </c>
      <c r="JQ62">
        <f>JO62*(Control!$B$10*$AF$5/12)/1e6</f>
        <v/>
      </c>
      <c r="JR62">
        <f>JP62*$AF$6*Control!$B$13/1e6</f>
        <v/>
      </c>
      <c r="JS62">
        <f>JQ62+JR62</f>
        <v/>
      </c>
      <c r="JT62">
        <f>(1-Control!$B$11)*JQ62 + JP62*(INDEX(Control!$B$32:$F$32, B62) + $AF$7)/1e6 * $AF$6</f>
        <v/>
      </c>
      <c r="JU62">
        <f>JS62-JT62</f>
        <v/>
      </c>
      <c r="JV62">
        <f>INDEX(BaseSeries!$C$2:$C$61, A62)*Control!$B$5*$AG$3</f>
        <v/>
      </c>
      <c r="JW62">
        <f>JV62*(Control!$B$6*Control!$B$7*Control!$B$8)*$AG$4</f>
        <v/>
      </c>
      <c r="JX62">
        <f>JX61*(1-(1-Control!$B$14)^(1/12)) + JW62</f>
        <v/>
      </c>
      <c r="JY62">
        <f>JW62*Control!$B$9</f>
        <v/>
      </c>
      <c r="JZ62">
        <f>JX62*(Control!$B$10*$AG$5/12)/1e6</f>
        <v/>
      </c>
      <c r="KA62">
        <f>JY62*$AG$6*Control!$B$13/1e6</f>
        <v/>
      </c>
      <c r="KB62">
        <f>JZ62+KA62</f>
        <v/>
      </c>
      <c r="KC62">
        <f>(1-Control!$B$11)*JZ62 + JY62*(INDEX(Control!$B$32:$F$32, B62) + $AG$7)/1e6 * $AG$6</f>
        <v/>
      </c>
      <c r="KD62">
        <f>KB62-KC62</f>
        <v/>
      </c>
      <c r="KE62">
        <f>INDEX(BaseSeries!$C$2:$C$61, A62)*Control!$B$5*$AH$3</f>
        <v/>
      </c>
      <c r="KF62">
        <f>KE62*(Control!$B$6*Control!$B$7*Control!$B$8)*$AH$4</f>
        <v/>
      </c>
      <c r="KG62">
        <f>KG61*(1-(1-Control!$B$14)^(1/12)) + KF62</f>
        <v/>
      </c>
      <c r="KH62">
        <f>KF62*Control!$B$9</f>
        <v/>
      </c>
      <c r="KI62">
        <f>KG62*(Control!$B$10*$AH$5/12)/1e6</f>
        <v/>
      </c>
      <c r="KJ62">
        <f>KH62*$AH$6*Control!$B$13/1e6</f>
        <v/>
      </c>
      <c r="KK62">
        <f>KI62+KJ62</f>
        <v/>
      </c>
      <c r="KL62">
        <f>(1-Control!$B$11)*KI62 + KH62*(INDEX(Control!$B$32:$F$32, B62) + $AH$7)/1e6 * $AH$6</f>
        <v/>
      </c>
      <c r="KM62">
        <f>KK62-KL62</f>
        <v/>
      </c>
      <c r="KN62">
        <f>INDEX(BaseSeries!$C$2:$C$61, A62)*Control!$B$5*$AI$3</f>
        <v/>
      </c>
      <c r="KO62">
        <f>KN62*(Control!$B$6*Control!$B$7*Control!$B$8)*$AI$4</f>
        <v/>
      </c>
      <c r="KP62">
        <f>KP61*(1-(1-Control!$B$14)^(1/12)) + KO62</f>
        <v/>
      </c>
      <c r="KQ62">
        <f>KO62*Control!$B$9</f>
        <v/>
      </c>
      <c r="KR62">
        <f>KP62*(Control!$B$10*$AI$5/12)/1e6</f>
        <v/>
      </c>
      <c r="KS62">
        <f>KQ62*$AI$6*Control!$B$13/1e6</f>
        <v/>
      </c>
      <c r="KT62">
        <f>KR62+KS62</f>
        <v/>
      </c>
      <c r="KU62">
        <f>(1-Control!$B$11)*KR62 + KQ62*(INDEX(Control!$B$32:$F$32, B62) + $AI$7)/1e6 * $AI$6</f>
        <v/>
      </c>
      <c r="KV62">
        <f>KT62-KU62</f>
        <v/>
      </c>
      <c r="KW62">
        <f>INDEX(BaseSeries!$C$2:$C$61, A62)*Control!$B$5*$AJ$3</f>
        <v/>
      </c>
      <c r="KX62">
        <f>KW62*(Control!$B$6*Control!$B$7*Control!$B$8)*$AJ$4</f>
        <v/>
      </c>
      <c r="KY62">
        <f>KY61*(1-(1-Control!$B$14)^(1/12)) + KX62</f>
        <v/>
      </c>
      <c r="KZ62">
        <f>KX62*Control!$B$9</f>
        <v/>
      </c>
      <c r="LA62">
        <f>KY62*(Control!$B$10*$AJ$5/12)/1e6</f>
        <v/>
      </c>
      <c r="LB62">
        <f>KZ62*$AJ$6*Control!$B$13/1e6</f>
        <v/>
      </c>
      <c r="LC62">
        <f>LA62+LB62</f>
        <v/>
      </c>
      <c r="LD62">
        <f>(1-Control!$B$11)*LA62 + KZ62*(INDEX(Control!$B$32:$F$32, B62) + $AJ$7)/1e6 * $AJ$6</f>
        <v/>
      </c>
      <c r="LE62">
        <f>LC62-LD62</f>
        <v/>
      </c>
      <c r="LF62">
        <f>INDEX(BaseSeries!$C$2:$C$61, A62)*Control!$B$5*$AK$3</f>
        <v/>
      </c>
      <c r="LG62">
        <f>LF62*(Control!$B$6*Control!$B$7*Control!$B$8)*$AK$4</f>
        <v/>
      </c>
      <c r="LH62">
        <f>LH61*(1-(1-Control!$B$14)^(1/12)) + LG62</f>
        <v/>
      </c>
      <c r="LI62">
        <f>LG62*Control!$B$9</f>
        <v/>
      </c>
      <c r="LJ62">
        <f>LH62*(Control!$B$10*$AK$5/12)/1e6</f>
        <v/>
      </c>
      <c r="LK62">
        <f>LI62*$AK$6*Control!$B$13/1e6</f>
        <v/>
      </c>
      <c r="LL62">
        <f>LJ62+LK62</f>
        <v/>
      </c>
      <c r="LM62">
        <f>(1-Control!$B$11)*LJ62 + LI62*(INDEX(Control!$B$32:$F$32, B62) + $AK$7)/1e6 * $AK$6</f>
        <v/>
      </c>
      <c r="LN62">
        <f>LL62-LM62</f>
        <v/>
      </c>
      <c r="LO62">
        <f>INDEX(BaseSeries!$C$2:$C$61, A62)*Control!$B$5*$AL$3</f>
        <v/>
      </c>
      <c r="LP62">
        <f>LO62*(Control!$B$6*Control!$B$7*Control!$B$8)*$AL$4</f>
        <v/>
      </c>
      <c r="LQ62">
        <f>LQ61*(1-(1-Control!$B$14)^(1/12)) + LP62</f>
        <v/>
      </c>
      <c r="LR62">
        <f>LP62*Control!$B$9</f>
        <v/>
      </c>
      <c r="LS62">
        <f>LQ62*(Control!$B$10*$AL$5/12)/1e6</f>
        <v/>
      </c>
      <c r="LT62">
        <f>LR62*$AL$6*Control!$B$13/1e6</f>
        <v/>
      </c>
      <c r="LU62">
        <f>LS62+LT62</f>
        <v/>
      </c>
      <c r="LV62">
        <f>(1-Control!$B$11)*LS62 + LR62*(INDEX(Control!$B$32:$F$32, B62) + $AL$7)/1e6 * $AL$6</f>
        <v/>
      </c>
      <c r="LW62">
        <f>LU62-LV62</f>
        <v/>
      </c>
    </row>
    <row r="63">
      <c r="A63" t="n">
        <v>52</v>
      </c>
      <c r="B63">
        <f>INT((A63-1)/12)+1</f>
        <v/>
      </c>
      <c r="C63">
        <f>INDEX(BaseSeries!$C$2:$C$61, A63)*Control!$B$5*$B$3</f>
        <v/>
      </c>
      <c r="D63">
        <f>C63*(Control!$B$6*Control!$B$7*Control!$B$8)*$B$4</f>
        <v/>
      </c>
      <c r="E63">
        <f>E62*(1-(1-Control!$B$14)^(1/12)) + D63</f>
        <v/>
      </c>
      <c r="F63">
        <f>D63*Control!$B$9</f>
        <v/>
      </c>
      <c r="G63">
        <f>E63*(Control!$B$10*$B$5/12)/1e6</f>
        <v/>
      </c>
      <c r="H63">
        <f>F63*$B$6*Control!$B$13/1e6</f>
        <v/>
      </c>
      <c r="I63">
        <f>G63+H63</f>
        <v/>
      </c>
      <c r="J63">
        <f>(1-Control!$B$11)*G63 + F63*(INDEX(Control!$B$32:$F$32, B63) + $B$7)/1e6 * $B$6</f>
        <v/>
      </c>
      <c r="K63">
        <f>I63-J63</f>
        <v/>
      </c>
      <c r="L63">
        <f>INDEX(BaseSeries!$C$2:$C$61, A63)*Control!$B$5*$C$3</f>
        <v/>
      </c>
      <c r="M63">
        <f>L63*(Control!$B$6*Control!$B$7*Control!$B$8)*$C$4</f>
        <v/>
      </c>
      <c r="N63">
        <f>N62*(1-(1-Control!$B$14)^(1/12)) + M63</f>
        <v/>
      </c>
      <c r="O63">
        <f>M63*Control!$B$9</f>
        <v/>
      </c>
      <c r="P63">
        <f>N63*(Control!$B$10*$C$5/12)/1e6</f>
        <v/>
      </c>
      <c r="Q63">
        <f>O63*$C$6*Control!$B$13/1e6</f>
        <v/>
      </c>
      <c r="R63">
        <f>P63+Q63</f>
        <v/>
      </c>
      <c r="S63">
        <f>(1-Control!$B$11)*P63 + O63*(INDEX(Control!$B$32:$F$32, B63) + $C$7)/1e6 * $C$6</f>
        <v/>
      </c>
      <c r="T63">
        <f>R63-S63</f>
        <v/>
      </c>
      <c r="U63">
        <f>INDEX(BaseSeries!$C$2:$C$61, A63)*Control!$B$5*$D$3</f>
        <v/>
      </c>
      <c r="V63">
        <f>U63*(Control!$B$6*Control!$B$7*Control!$B$8)*$D$4</f>
        <v/>
      </c>
      <c r="W63">
        <f>W62*(1-(1-Control!$B$14)^(1/12)) + V63</f>
        <v/>
      </c>
      <c r="X63">
        <f>V63*Control!$B$9</f>
        <v/>
      </c>
      <c r="Y63">
        <f>W63*(Control!$B$10*$D$5/12)/1e6</f>
        <v/>
      </c>
      <c r="Z63">
        <f>X63*$D$6*Control!$B$13/1e6</f>
        <v/>
      </c>
      <c r="AA63">
        <f>Y63+Z63</f>
        <v/>
      </c>
      <c r="AB63">
        <f>(1-Control!$B$11)*Y63 + X63*(INDEX(Control!$B$32:$F$32, B63) + $D$7)/1e6 * $D$6</f>
        <v/>
      </c>
      <c r="AC63">
        <f>AA63-AB63</f>
        <v/>
      </c>
      <c r="AD63">
        <f>INDEX(BaseSeries!$C$2:$C$61, A63)*Control!$B$5*$E$3</f>
        <v/>
      </c>
      <c r="AE63">
        <f>AD63*(Control!$B$6*Control!$B$7*Control!$B$8)*$E$4</f>
        <v/>
      </c>
      <c r="AF63">
        <f>AF62*(1-(1-Control!$B$14)^(1/12)) + AE63</f>
        <v/>
      </c>
      <c r="AG63">
        <f>AE63*Control!$B$9</f>
        <v/>
      </c>
      <c r="AH63">
        <f>AF63*(Control!$B$10*$E$5/12)/1e6</f>
        <v/>
      </c>
      <c r="AI63">
        <f>AG63*$E$6*Control!$B$13/1e6</f>
        <v/>
      </c>
      <c r="AJ63">
        <f>AH63+AI63</f>
        <v/>
      </c>
      <c r="AK63">
        <f>(1-Control!$B$11)*AH63 + AG63*(INDEX(Control!$B$32:$F$32, B63) + $E$7)/1e6 * $E$6</f>
        <v/>
      </c>
      <c r="AL63">
        <f>AJ63-AK63</f>
        <v/>
      </c>
      <c r="AM63">
        <f>INDEX(BaseSeries!$C$2:$C$61, A63)*Control!$B$5*$F$3</f>
        <v/>
      </c>
      <c r="AN63">
        <f>AM63*(Control!$B$6*Control!$B$7*Control!$B$8)*$F$4</f>
        <v/>
      </c>
      <c r="AO63">
        <f>AO62*(1-(1-Control!$B$14)^(1/12)) + AN63</f>
        <v/>
      </c>
      <c r="AP63">
        <f>AN63*Control!$B$9</f>
        <v/>
      </c>
      <c r="AQ63">
        <f>AO63*(Control!$B$10*$F$5/12)/1e6</f>
        <v/>
      </c>
      <c r="AR63">
        <f>AP63*$F$6*Control!$B$13/1e6</f>
        <v/>
      </c>
      <c r="AS63">
        <f>AQ63+AR63</f>
        <v/>
      </c>
      <c r="AT63">
        <f>(1-Control!$B$11)*AQ63 + AP63*(INDEX(Control!$B$32:$F$32, B63) + $F$7)/1e6 * $F$6</f>
        <v/>
      </c>
      <c r="AU63">
        <f>AS63-AT63</f>
        <v/>
      </c>
      <c r="AV63">
        <f>INDEX(BaseSeries!$C$2:$C$61, A63)*Control!$B$5*$G$3</f>
        <v/>
      </c>
      <c r="AW63">
        <f>AV63*(Control!$B$6*Control!$B$7*Control!$B$8)*$G$4</f>
        <v/>
      </c>
      <c r="AX63">
        <f>AX62*(1-(1-Control!$B$14)^(1/12)) + AW63</f>
        <v/>
      </c>
      <c r="AY63">
        <f>AW63*Control!$B$9</f>
        <v/>
      </c>
      <c r="AZ63">
        <f>AX63*(Control!$B$10*$G$5/12)/1e6</f>
        <v/>
      </c>
      <c r="BA63">
        <f>AY63*$G$6*Control!$B$13/1e6</f>
        <v/>
      </c>
      <c r="BB63">
        <f>AZ63+BA63</f>
        <v/>
      </c>
      <c r="BC63">
        <f>(1-Control!$B$11)*AZ63 + AY63*(INDEX(Control!$B$32:$F$32, B63) + $G$7)/1e6 * $G$6</f>
        <v/>
      </c>
      <c r="BD63">
        <f>BB63-BC63</f>
        <v/>
      </c>
      <c r="BE63">
        <f>INDEX(BaseSeries!$C$2:$C$61, A63)*Control!$B$5*$H$3</f>
        <v/>
      </c>
      <c r="BF63">
        <f>BE63*(Control!$B$6*Control!$B$7*Control!$B$8)*$H$4</f>
        <v/>
      </c>
      <c r="BG63">
        <f>BG62*(1-(1-Control!$B$14)^(1/12)) + BF63</f>
        <v/>
      </c>
      <c r="BH63">
        <f>BF63*Control!$B$9</f>
        <v/>
      </c>
      <c r="BI63">
        <f>BG63*(Control!$B$10*$H$5/12)/1e6</f>
        <v/>
      </c>
      <c r="BJ63">
        <f>BH63*$H$6*Control!$B$13/1e6</f>
        <v/>
      </c>
      <c r="BK63">
        <f>BI63+BJ63</f>
        <v/>
      </c>
      <c r="BL63">
        <f>(1-Control!$B$11)*BI63 + BH63*(INDEX(Control!$B$32:$F$32, B63) + $H$7)/1e6 * $H$6</f>
        <v/>
      </c>
      <c r="BM63">
        <f>BK63-BL63</f>
        <v/>
      </c>
      <c r="BN63">
        <f>INDEX(BaseSeries!$C$2:$C$61, A63)*Control!$B$5*$I$3</f>
        <v/>
      </c>
      <c r="BO63">
        <f>BN63*(Control!$B$6*Control!$B$7*Control!$B$8)*$I$4</f>
        <v/>
      </c>
      <c r="BP63">
        <f>BP62*(1-(1-Control!$B$14)^(1/12)) + BO63</f>
        <v/>
      </c>
      <c r="BQ63">
        <f>BO63*Control!$B$9</f>
        <v/>
      </c>
      <c r="BR63">
        <f>BP63*(Control!$B$10*$I$5/12)/1e6</f>
        <v/>
      </c>
      <c r="BS63">
        <f>BQ63*$I$6*Control!$B$13/1e6</f>
        <v/>
      </c>
      <c r="BT63">
        <f>BR63+BS63</f>
        <v/>
      </c>
      <c r="BU63">
        <f>(1-Control!$B$11)*BR63 + BQ63*(INDEX(Control!$B$32:$F$32, B63) + $I$7)/1e6 * $I$6</f>
        <v/>
      </c>
      <c r="BV63">
        <f>BT63-BU63</f>
        <v/>
      </c>
      <c r="BW63">
        <f>INDEX(BaseSeries!$C$2:$C$61, A63)*Control!$B$5*$J$3</f>
        <v/>
      </c>
      <c r="BX63">
        <f>BW63*(Control!$B$6*Control!$B$7*Control!$B$8)*$J$4</f>
        <v/>
      </c>
      <c r="BY63">
        <f>BY62*(1-(1-Control!$B$14)^(1/12)) + BX63</f>
        <v/>
      </c>
      <c r="BZ63">
        <f>BX63*Control!$B$9</f>
        <v/>
      </c>
      <c r="CA63">
        <f>BY63*(Control!$B$10*$J$5/12)/1e6</f>
        <v/>
      </c>
      <c r="CB63">
        <f>BZ63*$J$6*Control!$B$13/1e6</f>
        <v/>
      </c>
      <c r="CC63">
        <f>CA63+CB63</f>
        <v/>
      </c>
      <c r="CD63">
        <f>(1-Control!$B$11)*CA63 + BZ63*(INDEX(Control!$B$32:$F$32, B63) + $J$7)/1e6 * $J$6</f>
        <v/>
      </c>
      <c r="CE63">
        <f>CC63-CD63</f>
        <v/>
      </c>
      <c r="CF63">
        <f>INDEX(BaseSeries!$C$2:$C$61, A63)*Control!$B$5*$K$3</f>
        <v/>
      </c>
      <c r="CG63">
        <f>CF63*(Control!$B$6*Control!$B$7*Control!$B$8)*$K$4</f>
        <v/>
      </c>
      <c r="CH63">
        <f>CH62*(1-(1-Control!$B$14)^(1/12)) + CG63</f>
        <v/>
      </c>
      <c r="CI63">
        <f>CG63*Control!$B$9</f>
        <v/>
      </c>
      <c r="CJ63">
        <f>CH63*(Control!$B$10*$K$5/12)/1e6</f>
        <v/>
      </c>
      <c r="CK63">
        <f>CI63*$K$6*Control!$B$13/1e6</f>
        <v/>
      </c>
      <c r="CL63">
        <f>CJ63+CK63</f>
        <v/>
      </c>
      <c r="CM63">
        <f>(1-Control!$B$11)*CJ63 + CI63*(INDEX(Control!$B$32:$F$32, B63) + $K$7)/1e6 * $K$6</f>
        <v/>
      </c>
      <c r="CN63">
        <f>CL63-CM63</f>
        <v/>
      </c>
      <c r="CO63">
        <f>INDEX(BaseSeries!$C$2:$C$61, A63)*Control!$B$5*$L$3</f>
        <v/>
      </c>
      <c r="CP63">
        <f>CO63*(Control!$B$6*Control!$B$7*Control!$B$8)*$L$4</f>
        <v/>
      </c>
      <c r="CQ63">
        <f>CQ62*(1-(1-Control!$B$14)^(1/12)) + CP63</f>
        <v/>
      </c>
      <c r="CR63">
        <f>CP63*Control!$B$9</f>
        <v/>
      </c>
      <c r="CS63">
        <f>CQ63*(Control!$B$10*$L$5/12)/1e6</f>
        <v/>
      </c>
      <c r="CT63">
        <f>CR63*$L$6*Control!$B$13/1e6</f>
        <v/>
      </c>
      <c r="CU63">
        <f>CS63+CT63</f>
        <v/>
      </c>
      <c r="CV63">
        <f>(1-Control!$B$11)*CS63 + CR63*(INDEX(Control!$B$32:$F$32, B63) + $L$7)/1e6 * $L$6</f>
        <v/>
      </c>
      <c r="CW63">
        <f>CU63-CV63</f>
        <v/>
      </c>
      <c r="CX63">
        <f>INDEX(BaseSeries!$C$2:$C$61, A63)*Control!$B$5*$M$3</f>
        <v/>
      </c>
      <c r="CY63">
        <f>CX63*(Control!$B$6*Control!$B$7*Control!$B$8)*$M$4</f>
        <v/>
      </c>
      <c r="CZ63">
        <f>CZ62*(1-(1-Control!$B$14)^(1/12)) + CY63</f>
        <v/>
      </c>
      <c r="DA63">
        <f>CY63*Control!$B$9</f>
        <v/>
      </c>
      <c r="DB63">
        <f>CZ63*(Control!$B$10*$M$5/12)/1e6</f>
        <v/>
      </c>
      <c r="DC63">
        <f>DA63*$M$6*Control!$B$13/1e6</f>
        <v/>
      </c>
      <c r="DD63">
        <f>DB63+DC63</f>
        <v/>
      </c>
      <c r="DE63">
        <f>(1-Control!$B$11)*DB63 + DA63*(INDEX(Control!$B$32:$F$32, B63) + $M$7)/1e6 * $M$6</f>
        <v/>
      </c>
      <c r="DF63">
        <f>DD63-DE63</f>
        <v/>
      </c>
      <c r="DG63">
        <f>INDEX(BaseSeries!$C$2:$C$61, A63)*Control!$B$5*$N$3</f>
        <v/>
      </c>
      <c r="DH63">
        <f>DG63*(Control!$B$6*Control!$B$7*Control!$B$8)*$N$4</f>
        <v/>
      </c>
      <c r="DI63">
        <f>DI62*(1-(1-Control!$B$14)^(1/12)) + DH63</f>
        <v/>
      </c>
      <c r="DJ63">
        <f>DH63*Control!$B$9</f>
        <v/>
      </c>
      <c r="DK63">
        <f>DI63*(Control!$B$10*$N$5/12)/1e6</f>
        <v/>
      </c>
      <c r="DL63">
        <f>DJ63*$N$6*Control!$B$13/1e6</f>
        <v/>
      </c>
      <c r="DM63">
        <f>DK63+DL63</f>
        <v/>
      </c>
      <c r="DN63">
        <f>(1-Control!$B$11)*DK63 + DJ63*(INDEX(Control!$B$32:$F$32, B63) + $N$7)/1e6 * $N$6</f>
        <v/>
      </c>
      <c r="DO63">
        <f>DM63-DN63</f>
        <v/>
      </c>
      <c r="DP63">
        <f>INDEX(BaseSeries!$C$2:$C$61, A63)*Control!$B$5*$O$3</f>
        <v/>
      </c>
      <c r="DQ63">
        <f>DP63*(Control!$B$6*Control!$B$7*Control!$B$8)*$O$4</f>
        <v/>
      </c>
      <c r="DR63">
        <f>DR62*(1-(1-Control!$B$14)^(1/12)) + DQ63</f>
        <v/>
      </c>
      <c r="DS63">
        <f>DQ63*Control!$B$9</f>
        <v/>
      </c>
      <c r="DT63">
        <f>DR63*(Control!$B$10*$O$5/12)/1e6</f>
        <v/>
      </c>
      <c r="DU63">
        <f>DS63*$O$6*Control!$B$13/1e6</f>
        <v/>
      </c>
      <c r="DV63">
        <f>DT63+DU63</f>
        <v/>
      </c>
      <c r="DW63">
        <f>(1-Control!$B$11)*DT63 + DS63*(INDEX(Control!$B$32:$F$32, B63) + $O$7)/1e6 * $O$6</f>
        <v/>
      </c>
      <c r="DX63">
        <f>DV63-DW63</f>
        <v/>
      </c>
      <c r="DY63">
        <f>INDEX(BaseSeries!$C$2:$C$61, A63)*Control!$B$5*$P$3</f>
        <v/>
      </c>
      <c r="DZ63">
        <f>DY63*(Control!$B$6*Control!$B$7*Control!$B$8)*$P$4</f>
        <v/>
      </c>
      <c r="EA63">
        <f>EA62*(1-(1-Control!$B$14)^(1/12)) + DZ63</f>
        <v/>
      </c>
      <c r="EB63">
        <f>DZ63*Control!$B$9</f>
        <v/>
      </c>
      <c r="EC63">
        <f>EA63*(Control!$B$10*$P$5/12)/1e6</f>
        <v/>
      </c>
      <c r="ED63">
        <f>EB63*$P$6*Control!$B$13/1e6</f>
        <v/>
      </c>
      <c r="EE63">
        <f>EC63+ED63</f>
        <v/>
      </c>
      <c r="EF63">
        <f>(1-Control!$B$11)*EC63 + EB63*(INDEX(Control!$B$32:$F$32, B63) + $P$7)/1e6 * $P$6</f>
        <v/>
      </c>
      <c r="EG63">
        <f>EE63-EF63</f>
        <v/>
      </c>
      <c r="EH63">
        <f>INDEX(BaseSeries!$C$2:$C$61, A63)*Control!$B$5*$Q$3</f>
        <v/>
      </c>
      <c r="EI63">
        <f>EH63*(Control!$B$6*Control!$B$7*Control!$B$8)*$Q$4</f>
        <v/>
      </c>
      <c r="EJ63">
        <f>EJ62*(1-(1-Control!$B$14)^(1/12)) + EI63</f>
        <v/>
      </c>
      <c r="EK63">
        <f>EI63*Control!$B$9</f>
        <v/>
      </c>
      <c r="EL63">
        <f>EJ63*(Control!$B$10*$Q$5/12)/1e6</f>
        <v/>
      </c>
      <c r="EM63">
        <f>EK63*$Q$6*Control!$B$13/1e6</f>
        <v/>
      </c>
      <c r="EN63">
        <f>EL63+EM63</f>
        <v/>
      </c>
      <c r="EO63">
        <f>(1-Control!$B$11)*EL63 + EK63*(INDEX(Control!$B$32:$F$32, B63) + $Q$7)/1e6 * $Q$6</f>
        <v/>
      </c>
      <c r="EP63">
        <f>EN63-EO63</f>
        <v/>
      </c>
      <c r="EQ63">
        <f>INDEX(BaseSeries!$C$2:$C$61, A63)*Control!$B$5*$R$3</f>
        <v/>
      </c>
      <c r="ER63">
        <f>EQ63*(Control!$B$6*Control!$B$7*Control!$B$8)*$R$4</f>
        <v/>
      </c>
      <c r="ES63">
        <f>ES62*(1-(1-Control!$B$14)^(1/12)) + ER63</f>
        <v/>
      </c>
      <c r="ET63">
        <f>ER63*Control!$B$9</f>
        <v/>
      </c>
      <c r="EU63">
        <f>ES63*(Control!$B$10*$R$5/12)/1e6</f>
        <v/>
      </c>
      <c r="EV63">
        <f>ET63*$R$6*Control!$B$13/1e6</f>
        <v/>
      </c>
      <c r="EW63">
        <f>EU63+EV63</f>
        <v/>
      </c>
      <c r="EX63">
        <f>(1-Control!$B$11)*EU63 + ET63*(INDEX(Control!$B$32:$F$32, B63) + $R$7)/1e6 * $R$6</f>
        <v/>
      </c>
      <c r="EY63">
        <f>EW63-EX63</f>
        <v/>
      </c>
      <c r="EZ63">
        <f>INDEX(BaseSeries!$C$2:$C$61, A63)*Control!$B$5*$S$3</f>
        <v/>
      </c>
      <c r="FA63">
        <f>EZ63*(Control!$B$6*Control!$B$7*Control!$B$8)*$S$4</f>
        <v/>
      </c>
      <c r="FB63">
        <f>FB62*(1-(1-Control!$B$14)^(1/12)) + FA63</f>
        <v/>
      </c>
      <c r="FC63">
        <f>FA63*Control!$B$9</f>
        <v/>
      </c>
      <c r="FD63">
        <f>FB63*(Control!$B$10*$S$5/12)/1e6</f>
        <v/>
      </c>
      <c r="FE63">
        <f>FC63*$S$6*Control!$B$13/1e6</f>
        <v/>
      </c>
      <c r="FF63">
        <f>FD63+FE63</f>
        <v/>
      </c>
      <c r="FG63">
        <f>(1-Control!$B$11)*FD63 + FC63*(INDEX(Control!$B$32:$F$32, B63) + $S$7)/1e6 * $S$6</f>
        <v/>
      </c>
      <c r="FH63">
        <f>FF63-FG63</f>
        <v/>
      </c>
      <c r="FI63">
        <f>INDEX(BaseSeries!$C$2:$C$61, A63)*Control!$B$5*$T$3</f>
        <v/>
      </c>
      <c r="FJ63">
        <f>FI63*(Control!$B$6*Control!$B$7*Control!$B$8)*$T$4</f>
        <v/>
      </c>
      <c r="FK63">
        <f>FK62*(1-(1-Control!$B$14)^(1/12)) + FJ63</f>
        <v/>
      </c>
      <c r="FL63">
        <f>FJ63*Control!$B$9</f>
        <v/>
      </c>
      <c r="FM63">
        <f>FK63*(Control!$B$10*$T$5/12)/1e6</f>
        <v/>
      </c>
      <c r="FN63">
        <f>FL63*$T$6*Control!$B$13/1e6</f>
        <v/>
      </c>
      <c r="FO63">
        <f>FM63+FN63</f>
        <v/>
      </c>
      <c r="FP63">
        <f>(1-Control!$B$11)*FM63 + FL63*(INDEX(Control!$B$32:$F$32, B63) + $T$7)/1e6 * $T$6</f>
        <v/>
      </c>
      <c r="FQ63">
        <f>FO63-FP63</f>
        <v/>
      </c>
      <c r="FR63">
        <f>INDEX(BaseSeries!$C$2:$C$61, A63)*Control!$B$5*$U$3</f>
        <v/>
      </c>
      <c r="FS63">
        <f>FR63*(Control!$B$6*Control!$B$7*Control!$B$8)*$U$4</f>
        <v/>
      </c>
      <c r="FT63">
        <f>FT62*(1-(1-Control!$B$14)^(1/12)) + FS63</f>
        <v/>
      </c>
      <c r="FU63">
        <f>FS63*Control!$B$9</f>
        <v/>
      </c>
      <c r="FV63">
        <f>FT63*(Control!$B$10*$U$5/12)/1e6</f>
        <v/>
      </c>
      <c r="FW63">
        <f>FU63*$U$6*Control!$B$13/1e6</f>
        <v/>
      </c>
      <c r="FX63">
        <f>FV63+FW63</f>
        <v/>
      </c>
      <c r="FY63">
        <f>(1-Control!$B$11)*FV63 + FU63*(INDEX(Control!$B$32:$F$32, B63) + $U$7)/1e6 * $U$6</f>
        <v/>
      </c>
      <c r="FZ63">
        <f>FX63-FY63</f>
        <v/>
      </c>
      <c r="GA63">
        <f>INDEX(BaseSeries!$C$2:$C$61, A63)*Control!$B$5*$V$3</f>
        <v/>
      </c>
      <c r="GB63">
        <f>GA63*(Control!$B$6*Control!$B$7*Control!$B$8)*$V$4</f>
        <v/>
      </c>
      <c r="GC63">
        <f>GC62*(1-(1-Control!$B$14)^(1/12)) + GB63</f>
        <v/>
      </c>
      <c r="GD63">
        <f>GB63*Control!$B$9</f>
        <v/>
      </c>
      <c r="GE63">
        <f>GC63*(Control!$B$10*$V$5/12)/1e6</f>
        <v/>
      </c>
      <c r="GF63">
        <f>GD63*$V$6*Control!$B$13/1e6</f>
        <v/>
      </c>
      <c r="GG63">
        <f>GE63+GF63</f>
        <v/>
      </c>
      <c r="GH63">
        <f>(1-Control!$B$11)*GE63 + GD63*(INDEX(Control!$B$32:$F$32, B63) + $V$7)/1e6 * $V$6</f>
        <v/>
      </c>
      <c r="GI63">
        <f>GG63-GH63</f>
        <v/>
      </c>
      <c r="GJ63">
        <f>INDEX(BaseSeries!$C$2:$C$61, A63)*Control!$B$5*$W$3</f>
        <v/>
      </c>
      <c r="GK63">
        <f>GJ63*(Control!$B$6*Control!$B$7*Control!$B$8)*$W$4</f>
        <v/>
      </c>
      <c r="GL63">
        <f>GL62*(1-(1-Control!$B$14)^(1/12)) + GK63</f>
        <v/>
      </c>
      <c r="GM63">
        <f>GK63*Control!$B$9</f>
        <v/>
      </c>
      <c r="GN63">
        <f>GL63*(Control!$B$10*$W$5/12)/1e6</f>
        <v/>
      </c>
      <c r="GO63">
        <f>GM63*$W$6*Control!$B$13/1e6</f>
        <v/>
      </c>
      <c r="GP63">
        <f>GN63+GO63</f>
        <v/>
      </c>
      <c r="GQ63">
        <f>(1-Control!$B$11)*GN63 + GM63*(INDEX(Control!$B$32:$F$32, B63) + $W$7)/1e6 * $W$6</f>
        <v/>
      </c>
      <c r="GR63">
        <f>GP63-GQ63</f>
        <v/>
      </c>
      <c r="GS63">
        <f>INDEX(BaseSeries!$C$2:$C$61, A63)*Control!$B$5*$X$3</f>
        <v/>
      </c>
      <c r="GT63">
        <f>GS63*(Control!$B$6*Control!$B$7*Control!$B$8)*$X$4</f>
        <v/>
      </c>
      <c r="GU63">
        <f>GU62*(1-(1-Control!$B$14)^(1/12)) + GT63</f>
        <v/>
      </c>
      <c r="GV63">
        <f>GT63*Control!$B$9</f>
        <v/>
      </c>
      <c r="GW63">
        <f>GU63*(Control!$B$10*$X$5/12)/1e6</f>
        <v/>
      </c>
      <c r="GX63">
        <f>GV63*$X$6*Control!$B$13/1e6</f>
        <v/>
      </c>
      <c r="GY63">
        <f>GW63+GX63</f>
        <v/>
      </c>
      <c r="GZ63">
        <f>(1-Control!$B$11)*GW63 + GV63*(INDEX(Control!$B$32:$F$32, B63) + $X$7)/1e6 * $X$6</f>
        <v/>
      </c>
      <c r="HA63">
        <f>GY63-GZ63</f>
        <v/>
      </c>
      <c r="HB63">
        <f>INDEX(BaseSeries!$C$2:$C$61, A63)*Control!$B$5*$Y$3</f>
        <v/>
      </c>
      <c r="HC63">
        <f>HB63*(Control!$B$6*Control!$B$7*Control!$B$8)*$Y$4</f>
        <v/>
      </c>
      <c r="HD63">
        <f>HD62*(1-(1-Control!$B$14)^(1/12)) + HC63</f>
        <v/>
      </c>
      <c r="HE63">
        <f>HC63*Control!$B$9</f>
        <v/>
      </c>
      <c r="HF63">
        <f>HD63*(Control!$B$10*$Y$5/12)/1e6</f>
        <v/>
      </c>
      <c r="HG63">
        <f>HE63*$Y$6*Control!$B$13/1e6</f>
        <v/>
      </c>
      <c r="HH63">
        <f>HF63+HG63</f>
        <v/>
      </c>
      <c r="HI63">
        <f>(1-Control!$B$11)*HF63 + HE63*(INDEX(Control!$B$32:$F$32, B63) + $Y$7)/1e6 * $Y$6</f>
        <v/>
      </c>
      <c r="HJ63">
        <f>HH63-HI63</f>
        <v/>
      </c>
      <c r="HK63">
        <f>INDEX(BaseSeries!$C$2:$C$61, A63)*Control!$B$5*$Z$3</f>
        <v/>
      </c>
      <c r="HL63">
        <f>HK63*(Control!$B$6*Control!$B$7*Control!$B$8)*$Z$4</f>
        <v/>
      </c>
      <c r="HM63">
        <f>HM62*(1-(1-Control!$B$14)^(1/12)) + HL63</f>
        <v/>
      </c>
      <c r="HN63">
        <f>HL63*Control!$B$9</f>
        <v/>
      </c>
      <c r="HO63">
        <f>HM63*(Control!$B$10*$Z$5/12)/1e6</f>
        <v/>
      </c>
      <c r="HP63">
        <f>HN63*$Z$6*Control!$B$13/1e6</f>
        <v/>
      </c>
      <c r="HQ63">
        <f>HO63+HP63</f>
        <v/>
      </c>
      <c r="HR63">
        <f>(1-Control!$B$11)*HO63 + HN63*(INDEX(Control!$B$32:$F$32, B63) + $Z$7)/1e6 * $Z$6</f>
        <v/>
      </c>
      <c r="HS63">
        <f>HQ63-HR63</f>
        <v/>
      </c>
      <c r="HT63">
        <f>INDEX(BaseSeries!$C$2:$C$61, A63)*Control!$B$5*$AA$3</f>
        <v/>
      </c>
      <c r="HU63">
        <f>HT63*(Control!$B$6*Control!$B$7*Control!$B$8)*$AA$4</f>
        <v/>
      </c>
      <c r="HV63">
        <f>HV62*(1-(1-Control!$B$14)^(1/12)) + HU63</f>
        <v/>
      </c>
      <c r="HW63">
        <f>HU63*Control!$B$9</f>
        <v/>
      </c>
      <c r="HX63">
        <f>HV63*(Control!$B$10*$AA$5/12)/1e6</f>
        <v/>
      </c>
      <c r="HY63">
        <f>HW63*$AA$6*Control!$B$13/1e6</f>
        <v/>
      </c>
      <c r="HZ63">
        <f>HX63+HY63</f>
        <v/>
      </c>
      <c r="IA63">
        <f>(1-Control!$B$11)*HX63 + HW63*(INDEX(Control!$B$32:$F$32, B63) + $AA$7)/1e6 * $AA$6</f>
        <v/>
      </c>
      <c r="IB63">
        <f>HZ63-IA63</f>
        <v/>
      </c>
      <c r="IC63">
        <f>INDEX(BaseSeries!$C$2:$C$61, A63)*Control!$B$5*$AB$3</f>
        <v/>
      </c>
      <c r="ID63">
        <f>IC63*(Control!$B$6*Control!$B$7*Control!$B$8)*$AB$4</f>
        <v/>
      </c>
      <c r="IE63">
        <f>IE62*(1-(1-Control!$B$14)^(1/12)) + ID63</f>
        <v/>
      </c>
      <c r="IF63">
        <f>ID63*Control!$B$9</f>
        <v/>
      </c>
      <c r="IG63">
        <f>IE63*(Control!$B$10*$AB$5/12)/1e6</f>
        <v/>
      </c>
      <c r="IH63">
        <f>IF63*$AB$6*Control!$B$13/1e6</f>
        <v/>
      </c>
      <c r="II63">
        <f>IG63+IH63</f>
        <v/>
      </c>
      <c r="IJ63">
        <f>(1-Control!$B$11)*IG63 + IF63*(INDEX(Control!$B$32:$F$32, B63) + $AB$7)/1e6 * $AB$6</f>
        <v/>
      </c>
      <c r="IK63">
        <f>II63-IJ63</f>
        <v/>
      </c>
      <c r="IL63">
        <f>INDEX(BaseSeries!$C$2:$C$61, A63)*Control!$B$5*$AC$3</f>
        <v/>
      </c>
      <c r="IM63">
        <f>IL63*(Control!$B$6*Control!$B$7*Control!$B$8)*$AC$4</f>
        <v/>
      </c>
      <c r="IN63">
        <f>IN62*(1-(1-Control!$B$14)^(1/12)) + IM63</f>
        <v/>
      </c>
      <c r="IO63">
        <f>IM63*Control!$B$9</f>
        <v/>
      </c>
      <c r="IP63">
        <f>IN63*(Control!$B$10*$AC$5/12)/1e6</f>
        <v/>
      </c>
      <c r="IQ63">
        <f>IO63*$AC$6*Control!$B$13/1e6</f>
        <v/>
      </c>
      <c r="IR63">
        <f>IP63+IQ63</f>
        <v/>
      </c>
      <c r="IS63">
        <f>(1-Control!$B$11)*IP63 + IO63*(INDEX(Control!$B$32:$F$32, B63) + $AC$7)/1e6 * $AC$6</f>
        <v/>
      </c>
      <c r="IT63">
        <f>IR63-IS63</f>
        <v/>
      </c>
      <c r="IU63">
        <f>INDEX(BaseSeries!$C$2:$C$61, A63)*Control!$B$5*$AD$3</f>
        <v/>
      </c>
      <c r="IV63">
        <f>IU63*(Control!$B$6*Control!$B$7*Control!$B$8)*$AD$4</f>
        <v/>
      </c>
      <c r="IW63">
        <f>IW62*(1-(1-Control!$B$14)^(1/12)) + IV63</f>
        <v/>
      </c>
      <c r="IX63">
        <f>IV63*Control!$B$9</f>
        <v/>
      </c>
      <c r="IY63">
        <f>IW63*(Control!$B$10*$AD$5/12)/1e6</f>
        <v/>
      </c>
      <c r="IZ63">
        <f>IX63*$AD$6*Control!$B$13/1e6</f>
        <v/>
      </c>
      <c r="JA63">
        <f>IY63+IZ63</f>
        <v/>
      </c>
      <c r="JB63">
        <f>(1-Control!$B$11)*IY63 + IX63*(INDEX(Control!$B$32:$F$32, B63) + $AD$7)/1e6 * $AD$6</f>
        <v/>
      </c>
      <c r="JC63">
        <f>JA63-JB63</f>
        <v/>
      </c>
      <c r="JD63">
        <f>INDEX(BaseSeries!$C$2:$C$61, A63)*Control!$B$5*$AE$3</f>
        <v/>
      </c>
      <c r="JE63">
        <f>JD63*(Control!$B$6*Control!$B$7*Control!$B$8)*$AE$4</f>
        <v/>
      </c>
      <c r="JF63">
        <f>JF62*(1-(1-Control!$B$14)^(1/12)) + JE63</f>
        <v/>
      </c>
      <c r="JG63">
        <f>JE63*Control!$B$9</f>
        <v/>
      </c>
      <c r="JH63">
        <f>JF63*(Control!$B$10*$AE$5/12)/1e6</f>
        <v/>
      </c>
      <c r="JI63">
        <f>JG63*$AE$6*Control!$B$13/1e6</f>
        <v/>
      </c>
      <c r="JJ63">
        <f>JH63+JI63</f>
        <v/>
      </c>
      <c r="JK63">
        <f>(1-Control!$B$11)*JH63 + JG63*(INDEX(Control!$B$32:$F$32, B63) + $AE$7)/1e6 * $AE$6</f>
        <v/>
      </c>
      <c r="JL63">
        <f>JJ63-JK63</f>
        <v/>
      </c>
      <c r="JM63">
        <f>INDEX(BaseSeries!$C$2:$C$61, A63)*Control!$B$5*$AF$3</f>
        <v/>
      </c>
      <c r="JN63">
        <f>JM63*(Control!$B$6*Control!$B$7*Control!$B$8)*$AF$4</f>
        <v/>
      </c>
      <c r="JO63">
        <f>JO62*(1-(1-Control!$B$14)^(1/12)) + JN63</f>
        <v/>
      </c>
      <c r="JP63">
        <f>JN63*Control!$B$9</f>
        <v/>
      </c>
      <c r="JQ63">
        <f>JO63*(Control!$B$10*$AF$5/12)/1e6</f>
        <v/>
      </c>
      <c r="JR63">
        <f>JP63*$AF$6*Control!$B$13/1e6</f>
        <v/>
      </c>
      <c r="JS63">
        <f>JQ63+JR63</f>
        <v/>
      </c>
      <c r="JT63">
        <f>(1-Control!$B$11)*JQ63 + JP63*(INDEX(Control!$B$32:$F$32, B63) + $AF$7)/1e6 * $AF$6</f>
        <v/>
      </c>
      <c r="JU63">
        <f>JS63-JT63</f>
        <v/>
      </c>
      <c r="JV63">
        <f>INDEX(BaseSeries!$C$2:$C$61, A63)*Control!$B$5*$AG$3</f>
        <v/>
      </c>
      <c r="JW63">
        <f>JV63*(Control!$B$6*Control!$B$7*Control!$B$8)*$AG$4</f>
        <v/>
      </c>
      <c r="JX63">
        <f>JX62*(1-(1-Control!$B$14)^(1/12)) + JW63</f>
        <v/>
      </c>
      <c r="JY63">
        <f>JW63*Control!$B$9</f>
        <v/>
      </c>
      <c r="JZ63">
        <f>JX63*(Control!$B$10*$AG$5/12)/1e6</f>
        <v/>
      </c>
      <c r="KA63">
        <f>JY63*$AG$6*Control!$B$13/1e6</f>
        <v/>
      </c>
      <c r="KB63">
        <f>JZ63+KA63</f>
        <v/>
      </c>
      <c r="KC63">
        <f>(1-Control!$B$11)*JZ63 + JY63*(INDEX(Control!$B$32:$F$32, B63) + $AG$7)/1e6 * $AG$6</f>
        <v/>
      </c>
      <c r="KD63">
        <f>KB63-KC63</f>
        <v/>
      </c>
      <c r="KE63">
        <f>INDEX(BaseSeries!$C$2:$C$61, A63)*Control!$B$5*$AH$3</f>
        <v/>
      </c>
      <c r="KF63">
        <f>KE63*(Control!$B$6*Control!$B$7*Control!$B$8)*$AH$4</f>
        <v/>
      </c>
      <c r="KG63">
        <f>KG62*(1-(1-Control!$B$14)^(1/12)) + KF63</f>
        <v/>
      </c>
      <c r="KH63">
        <f>KF63*Control!$B$9</f>
        <v/>
      </c>
      <c r="KI63">
        <f>KG63*(Control!$B$10*$AH$5/12)/1e6</f>
        <v/>
      </c>
      <c r="KJ63">
        <f>KH63*$AH$6*Control!$B$13/1e6</f>
        <v/>
      </c>
      <c r="KK63">
        <f>KI63+KJ63</f>
        <v/>
      </c>
      <c r="KL63">
        <f>(1-Control!$B$11)*KI63 + KH63*(INDEX(Control!$B$32:$F$32, B63) + $AH$7)/1e6 * $AH$6</f>
        <v/>
      </c>
      <c r="KM63">
        <f>KK63-KL63</f>
        <v/>
      </c>
      <c r="KN63">
        <f>INDEX(BaseSeries!$C$2:$C$61, A63)*Control!$B$5*$AI$3</f>
        <v/>
      </c>
      <c r="KO63">
        <f>KN63*(Control!$B$6*Control!$B$7*Control!$B$8)*$AI$4</f>
        <v/>
      </c>
      <c r="KP63">
        <f>KP62*(1-(1-Control!$B$14)^(1/12)) + KO63</f>
        <v/>
      </c>
      <c r="KQ63">
        <f>KO63*Control!$B$9</f>
        <v/>
      </c>
      <c r="KR63">
        <f>KP63*(Control!$B$10*$AI$5/12)/1e6</f>
        <v/>
      </c>
      <c r="KS63">
        <f>KQ63*$AI$6*Control!$B$13/1e6</f>
        <v/>
      </c>
      <c r="KT63">
        <f>KR63+KS63</f>
        <v/>
      </c>
      <c r="KU63">
        <f>(1-Control!$B$11)*KR63 + KQ63*(INDEX(Control!$B$32:$F$32, B63) + $AI$7)/1e6 * $AI$6</f>
        <v/>
      </c>
      <c r="KV63">
        <f>KT63-KU63</f>
        <v/>
      </c>
      <c r="KW63">
        <f>INDEX(BaseSeries!$C$2:$C$61, A63)*Control!$B$5*$AJ$3</f>
        <v/>
      </c>
      <c r="KX63">
        <f>KW63*(Control!$B$6*Control!$B$7*Control!$B$8)*$AJ$4</f>
        <v/>
      </c>
      <c r="KY63">
        <f>KY62*(1-(1-Control!$B$14)^(1/12)) + KX63</f>
        <v/>
      </c>
      <c r="KZ63">
        <f>KX63*Control!$B$9</f>
        <v/>
      </c>
      <c r="LA63">
        <f>KY63*(Control!$B$10*$AJ$5/12)/1e6</f>
        <v/>
      </c>
      <c r="LB63">
        <f>KZ63*$AJ$6*Control!$B$13/1e6</f>
        <v/>
      </c>
      <c r="LC63">
        <f>LA63+LB63</f>
        <v/>
      </c>
      <c r="LD63">
        <f>(1-Control!$B$11)*LA63 + KZ63*(INDEX(Control!$B$32:$F$32, B63) + $AJ$7)/1e6 * $AJ$6</f>
        <v/>
      </c>
      <c r="LE63">
        <f>LC63-LD63</f>
        <v/>
      </c>
      <c r="LF63">
        <f>INDEX(BaseSeries!$C$2:$C$61, A63)*Control!$B$5*$AK$3</f>
        <v/>
      </c>
      <c r="LG63">
        <f>LF63*(Control!$B$6*Control!$B$7*Control!$B$8)*$AK$4</f>
        <v/>
      </c>
      <c r="LH63">
        <f>LH62*(1-(1-Control!$B$14)^(1/12)) + LG63</f>
        <v/>
      </c>
      <c r="LI63">
        <f>LG63*Control!$B$9</f>
        <v/>
      </c>
      <c r="LJ63">
        <f>LH63*(Control!$B$10*$AK$5/12)/1e6</f>
        <v/>
      </c>
      <c r="LK63">
        <f>LI63*$AK$6*Control!$B$13/1e6</f>
        <v/>
      </c>
      <c r="LL63">
        <f>LJ63+LK63</f>
        <v/>
      </c>
      <c r="LM63">
        <f>(1-Control!$B$11)*LJ63 + LI63*(INDEX(Control!$B$32:$F$32, B63) + $AK$7)/1e6 * $AK$6</f>
        <v/>
      </c>
      <c r="LN63">
        <f>LL63-LM63</f>
        <v/>
      </c>
      <c r="LO63">
        <f>INDEX(BaseSeries!$C$2:$C$61, A63)*Control!$B$5*$AL$3</f>
        <v/>
      </c>
      <c r="LP63">
        <f>LO63*(Control!$B$6*Control!$B$7*Control!$B$8)*$AL$4</f>
        <v/>
      </c>
      <c r="LQ63">
        <f>LQ62*(1-(1-Control!$B$14)^(1/12)) + LP63</f>
        <v/>
      </c>
      <c r="LR63">
        <f>LP63*Control!$B$9</f>
        <v/>
      </c>
      <c r="LS63">
        <f>LQ63*(Control!$B$10*$AL$5/12)/1e6</f>
        <v/>
      </c>
      <c r="LT63">
        <f>LR63*$AL$6*Control!$B$13/1e6</f>
        <v/>
      </c>
      <c r="LU63">
        <f>LS63+LT63</f>
        <v/>
      </c>
      <c r="LV63">
        <f>(1-Control!$B$11)*LS63 + LR63*(INDEX(Control!$B$32:$F$32, B63) + $AL$7)/1e6 * $AL$6</f>
        <v/>
      </c>
      <c r="LW63">
        <f>LU63-LV63</f>
        <v/>
      </c>
    </row>
    <row r="64">
      <c r="A64" t="n">
        <v>53</v>
      </c>
      <c r="B64">
        <f>INT((A64-1)/12)+1</f>
        <v/>
      </c>
      <c r="C64">
        <f>INDEX(BaseSeries!$C$2:$C$61, A64)*Control!$B$5*$B$3</f>
        <v/>
      </c>
      <c r="D64">
        <f>C64*(Control!$B$6*Control!$B$7*Control!$B$8)*$B$4</f>
        <v/>
      </c>
      <c r="E64">
        <f>E63*(1-(1-Control!$B$14)^(1/12)) + D64</f>
        <v/>
      </c>
      <c r="F64">
        <f>D64*Control!$B$9</f>
        <v/>
      </c>
      <c r="G64">
        <f>E64*(Control!$B$10*$B$5/12)/1e6</f>
        <v/>
      </c>
      <c r="H64">
        <f>F64*$B$6*Control!$B$13/1e6</f>
        <v/>
      </c>
      <c r="I64">
        <f>G64+H64</f>
        <v/>
      </c>
      <c r="J64">
        <f>(1-Control!$B$11)*G64 + F64*(INDEX(Control!$B$32:$F$32, B64) + $B$7)/1e6 * $B$6</f>
        <v/>
      </c>
      <c r="K64">
        <f>I64-J64</f>
        <v/>
      </c>
      <c r="L64">
        <f>INDEX(BaseSeries!$C$2:$C$61, A64)*Control!$B$5*$C$3</f>
        <v/>
      </c>
      <c r="M64">
        <f>L64*(Control!$B$6*Control!$B$7*Control!$B$8)*$C$4</f>
        <v/>
      </c>
      <c r="N64">
        <f>N63*(1-(1-Control!$B$14)^(1/12)) + M64</f>
        <v/>
      </c>
      <c r="O64">
        <f>M64*Control!$B$9</f>
        <v/>
      </c>
      <c r="P64">
        <f>N64*(Control!$B$10*$C$5/12)/1e6</f>
        <v/>
      </c>
      <c r="Q64">
        <f>O64*$C$6*Control!$B$13/1e6</f>
        <v/>
      </c>
      <c r="R64">
        <f>P64+Q64</f>
        <v/>
      </c>
      <c r="S64">
        <f>(1-Control!$B$11)*P64 + O64*(INDEX(Control!$B$32:$F$32, B64) + $C$7)/1e6 * $C$6</f>
        <v/>
      </c>
      <c r="T64">
        <f>R64-S64</f>
        <v/>
      </c>
      <c r="U64">
        <f>INDEX(BaseSeries!$C$2:$C$61, A64)*Control!$B$5*$D$3</f>
        <v/>
      </c>
      <c r="V64">
        <f>U64*(Control!$B$6*Control!$B$7*Control!$B$8)*$D$4</f>
        <v/>
      </c>
      <c r="W64">
        <f>W63*(1-(1-Control!$B$14)^(1/12)) + V64</f>
        <v/>
      </c>
      <c r="X64">
        <f>V64*Control!$B$9</f>
        <v/>
      </c>
      <c r="Y64">
        <f>W64*(Control!$B$10*$D$5/12)/1e6</f>
        <v/>
      </c>
      <c r="Z64">
        <f>X64*$D$6*Control!$B$13/1e6</f>
        <v/>
      </c>
      <c r="AA64">
        <f>Y64+Z64</f>
        <v/>
      </c>
      <c r="AB64">
        <f>(1-Control!$B$11)*Y64 + X64*(INDEX(Control!$B$32:$F$32, B64) + $D$7)/1e6 * $D$6</f>
        <v/>
      </c>
      <c r="AC64">
        <f>AA64-AB64</f>
        <v/>
      </c>
      <c r="AD64">
        <f>INDEX(BaseSeries!$C$2:$C$61, A64)*Control!$B$5*$E$3</f>
        <v/>
      </c>
      <c r="AE64">
        <f>AD64*(Control!$B$6*Control!$B$7*Control!$B$8)*$E$4</f>
        <v/>
      </c>
      <c r="AF64">
        <f>AF63*(1-(1-Control!$B$14)^(1/12)) + AE64</f>
        <v/>
      </c>
      <c r="AG64">
        <f>AE64*Control!$B$9</f>
        <v/>
      </c>
      <c r="AH64">
        <f>AF64*(Control!$B$10*$E$5/12)/1e6</f>
        <v/>
      </c>
      <c r="AI64">
        <f>AG64*$E$6*Control!$B$13/1e6</f>
        <v/>
      </c>
      <c r="AJ64">
        <f>AH64+AI64</f>
        <v/>
      </c>
      <c r="AK64">
        <f>(1-Control!$B$11)*AH64 + AG64*(INDEX(Control!$B$32:$F$32, B64) + $E$7)/1e6 * $E$6</f>
        <v/>
      </c>
      <c r="AL64">
        <f>AJ64-AK64</f>
        <v/>
      </c>
      <c r="AM64">
        <f>INDEX(BaseSeries!$C$2:$C$61, A64)*Control!$B$5*$F$3</f>
        <v/>
      </c>
      <c r="AN64">
        <f>AM64*(Control!$B$6*Control!$B$7*Control!$B$8)*$F$4</f>
        <v/>
      </c>
      <c r="AO64">
        <f>AO63*(1-(1-Control!$B$14)^(1/12)) + AN64</f>
        <v/>
      </c>
      <c r="AP64">
        <f>AN64*Control!$B$9</f>
        <v/>
      </c>
      <c r="AQ64">
        <f>AO64*(Control!$B$10*$F$5/12)/1e6</f>
        <v/>
      </c>
      <c r="AR64">
        <f>AP64*$F$6*Control!$B$13/1e6</f>
        <v/>
      </c>
      <c r="AS64">
        <f>AQ64+AR64</f>
        <v/>
      </c>
      <c r="AT64">
        <f>(1-Control!$B$11)*AQ64 + AP64*(INDEX(Control!$B$32:$F$32, B64) + $F$7)/1e6 * $F$6</f>
        <v/>
      </c>
      <c r="AU64">
        <f>AS64-AT64</f>
        <v/>
      </c>
      <c r="AV64">
        <f>INDEX(BaseSeries!$C$2:$C$61, A64)*Control!$B$5*$G$3</f>
        <v/>
      </c>
      <c r="AW64">
        <f>AV64*(Control!$B$6*Control!$B$7*Control!$B$8)*$G$4</f>
        <v/>
      </c>
      <c r="AX64">
        <f>AX63*(1-(1-Control!$B$14)^(1/12)) + AW64</f>
        <v/>
      </c>
      <c r="AY64">
        <f>AW64*Control!$B$9</f>
        <v/>
      </c>
      <c r="AZ64">
        <f>AX64*(Control!$B$10*$G$5/12)/1e6</f>
        <v/>
      </c>
      <c r="BA64">
        <f>AY64*$G$6*Control!$B$13/1e6</f>
        <v/>
      </c>
      <c r="BB64">
        <f>AZ64+BA64</f>
        <v/>
      </c>
      <c r="BC64">
        <f>(1-Control!$B$11)*AZ64 + AY64*(INDEX(Control!$B$32:$F$32, B64) + $G$7)/1e6 * $G$6</f>
        <v/>
      </c>
      <c r="BD64">
        <f>BB64-BC64</f>
        <v/>
      </c>
      <c r="BE64">
        <f>INDEX(BaseSeries!$C$2:$C$61, A64)*Control!$B$5*$H$3</f>
        <v/>
      </c>
      <c r="BF64">
        <f>BE64*(Control!$B$6*Control!$B$7*Control!$B$8)*$H$4</f>
        <v/>
      </c>
      <c r="BG64">
        <f>BG63*(1-(1-Control!$B$14)^(1/12)) + BF64</f>
        <v/>
      </c>
      <c r="BH64">
        <f>BF64*Control!$B$9</f>
        <v/>
      </c>
      <c r="BI64">
        <f>BG64*(Control!$B$10*$H$5/12)/1e6</f>
        <v/>
      </c>
      <c r="BJ64">
        <f>BH64*$H$6*Control!$B$13/1e6</f>
        <v/>
      </c>
      <c r="BK64">
        <f>BI64+BJ64</f>
        <v/>
      </c>
      <c r="BL64">
        <f>(1-Control!$B$11)*BI64 + BH64*(INDEX(Control!$B$32:$F$32, B64) + $H$7)/1e6 * $H$6</f>
        <v/>
      </c>
      <c r="BM64">
        <f>BK64-BL64</f>
        <v/>
      </c>
      <c r="BN64">
        <f>INDEX(BaseSeries!$C$2:$C$61, A64)*Control!$B$5*$I$3</f>
        <v/>
      </c>
      <c r="BO64">
        <f>BN64*(Control!$B$6*Control!$B$7*Control!$B$8)*$I$4</f>
        <v/>
      </c>
      <c r="BP64">
        <f>BP63*(1-(1-Control!$B$14)^(1/12)) + BO64</f>
        <v/>
      </c>
      <c r="BQ64">
        <f>BO64*Control!$B$9</f>
        <v/>
      </c>
      <c r="BR64">
        <f>BP64*(Control!$B$10*$I$5/12)/1e6</f>
        <v/>
      </c>
      <c r="BS64">
        <f>BQ64*$I$6*Control!$B$13/1e6</f>
        <v/>
      </c>
      <c r="BT64">
        <f>BR64+BS64</f>
        <v/>
      </c>
      <c r="BU64">
        <f>(1-Control!$B$11)*BR64 + BQ64*(INDEX(Control!$B$32:$F$32, B64) + $I$7)/1e6 * $I$6</f>
        <v/>
      </c>
      <c r="BV64">
        <f>BT64-BU64</f>
        <v/>
      </c>
      <c r="BW64">
        <f>INDEX(BaseSeries!$C$2:$C$61, A64)*Control!$B$5*$J$3</f>
        <v/>
      </c>
      <c r="BX64">
        <f>BW64*(Control!$B$6*Control!$B$7*Control!$B$8)*$J$4</f>
        <v/>
      </c>
      <c r="BY64">
        <f>BY63*(1-(1-Control!$B$14)^(1/12)) + BX64</f>
        <v/>
      </c>
      <c r="BZ64">
        <f>BX64*Control!$B$9</f>
        <v/>
      </c>
      <c r="CA64">
        <f>BY64*(Control!$B$10*$J$5/12)/1e6</f>
        <v/>
      </c>
      <c r="CB64">
        <f>BZ64*$J$6*Control!$B$13/1e6</f>
        <v/>
      </c>
      <c r="CC64">
        <f>CA64+CB64</f>
        <v/>
      </c>
      <c r="CD64">
        <f>(1-Control!$B$11)*CA64 + BZ64*(INDEX(Control!$B$32:$F$32, B64) + $J$7)/1e6 * $J$6</f>
        <v/>
      </c>
      <c r="CE64">
        <f>CC64-CD64</f>
        <v/>
      </c>
      <c r="CF64">
        <f>INDEX(BaseSeries!$C$2:$C$61, A64)*Control!$B$5*$K$3</f>
        <v/>
      </c>
      <c r="CG64">
        <f>CF64*(Control!$B$6*Control!$B$7*Control!$B$8)*$K$4</f>
        <v/>
      </c>
      <c r="CH64">
        <f>CH63*(1-(1-Control!$B$14)^(1/12)) + CG64</f>
        <v/>
      </c>
      <c r="CI64">
        <f>CG64*Control!$B$9</f>
        <v/>
      </c>
      <c r="CJ64">
        <f>CH64*(Control!$B$10*$K$5/12)/1e6</f>
        <v/>
      </c>
      <c r="CK64">
        <f>CI64*$K$6*Control!$B$13/1e6</f>
        <v/>
      </c>
      <c r="CL64">
        <f>CJ64+CK64</f>
        <v/>
      </c>
      <c r="CM64">
        <f>(1-Control!$B$11)*CJ64 + CI64*(INDEX(Control!$B$32:$F$32, B64) + $K$7)/1e6 * $K$6</f>
        <v/>
      </c>
      <c r="CN64">
        <f>CL64-CM64</f>
        <v/>
      </c>
      <c r="CO64">
        <f>INDEX(BaseSeries!$C$2:$C$61, A64)*Control!$B$5*$L$3</f>
        <v/>
      </c>
      <c r="CP64">
        <f>CO64*(Control!$B$6*Control!$B$7*Control!$B$8)*$L$4</f>
        <v/>
      </c>
      <c r="CQ64">
        <f>CQ63*(1-(1-Control!$B$14)^(1/12)) + CP64</f>
        <v/>
      </c>
      <c r="CR64">
        <f>CP64*Control!$B$9</f>
        <v/>
      </c>
      <c r="CS64">
        <f>CQ64*(Control!$B$10*$L$5/12)/1e6</f>
        <v/>
      </c>
      <c r="CT64">
        <f>CR64*$L$6*Control!$B$13/1e6</f>
        <v/>
      </c>
      <c r="CU64">
        <f>CS64+CT64</f>
        <v/>
      </c>
      <c r="CV64">
        <f>(1-Control!$B$11)*CS64 + CR64*(INDEX(Control!$B$32:$F$32, B64) + $L$7)/1e6 * $L$6</f>
        <v/>
      </c>
      <c r="CW64">
        <f>CU64-CV64</f>
        <v/>
      </c>
      <c r="CX64">
        <f>INDEX(BaseSeries!$C$2:$C$61, A64)*Control!$B$5*$M$3</f>
        <v/>
      </c>
      <c r="CY64">
        <f>CX64*(Control!$B$6*Control!$B$7*Control!$B$8)*$M$4</f>
        <v/>
      </c>
      <c r="CZ64">
        <f>CZ63*(1-(1-Control!$B$14)^(1/12)) + CY64</f>
        <v/>
      </c>
      <c r="DA64">
        <f>CY64*Control!$B$9</f>
        <v/>
      </c>
      <c r="DB64">
        <f>CZ64*(Control!$B$10*$M$5/12)/1e6</f>
        <v/>
      </c>
      <c r="DC64">
        <f>DA64*$M$6*Control!$B$13/1e6</f>
        <v/>
      </c>
      <c r="DD64">
        <f>DB64+DC64</f>
        <v/>
      </c>
      <c r="DE64">
        <f>(1-Control!$B$11)*DB64 + DA64*(INDEX(Control!$B$32:$F$32, B64) + $M$7)/1e6 * $M$6</f>
        <v/>
      </c>
      <c r="DF64">
        <f>DD64-DE64</f>
        <v/>
      </c>
      <c r="DG64">
        <f>INDEX(BaseSeries!$C$2:$C$61, A64)*Control!$B$5*$N$3</f>
        <v/>
      </c>
      <c r="DH64">
        <f>DG64*(Control!$B$6*Control!$B$7*Control!$B$8)*$N$4</f>
        <v/>
      </c>
      <c r="DI64">
        <f>DI63*(1-(1-Control!$B$14)^(1/12)) + DH64</f>
        <v/>
      </c>
      <c r="DJ64">
        <f>DH64*Control!$B$9</f>
        <v/>
      </c>
      <c r="DK64">
        <f>DI64*(Control!$B$10*$N$5/12)/1e6</f>
        <v/>
      </c>
      <c r="DL64">
        <f>DJ64*$N$6*Control!$B$13/1e6</f>
        <v/>
      </c>
      <c r="DM64">
        <f>DK64+DL64</f>
        <v/>
      </c>
      <c r="DN64">
        <f>(1-Control!$B$11)*DK64 + DJ64*(INDEX(Control!$B$32:$F$32, B64) + $N$7)/1e6 * $N$6</f>
        <v/>
      </c>
      <c r="DO64">
        <f>DM64-DN64</f>
        <v/>
      </c>
      <c r="DP64">
        <f>INDEX(BaseSeries!$C$2:$C$61, A64)*Control!$B$5*$O$3</f>
        <v/>
      </c>
      <c r="DQ64">
        <f>DP64*(Control!$B$6*Control!$B$7*Control!$B$8)*$O$4</f>
        <v/>
      </c>
      <c r="DR64">
        <f>DR63*(1-(1-Control!$B$14)^(1/12)) + DQ64</f>
        <v/>
      </c>
      <c r="DS64">
        <f>DQ64*Control!$B$9</f>
        <v/>
      </c>
      <c r="DT64">
        <f>DR64*(Control!$B$10*$O$5/12)/1e6</f>
        <v/>
      </c>
      <c r="DU64">
        <f>DS64*$O$6*Control!$B$13/1e6</f>
        <v/>
      </c>
      <c r="DV64">
        <f>DT64+DU64</f>
        <v/>
      </c>
      <c r="DW64">
        <f>(1-Control!$B$11)*DT64 + DS64*(INDEX(Control!$B$32:$F$32, B64) + $O$7)/1e6 * $O$6</f>
        <v/>
      </c>
      <c r="DX64">
        <f>DV64-DW64</f>
        <v/>
      </c>
      <c r="DY64">
        <f>INDEX(BaseSeries!$C$2:$C$61, A64)*Control!$B$5*$P$3</f>
        <v/>
      </c>
      <c r="DZ64">
        <f>DY64*(Control!$B$6*Control!$B$7*Control!$B$8)*$P$4</f>
        <v/>
      </c>
      <c r="EA64">
        <f>EA63*(1-(1-Control!$B$14)^(1/12)) + DZ64</f>
        <v/>
      </c>
      <c r="EB64">
        <f>DZ64*Control!$B$9</f>
        <v/>
      </c>
      <c r="EC64">
        <f>EA64*(Control!$B$10*$P$5/12)/1e6</f>
        <v/>
      </c>
      <c r="ED64">
        <f>EB64*$P$6*Control!$B$13/1e6</f>
        <v/>
      </c>
      <c r="EE64">
        <f>EC64+ED64</f>
        <v/>
      </c>
      <c r="EF64">
        <f>(1-Control!$B$11)*EC64 + EB64*(INDEX(Control!$B$32:$F$32, B64) + $P$7)/1e6 * $P$6</f>
        <v/>
      </c>
      <c r="EG64">
        <f>EE64-EF64</f>
        <v/>
      </c>
      <c r="EH64">
        <f>INDEX(BaseSeries!$C$2:$C$61, A64)*Control!$B$5*$Q$3</f>
        <v/>
      </c>
      <c r="EI64">
        <f>EH64*(Control!$B$6*Control!$B$7*Control!$B$8)*$Q$4</f>
        <v/>
      </c>
      <c r="EJ64">
        <f>EJ63*(1-(1-Control!$B$14)^(1/12)) + EI64</f>
        <v/>
      </c>
      <c r="EK64">
        <f>EI64*Control!$B$9</f>
        <v/>
      </c>
      <c r="EL64">
        <f>EJ64*(Control!$B$10*$Q$5/12)/1e6</f>
        <v/>
      </c>
      <c r="EM64">
        <f>EK64*$Q$6*Control!$B$13/1e6</f>
        <v/>
      </c>
      <c r="EN64">
        <f>EL64+EM64</f>
        <v/>
      </c>
      <c r="EO64">
        <f>(1-Control!$B$11)*EL64 + EK64*(INDEX(Control!$B$32:$F$32, B64) + $Q$7)/1e6 * $Q$6</f>
        <v/>
      </c>
      <c r="EP64">
        <f>EN64-EO64</f>
        <v/>
      </c>
      <c r="EQ64">
        <f>INDEX(BaseSeries!$C$2:$C$61, A64)*Control!$B$5*$R$3</f>
        <v/>
      </c>
      <c r="ER64">
        <f>EQ64*(Control!$B$6*Control!$B$7*Control!$B$8)*$R$4</f>
        <v/>
      </c>
      <c r="ES64">
        <f>ES63*(1-(1-Control!$B$14)^(1/12)) + ER64</f>
        <v/>
      </c>
      <c r="ET64">
        <f>ER64*Control!$B$9</f>
        <v/>
      </c>
      <c r="EU64">
        <f>ES64*(Control!$B$10*$R$5/12)/1e6</f>
        <v/>
      </c>
      <c r="EV64">
        <f>ET64*$R$6*Control!$B$13/1e6</f>
        <v/>
      </c>
      <c r="EW64">
        <f>EU64+EV64</f>
        <v/>
      </c>
      <c r="EX64">
        <f>(1-Control!$B$11)*EU64 + ET64*(INDEX(Control!$B$32:$F$32, B64) + $R$7)/1e6 * $R$6</f>
        <v/>
      </c>
      <c r="EY64">
        <f>EW64-EX64</f>
        <v/>
      </c>
      <c r="EZ64">
        <f>INDEX(BaseSeries!$C$2:$C$61, A64)*Control!$B$5*$S$3</f>
        <v/>
      </c>
      <c r="FA64">
        <f>EZ64*(Control!$B$6*Control!$B$7*Control!$B$8)*$S$4</f>
        <v/>
      </c>
      <c r="FB64">
        <f>FB63*(1-(1-Control!$B$14)^(1/12)) + FA64</f>
        <v/>
      </c>
      <c r="FC64">
        <f>FA64*Control!$B$9</f>
        <v/>
      </c>
      <c r="FD64">
        <f>FB64*(Control!$B$10*$S$5/12)/1e6</f>
        <v/>
      </c>
      <c r="FE64">
        <f>FC64*$S$6*Control!$B$13/1e6</f>
        <v/>
      </c>
      <c r="FF64">
        <f>FD64+FE64</f>
        <v/>
      </c>
      <c r="FG64">
        <f>(1-Control!$B$11)*FD64 + FC64*(INDEX(Control!$B$32:$F$32, B64) + $S$7)/1e6 * $S$6</f>
        <v/>
      </c>
      <c r="FH64">
        <f>FF64-FG64</f>
        <v/>
      </c>
      <c r="FI64">
        <f>INDEX(BaseSeries!$C$2:$C$61, A64)*Control!$B$5*$T$3</f>
        <v/>
      </c>
      <c r="FJ64">
        <f>FI64*(Control!$B$6*Control!$B$7*Control!$B$8)*$T$4</f>
        <v/>
      </c>
      <c r="FK64">
        <f>FK63*(1-(1-Control!$B$14)^(1/12)) + FJ64</f>
        <v/>
      </c>
      <c r="FL64">
        <f>FJ64*Control!$B$9</f>
        <v/>
      </c>
      <c r="FM64">
        <f>FK64*(Control!$B$10*$T$5/12)/1e6</f>
        <v/>
      </c>
      <c r="FN64">
        <f>FL64*$T$6*Control!$B$13/1e6</f>
        <v/>
      </c>
      <c r="FO64">
        <f>FM64+FN64</f>
        <v/>
      </c>
      <c r="FP64">
        <f>(1-Control!$B$11)*FM64 + FL64*(INDEX(Control!$B$32:$F$32, B64) + $T$7)/1e6 * $T$6</f>
        <v/>
      </c>
      <c r="FQ64">
        <f>FO64-FP64</f>
        <v/>
      </c>
      <c r="FR64">
        <f>INDEX(BaseSeries!$C$2:$C$61, A64)*Control!$B$5*$U$3</f>
        <v/>
      </c>
      <c r="FS64">
        <f>FR64*(Control!$B$6*Control!$B$7*Control!$B$8)*$U$4</f>
        <v/>
      </c>
      <c r="FT64">
        <f>FT63*(1-(1-Control!$B$14)^(1/12)) + FS64</f>
        <v/>
      </c>
      <c r="FU64">
        <f>FS64*Control!$B$9</f>
        <v/>
      </c>
      <c r="FV64">
        <f>FT64*(Control!$B$10*$U$5/12)/1e6</f>
        <v/>
      </c>
      <c r="FW64">
        <f>FU64*$U$6*Control!$B$13/1e6</f>
        <v/>
      </c>
      <c r="FX64">
        <f>FV64+FW64</f>
        <v/>
      </c>
      <c r="FY64">
        <f>(1-Control!$B$11)*FV64 + FU64*(INDEX(Control!$B$32:$F$32, B64) + $U$7)/1e6 * $U$6</f>
        <v/>
      </c>
      <c r="FZ64">
        <f>FX64-FY64</f>
        <v/>
      </c>
      <c r="GA64">
        <f>INDEX(BaseSeries!$C$2:$C$61, A64)*Control!$B$5*$V$3</f>
        <v/>
      </c>
      <c r="GB64">
        <f>GA64*(Control!$B$6*Control!$B$7*Control!$B$8)*$V$4</f>
        <v/>
      </c>
      <c r="GC64">
        <f>GC63*(1-(1-Control!$B$14)^(1/12)) + GB64</f>
        <v/>
      </c>
      <c r="GD64">
        <f>GB64*Control!$B$9</f>
        <v/>
      </c>
      <c r="GE64">
        <f>GC64*(Control!$B$10*$V$5/12)/1e6</f>
        <v/>
      </c>
      <c r="GF64">
        <f>GD64*$V$6*Control!$B$13/1e6</f>
        <v/>
      </c>
      <c r="GG64">
        <f>GE64+GF64</f>
        <v/>
      </c>
      <c r="GH64">
        <f>(1-Control!$B$11)*GE64 + GD64*(INDEX(Control!$B$32:$F$32, B64) + $V$7)/1e6 * $V$6</f>
        <v/>
      </c>
      <c r="GI64">
        <f>GG64-GH64</f>
        <v/>
      </c>
      <c r="GJ64">
        <f>INDEX(BaseSeries!$C$2:$C$61, A64)*Control!$B$5*$W$3</f>
        <v/>
      </c>
      <c r="GK64">
        <f>GJ64*(Control!$B$6*Control!$B$7*Control!$B$8)*$W$4</f>
        <v/>
      </c>
      <c r="GL64">
        <f>GL63*(1-(1-Control!$B$14)^(1/12)) + GK64</f>
        <v/>
      </c>
      <c r="GM64">
        <f>GK64*Control!$B$9</f>
        <v/>
      </c>
      <c r="GN64">
        <f>GL64*(Control!$B$10*$W$5/12)/1e6</f>
        <v/>
      </c>
      <c r="GO64">
        <f>GM64*$W$6*Control!$B$13/1e6</f>
        <v/>
      </c>
      <c r="GP64">
        <f>GN64+GO64</f>
        <v/>
      </c>
      <c r="GQ64">
        <f>(1-Control!$B$11)*GN64 + GM64*(INDEX(Control!$B$32:$F$32, B64) + $W$7)/1e6 * $W$6</f>
        <v/>
      </c>
      <c r="GR64">
        <f>GP64-GQ64</f>
        <v/>
      </c>
      <c r="GS64">
        <f>INDEX(BaseSeries!$C$2:$C$61, A64)*Control!$B$5*$X$3</f>
        <v/>
      </c>
      <c r="GT64">
        <f>GS64*(Control!$B$6*Control!$B$7*Control!$B$8)*$X$4</f>
        <v/>
      </c>
      <c r="GU64">
        <f>GU63*(1-(1-Control!$B$14)^(1/12)) + GT64</f>
        <v/>
      </c>
      <c r="GV64">
        <f>GT64*Control!$B$9</f>
        <v/>
      </c>
      <c r="GW64">
        <f>GU64*(Control!$B$10*$X$5/12)/1e6</f>
        <v/>
      </c>
      <c r="GX64">
        <f>GV64*$X$6*Control!$B$13/1e6</f>
        <v/>
      </c>
      <c r="GY64">
        <f>GW64+GX64</f>
        <v/>
      </c>
      <c r="GZ64">
        <f>(1-Control!$B$11)*GW64 + GV64*(INDEX(Control!$B$32:$F$32, B64) + $X$7)/1e6 * $X$6</f>
        <v/>
      </c>
      <c r="HA64">
        <f>GY64-GZ64</f>
        <v/>
      </c>
      <c r="HB64">
        <f>INDEX(BaseSeries!$C$2:$C$61, A64)*Control!$B$5*$Y$3</f>
        <v/>
      </c>
      <c r="HC64">
        <f>HB64*(Control!$B$6*Control!$B$7*Control!$B$8)*$Y$4</f>
        <v/>
      </c>
      <c r="HD64">
        <f>HD63*(1-(1-Control!$B$14)^(1/12)) + HC64</f>
        <v/>
      </c>
      <c r="HE64">
        <f>HC64*Control!$B$9</f>
        <v/>
      </c>
      <c r="HF64">
        <f>HD64*(Control!$B$10*$Y$5/12)/1e6</f>
        <v/>
      </c>
      <c r="HG64">
        <f>HE64*$Y$6*Control!$B$13/1e6</f>
        <v/>
      </c>
      <c r="HH64">
        <f>HF64+HG64</f>
        <v/>
      </c>
      <c r="HI64">
        <f>(1-Control!$B$11)*HF64 + HE64*(INDEX(Control!$B$32:$F$32, B64) + $Y$7)/1e6 * $Y$6</f>
        <v/>
      </c>
      <c r="HJ64">
        <f>HH64-HI64</f>
        <v/>
      </c>
      <c r="HK64">
        <f>INDEX(BaseSeries!$C$2:$C$61, A64)*Control!$B$5*$Z$3</f>
        <v/>
      </c>
      <c r="HL64">
        <f>HK64*(Control!$B$6*Control!$B$7*Control!$B$8)*$Z$4</f>
        <v/>
      </c>
      <c r="HM64">
        <f>HM63*(1-(1-Control!$B$14)^(1/12)) + HL64</f>
        <v/>
      </c>
      <c r="HN64">
        <f>HL64*Control!$B$9</f>
        <v/>
      </c>
      <c r="HO64">
        <f>HM64*(Control!$B$10*$Z$5/12)/1e6</f>
        <v/>
      </c>
      <c r="HP64">
        <f>HN64*$Z$6*Control!$B$13/1e6</f>
        <v/>
      </c>
      <c r="HQ64">
        <f>HO64+HP64</f>
        <v/>
      </c>
      <c r="HR64">
        <f>(1-Control!$B$11)*HO64 + HN64*(INDEX(Control!$B$32:$F$32, B64) + $Z$7)/1e6 * $Z$6</f>
        <v/>
      </c>
      <c r="HS64">
        <f>HQ64-HR64</f>
        <v/>
      </c>
      <c r="HT64">
        <f>INDEX(BaseSeries!$C$2:$C$61, A64)*Control!$B$5*$AA$3</f>
        <v/>
      </c>
      <c r="HU64">
        <f>HT64*(Control!$B$6*Control!$B$7*Control!$B$8)*$AA$4</f>
        <v/>
      </c>
      <c r="HV64">
        <f>HV63*(1-(1-Control!$B$14)^(1/12)) + HU64</f>
        <v/>
      </c>
      <c r="HW64">
        <f>HU64*Control!$B$9</f>
        <v/>
      </c>
      <c r="HX64">
        <f>HV64*(Control!$B$10*$AA$5/12)/1e6</f>
        <v/>
      </c>
      <c r="HY64">
        <f>HW64*$AA$6*Control!$B$13/1e6</f>
        <v/>
      </c>
      <c r="HZ64">
        <f>HX64+HY64</f>
        <v/>
      </c>
      <c r="IA64">
        <f>(1-Control!$B$11)*HX64 + HW64*(INDEX(Control!$B$32:$F$32, B64) + $AA$7)/1e6 * $AA$6</f>
        <v/>
      </c>
      <c r="IB64">
        <f>HZ64-IA64</f>
        <v/>
      </c>
      <c r="IC64">
        <f>INDEX(BaseSeries!$C$2:$C$61, A64)*Control!$B$5*$AB$3</f>
        <v/>
      </c>
      <c r="ID64">
        <f>IC64*(Control!$B$6*Control!$B$7*Control!$B$8)*$AB$4</f>
        <v/>
      </c>
      <c r="IE64">
        <f>IE63*(1-(1-Control!$B$14)^(1/12)) + ID64</f>
        <v/>
      </c>
      <c r="IF64">
        <f>ID64*Control!$B$9</f>
        <v/>
      </c>
      <c r="IG64">
        <f>IE64*(Control!$B$10*$AB$5/12)/1e6</f>
        <v/>
      </c>
      <c r="IH64">
        <f>IF64*$AB$6*Control!$B$13/1e6</f>
        <v/>
      </c>
      <c r="II64">
        <f>IG64+IH64</f>
        <v/>
      </c>
      <c r="IJ64">
        <f>(1-Control!$B$11)*IG64 + IF64*(INDEX(Control!$B$32:$F$32, B64) + $AB$7)/1e6 * $AB$6</f>
        <v/>
      </c>
      <c r="IK64">
        <f>II64-IJ64</f>
        <v/>
      </c>
      <c r="IL64">
        <f>INDEX(BaseSeries!$C$2:$C$61, A64)*Control!$B$5*$AC$3</f>
        <v/>
      </c>
      <c r="IM64">
        <f>IL64*(Control!$B$6*Control!$B$7*Control!$B$8)*$AC$4</f>
        <v/>
      </c>
      <c r="IN64">
        <f>IN63*(1-(1-Control!$B$14)^(1/12)) + IM64</f>
        <v/>
      </c>
      <c r="IO64">
        <f>IM64*Control!$B$9</f>
        <v/>
      </c>
      <c r="IP64">
        <f>IN64*(Control!$B$10*$AC$5/12)/1e6</f>
        <v/>
      </c>
      <c r="IQ64">
        <f>IO64*$AC$6*Control!$B$13/1e6</f>
        <v/>
      </c>
      <c r="IR64">
        <f>IP64+IQ64</f>
        <v/>
      </c>
      <c r="IS64">
        <f>(1-Control!$B$11)*IP64 + IO64*(INDEX(Control!$B$32:$F$32, B64) + $AC$7)/1e6 * $AC$6</f>
        <v/>
      </c>
      <c r="IT64">
        <f>IR64-IS64</f>
        <v/>
      </c>
      <c r="IU64">
        <f>INDEX(BaseSeries!$C$2:$C$61, A64)*Control!$B$5*$AD$3</f>
        <v/>
      </c>
      <c r="IV64">
        <f>IU64*(Control!$B$6*Control!$B$7*Control!$B$8)*$AD$4</f>
        <v/>
      </c>
      <c r="IW64">
        <f>IW63*(1-(1-Control!$B$14)^(1/12)) + IV64</f>
        <v/>
      </c>
      <c r="IX64">
        <f>IV64*Control!$B$9</f>
        <v/>
      </c>
      <c r="IY64">
        <f>IW64*(Control!$B$10*$AD$5/12)/1e6</f>
        <v/>
      </c>
      <c r="IZ64">
        <f>IX64*$AD$6*Control!$B$13/1e6</f>
        <v/>
      </c>
      <c r="JA64">
        <f>IY64+IZ64</f>
        <v/>
      </c>
      <c r="JB64">
        <f>(1-Control!$B$11)*IY64 + IX64*(INDEX(Control!$B$32:$F$32, B64) + $AD$7)/1e6 * $AD$6</f>
        <v/>
      </c>
      <c r="JC64">
        <f>JA64-JB64</f>
        <v/>
      </c>
      <c r="JD64">
        <f>INDEX(BaseSeries!$C$2:$C$61, A64)*Control!$B$5*$AE$3</f>
        <v/>
      </c>
      <c r="JE64">
        <f>JD64*(Control!$B$6*Control!$B$7*Control!$B$8)*$AE$4</f>
        <v/>
      </c>
      <c r="JF64">
        <f>JF63*(1-(1-Control!$B$14)^(1/12)) + JE64</f>
        <v/>
      </c>
      <c r="JG64">
        <f>JE64*Control!$B$9</f>
        <v/>
      </c>
      <c r="JH64">
        <f>JF64*(Control!$B$10*$AE$5/12)/1e6</f>
        <v/>
      </c>
      <c r="JI64">
        <f>JG64*$AE$6*Control!$B$13/1e6</f>
        <v/>
      </c>
      <c r="JJ64">
        <f>JH64+JI64</f>
        <v/>
      </c>
      <c r="JK64">
        <f>(1-Control!$B$11)*JH64 + JG64*(INDEX(Control!$B$32:$F$32, B64) + $AE$7)/1e6 * $AE$6</f>
        <v/>
      </c>
      <c r="JL64">
        <f>JJ64-JK64</f>
        <v/>
      </c>
      <c r="JM64">
        <f>INDEX(BaseSeries!$C$2:$C$61, A64)*Control!$B$5*$AF$3</f>
        <v/>
      </c>
      <c r="JN64">
        <f>JM64*(Control!$B$6*Control!$B$7*Control!$B$8)*$AF$4</f>
        <v/>
      </c>
      <c r="JO64">
        <f>JO63*(1-(1-Control!$B$14)^(1/12)) + JN64</f>
        <v/>
      </c>
      <c r="JP64">
        <f>JN64*Control!$B$9</f>
        <v/>
      </c>
      <c r="JQ64">
        <f>JO64*(Control!$B$10*$AF$5/12)/1e6</f>
        <v/>
      </c>
      <c r="JR64">
        <f>JP64*$AF$6*Control!$B$13/1e6</f>
        <v/>
      </c>
      <c r="JS64">
        <f>JQ64+JR64</f>
        <v/>
      </c>
      <c r="JT64">
        <f>(1-Control!$B$11)*JQ64 + JP64*(INDEX(Control!$B$32:$F$32, B64) + $AF$7)/1e6 * $AF$6</f>
        <v/>
      </c>
      <c r="JU64">
        <f>JS64-JT64</f>
        <v/>
      </c>
      <c r="JV64">
        <f>INDEX(BaseSeries!$C$2:$C$61, A64)*Control!$B$5*$AG$3</f>
        <v/>
      </c>
      <c r="JW64">
        <f>JV64*(Control!$B$6*Control!$B$7*Control!$B$8)*$AG$4</f>
        <v/>
      </c>
      <c r="JX64">
        <f>JX63*(1-(1-Control!$B$14)^(1/12)) + JW64</f>
        <v/>
      </c>
      <c r="JY64">
        <f>JW64*Control!$B$9</f>
        <v/>
      </c>
      <c r="JZ64">
        <f>JX64*(Control!$B$10*$AG$5/12)/1e6</f>
        <v/>
      </c>
      <c r="KA64">
        <f>JY64*$AG$6*Control!$B$13/1e6</f>
        <v/>
      </c>
      <c r="KB64">
        <f>JZ64+KA64</f>
        <v/>
      </c>
      <c r="KC64">
        <f>(1-Control!$B$11)*JZ64 + JY64*(INDEX(Control!$B$32:$F$32, B64) + $AG$7)/1e6 * $AG$6</f>
        <v/>
      </c>
      <c r="KD64">
        <f>KB64-KC64</f>
        <v/>
      </c>
      <c r="KE64">
        <f>INDEX(BaseSeries!$C$2:$C$61, A64)*Control!$B$5*$AH$3</f>
        <v/>
      </c>
      <c r="KF64">
        <f>KE64*(Control!$B$6*Control!$B$7*Control!$B$8)*$AH$4</f>
        <v/>
      </c>
      <c r="KG64">
        <f>KG63*(1-(1-Control!$B$14)^(1/12)) + KF64</f>
        <v/>
      </c>
      <c r="KH64">
        <f>KF64*Control!$B$9</f>
        <v/>
      </c>
      <c r="KI64">
        <f>KG64*(Control!$B$10*$AH$5/12)/1e6</f>
        <v/>
      </c>
      <c r="KJ64">
        <f>KH64*$AH$6*Control!$B$13/1e6</f>
        <v/>
      </c>
      <c r="KK64">
        <f>KI64+KJ64</f>
        <v/>
      </c>
      <c r="KL64">
        <f>(1-Control!$B$11)*KI64 + KH64*(INDEX(Control!$B$32:$F$32, B64) + $AH$7)/1e6 * $AH$6</f>
        <v/>
      </c>
      <c r="KM64">
        <f>KK64-KL64</f>
        <v/>
      </c>
      <c r="KN64">
        <f>INDEX(BaseSeries!$C$2:$C$61, A64)*Control!$B$5*$AI$3</f>
        <v/>
      </c>
      <c r="KO64">
        <f>KN64*(Control!$B$6*Control!$B$7*Control!$B$8)*$AI$4</f>
        <v/>
      </c>
      <c r="KP64">
        <f>KP63*(1-(1-Control!$B$14)^(1/12)) + KO64</f>
        <v/>
      </c>
      <c r="KQ64">
        <f>KO64*Control!$B$9</f>
        <v/>
      </c>
      <c r="KR64">
        <f>KP64*(Control!$B$10*$AI$5/12)/1e6</f>
        <v/>
      </c>
      <c r="KS64">
        <f>KQ64*$AI$6*Control!$B$13/1e6</f>
        <v/>
      </c>
      <c r="KT64">
        <f>KR64+KS64</f>
        <v/>
      </c>
      <c r="KU64">
        <f>(1-Control!$B$11)*KR64 + KQ64*(INDEX(Control!$B$32:$F$32, B64) + $AI$7)/1e6 * $AI$6</f>
        <v/>
      </c>
      <c r="KV64">
        <f>KT64-KU64</f>
        <v/>
      </c>
      <c r="KW64">
        <f>INDEX(BaseSeries!$C$2:$C$61, A64)*Control!$B$5*$AJ$3</f>
        <v/>
      </c>
      <c r="KX64">
        <f>KW64*(Control!$B$6*Control!$B$7*Control!$B$8)*$AJ$4</f>
        <v/>
      </c>
      <c r="KY64">
        <f>KY63*(1-(1-Control!$B$14)^(1/12)) + KX64</f>
        <v/>
      </c>
      <c r="KZ64">
        <f>KX64*Control!$B$9</f>
        <v/>
      </c>
      <c r="LA64">
        <f>KY64*(Control!$B$10*$AJ$5/12)/1e6</f>
        <v/>
      </c>
      <c r="LB64">
        <f>KZ64*$AJ$6*Control!$B$13/1e6</f>
        <v/>
      </c>
      <c r="LC64">
        <f>LA64+LB64</f>
        <v/>
      </c>
      <c r="LD64">
        <f>(1-Control!$B$11)*LA64 + KZ64*(INDEX(Control!$B$32:$F$32, B64) + $AJ$7)/1e6 * $AJ$6</f>
        <v/>
      </c>
      <c r="LE64">
        <f>LC64-LD64</f>
        <v/>
      </c>
      <c r="LF64">
        <f>INDEX(BaseSeries!$C$2:$C$61, A64)*Control!$B$5*$AK$3</f>
        <v/>
      </c>
      <c r="LG64">
        <f>LF64*(Control!$B$6*Control!$B$7*Control!$B$8)*$AK$4</f>
        <v/>
      </c>
      <c r="LH64">
        <f>LH63*(1-(1-Control!$B$14)^(1/12)) + LG64</f>
        <v/>
      </c>
      <c r="LI64">
        <f>LG64*Control!$B$9</f>
        <v/>
      </c>
      <c r="LJ64">
        <f>LH64*(Control!$B$10*$AK$5/12)/1e6</f>
        <v/>
      </c>
      <c r="LK64">
        <f>LI64*$AK$6*Control!$B$13/1e6</f>
        <v/>
      </c>
      <c r="LL64">
        <f>LJ64+LK64</f>
        <v/>
      </c>
      <c r="LM64">
        <f>(1-Control!$B$11)*LJ64 + LI64*(INDEX(Control!$B$32:$F$32, B64) + $AK$7)/1e6 * $AK$6</f>
        <v/>
      </c>
      <c r="LN64">
        <f>LL64-LM64</f>
        <v/>
      </c>
      <c r="LO64">
        <f>INDEX(BaseSeries!$C$2:$C$61, A64)*Control!$B$5*$AL$3</f>
        <v/>
      </c>
      <c r="LP64">
        <f>LO64*(Control!$B$6*Control!$B$7*Control!$B$8)*$AL$4</f>
        <v/>
      </c>
      <c r="LQ64">
        <f>LQ63*(1-(1-Control!$B$14)^(1/12)) + LP64</f>
        <v/>
      </c>
      <c r="LR64">
        <f>LP64*Control!$B$9</f>
        <v/>
      </c>
      <c r="LS64">
        <f>LQ64*(Control!$B$10*$AL$5/12)/1e6</f>
        <v/>
      </c>
      <c r="LT64">
        <f>LR64*$AL$6*Control!$B$13/1e6</f>
        <v/>
      </c>
      <c r="LU64">
        <f>LS64+LT64</f>
        <v/>
      </c>
      <c r="LV64">
        <f>(1-Control!$B$11)*LS64 + LR64*(INDEX(Control!$B$32:$F$32, B64) + $AL$7)/1e6 * $AL$6</f>
        <v/>
      </c>
      <c r="LW64">
        <f>LU64-LV64</f>
        <v/>
      </c>
    </row>
    <row r="65">
      <c r="A65" t="n">
        <v>54</v>
      </c>
      <c r="B65">
        <f>INT((A65-1)/12)+1</f>
        <v/>
      </c>
      <c r="C65">
        <f>INDEX(BaseSeries!$C$2:$C$61, A65)*Control!$B$5*$B$3</f>
        <v/>
      </c>
      <c r="D65">
        <f>C65*(Control!$B$6*Control!$B$7*Control!$B$8)*$B$4</f>
        <v/>
      </c>
      <c r="E65">
        <f>E64*(1-(1-Control!$B$14)^(1/12)) + D65</f>
        <v/>
      </c>
      <c r="F65">
        <f>D65*Control!$B$9</f>
        <v/>
      </c>
      <c r="G65">
        <f>E65*(Control!$B$10*$B$5/12)/1e6</f>
        <v/>
      </c>
      <c r="H65">
        <f>F65*$B$6*Control!$B$13/1e6</f>
        <v/>
      </c>
      <c r="I65">
        <f>G65+H65</f>
        <v/>
      </c>
      <c r="J65">
        <f>(1-Control!$B$11)*G65 + F65*(INDEX(Control!$B$32:$F$32, B65) + $B$7)/1e6 * $B$6</f>
        <v/>
      </c>
      <c r="K65">
        <f>I65-J65</f>
        <v/>
      </c>
      <c r="L65">
        <f>INDEX(BaseSeries!$C$2:$C$61, A65)*Control!$B$5*$C$3</f>
        <v/>
      </c>
      <c r="M65">
        <f>L65*(Control!$B$6*Control!$B$7*Control!$B$8)*$C$4</f>
        <v/>
      </c>
      <c r="N65">
        <f>N64*(1-(1-Control!$B$14)^(1/12)) + M65</f>
        <v/>
      </c>
      <c r="O65">
        <f>M65*Control!$B$9</f>
        <v/>
      </c>
      <c r="P65">
        <f>N65*(Control!$B$10*$C$5/12)/1e6</f>
        <v/>
      </c>
      <c r="Q65">
        <f>O65*$C$6*Control!$B$13/1e6</f>
        <v/>
      </c>
      <c r="R65">
        <f>P65+Q65</f>
        <v/>
      </c>
      <c r="S65">
        <f>(1-Control!$B$11)*P65 + O65*(INDEX(Control!$B$32:$F$32, B65) + $C$7)/1e6 * $C$6</f>
        <v/>
      </c>
      <c r="T65">
        <f>R65-S65</f>
        <v/>
      </c>
      <c r="U65">
        <f>INDEX(BaseSeries!$C$2:$C$61, A65)*Control!$B$5*$D$3</f>
        <v/>
      </c>
      <c r="V65">
        <f>U65*(Control!$B$6*Control!$B$7*Control!$B$8)*$D$4</f>
        <v/>
      </c>
      <c r="W65">
        <f>W64*(1-(1-Control!$B$14)^(1/12)) + V65</f>
        <v/>
      </c>
      <c r="X65">
        <f>V65*Control!$B$9</f>
        <v/>
      </c>
      <c r="Y65">
        <f>W65*(Control!$B$10*$D$5/12)/1e6</f>
        <v/>
      </c>
      <c r="Z65">
        <f>X65*$D$6*Control!$B$13/1e6</f>
        <v/>
      </c>
      <c r="AA65">
        <f>Y65+Z65</f>
        <v/>
      </c>
      <c r="AB65">
        <f>(1-Control!$B$11)*Y65 + X65*(INDEX(Control!$B$32:$F$32, B65) + $D$7)/1e6 * $D$6</f>
        <v/>
      </c>
      <c r="AC65">
        <f>AA65-AB65</f>
        <v/>
      </c>
      <c r="AD65">
        <f>INDEX(BaseSeries!$C$2:$C$61, A65)*Control!$B$5*$E$3</f>
        <v/>
      </c>
      <c r="AE65">
        <f>AD65*(Control!$B$6*Control!$B$7*Control!$B$8)*$E$4</f>
        <v/>
      </c>
      <c r="AF65">
        <f>AF64*(1-(1-Control!$B$14)^(1/12)) + AE65</f>
        <v/>
      </c>
      <c r="AG65">
        <f>AE65*Control!$B$9</f>
        <v/>
      </c>
      <c r="AH65">
        <f>AF65*(Control!$B$10*$E$5/12)/1e6</f>
        <v/>
      </c>
      <c r="AI65">
        <f>AG65*$E$6*Control!$B$13/1e6</f>
        <v/>
      </c>
      <c r="AJ65">
        <f>AH65+AI65</f>
        <v/>
      </c>
      <c r="AK65">
        <f>(1-Control!$B$11)*AH65 + AG65*(INDEX(Control!$B$32:$F$32, B65) + $E$7)/1e6 * $E$6</f>
        <v/>
      </c>
      <c r="AL65">
        <f>AJ65-AK65</f>
        <v/>
      </c>
      <c r="AM65">
        <f>INDEX(BaseSeries!$C$2:$C$61, A65)*Control!$B$5*$F$3</f>
        <v/>
      </c>
      <c r="AN65">
        <f>AM65*(Control!$B$6*Control!$B$7*Control!$B$8)*$F$4</f>
        <v/>
      </c>
      <c r="AO65">
        <f>AO64*(1-(1-Control!$B$14)^(1/12)) + AN65</f>
        <v/>
      </c>
      <c r="AP65">
        <f>AN65*Control!$B$9</f>
        <v/>
      </c>
      <c r="AQ65">
        <f>AO65*(Control!$B$10*$F$5/12)/1e6</f>
        <v/>
      </c>
      <c r="AR65">
        <f>AP65*$F$6*Control!$B$13/1e6</f>
        <v/>
      </c>
      <c r="AS65">
        <f>AQ65+AR65</f>
        <v/>
      </c>
      <c r="AT65">
        <f>(1-Control!$B$11)*AQ65 + AP65*(INDEX(Control!$B$32:$F$32, B65) + $F$7)/1e6 * $F$6</f>
        <v/>
      </c>
      <c r="AU65">
        <f>AS65-AT65</f>
        <v/>
      </c>
      <c r="AV65">
        <f>INDEX(BaseSeries!$C$2:$C$61, A65)*Control!$B$5*$G$3</f>
        <v/>
      </c>
      <c r="AW65">
        <f>AV65*(Control!$B$6*Control!$B$7*Control!$B$8)*$G$4</f>
        <v/>
      </c>
      <c r="AX65">
        <f>AX64*(1-(1-Control!$B$14)^(1/12)) + AW65</f>
        <v/>
      </c>
      <c r="AY65">
        <f>AW65*Control!$B$9</f>
        <v/>
      </c>
      <c r="AZ65">
        <f>AX65*(Control!$B$10*$G$5/12)/1e6</f>
        <v/>
      </c>
      <c r="BA65">
        <f>AY65*$G$6*Control!$B$13/1e6</f>
        <v/>
      </c>
      <c r="BB65">
        <f>AZ65+BA65</f>
        <v/>
      </c>
      <c r="BC65">
        <f>(1-Control!$B$11)*AZ65 + AY65*(INDEX(Control!$B$32:$F$32, B65) + $G$7)/1e6 * $G$6</f>
        <v/>
      </c>
      <c r="BD65">
        <f>BB65-BC65</f>
        <v/>
      </c>
      <c r="BE65">
        <f>INDEX(BaseSeries!$C$2:$C$61, A65)*Control!$B$5*$H$3</f>
        <v/>
      </c>
      <c r="BF65">
        <f>BE65*(Control!$B$6*Control!$B$7*Control!$B$8)*$H$4</f>
        <v/>
      </c>
      <c r="BG65">
        <f>BG64*(1-(1-Control!$B$14)^(1/12)) + BF65</f>
        <v/>
      </c>
      <c r="BH65">
        <f>BF65*Control!$B$9</f>
        <v/>
      </c>
      <c r="BI65">
        <f>BG65*(Control!$B$10*$H$5/12)/1e6</f>
        <v/>
      </c>
      <c r="BJ65">
        <f>BH65*$H$6*Control!$B$13/1e6</f>
        <v/>
      </c>
      <c r="BK65">
        <f>BI65+BJ65</f>
        <v/>
      </c>
      <c r="BL65">
        <f>(1-Control!$B$11)*BI65 + BH65*(INDEX(Control!$B$32:$F$32, B65) + $H$7)/1e6 * $H$6</f>
        <v/>
      </c>
      <c r="BM65">
        <f>BK65-BL65</f>
        <v/>
      </c>
      <c r="BN65">
        <f>INDEX(BaseSeries!$C$2:$C$61, A65)*Control!$B$5*$I$3</f>
        <v/>
      </c>
      <c r="BO65">
        <f>BN65*(Control!$B$6*Control!$B$7*Control!$B$8)*$I$4</f>
        <v/>
      </c>
      <c r="BP65">
        <f>BP64*(1-(1-Control!$B$14)^(1/12)) + BO65</f>
        <v/>
      </c>
      <c r="BQ65">
        <f>BO65*Control!$B$9</f>
        <v/>
      </c>
      <c r="BR65">
        <f>BP65*(Control!$B$10*$I$5/12)/1e6</f>
        <v/>
      </c>
      <c r="BS65">
        <f>BQ65*$I$6*Control!$B$13/1e6</f>
        <v/>
      </c>
      <c r="BT65">
        <f>BR65+BS65</f>
        <v/>
      </c>
      <c r="BU65">
        <f>(1-Control!$B$11)*BR65 + BQ65*(INDEX(Control!$B$32:$F$32, B65) + $I$7)/1e6 * $I$6</f>
        <v/>
      </c>
      <c r="BV65">
        <f>BT65-BU65</f>
        <v/>
      </c>
      <c r="BW65">
        <f>INDEX(BaseSeries!$C$2:$C$61, A65)*Control!$B$5*$J$3</f>
        <v/>
      </c>
      <c r="BX65">
        <f>BW65*(Control!$B$6*Control!$B$7*Control!$B$8)*$J$4</f>
        <v/>
      </c>
      <c r="BY65">
        <f>BY64*(1-(1-Control!$B$14)^(1/12)) + BX65</f>
        <v/>
      </c>
      <c r="BZ65">
        <f>BX65*Control!$B$9</f>
        <v/>
      </c>
      <c r="CA65">
        <f>BY65*(Control!$B$10*$J$5/12)/1e6</f>
        <v/>
      </c>
      <c r="CB65">
        <f>BZ65*$J$6*Control!$B$13/1e6</f>
        <v/>
      </c>
      <c r="CC65">
        <f>CA65+CB65</f>
        <v/>
      </c>
      <c r="CD65">
        <f>(1-Control!$B$11)*CA65 + BZ65*(INDEX(Control!$B$32:$F$32, B65) + $J$7)/1e6 * $J$6</f>
        <v/>
      </c>
      <c r="CE65">
        <f>CC65-CD65</f>
        <v/>
      </c>
      <c r="CF65">
        <f>INDEX(BaseSeries!$C$2:$C$61, A65)*Control!$B$5*$K$3</f>
        <v/>
      </c>
      <c r="CG65">
        <f>CF65*(Control!$B$6*Control!$B$7*Control!$B$8)*$K$4</f>
        <v/>
      </c>
      <c r="CH65">
        <f>CH64*(1-(1-Control!$B$14)^(1/12)) + CG65</f>
        <v/>
      </c>
      <c r="CI65">
        <f>CG65*Control!$B$9</f>
        <v/>
      </c>
      <c r="CJ65">
        <f>CH65*(Control!$B$10*$K$5/12)/1e6</f>
        <v/>
      </c>
      <c r="CK65">
        <f>CI65*$K$6*Control!$B$13/1e6</f>
        <v/>
      </c>
      <c r="CL65">
        <f>CJ65+CK65</f>
        <v/>
      </c>
      <c r="CM65">
        <f>(1-Control!$B$11)*CJ65 + CI65*(INDEX(Control!$B$32:$F$32, B65) + $K$7)/1e6 * $K$6</f>
        <v/>
      </c>
      <c r="CN65">
        <f>CL65-CM65</f>
        <v/>
      </c>
      <c r="CO65">
        <f>INDEX(BaseSeries!$C$2:$C$61, A65)*Control!$B$5*$L$3</f>
        <v/>
      </c>
      <c r="CP65">
        <f>CO65*(Control!$B$6*Control!$B$7*Control!$B$8)*$L$4</f>
        <v/>
      </c>
      <c r="CQ65">
        <f>CQ64*(1-(1-Control!$B$14)^(1/12)) + CP65</f>
        <v/>
      </c>
      <c r="CR65">
        <f>CP65*Control!$B$9</f>
        <v/>
      </c>
      <c r="CS65">
        <f>CQ65*(Control!$B$10*$L$5/12)/1e6</f>
        <v/>
      </c>
      <c r="CT65">
        <f>CR65*$L$6*Control!$B$13/1e6</f>
        <v/>
      </c>
      <c r="CU65">
        <f>CS65+CT65</f>
        <v/>
      </c>
      <c r="CV65">
        <f>(1-Control!$B$11)*CS65 + CR65*(INDEX(Control!$B$32:$F$32, B65) + $L$7)/1e6 * $L$6</f>
        <v/>
      </c>
      <c r="CW65">
        <f>CU65-CV65</f>
        <v/>
      </c>
      <c r="CX65">
        <f>INDEX(BaseSeries!$C$2:$C$61, A65)*Control!$B$5*$M$3</f>
        <v/>
      </c>
      <c r="CY65">
        <f>CX65*(Control!$B$6*Control!$B$7*Control!$B$8)*$M$4</f>
        <v/>
      </c>
      <c r="CZ65">
        <f>CZ64*(1-(1-Control!$B$14)^(1/12)) + CY65</f>
        <v/>
      </c>
      <c r="DA65">
        <f>CY65*Control!$B$9</f>
        <v/>
      </c>
      <c r="DB65">
        <f>CZ65*(Control!$B$10*$M$5/12)/1e6</f>
        <v/>
      </c>
      <c r="DC65">
        <f>DA65*$M$6*Control!$B$13/1e6</f>
        <v/>
      </c>
      <c r="DD65">
        <f>DB65+DC65</f>
        <v/>
      </c>
      <c r="DE65">
        <f>(1-Control!$B$11)*DB65 + DA65*(INDEX(Control!$B$32:$F$32, B65) + $M$7)/1e6 * $M$6</f>
        <v/>
      </c>
      <c r="DF65">
        <f>DD65-DE65</f>
        <v/>
      </c>
      <c r="DG65">
        <f>INDEX(BaseSeries!$C$2:$C$61, A65)*Control!$B$5*$N$3</f>
        <v/>
      </c>
      <c r="DH65">
        <f>DG65*(Control!$B$6*Control!$B$7*Control!$B$8)*$N$4</f>
        <v/>
      </c>
      <c r="DI65">
        <f>DI64*(1-(1-Control!$B$14)^(1/12)) + DH65</f>
        <v/>
      </c>
      <c r="DJ65">
        <f>DH65*Control!$B$9</f>
        <v/>
      </c>
      <c r="DK65">
        <f>DI65*(Control!$B$10*$N$5/12)/1e6</f>
        <v/>
      </c>
      <c r="DL65">
        <f>DJ65*$N$6*Control!$B$13/1e6</f>
        <v/>
      </c>
      <c r="DM65">
        <f>DK65+DL65</f>
        <v/>
      </c>
      <c r="DN65">
        <f>(1-Control!$B$11)*DK65 + DJ65*(INDEX(Control!$B$32:$F$32, B65) + $N$7)/1e6 * $N$6</f>
        <v/>
      </c>
      <c r="DO65">
        <f>DM65-DN65</f>
        <v/>
      </c>
      <c r="DP65">
        <f>INDEX(BaseSeries!$C$2:$C$61, A65)*Control!$B$5*$O$3</f>
        <v/>
      </c>
      <c r="DQ65">
        <f>DP65*(Control!$B$6*Control!$B$7*Control!$B$8)*$O$4</f>
        <v/>
      </c>
      <c r="DR65">
        <f>DR64*(1-(1-Control!$B$14)^(1/12)) + DQ65</f>
        <v/>
      </c>
      <c r="DS65">
        <f>DQ65*Control!$B$9</f>
        <v/>
      </c>
      <c r="DT65">
        <f>DR65*(Control!$B$10*$O$5/12)/1e6</f>
        <v/>
      </c>
      <c r="DU65">
        <f>DS65*$O$6*Control!$B$13/1e6</f>
        <v/>
      </c>
      <c r="DV65">
        <f>DT65+DU65</f>
        <v/>
      </c>
      <c r="DW65">
        <f>(1-Control!$B$11)*DT65 + DS65*(INDEX(Control!$B$32:$F$32, B65) + $O$7)/1e6 * $O$6</f>
        <v/>
      </c>
      <c r="DX65">
        <f>DV65-DW65</f>
        <v/>
      </c>
      <c r="DY65">
        <f>INDEX(BaseSeries!$C$2:$C$61, A65)*Control!$B$5*$P$3</f>
        <v/>
      </c>
      <c r="DZ65">
        <f>DY65*(Control!$B$6*Control!$B$7*Control!$B$8)*$P$4</f>
        <v/>
      </c>
      <c r="EA65">
        <f>EA64*(1-(1-Control!$B$14)^(1/12)) + DZ65</f>
        <v/>
      </c>
      <c r="EB65">
        <f>DZ65*Control!$B$9</f>
        <v/>
      </c>
      <c r="EC65">
        <f>EA65*(Control!$B$10*$P$5/12)/1e6</f>
        <v/>
      </c>
      <c r="ED65">
        <f>EB65*$P$6*Control!$B$13/1e6</f>
        <v/>
      </c>
      <c r="EE65">
        <f>EC65+ED65</f>
        <v/>
      </c>
      <c r="EF65">
        <f>(1-Control!$B$11)*EC65 + EB65*(INDEX(Control!$B$32:$F$32, B65) + $P$7)/1e6 * $P$6</f>
        <v/>
      </c>
      <c r="EG65">
        <f>EE65-EF65</f>
        <v/>
      </c>
      <c r="EH65">
        <f>INDEX(BaseSeries!$C$2:$C$61, A65)*Control!$B$5*$Q$3</f>
        <v/>
      </c>
      <c r="EI65">
        <f>EH65*(Control!$B$6*Control!$B$7*Control!$B$8)*$Q$4</f>
        <v/>
      </c>
      <c r="EJ65">
        <f>EJ64*(1-(1-Control!$B$14)^(1/12)) + EI65</f>
        <v/>
      </c>
      <c r="EK65">
        <f>EI65*Control!$B$9</f>
        <v/>
      </c>
      <c r="EL65">
        <f>EJ65*(Control!$B$10*$Q$5/12)/1e6</f>
        <v/>
      </c>
      <c r="EM65">
        <f>EK65*$Q$6*Control!$B$13/1e6</f>
        <v/>
      </c>
      <c r="EN65">
        <f>EL65+EM65</f>
        <v/>
      </c>
      <c r="EO65">
        <f>(1-Control!$B$11)*EL65 + EK65*(INDEX(Control!$B$32:$F$32, B65) + $Q$7)/1e6 * $Q$6</f>
        <v/>
      </c>
      <c r="EP65">
        <f>EN65-EO65</f>
        <v/>
      </c>
      <c r="EQ65">
        <f>INDEX(BaseSeries!$C$2:$C$61, A65)*Control!$B$5*$R$3</f>
        <v/>
      </c>
      <c r="ER65">
        <f>EQ65*(Control!$B$6*Control!$B$7*Control!$B$8)*$R$4</f>
        <v/>
      </c>
      <c r="ES65">
        <f>ES64*(1-(1-Control!$B$14)^(1/12)) + ER65</f>
        <v/>
      </c>
      <c r="ET65">
        <f>ER65*Control!$B$9</f>
        <v/>
      </c>
      <c r="EU65">
        <f>ES65*(Control!$B$10*$R$5/12)/1e6</f>
        <v/>
      </c>
      <c r="EV65">
        <f>ET65*$R$6*Control!$B$13/1e6</f>
        <v/>
      </c>
      <c r="EW65">
        <f>EU65+EV65</f>
        <v/>
      </c>
      <c r="EX65">
        <f>(1-Control!$B$11)*EU65 + ET65*(INDEX(Control!$B$32:$F$32, B65) + $R$7)/1e6 * $R$6</f>
        <v/>
      </c>
      <c r="EY65">
        <f>EW65-EX65</f>
        <v/>
      </c>
      <c r="EZ65">
        <f>INDEX(BaseSeries!$C$2:$C$61, A65)*Control!$B$5*$S$3</f>
        <v/>
      </c>
      <c r="FA65">
        <f>EZ65*(Control!$B$6*Control!$B$7*Control!$B$8)*$S$4</f>
        <v/>
      </c>
      <c r="FB65">
        <f>FB64*(1-(1-Control!$B$14)^(1/12)) + FA65</f>
        <v/>
      </c>
      <c r="FC65">
        <f>FA65*Control!$B$9</f>
        <v/>
      </c>
      <c r="FD65">
        <f>FB65*(Control!$B$10*$S$5/12)/1e6</f>
        <v/>
      </c>
      <c r="FE65">
        <f>FC65*$S$6*Control!$B$13/1e6</f>
        <v/>
      </c>
      <c r="FF65">
        <f>FD65+FE65</f>
        <v/>
      </c>
      <c r="FG65">
        <f>(1-Control!$B$11)*FD65 + FC65*(INDEX(Control!$B$32:$F$32, B65) + $S$7)/1e6 * $S$6</f>
        <v/>
      </c>
      <c r="FH65">
        <f>FF65-FG65</f>
        <v/>
      </c>
      <c r="FI65">
        <f>INDEX(BaseSeries!$C$2:$C$61, A65)*Control!$B$5*$T$3</f>
        <v/>
      </c>
      <c r="FJ65">
        <f>FI65*(Control!$B$6*Control!$B$7*Control!$B$8)*$T$4</f>
        <v/>
      </c>
      <c r="FK65">
        <f>FK64*(1-(1-Control!$B$14)^(1/12)) + FJ65</f>
        <v/>
      </c>
      <c r="FL65">
        <f>FJ65*Control!$B$9</f>
        <v/>
      </c>
      <c r="FM65">
        <f>FK65*(Control!$B$10*$T$5/12)/1e6</f>
        <v/>
      </c>
      <c r="FN65">
        <f>FL65*$T$6*Control!$B$13/1e6</f>
        <v/>
      </c>
      <c r="FO65">
        <f>FM65+FN65</f>
        <v/>
      </c>
      <c r="FP65">
        <f>(1-Control!$B$11)*FM65 + FL65*(INDEX(Control!$B$32:$F$32, B65) + $T$7)/1e6 * $T$6</f>
        <v/>
      </c>
      <c r="FQ65">
        <f>FO65-FP65</f>
        <v/>
      </c>
      <c r="FR65">
        <f>INDEX(BaseSeries!$C$2:$C$61, A65)*Control!$B$5*$U$3</f>
        <v/>
      </c>
      <c r="FS65">
        <f>FR65*(Control!$B$6*Control!$B$7*Control!$B$8)*$U$4</f>
        <v/>
      </c>
      <c r="FT65">
        <f>FT64*(1-(1-Control!$B$14)^(1/12)) + FS65</f>
        <v/>
      </c>
      <c r="FU65">
        <f>FS65*Control!$B$9</f>
        <v/>
      </c>
      <c r="FV65">
        <f>FT65*(Control!$B$10*$U$5/12)/1e6</f>
        <v/>
      </c>
      <c r="FW65">
        <f>FU65*$U$6*Control!$B$13/1e6</f>
        <v/>
      </c>
      <c r="FX65">
        <f>FV65+FW65</f>
        <v/>
      </c>
      <c r="FY65">
        <f>(1-Control!$B$11)*FV65 + FU65*(INDEX(Control!$B$32:$F$32, B65) + $U$7)/1e6 * $U$6</f>
        <v/>
      </c>
      <c r="FZ65">
        <f>FX65-FY65</f>
        <v/>
      </c>
      <c r="GA65">
        <f>INDEX(BaseSeries!$C$2:$C$61, A65)*Control!$B$5*$V$3</f>
        <v/>
      </c>
      <c r="GB65">
        <f>GA65*(Control!$B$6*Control!$B$7*Control!$B$8)*$V$4</f>
        <v/>
      </c>
      <c r="GC65">
        <f>GC64*(1-(1-Control!$B$14)^(1/12)) + GB65</f>
        <v/>
      </c>
      <c r="GD65">
        <f>GB65*Control!$B$9</f>
        <v/>
      </c>
      <c r="GE65">
        <f>GC65*(Control!$B$10*$V$5/12)/1e6</f>
        <v/>
      </c>
      <c r="GF65">
        <f>GD65*$V$6*Control!$B$13/1e6</f>
        <v/>
      </c>
      <c r="GG65">
        <f>GE65+GF65</f>
        <v/>
      </c>
      <c r="GH65">
        <f>(1-Control!$B$11)*GE65 + GD65*(INDEX(Control!$B$32:$F$32, B65) + $V$7)/1e6 * $V$6</f>
        <v/>
      </c>
      <c r="GI65">
        <f>GG65-GH65</f>
        <v/>
      </c>
      <c r="GJ65">
        <f>INDEX(BaseSeries!$C$2:$C$61, A65)*Control!$B$5*$W$3</f>
        <v/>
      </c>
      <c r="GK65">
        <f>GJ65*(Control!$B$6*Control!$B$7*Control!$B$8)*$W$4</f>
        <v/>
      </c>
      <c r="GL65">
        <f>GL64*(1-(1-Control!$B$14)^(1/12)) + GK65</f>
        <v/>
      </c>
      <c r="GM65">
        <f>GK65*Control!$B$9</f>
        <v/>
      </c>
      <c r="GN65">
        <f>GL65*(Control!$B$10*$W$5/12)/1e6</f>
        <v/>
      </c>
      <c r="GO65">
        <f>GM65*$W$6*Control!$B$13/1e6</f>
        <v/>
      </c>
      <c r="GP65">
        <f>GN65+GO65</f>
        <v/>
      </c>
      <c r="GQ65">
        <f>(1-Control!$B$11)*GN65 + GM65*(INDEX(Control!$B$32:$F$32, B65) + $W$7)/1e6 * $W$6</f>
        <v/>
      </c>
      <c r="GR65">
        <f>GP65-GQ65</f>
        <v/>
      </c>
      <c r="GS65">
        <f>INDEX(BaseSeries!$C$2:$C$61, A65)*Control!$B$5*$X$3</f>
        <v/>
      </c>
      <c r="GT65">
        <f>GS65*(Control!$B$6*Control!$B$7*Control!$B$8)*$X$4</f>
        <v/>
      </c>
      <c r="GU65">
        <f>GU64*(1-(1-Control!$B$14)^(1/12)) + GT65</f>
        <v/>
      </c>
      <c r="GV65">
        <f>GT65*Control!$B$9</f>
        <v/>
      </c>
      <c r="GW65">
        <f>GU65*(Control!$B$10*$X$5/12)/1e6</f>
        <v/>
      </c>
      <c r="GX65">
        <f>GV65*$X$6*Control!$B$13/1e6</f>
        <v/>
      </c>
      <c r="GY65">
        <f>GW65+GX65</f>
        <v/>
      </c>
      <c r="GZ65">
        <f>(1-Control!$B$11)*GW65 + GV65*(INDEX(Control!$B$32:$F$32, B65) + $X$7)/1e6 * $X$6</f>
        <v/>
      </c>
      <c r="HA65">
        <f>GY65-GZ65</f>
        <v/>
      </c>
      <c r="HB65">
        <f>INDEX(BaseSeries!$C$2:$C$61, A65)*Control!$B$5*$Y$3</f>
        <v/>
      </c>
      <c r="HC65">
        <f>HB65*(Control!$B$6*Control!$B$7*Control!$B$8)*$Y$4</f>
        <v/>
      </c>
      <c r="HD65">
        <f>HD64*(1-(1-Control!$B$14)^(1/12)) + HC65</f>
        <v/>
      </c>
      <c r="HE65">
        <f>HC65*Control!$B$9</f>
        <v/>
      </c>
      <c r="HF65">
        <f>HD65*(Control!$B$10*$Y$5/12)/1e6</f>
        <v/>
      </c>
      <c r="HG65">
        <f>HE65*$Y$6*Control!$B$13/1e6</f>
        <v/>
      </c>
      <c r="HH65">
        <f>HF65+HG65</f>
        <v/>
      </c>
      <c r="HI65">
        <f>(1-Control!$B$11)*HF65 + HE65*(INDEX(Control!$B$32:$F$32, B65) + $Y$7)/1e6 * $Y$6</f>
        <v/>
      </c>
      <c r="HJ65">
        <f>HH65-HI65</f>
        <v/>
      </c>
      <c r="HK65">
        <f>INDEX(BaseSeries!$C$2:$C$61, A65)*Control!$B$5*$Z$3</f>
        <v/>
      </c>
      <c r="HL65">
        <f>HK65*(Control!$B$6*Control!$B$7*Control!$B$8)*$Z$4</f>
        <v/>
      </c>
      <c r="HM65">
        <f>HM64*(1-(1-Control!$B$14)^(1/12)) + HL65</f>
        <v/>
      </c>
      <c r="HN65">
        <f>HL65*Control!$B$9</f>
        <v/>
      </c>
      <c r="HO65">
        <f>HM65*(Control!$B$10*$Z$5/12)/1e6</f>
        <v/>
      </c>
      <c r="HP65">
        <f>HN65*$Z$6*Control!$B$13/1e6</f>
        <v/>
      </c>
      <c r="HQ65">
        <f>HO65+HP65</f>
        <v/>
      </c>
      <c r="HR65">
        <f>(1-Control!$B$11)*HO65 + HN65*(INDEX(Control!$B$32:$F$32, B65) + $Z$7)/1e6 * $Z$6</f>
        <v/>
      </c>
      <c r="HS65">
        <f>HQ65-HR65</f>
        <v/>
      </c>
      <c r="HT65">
        <f>INDEX(BaseSeries!$C$2:$C$61, A65)*Control!$B$5*$AA$3</f>
        <v/>
      </c>
      <c r="HU65">
        <f>HT65*(Control!$B$6*Control!$B$7*Control!$B$8)*$AA$4</f>
        <v/>
      </c>
      <c r="HV65">
        <f>HV64*(1-(1-Control!$B$14)^(1/12)) + HU65</f>
        <v/>
      </c>
      <c r="HW65">
        <f>HU65*Control!$B$9</f>
        <v/>
      </c>
      <c r="HX65">
        <f>HV65*(Control!$B$10*$AA$5/12)/1e6</f>
        <v/>
      </c>
      <c r="HY65">
        <f>HW65*$AA$6*Control!$B$13/1e6</f>
        <v/>
      </c>
      <c r="HZ65">
        <f>HX65+HY65</f>
        <v/>
      </c>
      <c r="IA65">
        <f>(1-Control!$B$11)*HX65 + HW65*(INDEX(Control!$B$32:$F$32, B65) + $AA$7)/1e6 * $AA$6</f>
        <v/>
      </c>
      <c r="IB65">
        <f>HZ65-IA65</f>
        <v/>
      </c>
      <c r="IC65">
        <f>INDEX(BaseSeries!$C$2:$C$61, A65)*Control!$B$5*$AB$3</f>
        <v/>
      </c>
      <c r="ID65">
        <f>IC65*(Control!$B$6*Control!$B$7*Control!$B$8)*$AB$4</f>
        <v/>
      </c>
      <c r="IE65">
        <f>IE64*(1-(1-Control!$B$14)^(1/12)) + ID65</f>
        <v/>
      </c>
      <c r="IF65">
        <f>ID65*Control!$B$9</f>
        <v/>
      </c>
      <c r="IG65">
        <f>IE65*(Control!$B$10*$AB$5/12)/1e6</f>
        <v/>
      </c>
      <c r="IH65">
        <f>IF65*$AB$6*Control!$B$13/1e6</f>
        <v/>
      </c>
      <c r="II65">
        <f>IG65+IH65</f>
        <v/>
      </c>
      <c r="IJ65">
        <f>(1-Control!$B$11)*IG65 + IF65*(INDEX(Control!$B$32:$F$32, B65) + $AB$7)/1e6 * $AB$6</f>
        <v/>
      </c>
      <c r="IK65">
        <f>II65-IJ65</f>
        <v/>
      </c>
      <c r="IL65">
        <f>INDEX(BaseSeries!$C$2:$C$61, A65)*Control!$B$5*$AC$3</f>
        <v/>
      </c>
      <c r="IM65">
        <f>IL65*(Control!$B$6*Control!$B$7*Control!$B$8)*$AC$4</f>
        <v/>
      </c>
      <c r="IN65">
        <f>IN64*(1-(1-Control!$B$14)^(1/12)) + IM65</f>
        <v/>
      </c>
      <c r="IO65">
        <f>IM65*Control!$B$9</f>
        <v/>
      </c>
      <c r="IP65">
        <f>IN65*(Control!$B$10*$AC$5/12)/1e6</f>
        <v/>
      </c>
      <c r="IQ65">
        <f>IO65*$AC$6*Control!$B$13/1e6</f>
        <v/>
      </c>
      <c r="IR65">
        <f>IP65+IQ65</f>
        <v/>
      </c>
      <c r="IS65">
        <f>(1-Control!$B$11)*IP65 + IO65*(INDEX(Control!$B$32:$F$32, B65) + $AC$7)/1e6 * $AC$6</f>
        <v/>
      </c>
      <c r="IT65">
        <f>IR65-IS65</f>
        <v/>
      </c>
      <c r="IU65">
        <f>INDEX(BaseSeries!$C$2:$C$61, A65)*Control!$B$5*$AD$3</f>
        <v/>
      </c>
      <c r="IV65">
        <f>IU65*(Control!$B$6*Control!$B$7*Control!$B$8)*$AD$4</f>
        <v/>
      </c>
      <c r="IW65">
        <f>IW64*(1-(1-Control!$B$14)^(1/12)) + IV65</f>
        <v/>
      </c>
      <c r="IX65">
        <f>IV65*Control!$B$9</f>
        <v/>
      </c>
      <c r="IY65">
        <f>IW65*(Control!$B$10*$AD$5/12)/1e6</f>
        <v/>
      </c>
      <c r="IZ65">
        <f>IX65*$AD$6*Control!$B$13/1e6</f>
        <v/>
      </c>
      <c r="JA65">
        <f>IY65+IZ65</f>
        <v/>
      </c>
      <c r="JB65">
        <f>(1-Control!$B$11)*IY65 + IX65*(INDEX(Control!$B$32:$F$32, B65) + $AD$7)/1e6 * $AD$6</f>
        <v/>
      </c>
      <c r="JC65">
        <f>JA65-JB65</f>
        <v/>
      </c>
      <c r="JD65">
        <f>INDEX(BaseSeries!$C$2:$C$61, A65)*Control!$B$5*$AE$3</f>
        <v/>
      </c>
      <c r="JE65">
        <f>JD65*(Control!$B$6*Control!$B$7*Control!$B$8)*$AE$4</f>
        <v/>
      </c>
      <c r="JF65">
        <f>JF64*(1-(1-Control!$B$14)^(1/12)) + JE65</f>
        <v/>
      </c>
      <c r="JG65">
        <f>JE65*Control!$B$9</f>
        <v/>
      </c>
      <c r="JH65">
        <f>JF65*(Control!$B$10*$AE$5/12)/1e6</f>
        <v/>
      </c>
      <c r="JI65">
        <f>JG65*$AE$6*Control!$B$13/1e6</f>
        <v/>
      </c>
      <c r="JJ65">
        <f>JH65+JI65</f>
        <v/>
      </c>
      <c r="JK65">
        <f>(1-Control!$B$11)*JH65 + JG65*(INDEX(Control!$B$32:$F$32, B65) + $AE$7)/1e6 * $AE$6</f>
        <v/>
      </c>
      <c r="JL65">
        <f>JJ65-JK65</f>
        <v/>
      </c>
      <c r="JM65">
        <f>INDEX(BaseSeries!$C$2:$C$61, A65)*Control!$B$5*$AF$3</f>
        <v/>
      </c>
      <c r="JN65">
        <f>JM65*(Control!$B$6*Control!$B$7*Control!$B$8)*$AF$4</f>
        <v/>
      </c>
      <c r="JO65">
        <f>JO64*(1-(1-Control!$B$14)^(1/12)) + JN65</f>
        <v/>
      </c>
      <c r="JP65">
        <f>JN65*Control!$B$9</f>
        <v/>
      </c>
      <c r="JQ65">
        <f>JO65*(Control!$B$10*$AF$5/12)/1e6</f>
        <v/>
      </c>
      <c r="JR65">
        <f>JP65*$AF$6*Control!$B$13/1e6</f>
        <v/>
      </c>
      <c r="JS65">
        <f>JQ65+JR65</f>
        <v/>
      </c>
      <c r="JT65">
        <f>(1-Control!$B$11)*JQ65 + JP65*(INDEX(Control!$B$32:$F$32, B65) + $AF$7)/1e6 * $AF$6</f>
        <v/>
      </c>
      <c r="JU65">
        <f>JS65-JT65</f>
        <v/>
      </c>
      <c r="JV65">
        <f>INDEX(BaseSeries!$C$2:$C$61, A65)*Control!$B$5*$AG$3</f>
        <v/>
      </c>
      <c r="JW65">
        <f>JV65*(Control!$B$6*Control!$B$7*Control!$B$8)*$AG$4</f>
        <v/>
      </c>
      <c r="JX65">
        <f>JX64*(1-(1-Control!$B$14)^(1/12)) + JW65</f>
        <v/>
      </c>
      <c r="JY65">
        <f>JW65*Control!$B$9</f>
        <v/>
      </c>
      <c r="JZ65">
        <f>JX65*(Control!$B$10*$AG$5/12)/1e6</f>
        <v/>
      </c>
      <c r="KA65">
        <f>JY65*$AG$6*Control!$B$13/1e6</f>
        <v/>
      </c>
      <c r="KB65">
        <f>JZ65+KA65</f>
        <v/>
      </c>
      <c r="KC65">
        <f>(1-Control!$B$11)*JZ65 + JY65*(INDEX(Control!$B$32:$F$32, B65) + $AG$7)/1e6 * $AG$6</f>
        <v/>
      </c>
      <c r="KD65">
        <f>KB65-KC65</f>
        <v/>
      </c>
      <c r="KE65">
        <f>INDEX(BaseSeries!$C$2:$C$61, A65)*Control!$B$5*$AH$3</f>
        <v/>
      </c>
      <c r="KF65">
        <f>KE65*(Control!$B$6*Control!$B$7*Control!$B$8)*$AH$4</f>
        <v/>
      </c>
      <c r="KG65">
        <f>KG64*(1-(1-Control!$B$14)^(1/12)) + KF65</f>
        <v/>
      </c>
      <c r="KH65">
        <f>KF65*Control!$B$9</f>
        <v/>
      </c>
      <c r="KI65">
        <f>KG65*(Control!$B$10*$AH$5/12)/1e6</f>
        <v/>
      </c>
      <c r="KJ65">
        <f>KH65*$AH$6*Control!$B$13/1e6</f>
        <v/>
      </c>
      <c r="KK65">
        <f>KI65+KJ65</f>
        <v/>
      </c>
      <c r="KL65">
        <f>(1-Control!$B$11)*KI65 + KH65*(INDEX(Control!$B$32:$F$32, B65) + $AH$7)/1e6 * $AH$6</f>
        <v/>
      </c>
      <c r="KM65">
        <f>KK65-KL65</f>
        <v/>
      </c>
      <c r="KN65">
        <f>INDEX(BaseSeries!$C$2:$C$61, A65)*Control!$B$5*$AI$3</f>
        <v/>
      </c>
      <c r="KO65">
        <f>KN65*(Control!$B$6*Control!$B$7*Control!$B$8)*$AI$4</f>
        <v/>
      </c>
      <c r="KP65">
        <f>KP64*(1-(1-Control!$B$14)^(1/12)) + KO65</f>
        <v/>
      </c>
      <c r="KQ65">
        <f>KO65*Control!$B$9</f>
        <v/>
      </c>
      <c r="KR65">
        <f>KP65*(Control!$B$10*$AI$5/12)/1e6</f>
        <v/>
      </c>
      <c r="KS65">
        <f>KQ65*$AI$6*Control!$B$13/1e6</f>
        <v/>
      </c>
      <c r="KT65">
        <f>KR65+KS65</f>
        <v/>
      </c>
      <c r="KU65">
        <f>(1-Control!$B$11)*KR65 + KQ65*(INDEX(Control!$B$32:$F$32, B65) + $AI$7)/1e6 * $AI$6</f>
        <v/>
      </c>
      <c r="KV65">
        <f>KT65-KU65</f>
        <v/>
      </c>
      <c r="KW65">
        <f>INDEX(BaseSeries!$C$2:$C$61, A65)*Control!$B$5*$AJ$3</f>
        <v/>
      </c>
      <c r="KX65">
        <f>KW65*(Control!$B$6*Control!$B$7*Control!$B$8)*$AJ$4</f>
        <v/>
      </c>
      <c r="KY65">
        <f>KY64*(1-(1-Control!$B$14)^(1/12)) + KX65</f>
        <v/>
      </c>
      <c r="KZ65">
        <f>KX65*Control!$B$9</f>
        <v/>
      </c>
      <c r="LA65">
        <f>KY65*(Control!$B$10*$AJ$5/12)/1e6</f>
        <v/>
      </c>
      <c r="LB65">
        <f>KZ65*$AJ$6*Control!$B$13/1e6</f>
        <v/>
      </c>
      <c r="LC65">
        <f>LA65+LB65</f>
        <v/>
      </c>
      <c r="LD65">
        <f>(1-Control!$B$11)*LA65 + KZ65*(INDEX(Control!$B$32:$F$32, B65) + $AJ$7)/1e6 * $AJ$6</f>
        <v/>
      </c>
      <c r="LE65">
        <f>LC65-LD65</f>
        <v/>
      </c>
      <c r="LF65">
        <f>INDEX(BaseSeries!$C$2:$C$61, A65)*Control!$B$5*$AK$3</f>
        <v/>
      </c>
      <c r="LG65">
        <f>LF65*(Control!$B$6*Control!$B$7*Control!$B$8)*$AK$4</f>
        <v/>
      </c>
      <c r="LH65">
        <f>LH64*(1-(1-Control!$B$14)^(1/12)) + LG65</f>
        <v/>
      </c>
      <c r="LI65">
        <f>LG65*Control!$B$9</f>
        <v/>
      </c>
      <c r="LJ65">
        <f>LH65*(Control!$B$10*$AK$5/12)/1e6</f>
        <v/>
      </c>
      <c r="LK65">
        <f>LI65*$AK$6*Control!$B$13/1e6</f>
        <v/>
      </c>
      <c r="LL65">
        <f>LJ65+LK65</f>
        <v/>
      </c>
      <c r="LM65">
        <f>(1-Control!$B$11)*LJ65 + LI65*(INDEX(Control!$B$32:$F$32, B65) + $AK$7)/1e6 * $AK$6</f>
        <v/>
      </c>
      <c r="LN65">
        <f>LL65-LM65</f>
        <v/>
      </c>
      <c r="LO65">
        <f>INDEX(BaseSeries!$C$2:$C$61, A65)*Control!$B$5*$AL$3</f>
        <v/>
      </c>
      <c r="LP65">
        <f>LO65*(Control!$B$6*Control!$B$7*Control!$B$8)*$AL$4</f>
        <v/>
      </c>
      <c r="LQ65">
        <f>LQ64*(1-(1-Control!$B$14)^(1/12)) + LP65</f>
        <v/>
      </c>
      <c r="LR65">
        <f>LP65*Control!$B$9</f>
        <v/>
      </c>
      <c r="LS65">
        <f>LQ65*(Control!$B$10*$AL$5/12)/1e6</f>
        <v/>
      </c>
      <c r="LT65">
        <f>LR65*$AL$6*Control!$B$13/1e6</f>
        <v/>
      </c>
      <c r="LU65">
        <f>LS65+LT65</f>
        <v/>
      </c>
      <c r="LV65">
        <f>(1-Control!$B$11)*LS65 + LR65*(INDEX(Control!$B$32:$F$32, B65) + $AL$7)/1e6 * $AL$6</f>
        <v/>
      </c>
      <c r="LW65">
        <f>LU65-LV65</f>
        <v/>
      </c>
    </row>
    <row r="66">
      <c r="A66" t="n">
        <v>55</v>
      </c>
      <c r="B66">
        <f>INT((A66-1)/12)+1</f>
        <v/>
      </c>
      <c r="C66">
        <f>INDEX(BaseSeries!$C$2:$C$61, A66)*Control!$B$5*$B$3</f>
        <v/>
      </c>
      <c r="D66">
        <f>C66*(Control!$B$6*Control!$B$7*Control!$B$8)*$B$4</f>
        <v/>
      </c>
      <c r="E66">
        <f>E65*(1-(1-Control!$B$14)^(1/12)) + D66</f>
        <v/>
      </c>
      <c r="F66">
        <f>D66*Control!$B$9</f>
        <v/>
      </c>
      <c r="G66">
        <f>E66*(Control!$B$10*$B$5/12)/1e6</f>
        <v/>
      </c>
      <c r="H66">
        <f>F66*$B$6*Control!$B$13/1e6</f>
        <v/>
      </c>
      <c r="I66">
        <f>G66+H66</f>
        <v/>
      </c>
      <c r="J66">
        <f>(1-Control!$B$11)*G66 + F66*(INDEX(Control!$B$32:$F$32, B66) + $B$7)/1e6 * $B$6</f>
        <v/>
      </c>
      <c r="K66">
        <f>I66-J66</f>
        <v/>
      </c>
      <c r="L66">
        <f>INDEX(BaseSeries!$C$2:$C$61, A66)*Control!$B$5*$C$3</f>
        <v/>
      </c>
      <c r="M66">
        <f>L66*(Control!$B$6*Control!$B$7*Control!$B$8)*$C$4</f>
        <v/>
      </c>
      <c r="N66">
        <f>N65*(1-(1-Control!$B$14)^(1/12)) + M66</f>
        <v/>
      </c>
      <c r="O66">
        <f>M66*Control!$B$9</f>
        <v/>
      </c>
      <c r="P66">
        <f>N66*(Control!$B$10*$C$5/12)/1e6</f>
        <v/>
      </c>
      <c r="Q66">
        <f>O66*$C$6*Control!$B$13/1e6</f>
        <v/>
      </c>
      <c r="R66">
        <f>P66+Q66</f>
        <v/>
      </c>
      <c r="S66">
        <f>(1-Control!$B$11)*P66 + O66*(INDEX(Control!$B$32:$F$32, B66) + $C$7)/1e6 * $C$6</f>
        <v/>
      </c>
      <c r="T66">
        <f>R66-S66</f>
        <v/>
      </c>
      <c r="U66">
        <f>INDEX(BaseSeries!$C$2:$C$61, A66)*Control!$B$5*$D$3</f>
        <v/>
      </c>
      <c r="V66">
        <f>U66*(Control!$B$6*Control!$B$7*Control!$B$8)*$D$4</f>
        <v/>
      </c>
      <c r="W66">
        <f>W65*(1-(1-Control!$B$14)^(1/12)) + V66</f>
        <v/>
      </c>
      <c r="X66">
        <f>V66*Control!$B$9</f>
        <v/>
      </c>
      <c r="Y66">
        <f>W66*(Control!$B$10*$D$5/12)/1e6</f>
        <v/>
      </c>
      <c r="Z66">
        <f>X66*$D$6*Control!$B$13/1e6</f>
        <v/>
      </c>
      <c r="AA66">
        <f>Y66+Z66</f>
        <v/>
      </c>
      <c r="AB66">
        <f>(1-Control!$B$11)*Y66 + X66*(INDEX(Control!$B$32:$F$32, B66) + $D$7)/1e6 * $D$6</f>
        <v/>
      </c>
      <c r="AC66">
        <f>AA66-AB66</f>
        <v/>
      </c>
      <c r="AD66">
        <f>INDEX(BaseSeries!$C$2:$C$61, A66)*Control!$B$5*$E$3</f>
        <v/>
      </c>
      <c r="AE66">
        <f>AD66*(Control!$B$6*Control!$B$7*Control!$B$8)*$E$4</f>
        <v/>
      </c>
      <c r="AF66">
        <f>AF65*(1-(1-Control!$B$14)^(1/12)) + AE66</f>
        <v/>
      </c>
      <c r="AG66">
        <f>AE66*Control!$B$9</f>
        <v/>
      </c>
      <c r="AH66">
        <f>AF66*(Control!$B$10*$E$5/12)/1e6</f>
        <v/>
      </c>
      <c r="AI66">
        <f>AG66*$E$6*Control!$B$13/1e6</f>
        <v/>
      </c>
      <c r="AJ66">
        <f>AH66+AI66</f>
        <v/>
      </c>
      <c r="AK66">
        <f>(1-Control!$B$11)*AH66 + AG66*(INDEX(Control!$B$32:$F$32, B66) + $E$7)/1e6 * $E$6</f>
        <v/>
      </c>
      <c r="AL66">
        <f>AJ66-AK66</f>
        <v/>
      </c>
      <c r="AM66">
        <f>INDEX(BaseSeries!$C$2:$C$61, A66)*Control!$B$5*$F$3</f>
        <v/>
      </c>
      <c r="AN66">
        <f>AM66*(Control!$B$6*Control!$B$7*Control!$B$8)*$F$4</f>
        <v/>
      </c>
      <c r="AO66">
        <f>AO65*(1-(1-Control!$B$14)^(1/12)) + AN66</f>
        <v/>
      </c>
      <c r="AP66">
        <f>AN66*Control!$B$9</f>
        <v/>
      </c>
      <c r="AQ66">
        <f>AO66*(Control!$B$10*$F$5/12)/1e6</f>
        <v/>
      </c>
      <c r="AR66">
        <f>AP66*$F$6*Control!$B$13/1e6</f>
        <v/>
      </c>
      <c r="AS66">
        <f>AQ66+AR66</f>
        <v/>
      </c>
      <c r="AT66">
        <f>(1-Control!$B$11)*AQ66 + AP66*(INDEX(Control!$B$32:$F$32, B66) + $F$7)/1e6 * $F$6</f>
        <v/>
      </c>
      <c r="AU66">
        <f>AS66-AT66</f>
        <v/>
      </c>
      <c r="AV66">
        <f>INDEX(BaseSeries!$C$2:$C$61, A66)*Control!$B$5*$G$3</f>
        <v/>
      </c>
      <c r="AW66">
        <f>AV66*(Control!$B$6*Control!$B$7*Control!$B$8)*$G$4</f>
        <v/>
      </c>
      <c r="AX66">
        <f>AX65*(1-(1-Control!$B$14)^(1/12)) + AW66</f>
        <v/>
      </c>
      <c r="AY66">
        <f>AW66*Control!$B$9</f>
        <v/>
      </c>
      <c r="AZ66">
        <f>AX66*(Control!$B$10*$G$5/12)/1e6</f>
        <v/>
      </c>
      <c r="BA66">
        <f>AY66*$G$6*Control!$B$13/1e6</f>
        <v/>
      </c>
      <c r="BB66">
        <f>AZ66+BA66</f>
        <v/>
      </c>
      <c r="BC66">
        <f>(1-Control!$B$11)*AZ66 + AY66*(INDEX(Control!$B$32:$F$32, B66) + $G$7)/1e6 * $G$6</f>
        <v/>
      </c>
      <c r="BD66">
        <f>BB66-BC66</f>
        <v/>
      </c>
      <c r="BE66">
        <f>INDEX(BaseSeries!$C$2:$C$61, A66)*Control!$B$5*$H$3</f>
        <v/>
      </c>
      <c r="BF66">
        <f>BE66*(Control!$B$6*Control!$B$7*Control!$B$8)*$H$4</f>
        <v/>
      </c>
      <c r="BG66">
        <f>BG65*(1-(1-Control!$B$14)^(1/12)) + BF66</f>
        <v/>
      </c>
      <c r="BH66">
        <f>BF66*Control!$B$9</f>
        <v/>
      </c>
      <c r="BI66">
        <f>BG66*(Control!$B$10*$H$5/12)/1e6</f>
        <v/>
      </c>
      <c r="BJ66">
        <f>BH66*$H$6*Control!$B$13/1e6</f>
        <v/>
      </c>
      <c r="BK66">
        <f>BI66+BJ66</f>
        <v/>
      </c>
      <c r="BL66">
        <f>(1-Control!$B$11)*BI66 + BH66*(INDEX(Control!$B$32:$F$32, B66) + $H$7)/1e6 * $H$6</f>
        <v/>
      </c>
      <c r="BM66">
        <f>BK66-BL66</f>
        <v/>
      </c>
      <c r="BN66">
        <f>INDEX(BaseSeries!$C$2:$C$61, A66)*Control!$B$5*$I$3</f>
        <v/>
      </c>
      <c r="BO66">
        <f>BN66*(Control!$B$6*Control!$B$7*Control!$B$8)*$I$4</f>
        <v/>
      </c>
      <c r="BP66">
        <f>BP65*(1-(1-Control!$B$14)^(1/12)) + BO66</f>
        <v/>
      </c>
      <c r="BQ66">
        <f>BO66*Control!$B$9</f>
        <v/>
      </c>
      <c r="BR66">
        <f>BP66*(Control!$B$10*$I$5/12)/1e6</f>
        <v/>
      </c>
      <c r="BS66">
        <f>BQ66*$I$6*Control!$B$13/1e6</f>
        <v/>
      </c>
      <c r="BT66">
        <f>BR66+BS66</f>
        <v/>
      </c>
      <c r="BU66">
        <f>(1-Control!$B$11)*BR66 + BQ66*(INDEX(Control!$B$32:$F$32, B66) + $I$7)/1e6 * $I$6</f>
        <v/>
      </c>
      <c r="BV66">
        <f>BT66-BU66</f>
        <v/>
      </c>
      <c r="BW66">
        <f>INDEX(BaseSeries!$C$2:$C$61, A66)*Control!$B$5*$J$3</f>
        <v/>
      </c>
      <c r="BX66">
        <f>BW66*(Control!$B$6*Control!$B$7*Control!$B$8)*$J$4</f>
        <v/>
      </c>
      <c r="BY66">
        <f>BY65*(1-(1-Control!$B$14)^(1/12)) + BX66</f>
        <v/>
      </c>
      <c r="BZ66">
        <f>BX66*Control!$B$9</f>
        <v/>
      </c>
      <c r="CA66">
        <f>BY66*(Control!$B$10*$J$5/12)/1e6</f>
        <v/>
      </c>
      <c r="CB66">
        <f>BZ66*$J$6*Control!$B$13/1e6</f>
        <v/>
      </c>
      <c r="CC66">
        <f>CA66+CB66</f>
        <v/>
      </c>
      <c r="CD66">
        <f>(1-Control!$B$11)*CA66 + BZ66*(INDEX(Control!$B$32:$F$32, B66) + $J$7)/1e6 * $J$6</f>
        <v/>
      </c>
      <c r="CE66">
        <f>CC66-CD66</f>
        <v/>
      </c>
      <c r="CF66">
        <f>INDEX(BaseSeries!$C$2:$C$61, A66)*Control!$B$5*$K$3</f>
        <v/>
      </c>
      <c r="CG66">
        <f>CF66*(Control!$B$6*Control!$B$7*Control!$B$8)*$K$4</f>
        <v/>
      </c>
      <c r="CH66">
        <f>CH65*(1-(1-Control!$B$14)^(1/12)) + CG66</f>
        <v/>
      </c>
      <c r="CI66">
        <f>CG66*Control!$B$9</f>
        <v/>
      </c>
      <c r="CJ66">
        <f>CH66*(Control!$B$10*$K$5/12)/1e6</f>
        <v/>
      </c>
      <c r="CK66">
        <f>CI66*$K$6*Control!$B$13/1e6</f>
        <v/>
      </c>
      <c r="CL66">
        <f>CJ66+CK66</f>
        <v/>
      </c>
      <c r="CM66">
        <f>(1-Control!$B$11)*CJ66 + CI66*(INDEX(Control!$B$32:$F$32, B66) + $K$7)/1e6 * $K$6</f>
        <v/>
      </c>
      <c r="CN66">
        <f>CL66-CM66</f>
        <v/>
      </c>
      <c r="CO66">
        <f>INDEX(BaseSeries!$C$2:$C$61, A66)*Control!$B$5*$L$3</f>
        <v/>
      </c>
      <c r="CP66">
        <f>CO66*(Control!$B$6*Control!$B$7*Control!$B$8)*$L$4</f>
        <v/>
      </c>
      <c r="CQ66">
        <f>CQ65*(1-(1-Control!$B$14)^(1/12)) + CP66</f>
        <v/>
      </c>
      <c r="CR66">
        <f>CP66*Control!$B$9</f>
        <v/>
      </c>
      <c r="CS66">
        <f>CQ66*(Control!$B$10*$L$5/12)/1e6</f>
        <v/>
      </c>
      <c r="CT66">
        <f>CR66*$L$6*Control!$B$13/1e6</f>
        <v/>
      </c>
      <c r="CU66">
        <f>CS66+CT66</f>
        <v/>
      </c>
      <c r="CV66">
        <f>(1-Control!$B$11)*CS66 + CR66*(INDEX(Control!$B$32:$F$32, B66) + $L$7)/1e6 * $L$6</f>
        <v/>
      </c>
      <c r="CW66">
        <f>CU66-CV66</f>
        <v/>
      </c>
      <c r="CX66">
        <f>INDEX(BaseSeries!$C$2:$C$61, A66)*Control!$B$5*$M$3</f>
        <v/>
      </c>
      <c r="CY66">
        <f>CX66*(Control!$B$6*Control!$B$7*Control!$B$8)*$M$4</f>
        <v/>
      </c>
      <c r="CZ66">
        <f>CZ65*(1-(1-Control!$B$14)^(1/12)) + CY66</f>
        <v/>
      </c>
      <c r="DA66">
        <f>CY66*Control!$B$9</f>
        <v/>
      </c>
      <c r="DB66">
        <f>CZ66*(Control!$B$10*$M$5/12)/1e6</f>
        <v/>
      </c>
      <c r="DC66">
        <f>DA66*$M$6*Control!$B$13/1e6</f>
        <v/>
      </c>
      <c r="DD66">
        <f>DB66+DC66</f>
        <v/>
      </c>
      <c r="DE66">
        <f>(1-Control!$B$11)*DB66 + DA66*(INDEX(Control!$B$32:$F$32, B66) + $M$7)/1e6 * $M$6</f>
        <v/>
      </c>
      <c r="DF66">
        <f>DD66-DE66</f>
        <v/>
      </c>
      <c r="DG66">
        <f>INDEX(BaseSeries!$C$2:$C$61, A66)*Control!$B$5*$N$3</f>
        <v/>
      </c>
      <c r="DH66">
        <f>DG66*(Control!$B$6*Control!$B$7*Control!$B$8)*$N$4</f>
        <v/>
      </c>
      <c r="DI66">
        <f>DI65*(1-(1-Control!$B$14)^(1/12)) + DH66</f>
        <v/>
      </c>
      <c r="DJ66">
        <f>DH66*Control!$B$9</f>
        <v/>
      </c>
      <c r="DK66">
        <f>DI66*(Control!$B$10*$N$5/12)/1e6</f>
        <v/>
      </c>
      <c r="DL66">
        <f>DJ66*$N$6*Control!$B$13/1e6</f>
        <v/>
      </c>
      <c r="DM66">
        <f>DK66+DL66</f>
        <v/>
      </c>
      <c r="DN66">
        <f>(1-Control!$B$11)*DK66 + DJ66*(INDEX(Control!$B$32:$F$32, B66) + $N$7)/1e6 * $N$6</f>
        <v/>
      </c>
      <c r="DO66">
        <f>DM66-DN66</f>
        <v/>
      </c>
      <c r="DP66">
        <f>INDEX(BaseSeries!$C$2:$C$61, A66)*Control!$B$5*$O$3</f>
        <v/>
      </c>
      <c r="DQ66">
        <f>DP66*(Control!$B$6*Control!$B$7*Control!$B$8)*$O$4</f>
        <v/>
      </c>
      <c r="DR66">
        <f>DR65*(1-(1-Control!$B$14)^(1/12)) + DQ66</f>
        <v/>
      </c>
      <c r="DS66">
        <f>DQ66*Control!$B$9</f>
        <v/>
      </c>
      <c r="DT66">
        <f>DR66*(Control!$B$10*$O$5/12)/1e6</f>
        <v/>
      </c>
      <c r="DU66">
        <f>DS66*$O$6*Control!$B$13/1e6</f>
        <v/>
      </c>
      <c r="DV66">
        <f>DT66+DU66</f>
        <v/>
      </c>
      <c r="DW66">
        <f>(1-Control!$B$11)*DT66 + DS66*(INDEX(Control!$B$32:$F$32, B66) + $O$7)/1e6 * $O$6</f>
        <v/>
      </c>
      <c r="DX66">
        <f>DV66-DW66</f>
        <v/>
      </c>
      <c r="DY66">
        <f>INDEX(BaseSeries!$C$2:$C$61, A66)*Control!$B$5*$P$3</f>
        <v/>
      </c>
      <c r="DZ66">
        <f>DY66*(Control!$B$6*Control!$B$7*Control!$B$8)*$P$4</f>
        <v/>
      </c>
      <c r="EA66">
        <f>EA65*(1-(1-Control!$B$14)^(1/12)) + DZ66</f>
        <v/>
      </c>
      <c r="EB66">
        <f>DZ66*Control!$B$9</f>
        <v/>
      </c>
      <c r="EC66">
        <f>EA66*(Control!$B$10*$P$5/12)/1e6</f>
        <v/>
      </c>
      <c r="ED66">
        <f>EB66*$P$6*Control!$B$13/1e6</f>
        <v/>
      </c>
      <c r="EE66">
        <f>EC66+ED66</f>
        <v/>
      </c>
      <c r="EF66">
        <f>(1-Control!$B$11)*EC66 + EB66*(INDEX(Control!$B$32:$F$32, B66) + $P$7)/1e6 * $P$6</f>
        <v/>
      </c>
      <c r="EG66">
        <f>EE66-EF66</f>
        <v/>
      </c>
      <c r="EH66">
        <f>INDEX(BaseSeries!$C$2:$C$61, A66)*Control!$B$5*$Q$3</f>
        <v/>
      </c>
      <c r="EI66">
        <f>EH66*(Control!$B$6*Control!$B$7*Control!$B$8)*$Q$4</f>
        <v/>
      </c>
      <c r="EJ66">
        <f>EJ65*(1-(1-Control!$B$14)^(1/12)) + EI66</f>
        <v/>
      </c>
      <c r="EK66">
        <f>EI66*Control!$B$9</f>
        <v/>
      </c>
      <c r="EL66">
        <f>EJ66*(Control!$B$10*$Q$5/12)/1e6</f>
        <v/>
      </c>
      <c r="EM66">
        <f>EK66*$Q$6*Control!$B$13/1e6</f>
        <v/>
      </c>
      <c r="EN66">
        <f>EL66+EM66</f>
        <v/>
      </c>
      <c r="EO66">
        <f>(1-Control!$B$11)*EL66 + EK66*(INDEX(Control!$B$32:$F$32, B66) + $Q$7)/1e6 * $Q$6</f>
        <v/>
      </c>
      <c r="EP66">
        <f>EN66-EO66</f>
        <v/>
      </c>
      <c r="EQ66">
        <f>INDEX(BaseSeries!$C$2:$C$61, A66)*Control!$B$5*$R$3</f>
        <v/>
      </c>
      <c r="ER66">
        <f>EQ66*(Control!$B$6*Control!$B$7*Control!$B$8)*$R$4</f>
        <v/>
      </c>
      <c r="ES66">
        <f>ES65*(1-(1-Control!$B$14)^(1/12)) + ER66</f>
        <v/>
      </c>
      <c r="ET66">
        <f>ER66*Control!$B$9</f>
        <v/>
      </c>
      <c r="EU66">
        <f>ES66*(Control!$B$10*$R$5/12)/1e6</f>
        <v/>
      </c>
      <c r="EV66">
        <f>ET66*$R$6*Control!$B$13/1e6</f>
        <v/>
      </c>
      <c r="EW66">
        <f>EU66+EV66</f>
        <v/>
      </c>
      <c r="EX66">
        <f>(1-Control!$B$11)*EU66 + ET66*(INDEX(Control!$B$32:$F$32, B66) + $R$7)/1e6 * $R$6</f>
        <v/>
      </c>
      <c r="EY66">
        <f>EW66-EX66</f>
        <v/>
      </c>
      <c r="EZ66">
        <f>INDEX(BaseSeries!$C$2:$C$61, A66)*Control!$B$5*$S$3</f>
        <v/>
      </c>
      <c r="FA66">
        <f>EZ66*(Control!$B$6*Control!$B$7*Control!$B$8)*$S$4</f>
        <v/>
      </c>
      <c r="FB66">
        <f>FB65*(1-(1-Control!$B$14)^(1/12)) + FA66</f>
        <v/>
      </c>
      <c r="FC66">
        <f>FA66*Control!$B$9</f>
        <v/>
      </c>
      <c r="FD66">
        <f>FB66*(Control!$B$10*$S$5/12)/1e6</f>
        <v/>
      </c>
      <c r="FE66">
        <f>FC66*$S$6*Control!$B$13/1e6</f>
        <v/>
      </c>
      <c r="FF66">
        <f>FD66+FE66</f>
        <v/>
      </c>
      <c r="FG66">
        <f>(1-Control!$B$11)*FD66 + FC66*(INDEX(Control!$B$32:$F$32, B66) + $S$7)/1e6 * $S$6</f>
        <v/>
      </c>
      <c r="FH66">
        <f>FF66-FG66</f>
        <v/>
      </c>
      <c r="FI66">
        <f>INDEX(BaseSeries!$C$2:$C$61, A66)*Control!$B$5*$T$3</f>
        <v/>
      </c>
      <c r="FJ66">
        <f>FI66*(Control!$B$6*Control!$B$7*Control!$B$8)*$T$4</f>
        <v/>
      </c>
      <c r="FK66">
        <f>FK65*(1-(1-Control!$B$14)^(1/12)) + FJ66</f>
        <v/>
      </c>
      <c r="FL66">
        <f>FJ66*Control!$B$9</f>
        <v/>
      </c>
      <c r="FM66">
        <f>FK66*(Control!$B$10*$T$5/12)/1e6</f>
        <v/>
      </c>
      <c r="FN66">
        <f>FL66*$T$6*Control!$B$13/1e6</f>
        <v/>
      </c>
      <c r="FO66">
        <f>FM66+FN66</f>
        <v/>
      </c>
      <c r="FP66">
        <f>(1-Control!$B$11)*FM66 + FL66*(INDEX(Control!$B$32:$F$32, B66) + $T$7)/1e6 * $T$6</f>
        <v/>
      </c>
      <c r="FQ66">
        <f>FO66-FP66</f>
        <v/>
      </c>
      <c r="FR66">
        <f>INDEX(BaseSeries!$C$2:$C$61, A66)*Control!$B$5*$U$3</f>
        <v/>
      </c>
      <c r="FS66">
        <f>FR66*(Control!$B$6*Control!$B$7*Control!$B$8)*$U$4</f>
        <v/>
      </c>
      <c r="FT66">
        <f>FT65*(1-(1-Control!$B$14)^(1/12)) + FS66</f>
        <v/>
      </c>
      <c r="FU66">
        <f>FS66*Control!$B$9</f>
        <v/>
      </c>
      <c r="FV66">
        <f>FT66*(Control!$B$10*$U$5/12)/1e6</f>
        <v/>
      </c>
      <c r="FW66">
        <f>FU66*$U$6*Control!$B$13/1e6</f>
        <v/>
      </c>
      <c r="FX66">
        <f>FV66+FW66</f>
        <v/>
      </c>
      <c r="FY66">
        <f>(1-Control!$B$11)*FV66 + FU66*(INDEX(Control!$B$32:$F$32, B66) + $U$7)/1e6 * $U$6</f>
        <v/>
      </c>
      <c r="FZ66">
        <f>FX66-FY66</f>
        <v/>
      </c>
      <c r="GA66">
        <f>INDEX(BaseSeries!$C$2:$C$61, A66)*Control!$B$5*$V$3</f>
        <v/>
      </c>
      <c r="GB66">
        <f>GA66*(Control!$B$6*Control!$B$7*Control!$B$8)*$V$4</f>
        <v/>
      </c>
      <c r="GC66">
        <f>GC65*(1-(1-Control!$B$14)^(1/12)) + GB66</f>
        <v/>
      </c>
      <c r="GD66">
        <f>GB66*Control!$B$9</f>
        <v/>
      </c>
      <c r="GE66">
        <f>GC66*(Control!$B$10*$V$5/12)/1e6</f>
        <v/>
      </c>
      <c r="GF66">
        <f>GD66*$V$6*Control!$B$13/1e6</f>
        <v/>
      </c>
      <c r="GG66">
        <f>GE66+GF66</f>
        <v/>
      </c>
      <c r="GH66">
        <f>(1-Control!$B$11)*GE66 + GD66*(INDEX(Control!$B$32:$F$32, B66) + $V$7)/1e6 * $V$6</f>
        <v/>
      </c>
      <c r="GI66">
        <f>GG66-GH66</f>
        <v/>
      </c>
      <c r="GJ66">
        <f>INDEX(BaseSeries!$C$2:$C$61, A66)*Control!$B$5*$W$3</f>
        <v/>
      </c>
      <c r="GK66">
        <f>GJ66*(Control!$B$6*Control!$B$7*Control!$B$8)*$W$4</f>
        <v/>
      </c>
      <c r="GL66">
        <f>GL65*(1-(1-Control!$B$14)^(1/12)) + GK66</f>
        <v/>
      </c>
      <c r="GM66">
        <f>GK66*Control!$B$9</f>
        <v/>
      </c>
      <c r="GN66">
        <f>GL66*(Control!$B$10*$W$5/12)/1e6</f>
        <v/>
      </c>
      <c r="GO66">
        <f>GM66*$W$6*Control!$B$13/1e6</f>
        <v/>
      </c>
      <c r="GP66">
        <f>GN66+GO66</f>
        <v/>
      </c>
      <c r="GQ66">
        <f>(1-Control!$B$11)*GN66 + GM66*(INDEX(Control!$B$32:$F$32, B66) + $W$7)/1e6 * $W$6</f>
        <v/>
      </c>
      <c r="GR66">
        <f>GP66-GQ66</f>
        <v/>
      </c>
      <c r="GS66">
        <f>INDEX(BaseSeries!$C$2:$C$61, A66)*Control!$B$5*$X$3</f>
        <v/>
      </c>
      <c r="GT66">
        <f>GS66*(Control!$B$6*Control!$B$7*Control!$B$8)*$X$4</f>
        <v/>
      </c>
      <c r="GU66">
        <f>GU65*(1-(1-Control!$B$14)^(1/12)) + GT66</f>
        <v/>
      </c>
      <c r="GV66">
        <f>GT66*Control!$B$9</f>
        <v/>
      </c>
      <c r="GW66">
        <f>GU66*(Control!$B$10*$X$5/12)/1e6</f>
        <v/>
      </c>
      <c r="GX66">
        <f>GV66*$X$6*Control!$B$13/1e6</f>
        <v/>
      </c>
      <c r="GY66">
        <f>GW66+GX66</f>
        <v/>
      </c>
      <c r="GZ66">
        <f>(1-Control!$B$11)*GW66 + GV66*(INDEX(Control!$B$32:$F$32, B66) + $X$7)/1e6 * $X$6</f>
        <v/>
      </c>
      <c r="HA66">
        <f>GY66-GZ66</f>
        <v/>
      </c>
      <c r="HB66">
        <f>INDEX(BaseSeries!$C$2:$C$61, A66)*Control!$B$5*$Y$3</f>
        <v/>
      </c>
      <c r="HC66">
        <f>HB66*(Control!$B$6*Control!$B$7*Control!$B$8)*$Y$4</f>
        <v/>
      </c>
      <c r="HD66">
        <f>HD65*(1-(1-Control!$B$14)^(1/12)) + HC66</f>
        <v/>
      </c>
      <c r="HE66">
        <f>HC66*Control!$B$9</f>
        <v/>
      </c>
      <c r="HF66">
        <f>HD66*(Control!$B$10*$Y$5/12)/1e6</f>
        <v/>
      </c>
      <c r="HG66">
        <f>HE66*$Y$6*Control!$B$13/1e6</f>
        <v/>
      </c>
      <c r="HH66">
        <f>HF66+HG66</f>
        <v/>
      </c>
      <c r="HI66">
        <f>(1-Control!$B$11)*HF66 + HE66*(INDEX(Control!$B$32:$F$32, B66) + $Y$7)/1e6 * $Y$6</f>
        <v/>
      </c>
      <c r="HJ66">
        <f>HH66-HI66</f>
        <v/>
      </c>
      <c r="HK66">
        <f>INDEX(BaseSeries!$C$2:$C$61, A66)*Control!$B$5*$Z$3</f>
        <v/>
      </c>
      <c r="HL66">
        <f>HK66*(Control!$B$6*Control!$B$7*Control!$B$8)*$Z$4</f>
        <v/>
      </c>
      <c r="HM66">
        <f>HM65*(1-(1-Control!$B$14)^(1/12)) + HL66</f>
        <v/>
      </c>
      <c r="HN66">
        <f>HL66*Control!$B$9</f>
        <v/>
      </c>
      <c r="HO66">
        <f>HM66*(Control!$B$10*$Z$5/12)/1e6</f>
        <v/>
      </c>
      <c r="HP66">
        <f>HN66*$Z$6*Control!$B$13/1e6</f>
        <v/>
      </c>
      <c r="HQ66">
        <f>HO66+HP66</f>
        <v/>
      </c>
      <c r="HR66">
        <f>(1-Control!$B$11)*HO66 + HN66*(INDEX(Control!$B$32:$F$32, B66) + $Z$7)/1e6 * $Z$6</f>
        <v/>
      </c>
      <c r="HS66">
        <f>HQ66-HR66</f>
        <v/>
      </c>
      <c r="HT66">
        <f>INDEX(BaseSeries!$C$2:$C$61, A66)*Control!$B$5*$AA$3</f>
        <v/>
      </c>
      <c r="HU66">
        <f>HT66*(Control!$B$6*Control!$B$7*Control!$B$8)*$AA$4</f>
        <v/>
      </c>
      <c r="HV66">
        <f>HV65*(1-(1-Control!$B$14)^(1/12)) + HU66</f>
        <v/>
      </c>
      <c r="HW66">
        <f>HU66*Control!$B$9</f>
        <v/>
      </c>
      <c r="HX66">
        <f>HV66*(Control!$B$10*$AA$5/12)/1e6</f>
        <v/>
      </c>
      <c r="HY66">
        <f>HW66*$AA$6*Control!$B$13/1e6</f>
        <v/>
      </c>
      <c r="HZ66">
        <f>HX66+HY66</f>
        <v/>
      </c>
      <c r="IA66">
        <f>(1-Control!$B$11)*HX66 + HW66*(INDEX(Control!$B$32:$F$32, B66) + $AA$7)/1e6 * $AA$6</f>
        <v/>
      </c>
      <c r="IB66">
        <f>HZ66-IA66</f>
        <v/>
      </c>
      <c r="IC66">
        <f>INDEX(BaseSeries!$C$2:$C$61, A66)*Control!$B$5*$AB$3</f>
        <v/>
      </c>
      <c r="ID66">
        <f>IC66*(Control!$B$6*Control!$B$7*Control!$B$8)*$AB$4</f>
        <v/>
      </c>
      <c r="IE66">
        <f>IE65*(1-(1-Control!$B$14)^(1/12)) + ID66</f>
        <v/>
      </c>
      <c r="IF66">
        <f>ID66*Control!$B$9</f>
        <v/>
      </c>
      <c r="IG66">
        <f>IE66*(Control!$B$10*$AB$5/12)/1e6</f>
        <v/>
      </c>
      <c r="IH66">
        <f>IF66*$AB$6*Control!$B$13/1e6</f>
        <v/>
      </c>
      <c r="II66">
        <f>IG66+IH66</f>
        <v/>
      </c>
      <c r="IJ66">
        <f>(1-Control!$B$11)*IG66 + IF66*(INDEX(Control!$B$32:$F$32, B66) + $AB$7)/1e6 * $AB$6</f>
        <v/>
      </c>
      <c r="IK66">
        <f>II66-IJ66</f>
        <v/>
      </c>
      <c r="IL66">
        <f>INDEX(BaseSeries!$C$2:$C$61, A66)*Control!$B$5*$AC$3</f>
        <v/>
      </c>
      <c r="IM66">
        <f>IL66*(Control!$B$6*Control!$B$7*Control!$B$8)*$AC$4</f>
        <v/>
      </c>
      <c r="IN66">
        <f>IN65*(1-(1-Control!$B$14)^(1/12)) + IM66</f>
        <v/>
      </c>
      <c r="IO66">
        <f>IM66*Control!$B$9</f>
        <v/>
      </c>
      <c r="IP66">
        <f>IN66*(Control!$B$10*$AC$5/12)/1e6</f>
        <v/>
      </c>
      <c r="IQ66">
        <f>IO66*$AC$6*Control!$B$13/1e6</f>
        <v/>
      </c>
      <c r="IR66">
        <f>IP66+IQ66</f>
        <v/>
      </c>
      <c r="IS66">
        <f>(1-Control!$B$11)*IP66 + IO66*(INDEX(Control!$B$32:$F$32, B66) + $AC$7)/1e6 * $AC$6</f>
        <v/>
      </c>
      <c r="IT66">
        <f>IR66-IS66</f>
        <v/>
      </c>
      <c r="IU66">
        <f>INDEX(BaseSeries!$C$2:$C$61, A66)*Control!$B$5*$AD$3</f>
        <v/>
      </c>
      <c r="IV66">
        <f>IU66*(Control!$B$6*Control!$B$7*Control!$B$8)*$AD$4</f>
        <v/>
      </c>
      <c r="IW66">
        <f>IW65*(1-(1-Control!$B$14)^(1/12)) + IV66</f>
        <v/>
      </c>
      <c r="IX66">
        <f>IV66*Control!$B$9</f>
        <v/>
      </c>
      <c r="IY66">
        <f>IW66*(Control!$B$10*$AD$5/12)/1e6</f>
        <v/>
      </c>
      <c r="IZ66">
        <f>IX66*$AD$6*Control!$B$13/1e6</f>
        <v/>
      </c>
      <c r="JA66">
        <f>IY66+IZ66</f>
        <v/>
      </c>
      <c r="JB66">
        <f>(1-Control!$B$11)*IY66 + IX66*(INDEX(Control!$B$32:$F$32, B66) + $AD$7)/1e6 * $AD$6</f>
        <v/>
      </c>
      <c r="JC66">
        <f>JA66-JB66</f>
        <v/>
      </c>
      <c r="JD66">
        <f>INDEX(BaseSeries!$C$2:$C$61, A66)*Control!$B$5*$AE$3</f>
        <v/>
      </c>
      <c r="JE66">
        <f>JD66*(Control!$B$6*Control!$B$7*Control!$B$8)*$AE$4</f>
        <v/>
      </c>
      <c r="JF66">
        <f>JF65*(1-(1-Control!$B$14)^(1/12)) + JE66</f>
        <v/>
      </c>
      <c r="JG66">
        <f>JE66*Control!$B$9</f>
        <v/>
      </c>
      <c r="JH66">
        <f>JF66*(Control!$B$10*$AE$5/12)/1e6</f>
        <v/>
      </c>
      <c r="JI66">
        <f>JG66*$AE$6*Control!$B$13/1e6</f>
        <v/>
      </c>
      <c r="JJ66">
        <f>JH66+JI66</f>
        <v/>
      </c>
      <c r="JK66">
        <f>(1-Control!$B$11)*JH66 + JG66*(INDEX(Control!$B$32:$F$32, B66) + $AE$7)/1e6 * $AE$6</f>
        <v/>
      </c>
      <c r="JL66">
        <f>JJ66-JK66</f>
        <v/>
      </c>
      <c r="JM66">
        <f>INDEX(BaseSeries!$C$2:$C$61, A66)*Control!$B$5*$AF$3</f>
        <v/>
      </c>
      <c r="JN66">
        <f>JM66*(Control!$B$6*Control!$B$7*Control!$B$8)*$AF$4</f>
        <v/>
      </c>
      <c r="JO66">
        <f>JO65*(1-(1-Control!$B$14)^(1/12)) + JN66</f>
        <v/>
      </c>
      <c r="JP66">
        <f>JN66*Control!$B$9</f>
        <v/>
      </c>
      <c r="JQ66">
        <f>JO66*(Control!$B$10*$AF$5/12)/1e6</f>
        <v/>
      </c>
      <c r="JR66">
        <f>JP66*$AF$6*Control!$B$13/1e6</f>
        <v/>
      </c>
      <c r="JS66">
        <f>JQ66+JR66</f>
        <v/>
      </c>
      <c r="JT66">
        <f>(1-Control!$B$11)*JQ66 + JP66*(INDEX(Control!$B$32:$F$32, B66) + $AF$7)/1e6 * $AF$6</f>
        <v/>
      </c>
      <c r="JU66">
        <f>JS66-JT66</f>
        <v/>
      </c>
      <c r="JV66">
        <f>INDEX(BaseSeries!$C$2:$C$61, A66)*Control!$B$5*$AG$3</f>
        <v/>
      </c>
      <c r="JW66">
        <f>JV66*(Control!$B$6*Control!$B$7*Control!$B$8)*$AG$4</f>
        <v/>
      </c>
      <c r="JX66">
        <f>JX65*(1-(1-Control!$B$14)^(1/12)) + JW66</f>
        <v/>
      </c>
      <c r="JY66">
        <f>JW66*Control!$B$9</f>
        <v/>
      </c>
      <c r="JZ66">
        <f>JX66*(Control!$B$10*$AG$5/12)/1e6</f>
        <v/>
      </c>
      <c r="KA66">
        <f>JY66*$AG$6*Control!$B$13/1e6</f>
        <v/>
      </c>
      <c r="KB66">
        <f>JZ66+KA66</f>
        <v/>
      </c>
      <c r="KC66">
        <f>(1-Control!$B$11)*JZ66 + JY66*(INDEX(Control!$B$32:$F$32, B66) + $AG$7)/1e6 * $AG$6</f>
        <v/>
      </c>
      <c r="KD66">
        <f>KB66-KC66</f>
        <v/>
      </c>
      <c r="KE66">
        <f>INDEX(BaseSeries!$C$2:$C$61, A66)*Control!$B$5*$AH$3</f>
        <v/>
      </c>
      <c r="KF66">
        <f>KE66*(Control!$B$6*Control!$B$7*Control!$B$8)*$AH$4</f>
        <v/>
      </c>
      <c r="KG66">
        <f>KG65*(1-(1-Control!$B$14)^(1/12)) + KF66</f>
        <v/>
      </c>
      <c r="KH66">
        <f>KF66*Control!$B$9</f>
        <v/>
      </c>
      <c r="KI66">
        <f>KG66*(Control!$B$10*$AH$5/12)/1e6</f>
        <v/>
      </c>
      <c r="KJ66">
        <f>KH66*$AH$6*Control!$B$13/1e6</f>
        <v/>
      </c>
      <c r="KK66">
        <f>KI66+KJ66</f>
        <v/>
      </c>
      <c r="KL66">
        <f>(1-Control!$B$11)*KI66 + KH66*(INDEX(Control!$B$32:$F$32, B66) + $AH$7)/1e6 * $AH$6</f>
        <v/>
      </c>
      <c r="KM66">
        <f>KK66-KL66</f>
        <v/>
      </c>
      <c r="KN66">
        <f>INDEX(BaseSeries!$C$2:$C$61, A66)*Control!$B$5*$AI$3</f>
        <v/>
      </c>
      <c r="KO66">
        <f>KN66*(Control!$B$6*Control!$B$7*Control!$B$8)*$AI$4</f>
        <v/>
      </c>
      <c r="KP66">
        <f>KP65*(1-(1-Control!$B$14)^(1/12)) + KO66</f>
        <v/>
      </c>
      <c r="KQ66">
        <f>KO66*Control!$B$9</f>
        <v/>
      </c>
      <c r="KR66">
        <f>KP66*(Control!$B$10*$AI$5/12)/1e6</f>
        <v/>
      </c>
      <c r="KS66">
        <f>KQ66*$AI$6*Control!$B$13/1e6</f>
        <v/>
      </c>
      <c r="KT66">
        <f>KR66+KS66</f>
        <v/>
      </c>
      <c r="KU66">
        <f>(1-Control!$B$11)*KR66 + KQ66*(INDEX(Control!$B$32:$F$32, B66) + $AI$7)/1e6 * $AI$6</f>
        <v/>
      </c>
      <c r="KV66">
        <f>KT66-KU66</f>
        <v/>
      </c>
      <c r="KW66">
        <f>INDEX(BaseSeries!$C$2:$C$61, A66)*Control!$B$5*$AJ$3</f>
        <v/>
      </c>
      <c r="KX66">
        <f>KW66*(Control!$B$6*Control!$B$7*Control!$B$8)*$AJ$4</f>
        <v/>
      </c>
      <c r="KY66">
        <f>KY65*(1-(1-Control!$B$14)^(1/12)) + KX66</f>
        <v/>
      </c>
      <c r="KZ66">
        <f>KX66*Control!$B$9</f>
        <v/>
      </c>
      <c r="LA66">
        <f>KY66*(Control!$B$10*$AJ$5/12)/1e6</f>
        <v/>
      </c>
      <c r="LB66">
        <f>KZ66*$AJ$6*Control!$B$13/1e6</f>
        <v/>
      </c>
      <c r="LC66">
        <f>LA66+LB66</f>
        <v/>
      </c>
      <c r="LD66">
        <f>(1-Control!$B$11)*LA66 + KZ66*(INDEX(Control!$B$32:$F$32, B66) + $AJ$7)/1e6 * $AJ$6</f>
        <v/>
      </c>
      <c r="LE66">
        <f>LC66-LD66</f>
        <v/>
      </c>
      <c r="LF66">
        <f>INDEX(BaseSeries!$C$2:$C$61, A66)*Control!$B$5*$AK$3</f>
        <v/>
      </c>
      <c r="LG66">
        <f>LF66*(Control!$B$6*Control!$B$7*Control!$B$8)*$AK$4</f>
        <v/>
      </c>
      <c r="LH66">
        <f>LH65*(1-(1-Control!$B$14)^(1/12)) + LG66</f>
        <v/>
      </c>
      <c r="LI66">
        <f>LG66*Control!$B$9</f>
        <v/>
      </c>
      <c r="LJ66">
        <f>LH66*(Control!$B$10*$AK$5/12)/1e6</f>
        <v/>
      </c>
      <c r="LK66">
        <f>LI66*$AK$6*Control!$B$13/1e6</f>
        <v/>
      </c>
      <c r="LL66">
        <f>LJ66+LK66</f>
        <v/>
      </c>
      <c r="LM66">
        <f>(1-Control!$B$11)*LJ66 + LI66*(INDEX(Control!$B$32:$F$32, B66) + $AK$7)/1e6 * $AK$6</f>
        <v/>
      </c>
      <c r="LN66">
        <f>LL66-LM66</f>
        <v/>
      </c>
      <c r="LO66">
        <f>INDEX(BaseSeries!$C$2:$C$61, A66)*Control!$B$5*$AL$3</f>
        <v/>
      </c>
      <c r="LP66">
        <f>LO66*(Control!$B$6*Control!$B$7*Control!$B$8)*$AL$4</f>
        <v/>
      </c>
      <c r="LQ66">
        <f>LQ65*(1-(1-Control!$B$14)^(1/12)) + LP66</f>
        <v/>
      </c>
      <c r="LR66">
        <f>LP66*Control!$B$9</f>
        <v/>
      </c>
      <c r="LS66">
        <f>LQ66*(Control!$B$10*$AL$5/12)/1e6</f>
        <v/>
      </c>
      <c r="LT66">
        <f>LR66*$AL$6*Control!$B$13/1e6</f>
        <v/>
      </c>
      <c r="LU66">
        <f>LS66+LT66</f>
        <v/>
      </c>
      <c r="LV66">
        <f>(1-Control!$B$11)*LS66 + LR66*(INDEX(Control!$B$32:$F$32, B66) + $AL$7)/1e6 * $AL$6</f>
        <v/>
      </c>
      <c r="LW66">
        <f>LU66-LV66</f>
        <v/>
      </c>
    </row>
    <row r="67">
      <c r="A67" t="n">
        <v>56</v>
      </c>
      <c r="B67">
        <f>INT((A67-1)/12)+1</f>
        <v/>
      </c>
      <c r="C67">
        <f>INDEX(BaseSeries!$C$2:$C$61, A67)*Control!$B$5*$B$3</f>
        <v/>
      </c>
      <c r="D67">
        <f>C67*(Control!$B$6*Control!$B$7*Control!$B$8)*$B$4</f>
        <v/>
      </c>
      <c r="E67">
        <f>E66*(1-(1-Control!$B$14)^(1/12)) + D67</f>
        <v/>
      </c>
      <c r="F67">
        <f>D67*Control!$B$9</f>
        <v/>
      </c>
      <c r="G67">
        <f>E67*(Control!$B$10*$B$5/12)/1e6</f>
        <v/>
      </c>
      <c r="H67">
        <f>F67*$B$6*Control!$B$13/1e6</f>
        <v/>
      </c>
      <c r="I67">
        <f>G67+H67</f>
        <v/>
      </c>
      <c r="J67">
        <f>(1-Control!$B$11)*G67 + F67*(INDEX(Control!$B$32:$F$32, B67) + $B$7)/1e6 * $B$6</f>
        <v/>
      </c>
      <c r="K67">
        <f>I67-J67</f>
        <v/>
      </c>
      <c r="L67">
        <f>INDEX(BaseSeries!$C$2:$C$61, A67)*Control!$B$5*$C$3</f>
        <v/>
      </c>
      <c r="M67">
        <f>L67*(Control!$B$6*Control!$B$7*Control!$B$8)*$C$4</f>
        <v/>
      </c>
      <c r="N67">
        <f>N66*(1-(1-Control!$B$14)^(1/12)) + M67</f>
        <v/>
      </c>
      <c r="O67">
        <f>M67*Control!$B$9</f>
        <v/>
      </c>
      <c r="P67">
        <f>N67*(Control!$B$10*$C$5/12)/1e6</f>
        <v/>
      </c>
      <c r="Q67">
        <f>O67*$C$6*Control!$B$13/1e6</f>
        <v/>
      </c>
      <c r="R67">
        <f>P67+Q67</f>
        <v/>
      </c>
      <c r="S67">
        <f>(1-Control!$B$11)*P67 + O67*(INDEX(Control!$B$32:$F$32, B67) + $C$7)/1e6 * $C$6</f>
        <v/>
      </c>
      <c r="T67">
        <f>R67-S67</f>
        <v/>
      </c>
      <c r="U67">
        <f>INDEX(BaseSeries!$C$2:$C$61, A67)*Control!$B$5*$D$3</f>
        <v/>
      </c>
      <c r="V67">
        <f>U67*(Control!$B$6*Control!$B$7*Control!$B$8)*$D$4</f>
        <v/>
      </c>
      <c r="W67">
        <f>W66*(1-(1-Control!$B$14)^(1/12)) + V67</f>
        <v/>
      </c>
      <c r="X67">
        <f>V67*Control!$B$9</f>
        <v/>
      </c>
      <c r="Y67">
        <f>W67*(Control!$B$10*$D$5/12)/1e6</f>
        <v/>
      </c>
      <c r="Z67">
        <f>X67*$D$6*Control!$B$13/1e6</f>
        <v/>
      </c>
      <c r="AA67">
        <f>Y67+Z67</f>
        <v/>
      </c>
      <c r="AB67">
        <f>(1-Control!$B$11)*Y67 + X67*(INDEX(Control!$B$32:$F$32, B67) + $D$7)/1e6 * $D$6</f>
        <v/>
      </c>
      <c r="AC67">
        <f>AA67-AB67</f>
        <v/>
      </c>
      <c r="AD67">
        <f>INDEX(BaseSeries!$C$2:$C$61, A67)*Control!$B$5*$E$3</f>
        <v/>
      </c>
      <c r="AE67">
        <f>AD67*(Control!$B$6*Control!$B$7*Control!$B$8)*$E$4</f>
        <v/>
      </c>
      <c r="AF67">
        <f>AF66*(1-(1-Control!$B$14)^(1/12)) + AE67</f>
        <v/>
      </c>
      <c r="AG67">
        <f>AE67*Control!$B$9</f>
        <v/>
      </c>
      <c r="AH67">
        <f>AF67*(Control!$B$10*$E$5/12)/1e6</f>
        <v/>
      </c>
      <c r="AI67">
        <f>AG67*$E$6*Control!$B$13/1e6</f>
        <v/>
      </c>
      <c r="AJ67">
        <f>AH67+AI67</f>
        <v/>
      </c>
      <c r="AK67">
        <f>(1-Control!$B$11)*AH67 + AG67*(INDEX(Control!$B$32:$F$32, B67) + $E$7)/1e6 * $E$6</f>
        <v/>
      </c>
      <c r="AL67">
        <f>AJ67-AK67</f>
        <v/>
      </c>
      <c r="AM67">
        <f>INDEX(BaseSeries!$C$2:$C$61, A67)*Control!$B$5*$F$3</f>
        <v/>
      </c>
      <c r="AN67">
        <f>AM67*(Control!$B$6*Control!$B$7*Control!$B$8)*$F$4</f>
        <v/>
      </c>
      <c r="AO67">
        <f>AO66*(1-(1-Control!$B$14)^(1/12)) + AN67</f>
        <v/>
      </c>
      <c r="AP67">
        <f>AN67*Control!$B$9</f>
        <v/>
      </c>
      <c r="AQ67">
        <f>AO67*(Control!$B$10*$F$5/12)/1e6</f>
        <v/>
      </c>
      <c r="AR67">
        <f>AP67*$F$6*Control!$B$13/1e6</f>
        <v/>
      </c>
      <c r="AS67">
        <f>AQ67+AR67</f>
        <v/>
      </c>
      <c r="AT67">
        <f>(1-Control!$B$11)*AQ67 + AP67*(INDEX(Control!$B$32:$F$32, B67) + $F$7)/1e6 * $F$6</f>
        <v/>
      </c>
      <c r="AU67">
        <f>AS67-AT67</f>
        <v/>
      </c>
      <c r="AV67">
        <f>INDEX(BaseSeries!$C$2:$C$61, A67)*Control!$B$5*$G$3</f>
        <v/>
      </c>
      <c r="AW67">
        <f>AV67*(Control!$B$6*Control!$B$7*Control!$B$8)*$G$4</f>
        <v/>
      </c>
      <c r="AX67">
        <f>AX66*(1-(1-Control!$B$14)^(1/12)) + AW67</f>
        <v/>
      </c>
      <c r="AY67">
        <f>AW67*Control!$B$9</f>
        <v/>
      </c>
      <c r="AZ67">
        <f>AX67*(Control!$B$10*$G$5/12)/1e6</f>
        <v/>
      </c>
      <c r="BA67">
        <f>AY67*$G$6*Control!$B$13/1e6</f>
        <v/>
      </c>
      <c r="BB67">
        <f>AZ67+BA67</f>
        <v/>
      </c>
      <c r="BC67">
        <f>(1-Control!$B$11)*AZ67 + AY67*(INDEX(Control!$B$32:$F$32, B67) + $G$7)/1e6 * $G$6</f>
        <v/>
      </c>
      <c r="BD67">
        <f>BB67-BC67</f>
        <v/>
      </c>
      <c r="BE67">
        <f>INDEX(BaseSeries!$C$2:$C$61, A67)*Control!$B$5*$H$3</f>
        <v/>
      </c>
      <c r="BF67">
        <f>BE67*(Control!$B$6*Control!$B$7*Control!$B$8)*$H$4</f>
        <v/>
      </c>
      <c r="BG67">
        <f>BG66*(1-(1-Control!$B$14)^(1/12)) + BF67</f>
        <v/>
      </c>
      <c r="BH67">
        <f>BF67*Control!$B$9</f>
        <v/>
      </c>
      <c r="BI67">
        <f>BG67*(Control!$B$10*$H$5/12)/1e6</f>
        <v/>
      </c>
      <c r="BJ67">
        <f>BH67*$H$6*Control!$B$13/1e6</f>
        <v/>
      </c>
      <c r="BK67">
        <f>BI67+BJ67</f>
        <v/>
      </c>
      <c r="BL67">
        <f>(1-Control!$B$11)*BI67 + BH67*(INDEX(Control!$B$32:$F$32, B67) + $H$7)/1e6 * $H$6</f>
        <v/>
      </c>
      <c r="BM67">
        <f>BK67-BL67</f>
        <v/>
      </c>
      <c r="BN67">
        <f>INDEX(BaseSeries!$C$2:$C$61, A67)*Control!$B$5*$I$3</f>
        <v/>
      </c>
      <c r="BO67">
        <f>BN67*(Control!$B$6*Control!$B$7*Control!$B$8)*$I$4</f>
        <v/>
      </c>
      <c r="BP67">
        <f>BP66*(1-(1-Control!$B$14)^(1/12)) + BO67</f>
        <v/>
      </c>
      <c r="BQ67">
        <f>BO67*Control!$B$9</f>
        <v/>
      </c>
      <c r="BR67">
        <f>BP67*(Control!$B$10*$I$5/12)/1e6</f>
        <v/>
      </c>
      <c r="BS67">
        <f>BQ67*$I$6*Control!$B$13/1e6</f>
        <v/>
      </c>
      <c r="BT67">
        <f>BR67+BS67</f>
        <v/>
      </c>
      <c r="BU67">
        <f>(1-Control!$B$11)*BR67 + BQ67*(INDEX(Control!$B$32:$F$32, B67) + $I$7)/1e6 * $I$6</f>
        <v/>
      </c>
      <c r="BV67">
        <f>BT67-BU67</f>
        <v/>
      </c>
      <c r="BW67">
        <f>INDEX(BaseSeries!$C$2:$C$61, A67)*Control!$B$5*$J$3</f>
        <v/>
      </c>
      <c r="BX67">
        <f>BW67*(Control!$B$6*Control!$B$7*Control!$B$8)*$J$4</f>
        <v/>
      </c>
      <c r="BY67">
        <f>BY66*(1-(1-Control!$B$14)^(1/12)) + BX67</f>
        <v/>
      </c>
      <c r="BZ67">
        <f>BX67*Control!$B$9</f>
        <v/>
      </c>
      <c r="CA67">
        <f>BY67*(Control!$B$10*$J$5/12)/1e6</f>
        <v/>
      </c>
      <c r="CB67">
        <f>BZ67*$J$6*Control!$B$13/1e6</f>
        <v/>
      </c>
      <c r="CC67">
        <f>CA67+CB67</f>
        <v/>
      </c>
      <c r="CD67">
        <f>(1-Control!$B$11)*CA67 + BZ67*(INDEX(Control!$B$32:$F$32, B67) + $J$7)/1e6 * $J$6</f>
        <v/>
      </c>
      <c r="CE67">
        <f>CC67-CD67</f>
        <v/>
      </c>
      <c r="CF67">
        <f>INDEX(BaseSeries!$C$2:$C$61, A67)*Control!$B$5*$K$3</f>
        <v/>
      </c>
      <c r="CG67">
        <f>CF67*(Control!$B$6*Control!$B$7*Control!$B$8)*$K$4</f>
        <v/>
      </c>
      <c r="CH67">
        <f>CH66*(1-(1-Control!$B$14)^(1/12)) + CG67</f>
        <v/>
      </c>
      <c r="CI67">
        <f>CG67*Control!$B$9</f>
        <v/>
      </c>
      <c r="CJ67">
        <f>CH67*(Control!$B$10*$K$5/12)/1e6</f>
        <v/>
      </c>
      <c r="CK67">
        <f>CI67*$K$6*Control!$B$13/1e6</f>
        <v/>
      </c>
      <c r="CL67">
        <f>CJ67+CK67</f>
        <v/>
      </c>
      <c r="CM67">
        <f>(1-Control!$B$11)*CJ67 + CI67*(INDEX(Control!$B$32:$F$32, B67) + $K$7)/1e6 * $K$6</f>
        <v/>
      </c>
      <c r="CN67">
        <f>CL67-CM67</f>
        <v/>
      </c>
      <c r="CO67">
        <f>INDEX(BaseSeries!$C$2:$C$61, A67)*Control!$B$5*$L$3</f>
        <v/>
      </c>
      <c r="CP67">
        <f>CO67*(Control!$B$6*Control!$B$7*Control!$B$8)*$L$4</f>
        <v/>
      </c>
      <c r="CQ67">
        <f>CQ66*(1-(1-Control!$B$14)^(1/12)) + CP67</f>
        <v/>
      </c>
      <c r="CR67">
        <f>CP67*Control!$B$9</f>
        <v/>
      </c>
      <c r="CS67">
        <f>CQ67*(Control!$B$10*$L$5/12)/1e6</f>
        <v/>
      </c>
      <c r="CT67">
        <f>CR67*$L$6*Control!$B$13/1e6</f>
        <v/>
      </c>
      <c r="CU67">
        <f>CS67+CT67</f>
        <v/>
      </c>
      <c r="CV67">
        <f>(1-Control!$B$11)*CS67 + CR67*(INDEX(Control!$B$32:$F$32, B67) + $L$7)/1e6 * $L$6</f>
        <v/>
      </c>
      <c r="CW67">
        <f>CU67-CV67</f>
        <v/>
      </c>
      <c r="CX67">
        <f>INDEX(BaseSeries!$C$2:$C$61, A67)*Control!$B$5*$M$3</f>
        <v/>
      </c>
      <c r="CY67">
        <f>CX67*(Control!$B$6*Control!$B$7*Control!$B$8)*$M$4</f>
        <v/>
      </c>
      <c r="CZ67">
        <f>CZ66*(1-(1-Control!$B$14)^(1/12)) + CY67</f>
        <v/>
      </c>
      <c r="DA67">
        <f>CY67*Control!$B$9</f>
        <v/>
      </c>
      <c r="DB67">
        <f>CZ67*(Control!$B$10*$M$5/12)/1e6</f>
        <v/>
      </c>
      <c r="DC67">
        <f>DA67*$M$6*Control!$B$13/1e6</f>
        <v/>
      </c>
      <c r="DD67">
        <f>DB67+DC67</f>
        <v/>
      </c>
      <c r="DE67">
        <f>(1-Control!$B$11)*DB67 + DA67*(INDEX(Control!$B$32:$F$32, B67) + $M$7)/1e6 * $M$6</f>
        <v/>
      </c>
      <c r="DF67">
        <f>DD67-DE67</f>
        <v/>
      </c>
      <c r="DG67">
        <f>INDEX(BaseSeries!$C$2:$C$61, A67)*Control!$B$5*$N$3</f>
        <v/>
      </c>
      <c r="DH67">
        <f>DG67*(Control!$B$6*Control!$B$7*Control!$B$8)*$N$4</f>
        <v/>
      </c>
      <c r="DI67">
        <f>DI66*(1-(1-Control!$B$14)^(1/12)) + DH67</f>
        <v/>
      </c>
      <c r="DJ67">
        <f>DH67*Control!$B$9</f>
        <v/>
      </c>
      <c r="DK67">
        <f>DI67*(Control!$B$10*$N$5/12)/1e6</f>
        <v/>
      </c>
      <c r="DL67">
        <f>DJ67*$N$6*Control!$B$13/1e6</f>
        <v/>
      </c>
      <c r="DM67">
        <f>DK67+DL67</f>
        <v/>
      </c>
      <c r="DN67">
        <f>(1-Control!$B$11)*DK67 + DJ67*(INDEX(Control!$B$32:$F$32, B67) + $N$7)/1e6 * $N$6</f>
        <v/>
      </c>
      <c r="DO67">
        <f>DM67-DN67</f>
        <v/>
      </c>
      <c r="DP67">
        <f>INDEX(BaseSeries!$C$2:$C$61, A67)*Control!$B$5*$O$3</f>
        <v/>
      </c>
      <c r="DQ67">
        <f>DP67*(Control!$B$6*Control!$B$7*Control!$B$8)*$O$4</f>
        <v/>
      </c>
      <c r="DR67">
        <f>DR66*(1-(1-Control!$B$14)^(1/12)) + DQ67</f>
        <v/>
      </c>
      <c r="DS67">
        <f>DQ67*Control!$B$9</f>
        <v/>
      </c>
      <c r="DT67">
        <f>DR67*(Control!$B$10*$O$5/12)/1e6</f>
        <v/>
      </c>
      <c r="DU67">
        <f>DS67*$O$6*Control!$B$13/1e6</f>
        <v/>
      </c>
      <c r="DV67">
        <f>DT67+DU67</f>
        <v/>
      </c>
      <c r="DW67">
        <f>(1-Control!$B$11)*DT67 + DS67*(INDEX(Control!$B$32:$F$32, B67) + $O$7)/1e6 * $O$6</f>
        <v/>
      </c>
      <c r="DX67">
        <f>DV67-DW67</f>
        <v/>
      </c>
      <c r="DY67">
        <f>INDEX(BaseSeries!$C$2:$C$61, A67)*Control!$B$5*$P$3</f>
        <v/>
      </c>
      <c r="DZ67">
        <f>DY67*(Control!$B$6*Control!$B$7*Control!$B$8)*$P$4</f>
        <v/>
      </c>
      <c r="EA67">
        <f>EA66*(1-(1-Control!$B$14)^(1/12)) + DZ67</f>
        <v/>
      </c>
      <c r="EB67">
        <f>DZ67*Control!$B$9</f>
        <v/>
      </c>
      <c r="EC67">
        <f>EA67*(Control!$B$10*$P$5/12)/1e6</f>
        <v/>
      </c>
      <c r="ED67">
        <f>EB67*$P$6*Control!$B$13/1e6</f>
        <v/>
      </c>
      <c r="EE67">
        <f>EC67+ED67</f>
        <v/>
      </c>
      <c r="EF67">
        <f>(1-Control!$B$11)*EC67 + EB67*(INDEX(Control!$B$32:$F$32, B67) + $P$7)/1e6 * $P$6</f>
        <v/>
      </c>
      <c r="EG67">
        <f>EE67-EF67</f>
        <v/>
      </c>
      <c r="EH67">
        <f>INDEX(BaseSeries!$C$2:$C$61, A67)*Control!$B$5*$Q$3</f>
        <v/>
      </c>
      <c r="EI67">
        <f>EH67*(Control!$B$6*Control!$B$7*Control!$B$8)*$Q$4</f>
        <v/>
      </c>
      <c r="EJ67">
        <f>EJ66*(1-(1-Control!$B$14)^(1/12)) + EI67</f>
        <v/>
      </c>
      <c r="EK67">
        <f>EI67*Control!$B$9</f>
        <v/>
      </c>
      <c r="EL67">
        <f>EJ67*(Control!$B$10*$Q$5/12)/1e6</f>
        <v/>
      </c>
      <c r="EM67">
        <f>EK67*$Q$6*Control!$B$13/1e6</f>
        <v/>
      </c>
      <c r="EN67">
        <f>EL67+EM67</f>
        <v/>
      </c>
      <c r="EO67">
        <f>(1-Control!$B$11)*EL67 + EK67*(INDEX(Control!$B$32:$F$32, B67) + $Q$7)/1e6 * $Q$6</f>
        <v/>
      </c>
      <c r="EP67">
        <f>EN67-EO67</f>
        <v/>
      </c>
      <c r="EQ67">
        <f>INDEX(BaseSeries!$C$2:$C$61, A67)*Control!$B$5*$R$3</f>
        <v/>
      </c>
      <c r="ER67">
        <f>EQ67*(Control!$B$6*Control!$B$7*Control!$B$8)*$R$4</f>
        <v/>
      </c>
      <c r="ES67">
        <f>ES66*(1-(1-Control!$B$14)^(1/12)) + ER67</f>
        <v/>
      </c>
      <c r="ET67">
        <f>ER67*Control!$B$9</f>
        <v/>
      </c>
      <c r="EU67">
        <f>ES67*(Control!$B$10*$R$5/12)/1e6</f>
        <v/>
      </c>
      <c r="EV67">
        <f>ET67*$R$6*Control!$B$13/1e6</f>
        <v/>
      </c>
      <c r="EW67">
        <f>EU67+EV67</f>
        <v/>
      </c>
      <c r="EX67">
        <f>(1-Control!$B$11)*EU67 + ET67*(INDEX(Control!$B$32:$F$32, B67) + $R$7)/1e6 * $R$6</f>
        <v/>
      </c>
      <c r="EY67">
        <f>EW67-EX67</f>
        <v/>
      </c>
      <c r="EZ67">
        <f>INDEX(BaseSeries!$C$2:$C$61, A67)*Control!$B$5*$S$3</f>
        <v/>
      </c>
      <c r="FA67">
        <f>EZ67*(Control!$B$6*Control!$B$7*Control!$B$8)*$S$4</f>
        <v/>
      </c>
      <c r="FB67">
        <f>FB66*(1-(1-Control!$B$14)^(1/12)) + FA67</f>
        <v/>
      </c>
      <c r="FC67">
        <f>FA67*Control!$B$9</f>
        <v/>
      </c>
      <c r="FD67">
        <f>FB67*(Control!$B$10*$S$5/12)/1e6</f>
        <v/>
      </c>
      <c r="FE67">
        <f>FC67*$S$6*Control!$B$13/1e6</f>
        <v/>
      </c>
      <c r="FF67">
        <f>FD67+FE67</f>
        <v/>
      </c>
      <c r="FG67">
        <f>(1-Control!$B$11)*FD67 + FC67*(INDEX(Control!$B$32:$F$32, B67) + $S$7)/1e6 * $S$6</f>
        <v/>
      </c>
      <c r="FH67">
        <f>FF67-FG67</f>
        <v/>
      </c>
      <c r="FI67">
        <f>INDEX(BaseSeries!$C$2:$C$61, A67)*Control!$B$5*$T$3</f>
        <v/>
      </c>
      <c r="FJ67">
        <f>FI67*(Control!$B$6*Control!$B$7*Control!$B$8)*$T$4</f>
        <v/>
      </c>
      <c r="FK67">
        <f>FK66*(1-(1-Control!$B$14)^(1/12)) + FJ67</f>
        <v/>
      </c>
      <c r="FL67">
        <f>FJ67*Control!$B$9</f>
        <v/>
      </c>
      <c r="FM67">
        <f>FK67*(Control!$B$10*$T$5/12)/1e6</f>
        <v/>
      </c>
      <c r="FN67">
        <f>FL67*$T$6*Control!$B$13/1e6</f>
        <v/>
      </c>
      <c r="FO67">
        <f>FM67+FN67</f>
        <v/>
      </c>
      <c r="FP67">
        <f>(1-Control!$B$11)*FM67 + FL67*(INDEX(Control!$B$32:$F$32, B67) + $T$7)/1e6 * $T$6</f>
        <v/>
      </c>
      <c r="FQ67">
        <f>FO67-FP67</f>
        <v/>
      </c>
      <c r="FR67">
        <f>INDEX(BaseSeries!$C$2:$C$61, A67)*Control!$B$5*$U$3</f>
        <v/>
      </c>
      <c r="FS67">
        <f>FR67*(Control!$B$6*Control!$B$7*Control!$B$8)*$U$4</f>
        <v/>
      </c>
      <c r="FT67">
        <f>FT66*(1-(1-Control!$B$14)^(1/12)) + FS67</f>
        <v/>
      </c>
      <c r="FU67">
        <f>FS67*Control!$B$9</f>
        <v/>
      </c>
      <c r="FV67">
        <f>FT67*(Control!$B$10*$U$5/12)/1e6</f>
        <v/>
      </c>
      <c r="FW67">
        <f>FU67*$U$6*Control!$B$13/1e6</f>
        <v/>
      </c>
      <c r="FX67">
        <f>FV67+FW67</f>
        <v/>
      </c>
      <c r="FY67">
        <f>(1-Control!$B$11)*FV67 + FU67*(INDEX(Control!$B$32:$F$32, B67) + $U$7)/1e6 * $U$6</f>
        <v/>
      </c>
      <c r="FZ67">
        <f>FX67-FY67</f>
        <v/>
      </c>
      <c r="GA67">
        <f>INDEX(BaseSeries!$C$2:$C$61, A67)*Control!$B$5*$V$3</f>
        <v/>
      </c>
      <c r="GB67">
        <f>GA67*(Control!$B$6*Control!$B$7*Control!$B$8)*$V$4</f>
        <v/>
      </c>
      <c r="GC67">
        <f>GC66*(1-(1-Control!$B$14)^(1/12)) + GB67</f>
        <v/>
      </c>
      <c r="GD67">
        <f>GB67*Control!$B$9</f>
        <v/>
      </c>
      <c r="GE67">
        <f>GC67*(Control!$B$10*$V$5/12)/1e6</f>
        <v/>
      </c>
      <c r="GF67">
        <f>GD67*$V$6*Control!$B$13/1e6</f>
        <v/>
      </c>
      <c r="GG67">
        <f>GE67+GF67</f>
        <v/>
      </c>
      <c r="GH67">
        <f>(1-Control!$B$11)*GE67 + GD67*(INDEX(Control!$B$32:$F$32, B67) + $V$7)/1e6 * $V$6</f>
        <v/>
      </c>
      <c r="GI67">
        <f>GG67-GH67</f>
        <v/>
      </c>
      <c r="GJ67">
        <f>INDEX(BaseSeries!$C$2:$C$61, A67)*Control!$B$5*$W$3</f>
        <v/>
      </c>
      <c r="GK67">
        <f>GJ67*(Control!$B$6*Control!$B$7*Control!$B$8)*$W$4</f>
        <v/>
      </c>
      <c r="GL67">
        <f>GL66*(1-(1-Control!$B$14)^(1/12)) + GK67</f>
        <v/>
      </c>
      <c r="GM67">
        <f>GK67*Control!$B$9</f>
        <v/>
      </c>
      <c r="GN67">
        <f>GL67*(Control!$B$10*$W$5/12)/1e6</f>
        <v/>
      </c>
      <c r="GO67">
        <f>GM67*$W$6*Control!$B$13/1e6</f>
        <v/>
      </c>
      <c r="GP67">
        <f>GN67+GO67</f>
        <v/>
      </c>
      <c r="GQ67">
        <f>(1-Control!$B$11)*GN67 + GM67*(INDEX(Control!$B$32:$F$32, B67) + $W$7)/1e6 * $W$6</f>
        <v/>
      </c>
      <c r="GR67">
        <f>GP67-GQ67</f>
        <v/>
      </c>
      <c r="GS67">
        <f>INDEX(BaseSeries!$C$2:$C$61, A67)*Control!$B$5*$X$3</f>
        <v/>
      </c>
      <c r="GT67">
        <f>GS67*(Control!$B$6*Control!$B$7*Control!$B$8)*$X$4</f>
        <v/>
      </c>
      <c r="GU67">
        <f>GU66*(1-(1-Control!$B$14)^(1/12)) + GT67</f>
        <v/>
      </c>
      <c r="GV67">
        <f>GT67*Control!$B$9</f>
        <v/>
      </c>
      <c r="GW67">
        <f>GU67*(Control!$B$10*$X$5/12)/1e6</f>
        <v/>
      </c>
      <c r="GX67">
        <f>GV67*$X$6*Control!$B$13/1e6</f>
        <v/>
      </c>
      <c r="GY67">
        <f>GW67+GX67</f>
        <v/>
      </c>
      <c r="GZ67">
        <f>(1-Control!$B$11)*GW67 + GV67*(INDEX(Control!$B$32:$F$32, B67) + $X$7)/1e6 * $X$6</f>
        <v/>
      </c>
      <c r="HA67">
        <f>GY67-GZ67</f>
        <v/>
      </c>
      <c r="HB67">
        <f>INDEX(BaseSeries!$C$2:$C$61, A67)*Control!$B$5*$Y$3</f>
        <v/>
      </c>
      <c r="HC67">
        <f>HB67*(Control!$B$6*Control!$B$7*Control!$B$8)*$Y$4</f>
        <v/>
      </c>
      <c r="HD67">
        <f>HD66*(1-(1-Control!$B$14)^(1/12)) + HC67</f>
        <v/>
      </c>
      <c r="HE67">
        <f>HC67*Control!$B$9</f>
        <v/>
      </c>
      <c r="HF67">
        <f>HD67*(Control!$B$10*$Y$5/12)/1e6</f>
        <v/>
      </c>
      <c r="HG67">
        <f>HE67*$Y$6*Control!$B$13/1e6</f>
        <v/>
      </c>
      <c r="HH67">
        <f>HF67+HG67</f>
        <v/>
      </c>
      <c r="HI67">
        <f>(1-Control!$B$11)*HF67 + HE67*(INDEX(Control!$B$32:$F$32, B67) + $Y$7)/1e6 * $Y$6</f>
        <v/>
      </c>
      <c r="HJ67">
        <f>HH67-HI67</f>
        <v/>
      </c>
      <c r="HK67">
        <f>INDEX(BaseSeries!$C$2:$C$61, A67)*Control!$B$5*$Z$3</f>
        <v/>
      </c>
      <c r="HL67">
        <f>HK67*(Control!$B$6*Control!$B$7*Control!$B$8)*$Z$4</f>
        <v/>
      </c>
      <c r="HM67">
        <f>HM66*(1-(1-Control!$B$14)^(1/12)) + HL67</f>
        <v/>
      </c>
      <c r="HN67">
        <f>HL67*Control!$B$9</f>
        <v/>
      </c>
      <c r="HO67">
        <f>HM67*(Control!$B$10*$Z$5/12)/1e6</f>
        <v/>
      </c>
      <c r="HP67">
        <f>HN67*$Z$6*Control!$B$13/1e6</f>
        <v/>
      </c>
      <c r="HQ67">
        <f>HO67+HP67</f>
        <v/>
      </c>
      <c r="HR67">
        <f>(1-Control!$B$11)*HO67 + HN67*(INDEX(Control!$B$32:$F$32, B67) + $Z$7)/1e6 * $Z$6</f>
        <v/>
      </c>
      <c r="HS67">
        <f>HQ67-HR67</f>
        <v/>
      </c>
      <c r="HT67">
        <f>INDEX(BaseSeries!$C$2:$C$61, A67)*Control!$B$5*$AA$3</f>
        <v/>
      </c>
      <c r="HU67">
        <f>HT67*(Control!$B$6*Control!$B$7*Control!$B$8)*$AA$4</f>
        <v/>
      </c>
      <c r="HV67">
        <f>HV66*(1-(1-Control!$B$14)^(1/12)) + HU67</f>
        <v/>
      </c>
      <c r="HW67">
        <f>HU67*Control!$B$9</f>
        <v/>
      </c>
      <c r="HX67">
        <f>HV67*(Control!$B$10*$AA$5/12)/1e6</f>
        <v/>
      </c>
      <c r="HY67">
        <f>HW67*$AA$6*Control!$B$13/1e6</f>
        <v/>
      </c>
      <c r="HZ67">
        <f>HX67+HY67</f>
        <v/>
      </c>
      <c r="IA67">
        <f>(1-Control!$B$11)*HX67 + HW67*(INDEX(Control!$B$32:$F$32, B67) + $AA$7)/1e6 * $AA$6</f>
        <v/>
      </c>
      <c r="IB67">
        <f>HZ67-IA67</f>
        <v/>
      </c>
      <c r="IC67">
        <f>INDEX(BaseSeries!$C$2:$C$61, A67)*Control!$B$5*$AB$3</f>
        <v/>
      </c>
      <c r="ID67">
        <f>IC67*(Control!$B$6*Control!$B$7*Control!$B$8)*$AB$4</f>
        <v/>
      </c>
      <c r="IE67">
        <f>IE66*(1-(1-Control!$B$14)^(1/12)) + ID67</f>
        <v/>
      </c>
      <c r="IF67">
        <f>ID67*Control!$B$9</f>
        <v/>
      </c>
      <c r="IG67">
        <f>IE67*(Control!$B$10*$AB$5/12)/1e6</f>
        <v/>
      </c>
      <c r="IH67">
        <f>IF67*$AB$6*Control!$B$13/1e6</f>
        <v/>
      </c>
      <c r="II67">
        <f>IG67+IH67</f>
        <v/>
      </c>
      <c r="IJ67">
        <f>(1-Control!$B$11)*IG67 + IF67*(INDEX(Control!$B$32:$F$32, B67) + $AB$7)/1e6 * $AB$6</f>
        <v/>
      </c>
      <c r="IK67">
        <f>II67-IJ67</f>
        <v/>
      </c>
      <c r="IL67">
        <f>INDEX(BaseSeries!$C$2:$C$61, A67)*Control!$B$5*$AC$3</f>
        <v/>
      </c>
      <c r="IM67">
        <f>IL67*(Control!$B$6*Control!$B$7*Control!$B$8)*$AC$4</f>
        <v/>
      </c>
      <c r="IN67">
        <f>IN66*(1-(1-Control!$B$14)^(1/12)) + IM67</f>
        <v/>
      </c>
      <c r="IO67">
        <f>IM67*Control!$B$9</f>
        <v/>
      </c>
      <c r="IP67">
        <f>IN67*(Control!$B$10*$AC$5/12)/1e6</f>
        <v/>
      </c>
      <c r="IQ67">
        <f>IO67*$AC$6*Control!$B$13/1e6</f>
        <v/>
      </c>
      <c r="IR67">
        <f>IP67+IQ67</f>
        <v/>
      </c>
      <c r="IS67">
        <f>(1-Control!$B$11)*IP67 + IO67*(INDEX(Control!$B$32:$F$32, B67) + $AC$7)/1e6 * $AC$6</f>
        <v/>
      </c>
      <c r="IT67">
        <f>IR67-IS67</f>
        <v/>
      </c>
      <c r="IU67">
        <f>INDEX(BaseSeries!$C$2:$C$61, A67)*Control!$B$5*$AD$3</f>
        <v/>
      </c>
      <c r="IV67">
        <f>IU67*(Control!$B$6*Control!$B$7*Control!$B$8)*$AD$4</f>
        <v/>
      </c>
      <c r="IW67">
        <f>IW66*(1-(1-Control!$B$14)^(1/12)) + IV67</f>
        <v/>
      </c>
      <c r="IX67">
        <f>IV67*Control!$B$9</f>
        <v/>
      </c>
      <c r="IY67">
        <f>IW67*(Control!$B$10*$AD$5/12)/1e6</f>
        <v/>
      </c>
      <c r="IZ67">
        <f>IX67*$AD$6*Control!$B$13/1e6</f>
        <v/>
      </c>
      <c r="JA67">
        <f>IY67+IZ67</f>
        <v/>
      </c>
      <c r="JB67">
        <f>(1-Control!$B$11)*IY67 + IX67*(INDEX(Control!$B$32:$F$32, B67) + $AD$7)/1e6 * $AD$6</f>
        <v/>
      </c>
      <c r="JC67">
        <f>JA67-JB67</f>
        <v/>
      </c>
      <c r="JD67">
        <f>INDEX(BaseSeries!$C$2:$C$61, A67)*Control!$B$5*$AE$3</f>
        <v/>
      </c>
      <c r="JE67">
        <f>JD67*(Control!$B$6*Control!$B$7*Control!$B$8)*$AE$4</f>
        <v/>
      </c>
      <c r="JF67">
        <f>JF66*(1-(1-Control!$B$14)^(1/12)) + JE67</f>
        <v/>
      </c>
      <c r="JG67">
        <f>JE67*Control!$B$9</f>
        <v/>
      </c>
      <c r="JH67">
        <f>JF67*(Control!$B$10*$AE$5/12)/1e6</f>
        <v/>
      </c>
      <c r="JI67">
        <f>JG67*$AE$6*Control!$B$13/1e6</f>
        <v/>
      </c>
      <c r="JJ67">
        <f>JH67+JI67</f>
        <v/>
      </c>
      <c r="JK67">
        <f>(1-Control!$B$11)*JH67 + JG67*(INDEX(Control!$B$32:$F$32, B67) + $AE$7)/1e6 * $AE$6</f>
        <v/>
      </c>
      <c r="JL67">
        <f>JJ67-JK67</f>
        <v/>
      </c>
      <c r="JM67">
        <f>INDEX(BaseSeries!$C$2:$C$61, A67)*Control!$B$5*$AF$3</f>
        <v/>
      </c>
      <c r="JN67">
        <f>JM67*(Control!$B$6*Control!$B$7*Control!$B$8)*$AF$4</f>
        <v/>
      </c>
      <c r="JO67">
        <f>JO66*(1-(1-Control!$B$14)^(1/12)) + JN67</f>
        <v/>
      </c>
      <c r="JP67">
        <f>JN67*Control!$B$9</f>
        <v/>
      </c>
      <c r="JQ67">
        <f>JO67*(Control!$B$10*$AF$5/12)/1e6</f>
        <v/>
      </c>
      <c r="JR67">
        <f>JP67*$AF$6*Control!$B$13/1e6</f>
        <v/>
      </c>
      <c r="JS67">
        <f>JQ67+JR67</f>
        <v/>
      </c>
      <c r="JT67">
        <f>(1-Control!$B$11)*JQ67 + JP67*(INDEX(Control!$B$32:$F$32, B67) + $AF$7)/1e6 * $AF$6</f>
        <v/>
      </c>
      <c r="JU67">
        <f>JS67-JT67</f>
        <v/>
      </c>
      <c r="JV67">
        <f>INDEX(BaseSeries!$C$2:$C$61, A67)*Control!$B$5*$AG$3</f>
        <v/>
      </c>
      <c r="JW67">
        <f>JV67*(Control!$B$6*Control!$B$7*Control!$B$8)*$AG$4</f>
        <v/>
      </c>
      <c r="JX67">
        <f>JX66*(1-(1-Control!$B$14)^(1/12)) + JW67</f>
        <v/>
      </c>
      <c r="JY67">
        <f>JW67*Control!$B$9</f>
        <v/>
      </c>
      <c r="JZ67">
        <f>JX67*(Control!$B$10*$AG$5/12)/1e6</f>
        <v/>
      </c>
      <c r="KA67">
        <f>JY67*$AG$6*Control!$B$13/1e6</f>
        <v/>
      </c>
      <c r="KB67">
        <f>JZ67+KA67</f>
        <v/>
      </c>
      <c r="KC67">
        <f>(1-Control!$B$11)*JZ67 + JY67*(INDEX(Control!$B$32:$F$32, B67) + $AG$7)/1e6 * $AG$6</f>
        <v/>
      </c>
      <c r="KD67">
        <f>KB67-KC67</f>
        <v/>
      </c>
      <c r="KE67">
        <f>INDEX(BaseSeries!$C$2:$C$61, A67)*Control!$B$5*$AH$3</f>
        <v/>
      </c>
      <c r="KF67">
        <f>KE67*(Control!$B$6*Control!$B$7*Control!$B$8)*$AH$4</f>
        <v/>
      </c>
      <c r="KG67">
        <f>KG66*(1-(1-Control!$B$14)^(1/12)) + KF67</f>
        <v/>
      </c>
      <c r="KH67">
        <f>KF67*Control!$B$9</f>
        <v/>
      </c>
      <c r="KI67">
        <f>KG67*(Control!$B$10*$AH$5/12)/1e6</f>
        <v/>
      </c>
      <c r="KJ67">
        <f>KH67*$AH$6*Control!$B$13/1e6</f>
        <v/>
      </c>
      <c r="KK67">
        <f>KI67+KJ67</f>
        <v/>
      </c>
      <c r="KL67">
        <f>(1-Control!$B$11)*KI67 + KH67*(INDEX(Control!$B$32:$F$32, B67) + $AH$7)/1e6 * $AH$6</f>
        <v/>
      </c>
      <c r="KM67">
        <f>KK67-KL67</f>
        <v/>
      </c>
      <c r="KN67">
        <f>INDEX(BaseSeries!$C$2:$C$61, A67)*Control!$B$5*$AI$3</f>
        <v/>
      </c>
      <c r="KO67">
        <f>KN67*(Control!$B$6*Control!$B$7*Control!$B$8)*$AI$4</f>
        <v/>
      </c>
      <c r="KP67">
        <f>KP66*(1-(1-Control!$B$14)^(1/12)) + KO67</f>
        <v/>
      </c>
      <c r="KQ67">
        <f>KO67*Control!$B$9</f>
        <v/>
      </c>
      <c r="KR67">
        <f>KP67*(Control!$B$10*$AI$5/12)/1e6</f>
        <v/>
      </c>
      <c r="KS67">
        <f>KQ67*$AI$6*Control!$B$13/1e6</f>
        <v/>
      </c>
      <c r="KT67">
        <f>KR67+KS67</f>
        <v/>
      </c>
      <c r="KU67">
        <f>(1-Control!$B$11)*KR67 + KQ67*(INDEX(Control!$B$32:$F$32, B67) + $AI$7)/1e6 * $AI$6</f>
        <v/>
      </c>
      <c r="KV67">
        <f>KT67-KU67</f>
        <v/>
      </c>
      <c r="KW67">
        <f>INDEX(BaseSeries!$C$2:$C$61, A67)*Control!$B$5*$AJ$3</f>
        <v/>
      </c>
      <c r="KX67">
        <f>KW67*(Control!$B$6*Control!$B$7*Control!$B$8)*$AJ$4</f>
        <v/>
      </c>
      <c r="KY67">
        <f>KY66*(1-(1-Control!$B$14)^(1/12)) + KX67</f>
        <v/>
      </c>
      <c r="KZ67">
        <f>KX67*Control!$B$9</f>
        <v/>
      </c>
      <c r="LA67">
        <f>KY67*(Control!$B$10*$AJ$5/12)/1e6</f>
        <v/>
      </c>
      <c r="LB67">
        <f>KZ67*$AJ$6*Control!$B$13/1e6</f>
        <v/>
      </c>
      <c r="LC67">
        <f>LA67+LB67</f>
        <v/>
      </c>
      <c r="LD67">
        <f>(1-Control!$B$11)*LA67 + KZ67*(INDEX(Control!$B$32:$F$32, B67) + $AJ$7)/1e6 * $AJ$6</f>
        <v/>
      </c>
      <c r="LE67">
        <f>LC67-LD67</f>
        <v/>
      </c>
      <c r="LF67">
        <f>INDEX(BaseSeries!$C$2:$C$61, A67)*Control!$B$5*$AK$3</f>
        <v/>
      </c>
      <c r="LG67">
        <f>LF67*(Control!$B$6*Control!$B$7*Control!$B$8)*$AK$4</f>
        <v/>
      </c>
      <c r="LH67">
        <f>LH66*(1-(1-Control!$B$14)^(1/12)) + LG67</f>
        <v/>
      </c>
      <c r="LI67">
        <f>LG67*Control!$B$9</f>
        <v/>
      </c>
      <c r="LJ67">
        <f>LH67*(Control!$B$10*$AK$5/12)/1e6</f>
        <v/>
      </c>
      <c r="LK67">
        <f>LI67*$AK$6*Control!$B$13/1e6</f>
        <v/>
      </c>
      <c r="LL67">
        <f>LJ67+LK67</f>
        <v/>
      </c>
      <c r="LM67">
        <f>(1-Control!$B$11)*LJ67 + LI67*(INDEX(Control!$B$32:$F$32, B67) + $AK$7)/1e6 * $AK$6</f>
        <v/>
      </c>
      <c r="LN67">
        <f>LL67-LM67</f>
        <v/>
      </c>
      <c r="LO67">
        <f>INDEX(BaseSeries!$C$2:$C$61, A67)*Control!$B$5*$AL$3</f>
        <v/>
      </c>
      <c r="LP67">
        <f>LO67*(Control!$B$6*Control!$B$7*Control!$B$8)*$AL$4</f>
        <v/>
      </c>
      <c r="LQ67">
        <f>LQ66*(1-(1-Control!$B$14)^(1/12)) + LP67</f>
        <v/>
      </c>
      <c r="LR67">
        <f>LP67*Control!$B$9</f>
        <v/>
      </c>
      <c r="LS67">
        <f>LQ67*(Control!$B$10*$AL$5/12)/1e6</f>
        <v/>
      </c>
      <c r="LT67">
        <f>LR67*$AL$6*Control!$B$13/1e6</f>
        <v/>
      </c>
      <c r="LU67">
        <f>LS67+LT67</f>
        <v/>
      </c>
      <c r="LV67">
        <f>(1-Control!$B$11)*LS67 + LR67*(INDEX(Control!$B$32:$F$32, B67) + $AL$7)/1e6 * $AL$6</f>
        <v/>
      </c>
      <c r="LW67">
        <f>LU67-LV67</f>
        <v/>
      </c>
    </row>
    <row r="68">
      <c r="A68" t="n">
        <v>57</v>
      </c>
      <c r="B68">
        <f>INT((A68-1)/12)+1</f>
        <v/>
      </c>
      <c r="C68">
        <f>INDEX(BaseSeries!$C$2:$C$61, A68)*Control!$B$5*$B$3</f>
        <v/>
      </c>
      <c r="D68">
        <f>C68*(Control!$B$6*Control!$B$7*Control!$B$8)*$B$4</f>
        <v/>
      </c>
      <c r="E68">
        <f>E67*(1-(1-Control!$B$14)^(1/12)) + D68</f>
        <v/>
      </c>
      <c r="F68">
        <f>D68*Control!$B$9</f>
        <v/>
      </c>
      <c r="G68">
        <f>E68*(Control!$B$10*$B$5/12)/1e6</f>
        <v/>
      </c>
      <c r="H68">
        <f>F68*$B$6*Control!$B$13/1e6</f>
        <v/>
      </c>
      <c r="I68">
        <f>G68+H68</f>
        <v/>
      </c>
      <c r="J68">
        <f>(1-Control!$B$11)*G68 + F68*(INDEX(Control!$B$32:$F$32, B68) + $B$7)/1e6 * $B$6</f>
        <v/>
      </c>
      <c r="K68">
        <f>I68-J68</f>
        <v/>
      </c>
      <c r="L68">
        <f>INDEX(BaseSeries!$C$2:$C$61, A68)*Control!$B$5*$C$3</f>
        <v/>
      </c>
      <c r="M68">
        <f>L68*(Control!$B$6*Control!$B$7*Control!$B$8)*$C$4</f>
        <v/>
      </c>
      <c r="N68">
        <f>N67*(1-(1-Control!$B$14)^(1/12)) + M68</f>
        <v/>
      </c>
      <c r="O68">
        <f>M68*Control!$B$9</f>
        <v/>
      </c>
      <c r="P68">
        <f>N68*(Control!$B$10*$C$5/12)/1e6</f>
        <v/>
      </c>
      <c r="Q68">
        <f>O68*$C$6*Control!$B$13/1e6</f>
        <v/>
      </c>
      <c r="R68">
        <f>P68+Q68</f>
        <v/>
      </c>
      <c r="S68">
        <f>(1-Control!$B$11)*P68 + O68*(INDEX(Control!$B$32:$F$32, B68) + $C$7)/1e6 * $C$6</f>
        <v/>
      </c>
      <c r="T68">
        <f>R68-S68</f>
        <v/>
      </c>
      <c r="U68">
        <f>INDEX(BaseSeries!$C$2:$C$61, A68)*Control!$B$5*$D$3</f>
        <v/>
      </c>
      <c r="V68">
        <f>U68*(Control!$B$6*Control!$B$7*Control!$B$8)*$D$4</f>
        <v/>
      </c>
      <c r="W68">
        <f>W67*(1-(1-Control!$B$14)^(1/12)) + V68</f>
        <v/>
      </c>
      <c r="X68">
        <f>V68*Control!$B$9</f>
        <v/>
      </c>
      <c r="Y68">
        <f>W68*(Control!$B$10*$D$5/12)/1e6</f>
        <v/>
      </c>
      <c r="Z68">
        <f>X68*$D$6*Control!$B$13/1e6</f>
        <v/>
      </c>
      <c r="AA68">
        <f>Y68+Z68</f>
        <v/>
      </c>
      <c r="AB68">
        <f>(1-Control!$B$11)*Y68 + X68*(INDEX(Control!$B$32:$F$32, B68) + $D$7)/1e6 * $D$6</f>
        <v/>
      </c>
      <c r="AC68">
        <f>AA68-AB68</f>
        <v/>
      </c>
      <c r="AD68">
        <f>INDEX(BaseSeries!$C$2:$C$61, A68)*Control!$B$5*$E$3</f>
        <v/>
      </c>
      <c r="AE68">
        <f>AD68*(Control!$B$6*Control!$B$7*Control!$B$8)*$E$4</f>
        <v/>
      </c>
      <c r="AF68">
        <f>AF67*(1-(1-Control!$B$14)^(1/12)) + AE68</f>
        <v/>
      </c>
      <c r="AG68">
        <f>AE68*Control!$B$9</f>
        <v/>
      </c>
      <c r="AH68">
        <f>AF68*(Control!$B$10*$E$5/12)/1e6</f>
        <v/>
      </c>
      <c r="AI68">
        <f>AG68*$E$6*Control!$B$13/1e6</f>
        <v/>
      </c>
      <c r="AJ68">
        <f>AH68+AI68</f>
        <v/>
      </c>
      <c r="AK68">
        <f>(1-Control!$B$11)*AH68 + AG68*(INDEX(Control!$B$32:$F$32, B68) + $E$7)/1e6 * $E$6</f>
        <v/>
      </c>
      <c r="AL68">
        <f>AJ68-AK68</f>
        <v/>
      </c>
      <c r="AM68">
        <f>INDEX(BaseSeries!$C$2:$C$61, A68)*Control!$B$5*$F$3</f>
        <v/>
      </c>
      <c r="AN68">
        <f>AM68*(Control!$B$6*Control!$B$7*Control!$B$8)*$F$4</f>
        <v/>
      </c>
      <c r="AO68">
        <f>AO67*(1-(1-Control!$B$14)^(1/12)) + AN68</f>
        <v/>
      </c>
      <c r="AP68">
        <f>AN68*Control!$B$9</f>
        <v/>
      </c>
      <c r="AQ68">
        <f>AO68*(Control!$B$10*$F$5/12)/1e6</f>
        <v/>
      </c>
      <c r="AR68">
        <f>AP68*$F$6*Control!$B$13/1e6</f>
        <v/>
      </c>
      <c r="AS68">
        <f>AQ68+AR68</f>
        <v/>
      </c>
      <c r="AT68">
        <f>(1-Control!$B$11)*AQ68 + AP68*(INDEX(Control!$B$32:$F$32, B68) + $F$7)/1e6 * $F$6</f>
        <v/>
      </c>
      <c r="AU68">
        <f>AS68-AT68</f>
        <v/>
      </c>
      <c r="AV68">
        <f>INDEX(BaseSeries!$C$2:$C$61, A68)*Control!$B$5*$G$3</f>
        <v/>
      </c>
      <c r="AW68">
        <f>AV68*(Control!$B$6*Control!$B$7*Control!$B$8)*$G$4</f>
        <v/>
      </c>
      <c r="AX68">
        <f>AX67*(1-(1-Control!$B$14)^(1/12)) + AW68</f>
        <v/>
      </c>
      <c r="AY68">
        <f>AW68*Control!$B$9</f>
        <v/>
      </c>
      <c r="AZ68">
        <f>AX68*(Control!$B$10*$G$5/12)/1e6</f>
        <v/>
      </c>
      <c r="BA68">
        <f>AY68*$G$6*Control!$B$13/1e6</f>
        <v/>
      </c>
      <c r="BB68">
        <f>AZ68+BA68</f>
        <v/>
      </c>
      <c r="BC68">
        <f>(1-Control!$B$11)*AZ68 + AY68*(INDEX(Control!$B$32:$F$32, B68) + $G$7)/1e6 * $G$6</f>
        <v/>
      </c>
      <c r="BD68">
        <f>BB68-BC68</f>
        <v/>
      </c>
      <c r="BE68">
        <f>INDEX(BaseSeries!$C$2:$C$61, A68)*Control!$B$5*$H$3</f>
        <v/>
      </c>
      <c r="BF68">
        <f>BE68*(Control!$B$6*Control!$B$7*Control!$B$8)*$H$4</f>
        <v/>
      </c>
      <c r="BG68">
        <f>BG67*(1-(1-Control!$B$14)^(1/12)) + BF68</f>
        <v/>
      </c>
      <c r="BH68">
        <f>BF68*Control!$B$9</f>
        <v/>
      </c>
      <c r="BI68">
        <f>BG68*(Control!$B$10*$H$5/12)/1e6</f>
        <v/>
      </c>
      <c r="BJ68">
        <f>BH68*$H$6*Control!$B$13/1e6</f>
        <v/>
      </c>
      <c r="BK68">
        <f>BI68+BJ68</f>
        <v/>
      </c>
      <c r="BL68">
        <f>(1-Control!$B$11)*BI68 + BH68*(INDEX(Control!$B$32:$F$32, B68) + $H$7)/1e6 * $H$6</f>
        <v/>
      </c>
      <c r="BM68">
        <f>BK68-BL68</f>
        <v/>
      </c>
      <c r="BN68">
        <f>INDEX(BaseSeries!$C$2:$C$61, A68)*Control!$B$5*$I$3</f>
        <v/>
      </c>
      <c r="BO68">
        <f>BN68*(Control!$B$6*Control!$B$7*Control!$B$8)*$I$4</f>
        <v/>
      </c>
      <c r="BP68">
        <f>BP67*(1-(1-Control!$B$14)^(1/12)) + BO68</f>
        <v/>
      </c>
      <c r="BQ68">
        <f>BO68*Control!$B$9</f>
        <v/>
      </c>
      <c r="BR68">
        <f>BP68*(Control!$B$10*$I$5/12)/1e6</f>
        <v/>
      </c>
      <c r="BS68">
        <f>BQ68*$I$6*Control!$B$13/1e6</f>
        <v/>
      </c>
      <c r="BT68">
        <f>BR68+BS68</f>
        <v/>
      </c>
      <c r="BU68">
        <f>(1-Control!$B$11)*BR68 + BQ68*(INDEX(Control!$B$32:$F$32, B68) + $I$7)/1e6 * $I$6</f>
        <v/>
      </c>
      <c r="BV68">
        <f>BT68-BU68</f>
        <v/>
      </c>
      <c r="BW68">
        <f>INDEX(BaseSeries!$C$2:$C$61, A68)*Control!$B$5*$J$3</f>
        <v/>
      </c>
      <c r="BX68">
        <f>BW68*(Control!$B$6*Control!$B$7*Control!$B$8)*$J$4</f>
        <v/>
      </c>
      <c r="BY68">
        <f>BY67*(1-(1-Control!$B$14)^(1/12)) + BX68</f>
        <v/>
      </c>
      <c r="BZ68">
        <f>BX68*Control!$B$9</f>
        <v/>
      </c>
      <c r="CA68">
        <f>BY68*(Control!$B$10*$J$5/12)/1e6</f>
        <v/>
      </c>
      <c r="CB68">
        <f>BZ68*$J$6*Control!$B$13/1e6</f>
        <v/>
      </c>
      <c r="CC68">
        <f>CA68+CB68</f>
        <v/>
      </c>
      <c r="CD68">
        <f>(1-Control!$B$11)*CA68 + BZ68*(INDEX(Control!$B$32:$F$32, B68) + $J$7)/1e6 * $J$6</f>
        <v/>
      </c>
      <c r="CE68">
        <f>CC68-CD68</f>
        <v/>
      </c>
      <c r="CF68">
        <f>INDEX(BaseSeries!$C$2:$C$61, A68)*Control!$B$5*$K$3</f>
        <v/>
      </c>
      <c r="CG68">
        <f>CF68*(Control!$B$6*Control!$B$7*Control!$B$8)*$K$4</f>
        <v/>
      </c>
      <c r="CH68">
        <f>CH67*(1-(1-Control!$B$14)^(1/12)) + CG68</f>
        <v/>
      </c>
      <c r="CI68">
        <f>CG68*Control!$B$9</f>
        <v/>
      </c>
      <c r="CJ68">
        <f>CH68*(Control!$B$10*$K$5/12)/1e6</f>
        <v/>
      </c>
      <c r="CK68">
        <f>CI68*$K$6*Control!$B$13/1e6</f>
        <v/>
      </c>
      <c r="CL68">
        <f>CJ68+CK68</f>
        <v/>
      </c>
      <c r="CM68">
        <f>(1-Control!$B$11)*CJ68 + CI68*(INDEX(Control!$B$32:$F$32, B68) + $K$7)/1e6 * $K$6</f>
        <v/>
      </c>
      <c r="CN68">
        <f>CL68-CM68</f>
        <v/>
      </c>
      <c r="CO68">
        <f>INDEX(BaseSeries!$C$2:$C$61, A68)*Control!$B$5*$L$3</f>
        <v/>
      </c>
      <c r="CP68">
        <f>CO68*(Control!$B$6*Control!$B$7*Control!$B$8)*$L$4</f>
        <v/>
      </c>
      <c r="CQ68">
        <f>CQ67*(1-(1-Control!$B$14)^(1/12)) + CP68</f>
        <v/>
      </c>
      <c r="CR68">
        <f>CP68*Control!$B$9</f>
        <v/>
      </c>
      <c r="CS68">
        <f>CQ68*(Control!$B$10*$L$5/12)/1e6</f>
        <v/>
      </c>
      <c r="CT68">
        <f>CR68*$L$6*Control!$B$13/1e6</f>
        <v/>
      </c>
      <c r="CU68">
        <f>CS68+CT68</f>
        <v/>
      </c>
      <c r="CV68">
        <f>(1-Control!$B$11)*CS68 + CR68*(INDEX(Control!$B$32:$F$32, B68) + $L$7)/1e6 * $L$6</f>
        <v/>
      </c>
      <c r="CW68">
        <f>CU68-CV68</f>
        <v/>
      </c>
      <c r="CX68">
        <f>INDEX(BaseSeries!$C$2:$C$61, A68)*Control!$B$5*$M$3</f>
        <v/>
      </c>
      <c r="CY68">
        <f>CX68*(Control!$B$6*Control!$B$7*Control!$B$8)*$M$4</f>
        <v/>
      </c>
      <c r="CZ68">
        <f>CZ67*(1-(1-Control!$B$14)^(1/12)) + CY68</f>
        <v/>
      </c>
      <c r="DA68">
        <f>CY68*Control!$B$9</f>
        <v/>
      </c>
      <c r="DB68">
        <f>CZ68*(Control!$B$10*$M$5/12)/1e6</f>
        <v/>
      </c>
      <c r="DC68">
        <f>DA68*$M$6*Control!$B$13/1e6</f>
        <v/>
      </c>
      <c r="DD68">
        <f>DB68+DC68</f>
        <v/>
      </c>
      <c r="DE68">
        <f>(1-Control!$B$11)*DB68 + DA68*(INDEX(Control!$B$32:$F$32, B68) + $M$7)/1e6 * $M$6</f>
        <v/>
      </c>
      <c r="DF68">
        <f>DD68-DE68</f>
        <v/>
      </c>
      <c r="DG68">
        <f>INDEX(BaseSeries!$C$2:$C$61, A68)*Control!$B$5*$N$3</f>
        <v/>
      </c>
      <c r="DH68">
        <f>DG68*(Control!$B$6*Control!$B$7*Control!$B$8)*$N$4</f>
        <v/>
      </c>
      <c r="DI68">
        <f>DI67*(1-(1-Control!$B$14)^(1/12)) + DH68</f>
        <v/>
      </c>
      <c r="DJ68">
        <f>DH68*Control!$B$9</f>
        <v/>
      </c>
      <c r="DK68">
        <f>DI68*(Control!$B$10*$N$5/12)/1e6</f>
        <v/>
      </c>
      <c r="DL68">
        <f>DJ68*$N$6*Control!$B$13/1e6</f>
        <v/>
      </c>
      <c r="DM68">
        <f>DK68+DL68</f>
        <v/>
      </c>
      <c r="DN68">
        <f>(1-Control!$B$11)*DK68 + DJ68*(INDEX(Control!$B$32:$F$32, B68) + $N$7)/1e6 * $N$6</f>
        <v/>
      </c>
      <c r="DO68">
        <f>DM68-DN68</f>
        <v/>
      </c>
      <c r="DP68">
        <f>INDEX(BaseSeries!$C$2:$C$61, A68)*Control!$B$5*$O$3</f>
        <v/>
      </c>
      <c r="DQ68">
        <f>DP68*(Control!$B$6*Control!$B$7*Control!$B$8)*$O$4</f>
        <v/>
      </c>
      <c r="DR68">
        <f>DR67*(1-(1-Control!$B$14)^(1/12)) + DQ68</f>
        <v/>
      </c>
      <c r="DS68">
        <f>DQ68*Control!$B$9</f>
        <v/>
      </c>
      <c r="DT68">
        <f>DR68*(Control!$B$10*$O$5/12)/1e6</f>
        <v/>
      </c>
      <c r="DU68">
        <f>DS68*$O$6*Control!$B$13/1e6</f>
        <v/>
      </c>
      <c r="DV68">
        <f>DT68+DU68</f>
        <v/>
      </c>
      <c r="DW68">
        <f>(1-Control!$B$11)*DT68 + DS68*(INDEX(Control!$B$32:$F$32, B68) + $O$7)/1e6 * $O$6</f>
        <v/>
      </c>
      <c r="DX68">
        <f>DV68-DW68</f>
        <v/>
      </c>
      <c r="DY68">
        <f>INDEX(BaseSeries!$C$2:$C$61, A68)*Control!$B$5*$P$3</f>
        <v/>
      </c>
      <c r="DZ68">
        <f>DY68*(Control!$B$6*Control!$B$7*Control!$B$8)*$P$4</f>
        <v/>
      </c>
      <c r="EA68">
        <f>EA67*(1-(1-Control!$B$14)^(1/12)) + DZ68</f>
        <v/>
      </c>
      <c r="EB68">
        <f>DZ68*Control!$B$9</f>
        <v/>
      </c>
      <c r="EC68">
        <f>EA68*(Control!$B$10*$P$5/12)/1e6</f>
        <v/>
      </c>
      <c r="ED68">
        <f>EB68*$P$6*Control!$B$13/1e6</f>
        <v/>
      </c>
      <c r="EE68">
        <f>EC68+ED68</f>
        <v/>
      </c>
      <c r="EF68">
        <f>(1-Control!$B$11)*EC68 + EB68*(INDEX(Control!$B$32:$F$32, B68) + $P$7)/1e6 * $P$6</f>
        <v/>
      </c>
      <c r="EG68">
        <f>EE68-EF68</f>
        <v/>
      </c>
      <c r="EH68">
        <f>INDEX(BaseSeries!$C$2:$C$61, A68)*Control!$B$5*$Q$3</f>
        <v/>
      </c>
      <c r="EI68">
        <f>EH68*(Control!$B$6*Control!$B$7*Control!$B$8)*$Q$4</f>
        <v/>
      </c>
      <c r="EJ68">
        <f>EJ67*(1-(1-Control!$B$14)^(1/12)) + EI68</f>
        <v/>
      </c>
      <c r="EK68">
        <f>EI68*Control!$B$9</f>
        <v/>
      </c>
      <c r="EL68">
        <f>EJ68*(Control!$B$10*$Q$5/12)/1e6</f>
        <v/>
      </c>
      <c r="EM68">
        <f>EK68*$Q$6*Control!$B$13/1e6</f>
        <v/>
      </c>
      <c r="EN68">
        <f>EL68+EM68</f>
        <v/>
      </c>
      <c r="EO68">
        <f>(1-Control!$B$11)*EL68 + EK68*(INDEX(Control!$B$32:$F$32, B68) + $Q$7)/1e6 * $Q$6</f>
        <v/>
      </c>
      <c r="EP68">
        <f>EN68-EO68</f>
        <v/>
      </c>
      <c r="EQ68">
        <f>INDEX(BaseSeries!$C$2:$C$61, A68)*Control!$B$5*$R$3</f>
        <v/>
      </c>
      <c r="ER68">
        <f>EQ68*(Control!$B$6*Control!$B$7*Control!$B$8)*$R$4</f>
        <v/>
      </c>
      <c r="ES68">
        <f>ES67*(1-(1-Control!$B$14)^(1/12)) + ER68</f>
        <v/>
      </c>
      <c r="ET68">
        <f>ER68*Control!$B$9</f>
        <v/>
      </c>
      <c r="EU68">
        <f>ES68*(Control!$B$10*$R$5/12)/1e6</f>
        <v/>
      </c>
      <c r="EV68">
        <f>ET68*$R$6*Control!$B$13/1e6</f>
        <v/>
      </c>
      <c r="EW68">
        <f>EU68+EV68</f>
        <v/>
      </c>
      <c r="EX68">
        <f>(1-Control!$B$11)*EU68 + ET68*(INDEX(Control!$B$32:$F$32, B68) + $R$7)/1e6 * $R$6</f>
        <v/>
      </c>
      <c r="EY68">
        <f>EW68-EX68</f>
        <v/>
      </c>
      <c r="EZ68">
        <f>INDEX(BaseSeries!$C$2:$C$61, A68)*Control!$B$5*$S$3</f>
        <v/>
      </c>
      <c r="FA68">
        <f>EZ68*(Control!$B$6*Control!$B$7*Control!$B$8)*$S$4</f>
        <v/>
      </c>
      <c r="FB68">
        <f>FB67*(1-(1-Control!$B$14)^(1/12)) + FA68</f>
        <v/>
      </c>
      <c r="FC68">
        <f>FA68*Control!$B$9</f>
        <v/>
      </c>
      <c r="FD68">
        <f>FB68*(Control!$B$10*$S$5/12)/1e6</f>
        <v/>
      </c>
      <c r="FE68">
        <f>FC68*$S$6*Control!$B$13/1e6</f>
        <v/>
      </c>
      <c r="FF68">
        <f>FD68+FE68</f>
        <v/>
      </c>
      <c r="FG68">
        <f>(1-Control!$B$11)*FD68 + FC68*(INDEX(Control!$B$32:$F$32, B68) + $S$7)/1e6 * $S$6</f>
        <v/>
      </c>
      <c r="FH68">
        <f>FF68-FG68</f>
        <v/>
      </c>
      <c r="FI68">
        <f>INDEX(BaseSeries!$C$2:$C$61, A68)*Control!$B$5*$T$3</f>
        <v/>
      </c>
      <c r="FJ68">
        <f>FI68*(Control!$B$6*Control!$B$7*Control!$B$8)*$T$4</f>
        <v/>
      </c>
      <c r="FK68">
        <f>FK67*(1-(1-Control!$B$14)^(1/12)) + FJ68</f>
        <v/>
      </c>
      <c r="FL68">
        <f>FJ68*Control!$B$9</f>
        <v/>
      </c>
      <c r="FM68">
        <f>FK68*(Control!$B$10*$T$5/12)/1e6</f>
        <v/>
      </c>
      <c r="FN68">
        <f>FL68*$T$6*Control!$B$13/1e6</f>
        <v/>
      </c>
      <c r="FO68">
        <f>FM68+FN68</f>
        <v/>
      </c>
      <c r="FP68">
        <f>(1-Control!$B$11)*FM68 + FL68*(INDEX(Control!$B$32:$F$32, B68) + $T$7)/1e6 * $T$6</f>
        <v/>
      </c>
      <c r="FQ68">
        <f>FO68-FP68</f>
        <v/>
      </c>
      <c r="FR68">
        <f>INDEX(BaseSeries!$C$2:$C$61, A68)*Control!$B$5*$U$3</f>
        <v/>
      </c>
      <c r="FS68">
        <f>FR68*(Control!$B$6*Control!$B$7*Control!$B$8)*$U$4</f>
        <v/>
      </c>
      <c r="FT68">
        <f>FT67*(1-(1-Control!$B$14)^(1/12)) + FS68</f>
        <v/>
      </c>
      <c r="FU68">
        <f>FS68*Control!$B$9</f>
        <v/>
      </c>
      <c r="FV68">
        <f>FT68*(Control!$B$10*$U$5/12)/1e6</f>
        <v/>
      </c>
      <c r="FW68">
        <f>FU68*$U$6*Control!$B$13/1e6</f>
        <v/>
      </c>
      <c r="FX68">
        <f>FV68+FW68</f>
        <v/>
      </c>
      <c r="FY68">
        <f>(1-Control!$B$11)*FV68 + FU68*(INDEX(Control!$B$32:$F$32, B68) + $U$7)/1e6 * $U$6</f>
        <v/>
      </c>
      <c r="FZ68">
        <f>FX68-FY68</f>
        <v/>
      </c>
      <c r="GA68">
        <f>INDEX(BaseSeries!$C$2:$C$61, A68)*Control!$B$5*$V$3</f>
        <v/>
      </c>
      <c r="GB68">
        <f>GA68*(Control!$B$6*Control!$B$7*Control!$B$8)*$V$4</f>
        <v/>
      </c>
      <c r="GC68">
        <f>GC67*(1-(1-Control!$B$14)^(1/12)) + GB68</f>
        <v/>
      </c>
      <c r="GD68">
        <f>GB68*Control!$B$9</f>
        <v/>
      </c>
      <c r="GE68">
        <f>GC68*(Control!$B$10*$V$5/12)/1e6</f>
        <v/>
      </c>
      <c r="GF68">
        <f>GD68*$V$6*Control!$B$13/1e6</f>
        <v/>
      </c>
      <c r="GG68">
        <f>GE68+GF68</f>
        <v/>
      </c>
      <c r="GH68">
        <f>(1-Control!$B$11)*GE68 + GD68*(INDEX(Control!$B$32:$F$32, B68) + $V$7)/1e6 * $V$6</f>
        <v/>
      </c>
      <c r="GI68">
        <f>GG68-GH68</f>
        <v/>
      </c>
      <c r="GJ68">
        <f>INDEX(BaseSeries!$C$2:$C$61, A68)*Control!$B$5*$W$3</f>
        <v/>
      </c>
      <c r="GK68">
        <f>GJ68*(Control!$B$6*Control!$B$7*Control!$B$8)*$W$4</f>
        <v/>
      </c>
      <c r="GL68">
        <f>GL67*(1-(1-Control!$B$14)^(1/12)) + GK68</f>
        <v/>
      </c>
      <c r="GM68">
        <f>GK68*Control!$B$9</f>
        <v/>
      </c>
      <c r="GN68">
        <f>GL68*(Control!$B$10*$W$5/12)/1e6</f>
        <v/>
      </c>
      <c r="GO68">
        <f>GM68*$W$6*Control!$B$13/1e6</f>
        <v/>
      </c>
      <c r="GP68">
        <f>GN68+GO68</f>
        <v/>
      </c>
      <c r="GQ68">
        <f>(1-Control!$B$11)*GN68 + GM68*(INDEX(Control!$B$32:$F$32, B68) + $W$7)/1e6 * $W$6</f>
        <v/>
      </c>
      <c r="GR68">
        <f>GP68-GQ68</f>
        <v/>
      </c>
      <c r="GS68">
        <f>INDEX(BaseSeries!$C$2:$C$61, A68)*Control!$B$5*$X$3</f>
        <v/>
      </c>
      <c r="GT68">
        <f>GS68*(Control!$B$6*Control!$B$7*Control!$B$8)*$X$4</f>
        <v/>
      </c>
      <c r="GU68">
        <f>GU67*(1-(1-Control!$B$14)^(1/12)) + GT68</f>
        <v/>
      </c>
      <c r="GV68">
        <f>GT68*Control!$B$9</f>
        <v/>
      </c>
      <c r="GW68">
        <f>GU68*(Control!$B$10*$X$5/12)/1e6</f>
        <v/>
      </c>
      <c r="GX68">
        <f>GV68*$X$6*Control!$B$13/1e6</f>
        <v/>
      </c>
      <c r="GY68">
        <f>GW68+GX68</f>
        <v/>
      </c>
      <c r="GZ68">
        <f>(1-Control!$B$11)*GW68 + GV68*(INDEX(Control!$B$32:$F$32, B68) + $X$7)/1e6 * $X$6</f>
        <v/>
      </c>
      <c r="HA68">
        <f>GY68-GZ68</f>
        <v/>
      </c>
      <c r="HB68">
        <f>INDEX(BaseSeries!$C$2:$C$61, A68)*Control!$B$5*$Y$3</f>
        <v/>
      </c>
      <c r="HC68">
        <f>HB68*(Control!$B$6*Control!$B$7*Control!$B$8)*$Y$4</f>
        <v/>
      </c>
      <c r="HD68">
        <f>HD67*(1-(1-Control!$B$14)^(1/12)) + HC68</f>
        <v/>
      </c>
      <c r="HE68">
        <f>HC68*Control!$B$9</f>
        <v/>
      </c>
      <c r="HF68">
        <f>HD68*(Control!$B$10*$Y$5/12)/1e6</f>
        <v/>
      </c>
      <c r="HG68">
        <f>HE68*$Y$6*Control!$B$13/1e6</f>
        <v/>
      </c>
      <c r="HH68">
        <f>HF68+HG68</f>
        <v/>
      </c>
      <c r="HI68">
        <f>(1-Control!$B$11)*HF68 + HE68*(INDEX(Control!$B$32:$F$32, B68) + $Y$7)/1e6 * $Y$6</f>
        <v/>
      </c>
      <c r="HJ68">
        <f>HH68-HI68</f>
        <v/>
      </c>
      <c r="HK68">
        <f>INDEX(BaseSeries!$C$2:$C$61, A68)*Control!$B$5*$Z$3</f>
        <v/>
      </c>
      <c r="HL68">
        <f>HK68*(Control!$B$6*Control!$B$7*Control!$B$8)*$Z$4</f>
        <v/>
      </c>
      <c r="HM68">
        <f>HM67*(1-(1-Control!$B$14)^(1/12)) + HL68</f>
        <v/>
      </c>
      <c r="HN68">
        <f>HL68*Control!$B$9</f>
        <v/>
      </c>
      <c r="HO68">
        <f>HM68*(Control!$B$10*$Z$5/12)/1e6</f>
        <v/>
      </c>
      <c r="HP68">
        <f>HN68*$Z$6*Control!$B$13/1e6</f>
        <v/>
      </c>
      <c r="HQ68">
        <f>HO68+HP68</f>
        <v/>
      </c>
      <c r="HR68">
        <f>(1-Control!$B$11)*HO68 + HN68*(INDEX(Control!$B$32:$F$32, B68) + $Z$7)/1e6 * $Z$6</f>
        <v/>
      </c>
      <c r="HS68">
        <f>HQ68-HR68</f>
        <v/>
      </c>
      <c r="HT68">
        <f>INDEX(BaseSeries!$C$2:$C$61, A68)*Control!$B$5*$AA$3</f>
        <v/>
      </c>
      <c r="HU68">
        <f>HT68*(Control!$B$6*Control!$B$7*Control!$B$8)*$AA$4</f>
        <v/>
      </c>
      <c r="HV68">
        <f>HV67*(1-(1-Control!$B$14)^(1/12)) + HU68</f>
        <v/>
      </c>
      <c r="HW68">
        <f>HU68*Control!$B$9</f>
        <v/>
      </c>
      <c r="HX68">
        <f>HV68*(Control!$B$10*$AA$5/12)/1e6</f>
        <v/>
      </c>
      <c r="HY68">
        <f>HW68*$AA$6*Control!$B$13/1e6</f>
        <v/>
      </c>
      <c r="HZ68">
        <f>HX68+HY68</f>
        <v/>
      </c>
      <c r="IA68">
        <f>(1-Control!$B$11)*HX68 + HW68*(INDEX(Control!$B$32:$F$32, B68) + $AA$7)/1e6 * $AA$6</f>
        <v/>
      </c>
      <c r="IB68">
        <f>HZ68-IA68</f>
        <v/>
      </c>
      <c r="IC68">
        <f>INDEX(BaseSeries!$C$2:$C$61, A68)*Control!$B$5*$AB$3</f>
        <v/>
      </c>
      <c r="ID68">
        <f>IC68*(Control!$B$6*Control!$B$7*Control!$B$8)*$AB$4</f>
        <v/>
      </c>
      <c r="IE68">
        <f>IE67*(1-(1-Control!$B$14)^(1/12)) + ID68</f>
        <v/>
      </c>
      <c r="IF68">
        <f>ID68*Control!$B$9</f>
        <v/>
      </c>
      <c r="IG68">
        <f>IE68*(Control!$B$10*$AB$5/12)/1e6</f>
        <v/>
      </c>
      <c r="IH68">
        <f>IF68*$AB$6*Control!$B$13/1e6</f>
        <v/>
      </c>
      <c r="II68">
        <f>IG68+IH68</f>
        <v/>
      </c>
      <c r="IJ68">
        <f>(1-Control!$B$11)*IG68 + IF68*(INDEX(Control!$B$32:$F$32, B68) + $AB$7)/1e6 * $AB$6</f>
        <v/>
      </c>
      <c r="IK68">
        <f>II68-IJ68</f>
        <v/>
      </c>
      <c r="IL68">
        <f>INDEX(BaseSeries!$C$2:$C$61, A68)*Control!$B$5*$AC$3</f>
        <v/>
      </c>
      <c r="IM68">
        <f>IL68*(Control!$B$6*Control!$B$7*Control!$B$8)*$AC$4</f>
        <v/>
      </c>
      <c r="IN68">
        <f>IN67*(1-(1-Control!$B$14)^(1/12)) + IM68</f>
        <v/>
      </c>
      <c r="IO68">
        <f>IM68*Control!$B$9</f>
        <v/>
      </c>
      <c r="IP68">
        <f>IN68*(Control!$B$10*$AC$5/12)/1e6</f>
        <v/>
      </c>
      <c r="IQ68">
        <f>IO68*$AC$6*Control!$B$13/1e6</f>
        <v/>
      </c>
      <c r="IR68">
        <f>IP68+IQ68</f>
        <v/>
      </c>
      <c r="IS68">
        <f>(1-Control!$B$11)*IP68 + IO68*(INDEX(Control!$B$32:$F$32, B68) + $AC$7)/1e6 * $AC$6</f>
        <v/>
      </c>
      <c r="IT68">
        <f>IR68-IS68</f>
        <v/>
      </c>
      <c r="IU68">
        <f>INDEX(BaseSeries!$C$2:$C$61, A68)*Control!$B$5*$AD$3</f>
        <v/>
      </c>
      <c r="IV68">
        <f>IU68*(Control!$B$6*Control!$B$7*Control!$B$8)*$AD$4</f>
        <v/>
      </c>
      <c r="IW68">
        <f>IW67*(1-(1-Control!$B$14)^(1/12)) + IV68</f>
        <v/>
      </c>
      <c r="IX68">
        <f>IV68*Control!$B$9</f>
        <v/>
      </c>
      <c r="IY68">
        <f>IW68*(Control!$B$10*$AD$5/12)/1e6</f>
        <v/>
      </c>
      <c r="IZ68">
        <f>IX68*$AD$6*Control!$B$13/1e6</f>
        <v/>
      </c>
      <c r="JA68">
        <f>IY68+IZ68</f>
        <v/>
      </c>
      <c r="JB68">
        <f>(1-Control!$B$11)*IY68 + IX68*(INDEX(Control!$B$32:$F$32, B68) + $AD$7)/1e6 * $AD$6</f>
        <v/>
      </c>
      <c r="JC68">
        <f>JA68-JB68</f>
        <v/>
      </c>
      <c r="JD68">
        <f>INDEX(BaseSeries!$C$2:$C$61, A68)*Control!$B$5*$AE$3</f>
        <v/>
      </c>
      <c r="JE68">
        <f>JD68*(Control!$B$6*Control!$B$7*Control!$B$8)*$AE$4</f>
        <v/>
      </c>
      <c r="JF68">
        <f>JF67*(1-(1-Control!$B$14)^(1/12)) + JE68</f>
        <v/>
      </c>
      <c r="JG68">
        <f>JE68*Control!$B$9</f>
        <v/>
      </c>
      <c r="JH68">
        <f>JF68*(Control!$B$10*$AE$5/12)/1e6</f>
        <v/>
      </c>
      <c r="JI68">
        <f>JG68*$AE$6*Control!$B$13/1e6</f>
        <v/>
      </c>
      <c r="JJ68">
        <f>JH68+JI68</f>
        <v/>
      </c>
      <c r="JK68">
        <f>(1-Control!$B$11)*JH68 + JG68*(INDEX(Control!$B$32:$F$32, B68) + $AE$7)/1e6 * $AE$6</f>
        <v/>
      </c>
      <c r="JL68">
        <f>JJ68-JK68</f>
        <v/>
      </c>
      <c r="JM68">
        <f>INDEX(BaseSeries!$C$2:$C$61, A68)*Control!$B$5*$AF$3</f>
        <v/>
      </c>
      <c r="JN68">
        <f>JM68*(Control!$B$6*Control!$B$7*Control!$B$8)*$AF$4</f>
        <v/>
      </c>
      <c r="JO68">
        <f>JO67*(1-(1-Control!$B$14)^(1/12)) + JN68</f>
        <v/>
      </c>
      <c r="JP68">
        <f>JN68*Control!$B$9</f>
        <v/>
      </c>
      <c r="JQ68">
        <f>JO68*(Control!$B$10*$AF$5/12)/1e6</f>
        <v/>
      </c>
      <c r="JR68">
        <f>JP68*$AF$6*Control!$B$13/1e6</f>
        <v/>
      </c>
      <c r="JS68">
        <f>JQ68+JR68</f>
        <v/>
      </c>
      <c r="JT68">
        <f>(1-Control!$B$11)*JQ68 + JP68*(INDEX(Control!$B$32:$F$32, B68) + $AF$7)/1e6 * $AF$6</f>
        <v/>
      </c>
      <c r="JU68">
        <f>JS68-JT68</f>
        <v/>
      </c>
      <c r="JV68">
        <f>INDEX(BaseSeries!$C$2:$C$61, A68)*Control!$B$5*$AG$3</f>
        <v/>
      </c>
      <c r="JW68">
        <f>JV68*(Control!$B$6*Control!$B$7*Control!$B$8)*$AG$4</f>
        <v/>
      </c>
      <c r="JX68">
        <f>JX67*(1-(1-Control!$B$14)^(1/12)) + JW68</f>
        <v/>
      </c>
      <c r="JY68">
        <f>JW68*Control!$B$9</f>
        <v/>
      </c>
      <c r="JZ68">
        <f>JX68*(Control!$B$10*$AG$5/12)/1e6</f>
        <v/>
      </c>
      <c r="KA68">
        <f>JY68*$AG$6*Control!$B$13/1e6</f>
        <v/>
      </c>
      <c r="KB68">
        <f>JZ68+KA68</f>
        <v/>
      </c>
      <c r="KC68">
        <f>(1-Control!$B$11)*JZ68 + JY68*(INDEX(Control!$B$32:$F$32, B68) + $AG$7)/1e6 * $AG$6</f>
        <v/>
      </c>
      <c r="KD68">
        <f>KB68-KC68</f>
        <v/>
      </c>
      <c r="KE68">
        <f>INDEX(BaseSeries!$C$2:$C$61, A68)*Control!$B$5*$AH$3</f>
        <v/>
      </c>
      <c r="KF68">
        <f>KE68*(Control!$B$6*Control!$B$7*Control!$B$8)*$AH$4</f>
        <v/>
      </c>
      <c r="KG68">
        <f>KG67*(1-(1-Control!$B$14)^(1/12)) + KF68</f>
        <v/>
      </c>
      <c r="KH68">
        <f>KF68*Control!$B$9</f>
        <v/>
      </c>
      <c r="KI68">
        <f>KG68*(Control!$B$10*$AH$5/12)/1e6</f>
        <v/>
      </c>
      <c r="KJ68">
        <f>KH68*$AH$6*Control!$B$13/1e6</f>
        <v/>
      </c>
      <c r="KK68">
        <f>KI68+KJ68</f>
        <v/>
      </c>
      <c r="KL68">
        <f>(1-Control!$B$11)*KI68 + KH68*(INDEX(Control!$B$32:$F$32, B68) + $AH$7)/1e6 * $AH$6</f>
        <v/>
      </c>
      <c r="KM68">
        <f>KK68-KL68</f>
        <v/>
      </c>
      <c r="KN68">
        <f>INDEX(BaseSeries!$C$2:$C$61, A68)*Control!$B$5*$AI$3</f>
        <v/>
      </c>
      <c r="KO68">
        <f>KN68*(Control!$B$6*Control!$B$7*Control!$B$8)*$AI$4</f>
        <v/>
      </c>
      <c r="KP68">
        <f>KP67*(1-(1-Control!$B$14)^(1/12)) + KO68</f>
        <v/>
      </c>
      <c r="KQ68">
        <f>KO68*Control!$B$9</f>
        <v/>
      </c>
      <c r="KR68">
        <f>KP68*(Control!$B$10*$AI$5/12)/1e6</f>
        <v/>
      </c>
      <c r="KS68">
        <f>KQ68*$AI$6*Control!$B$13/1e6</f>
        <v/>
      </c>
      <c r="KT68">
        <f>KR68+KS68</f>
        <v/>
      </c>
      <c r="KU68">
        <f>(1-Control!$B$11)*KR68 + KQ68*(INDEX(Control!$B$32:$F$32, B68) + $AI$7)/1e6 * $AI$6</f>
        <v/>
      </c>
      <c r="KV68">
        <f>KT68-KU68</f>
        <v/>
      </c>
      <c r="KW68">
        <f>INDEX(BaseSeries!$C$2:$C$61, A68)*Control!$B$5*$AJ$3</f>
        <v/>
      </c>
      <c r="KX68">
        <f>KW68*(Control!$B$6*Control!$B$7*Control!$B$8)*$AJ$4</f>
        <v/>
      </c>
      <c r="KY68">
        <f>KY67*(1-(1-Control!$B$14)^(1/12)) + KX68</f>
        <v/>
      </c>
      <c r="KZ68">
        <f>KX68*Control!$B$9</f>
        <v/>
      </c>
      <c r="LA68">
        <f>KY68*(Control!$B$10*$AJ$5/12)/1e6</f>
        <v/>
      </c>
      <c r="LB68">
        <f>KZ68*$AJ$6*Control!$B$13/1e6</f>
        <v/>
      </c>
      <c r="LC68">
        <f>LA68+LB68</f>
        <v/>
      </c>
      <c r="LD68">
        <f>(1-Control!$B$11)*LA68 + KZ68*(INDEX(Control!$B$32:$F$32, B68) + $AJ$7)/1e6 * $AJ$6</f>
        <v/>
      </c>
      <c r="LE68">
        <f>LC68-LD68</f>
        <v/>
      </c>
      <c r="LF68">
        <f>INDEX(BaseSeries!$C$2:$C$61, A68)*Control!$B$5*$AK$3</f>
        <v/>
      </c>
      <c r="LG68">
        <f>LF68*(Control!$B$6*Control!$B$7*Control!$B$8)*$AK$4</f>
        <v/>
      </c>
      <c r="LH68">
        <f>LH67*(1-(1-Control!$B$14)^(1/12)) + LG68</f>
        <v/>
      </c>
      <c r="LI68">
        <f>LG68*Control!$B$9</f>
        <v/>
      </c>
      <c r="LJ68">
        <f>LH68*(Control!$B$10*$AK$5/12)/1e6</f>
        <v/>
      </c>
      <c r="LK68">
        <f>LI68*$AK$6*Control!$B$13/1e6</f>
        <v/>
      </c>
      <c r="LL68">
        <f>LJ68+LK68</f>
        <v/>
      </c>
      <c r="LM68">
        <f>(1-Control!$B$11)*LJ68 + LI68*(INDEX(Control!$B$32:$F$32, B68) + $AK$7)/1e6 * $AK$6</f>
        <v/>
      </c>
      <c r="LN68">
        <f>LL68-LM68</f>
        <v/>
      </c>
      <c r="LO68">
        <f>INDEX(BaseSeries!$C$2:$C$61, A68)*Control!$B$5*$AL$3</f>
        <v/>
      </c>
      <c r="LP68">
        <f>LO68*(Control!$B$6*Control!$B$7*Control!$B$8)*$AL$4</f>
        <v/>
      </c>
      <c r="LQ68">
        <f>LQ67*(1-(1-Control!$B$14)^(1/12)) + LP68</f>
        <v/>
      </c>
      <c r="LR68">
        <f>LP68*Control!$B$9</f>
        <v/>
      </c>
      <c r="LS68">
        <f>LQ68*(Control!$B$10*$AL$5/12)/1e6</f>
        <v/>
      </c>
      <c r="LT68">
        <f>LR68*$AL$6*Control!$B$13/1e6</f>
        <v/>
      </c>
      <c r="LU68">
        <f>LS68+LT68</f>
        <v/>
      </c>
      <c r="LV68">
        <f>(1-Control!$B$11)*LS68 + LR68*(INDEX(Control!$B$32:$F$32, B68) + $AL$7)/1e6 * $AL$6</f>
        <v/>
      </c>
      <c r="LW68">
        <f>LU68-LV68</f>
        <v/>
      </c>
    </row>
    <row r="69">
      <c r="A69" t="n">
        <v>58</v>
      </c>
      <c r="B69">
        <f>INT((A69-1)/12)+1</f>
        <v/>
      </c>
      <c r="C69">
        <f>INDEX(BaseSeries!$C$2:$C$61, A69)*Control!$B$5*$B$3</f>
        <v/>
      </c>
      <c r="D69">
        <f>C69*(Control!$B$6*Control!$B$7*Control!$B$8)*$B$4</f>
        <v/>
      </c>
      <c r="E69">
        <f>E68*(1-(1-Control!$B$14)^(1/12)) + D69</f>
        <v/>
      </c>
      <c r="F69">
        <f>D69*Control!$B$9</f>
        <v/>
      </c>
      <c r="G69">
        <f>E69*(Control!$B$10*$B$5/12)/1e6</f>
        <v/>
      </c>
      <c r="H69">
        <f>F69*$B$6*Control!$B$13/1e6</f>
        <v/>
      </c>
      <c r="I69">
        <f>G69+H69</f>
        <v/>
      </c>
      <c r="J69">
        <f>(1-Control!$B$11)*G69 + F69*(INDEX(Control!$B$32:$F$32, B69) + $B$7)/1e6 * $B$6</f>
        <v/>
      </c>
      <c r="K69">
        <f>I69-J69</f>
        <v/>
      </c>
      <c r="L69">
        <f>INDEX(BaseSeries!$C$2:$C$61, A69)*Control!$B$5*$C$3</f>
        <v/>
      </c>
      <c r="M69">
        <f>L69*(Control!$B$6*Control!$B$7*Control!$B$8)*$C$4</f>
        <v/>
      </c>
      <c r="N69">
        <f>N68*(1-(1-Control!$B$14)^(1/12)) + M69</f>
        <v/>
      </c>
      <c r="O69">
        <f>M69*Control!$B$9</f>
        <v/>
      </c>
      <c r="P69">
        <f>N69*(Control!$B$10*$C$5/12)/1e6</f>
        <v/>
      </c>
      <c r="Q69">
        <f>O69*$C$6*Control!$B$13/1e6</f>
        <v/>
      </c>
      <c r="R69">
        <f>P69+Q69</f>
        <v/>
      </c>
      <c r="S69">
        <f>(1-Control!$B$11)*P69 + O69*(INDEX(Control!$B$32:$F$32, B69) + $C$7)/1e6 * $C$6</f>
        <v/>
      </c>
      <c r="T69">
        <f>R69-S69</f>
        <v/>
      </c>
      <c r="U69">
        <f>INDEX(BaseSeries!$C$2:$C$61, A69)*Control!$B$5*$D$3</f>
        <v/>
      </c>
      <c r="V69">
        <f>U69*(Control!$B$6*Control!$B$7*Control!$B$8)*$D$4</f>
        <v/>
      </c>
      <c r="W69">
        <f>W68*(1-(1-Control!$B$14)^(1/12)) + V69</f>
        <v/>
      </c>
      <c r="X69">
        <f>V69*Control!$B$9</f>
        <v/>
      </c>
      <c r="Y69">
        <f>W69*(Control!$B$10*$D$5/12)/1e6</f>
        <v/>
      </c>
      <c r="Z69">
        <f>X69*$D$6*Control!$B$13/1e6</f>
        <v/>
      </c>
      <c r="AA69">
        <f>Y69+Z69</f>
        <v/>
      </c>
      <c r="AB69">
        <f>(1-Control!$B$11)*Y69 + X69*(INDEX(Control!$B$32:$F$32, B69) + $D$7)/1e6 * $D$6</f>
        <v/>
      </c>
      <c r="AC69">
        <f>AA69-AB69</f>
        <v/>
      </c>
      <c r="AD69">
        <f>INDEX(BaseSeries!$C$2:$C$61, A69)*Control!$B$5*$E$3</f>
        <v/>
      </c>
      <c r="AE69">
        <f>AD69*(Control!$B$6*Control!$B$7*Control!$B$8)*$E$4</f>
        <v/>
      </c>
      <c r="AF69">
        <f>AF68*(1-(1-Control!$B$14)^(1/12)) + AE69</f>
        <v/>
      </c>
      <c r="AG69">
        <f>AE69*Control!$B$9</f>
        <v/>
      </c>
      <c r="AH69">
        <f>AF69*(Control!$B$10*$E$5/12)/1e6</f>
        <v/>
      </c>
      <c r="AI69">
        <f>AG69*$E$6*Control!$B$13/1e6</f>
        <v/>
      </c>
      <c r="AJ69">
        <f>AH69+AI69</f>
        <v/>
      </c>
      <c r="AK69">
        <f>(1-Control!$B$11)*AH69 + AG69*(INDEX(Control!$B$32:$F$32, B69) + $E$7)/1e6 * $E$6</f>
        <v/>
      </c>
      <c r="AL69">
        <f>AJ69-AK69</f>
        <v/>
      </c>
      <c r="AM69">
        <f>INDEX(BaseSeries!$C$2:$C$61, A69)*Control!$B$5*$F$3</f>
        <v/>
      </c>
      <c r="AN69">
        <f>AM69*(Control!$B$6*Control!$B$7*Control!$B$8)*$F$4</f>
        <v/>
      </c>
      <c r="AO69">
        <f>AO68*(1-(1-Control!$B$14)^(1/12)) + AN69</f>
        <v/>
      </c>
      <c r="AP69">
        <f>AN69*Control!$B$9</f>
        <v/>
      </c>
      <c r="AQ69">
        <f>AO69*(Control!$B$10*$F$5/12)/1e6</f>
        <v/>
      </c>
      <c r="AR69">
        <f>AP69*$F$6*Control!$B$13/1e6</f>
        <v/>
      </c>
      <c r="AS69">
        <f>AQ69+AR69</f>
        <v/>
      </c>
      <c r="AT69">
        <f>(1-Control!$B$11)*AQ69 + AP69*(INDEX(Control!$B$32:$F$32, B69) + $F$7)/1e6 * $F$6</f>
        <v/>
      </c>
      <c r="AU69">
        <f>AS69-AT69</f>
        <v/>
      </c>
      <c r="AV69">
        <f>INDEX(BaseSeries!$C$2:$C$61, A69)*Control!$B$5*$G$3</f>
        <v/>
      </c>
      <c r="AW69">
        <f>AV69*(Control!$B$6*Control!$B$7*Control!$B$8)*$G$4</f>
        <v/>
      </c>
      <c r="AX69">
        <f>AX68*(1-(1-Control!$B$14)^(1/12)) + AW69</f>
        <v/>
      </c>
      <c r="AY69">
        <f>AW69*Control!$B$9</f>
        <v/>
      </c>
      <c r="AZ69">
        <f>AX69*(Control!$B$10*$G$5/12)/1e6</f>
        <v/>
      </c>
      <c r="BA69">
        <f>AY69*$G$6*Control!$B$13/1e6</f>
        <v/>
      </c>
      <c r="BB69">
        <f>AZ69+BA69</f>
        <v/>
      </c>
      <c r="BC69">
        <f>(1-Control!$B$11)*AZ69 + AY69*(INDEX(Control!$B$32:$F$32, B69) + $G$7)/1e6 * $G$6</f>
        <v/>
      </c>
      <c r="BD69">
        <f>BB69-BC69</f>
        <v/>
      </c>
      <c r="BE69">
        <f>INDEX(BaseSeries!$C$2:$C$61, A69)*Control!$B$5*$H$3</f>
        <v/>
      </c>
      <c r="BF69">
        <f>BE69*(Control!$B$6*Control!$B$7*Control!$B$8)*$H$4</f>
        <v/>
      </c>
      <c r="BG69">
        <f>BG68*(1-(1-Control!$B$14)^(1/12)) + BF69</f>
        <v/>
      </c>
      <c r="BH69">
        <f>BF69*Control!$B$9</f>
        <v/>
      </c>
      <c r="BI69">
        <f>BG69*(Control!$B$10*$H$5/12)/1e6</f>
        <v/>
      </c>
      <c r="BJ69">
        <f>BH69*$H$6*Control!$B$13/1e6</f>
        <v/>
      </c>
      <c r="BK69">
        <f>BI69+BJ69</f>
        <v/>
      </c>
      <c r="BL69">
        <f>(1-Control!$B$11)*BI69 + BH69*(INDEX(Control!$B$32:$F$32, B69) + $H$7)/1e6 * $H$6</f>
        <v/>
      </c>
      <c r="BM69">
        <f>BK69-BL69</f>
        <v/>
      </c>
      <c r="BN69">
        <f>INDEX(BaseSeries!$C$2:$C$61, A69)*Control!$B$5*$I$3</f>
        <v/>
      </c>
      <c r="BO69">
        <f>BN69*(Control!$B$6*Control!$B$7*Control!$B$8)*$I$4</f>
        <v/>
      </c>
      <c r="BP69">
        <f>BP68*(1-(1-Control!$B$14)^(1/12)) + BO69</f>
        <v/>
      </c>
      <c r="BQ69">
        <f>BO69*Control!$B$9</f>
        <v/>
      </c>
      <c r="BR69">
        <f>BP69*(Control!$B$10*$I$5/12)/1e6</f>
        <v/>
      </c>
      <c r="BS69">
        <f>BQ69*$I$6*Control!$B$13/1e6</f>
        <v/>
      </c>
      <c r="BT69">
        <f>BR69+BS69</f>
        <v/>
      </c>
      <c r="BU69">
        <f>(1-Control!$B$11)*BR69 + BQ69*(INDEX(Control!$B$32:$F$32, B69) + $I$7)/1e6 * $I$6</f>
        <v/>
      </c>
      <c r="BV69">
        <f>BT69-BU69</f>
        <v/>
      </c>
      <c r="BW69">
        <f>INDEX(BaseSeries!$C$2:$C$61, A69)*Control!$B$5*$J$3</f>
        <v/>
      </c>
      <c r="BX69">
        <f>BW69*(Control!$B$6*Control!$B$7*Control!$B$8)*$J$4</f>
        <v/>
      </c>
      <c r="BY69">
        <f>BY68*(1-(1-Control!$B$14)^(1/12)) + BX69</f>
        <v/>
      </c>
      <c r="BZ69">
        <f>BX69*Control!$B$9</f>
        <v/>
      </c>
      <c r="CA69">
        <f>BY69*(Control!$B$10*$J$5/12)/1e6</f>
        <v/>
      </c>
      <c r="CB69">
        <f>BZ69*$J$6*Control!$B$13/1e6</f>
        <v/>
      </c>
      <c r="CC69">
        <f>CA69+CB69</f>
        <v/>
      </c>
      <c r="CD69">
        <f>(1-Control!$B$11)*CA69 + BZ69*(INDEX(Control!$B$32:$F$32, B69) + $J$7)/1e6 * $J$6</f>
        <v/>
      </c>
      <c r="CE69">
        <f>CC69-CD69</f>
        <v/>
      </c>
      <c r="CF69">
        <f>INDEX(BaseSeries!$C$2:$C$61, A69)*Control!$B$5*$K$3</f>
        <v/>
      </c>
      <c r="CG69">
        <f>CF69*(Control!$B$6*Control!$B$7*Control!$B$8)*$K$4</f>
        <v/>
      </c>
      <c r="CH69">
        <f>CH68*(1-(1-Control!$B$14)^(1/12)) + CG69</f>
        <v/>
      </c>
      <c r="CI69">
        <f>CG69*Control!$B$9</f>
        <v/>
      </c>
      <c r="CJ69">
        <f>CH69*(Control!$B$10*$K$5/12)/1e6</f>
        <v/>
      </c>
      <c r="CK69">
        <f>CI69*$K$6*Control!$B$13/1e6</f>
        <v/>
      </c>
      <c r="CL69">
        <f>CJ69+CK69</f>
        <v/>
      </c>
      <c r="CM69">
        <f>(1-Control!$B$11)*CJ69 + CI69*(INDEX(Control!$B$32:$F$32, B69) + $K$7)/1e6 * $K$6</f>
        <v/>
      </c>
      <c r="CN69">
        <f>CL69-CM69</f>
        <v/>
      </c>
      <c r="CO69">
        <f>INDEX(BaseSeries!$C$2:$C$61, A69)*Control!$B$5*$L$3</f>
        <v/>
      </c>
      <c r="CP69">
        <f>CO69*(Control!$B$6*Control!$B$7*Control!$B$8)*$L$4</f>
        <v/>
      </c>
      <c r="CQ69">
        <f>CQ68*(1-(1-Control!$B$14)^(1/12)) + CP69</f>
        <v/>
      </c>
      <c r="CR69">
        <f>CP69*Control!$B$9</f>
        <v/>
      </c>
      <c r="CS69">
        <f>CQ69*(Control!$B$10*$L$5/12)/1e6</f>
        <v/>
      </c>
      <c r="CT69">
        <f>CR69*$L$6*Control!$B$13/1e6</f>
        <v/>
      </c>
      <c r="CU69">
        <f>CS69+CT69</f>
        <v/>
      </c>
      <c r="CV69">
        <f>(1-Control!$B$11)*CS69 + CR69*(INDEX(Control!$B$32:$F$32, B69) + $L$7)/1e6 * $L$6</f>
        <v/>
      </c>
      <c r="CW69">
        <f>CU69-CV69</f>
        <v/>
      </c>
      <c r="CX69">
        <f>INDEX(BaseSeries!$C$2:$C$61, A69)*Control!$B$5*$M$3</f>
        <v/>
      </c>
      <c r="CY69">
        <f>CX69*(Control!$B$6*Control!$B$7*Control!$B$8)*$M$4</f>
        <v/>
      </c>
      <c r="CZ69">
        <f>CZ68*(1-(1-Control!$B$14)^(1/12)) + CY69</f>
        <v/>
      </c>
      <c r="DA69">
        <f>CY69*Control!$B$9</f>
        <v/>
      </c>
      <c r="DB69">
        <f>CZ69*(Control!$B$10*$M$5/12)/1e6</f>
        <v/>
      </c>
      <c r="DC69">
        <f>DA69*$M$6*Control!$B$13/1e6</f>
        <v/>
      </c>
      <c r="DD69">
        <f>DB69+DC69</f>
        <v/>
      </c>
      <c r="DE69">
        <f>(1-Control!$B$11)*DB69 + DA69*(INDEX(Control!$B$32:$F$32, B69) + $M$7)/1e6 * $M$6</f>
        <v/>
      </c>
      <c r="DF69">
        <f>DD69-DE69</f>
        <v/>
      </c>
      <c r="DG69">
        <f>INDEX(BaseSeries!$C$2:$C$61, A69)*Control!$B$5*$N$3</f>
        <v/>
      </c>
      <c r="DH69">
        <f>DG69*(Control!$B$6*Control!$B$7*Control!$B$8)*$N$4</f>
        <v/>
      </c>
      <c r="DI69">
        <f>DI68*(1-(1-Control!$B$14)^(1/12)) + DH69</f>
        <v/>
      </c>
      <c r="DJ69">
        <f>DH69*Control!$B$9</f>
        <v/>
      </c>
      <c r="DK69">
        <f>DI69*(Control!$B$10*$N$5/12)/1e6</f>
        <v/>
      </c>
      <c r="DL69">
        <f>DJ69*$N$6*Control!$B$13/1e6</f>
        <v/>
      </c>
      <c r="DM69">
        <f>DK69+DL69</f>
        <v/>
      </c>
      <c r="DN69">
        <f>(1-Control!$B$11)*DK69 + DJ69*(INDEX(Control!$B$32:$F$32, B69) + $N$7)/1e6 * $N$6</f>
        <v/>
      </c>
      <c r="DO69">
        <f>DM69-DN69</f>
        <v/>
      </c>
      <c r="DP69">
        <f>INDEX(BaseSeries!$C$2:$C$61, A69)*Control!$B$5*$O$3</f>
        <v/>
      </c>
      <c r="DQ69">
        <f>DP69*(Control!$B$6*Control!$B$7*Control!$B$8)*$O$4</f>
        <v/>
      </c>
      <c r="DR69">
        <f>DR68*(1-(1-Control!$B$14)^(1/12)) + DQ69</f>
        <v/>
      </c>
      <c r="DS69">
        <f>DQ69*Control!$B$9</f>
        <v/>
      </c>
      <c r="DT69">
        <f>DR69*(Control!$B$10*$O$5/12)/1e6</f>
        <v/>
      </c>
      <c r="DU69">
        <f>DS69*$O$6*Control!$B$13/1e6</f>
        <v/>
      </c>
      <c r="DV69">
        <f>DT69+DU69</f>
        <v/>
      </c>
      <c r="DW69">
        <f>(1-Control!$B$11)*DT69 + DS69*(INDEX(Control!$B$32:$F$32, B69) + $O$7)/1e6 * $O$6</f>
        <v/>
      </c>
      <c r="DX69">
        <f>DV69-DW69</f>
        <v/>
      </c>
      <c r="DY69">
        <f>INDEX(BaseSeries!$C$2:$C$61, A69)*Control!$B$5*$P$3</f>
        <v/>
      </c>
      <c r="DZ69">
        <f>DY69*(Control!$B$6*Control!$B$7*Control!$B$8)*$P$4</f>
        <v/>
      </c>
      <c r="EA69">
        <f>EA68*(1-(1-Control!$B$14)^(1/12)) + DZ69</f>
        <v/>
      </c>
      <c r="EB69">
        <f>DZ69*Control!$B$9</f>
        <v/>
      </c>
      <c r="EC69">
        <f>EA69*(Control!$B$10*$P$5/12)/1e6</f>
        <v/>
      </c>
      <c r="ED69">
        <f>EB69*$P$6*Control!$B$13/1e6</f>
        <v/>
      </c>
      <c r="EE69">
        <f>EC69+ED69</f>
        <v/>
      </c>
      <c r="EF69">
        <f>(1-Control!$B$11)*EC69 + EB69*(INDEX(Control!$B$32:$F$32, B69) + $P$7)/1e6 * $P$6</f>
        <v/>
      </c>
      <c r="EG69">
        <f>EE69-EF69</f>
        <v/>
      </c>
      <c r="EH69">
        <f>INDEX(BaseSeries!$C$2:$C$61, A69)*Control!$B$5*$Q$3</f>
        <v/>
      </c>
      <c r="EI69">
        <f>EH69*(Control!$B$6*Control!$B$7*Control!$B$8)*$Q$4</f>
        <v/>
      </c>
      <c r="EJ69">
        <f>EJ68*(1-(1-Control!$B$14)^(1/12)) + EI69</f>
        <v/>
      </c>
      <c r="EK69">
        <f>EI69*Control!$B$9</f>
        <v/>
      </c>
      <c r="EL69">
        <f>EJ69*(Control!$B$10*$Q$5/12)/1e6</f>
        <v/>
      </c>
      <c r="EM69">
        <f>EK69*$Q$6*Control!$B$13/1e6</f>
        <v/>
      </c>
      <c r="EN69">
        <f>EL69+EM69</f>
        <v/>
      </c>
      <c r="EO69">
        <f>(1-Control!$B$11)*EL69 + EK69*(INDEX(Control!$B$32:$F$32, B69) + $Q$7)/1e6 * $Q$6</f>
        <v/>
      </c>
      <c r="EP69">
        <f>EN69-EO69</f>
        <v/>
      </c>
      <c r="EQ69">
        <f>INDEX(BaseSeries!$C$2:$C$61, A69)*Control!$B$5*$R$3</f>
        <v/>
      </c>
      <c r="ER69">
        <f>EQ69*(Control!$B$6*Control!$B$7*Control!$B$8)*$R$4</f>
        <v/>
      </c>
      <c r="ES69">
        <f>ES68*(1-(1-Control!$B$14)^(1/12)) + ER69</f>
        <v/>
      </c>
      <c r="ET69">
        <f>ER69*Control!$B$9</f>
        <v/>
      </c>
      <c r="EU69">
        <f>ES69*(Control!$B$10*$R$5/12)/1e6</f>
        <v/>
      </c>
      <c r="EV69">
        <f>ET69*$R$6*Control!$B$13/1e6</f>
        <v/>
      </c>
      <c r="EW69">
        <f>EU69+EV69</f>
        <v/>
      </c>
      <c r="EX69">
        <f>(1-Control!$B$11)*EU69 + ET69*(INDEX(Control!$B$32:$F$32, B69) + $R$7)/1e6 * $R$6</f>
        <v/>
      </c>
      <c r="EY69">
        <f>EW69-EX69</f>
        <v/>
      </c>
      <c r="EZ69">
        <f>INDEX(BaseSeries!$C$2:$C$61, A69)*Control!$B$5*$S$3</f>
        <v/>
      </c>
      <c r="FA69">
        <f>EZ69*(Control!$B$6*Control!$B$7*Control!$B$8)*$S$4</f>
        <v/>
      </c>
      <c r="FB69">
        <f>FB68*(1-(1-Control!$B$14)^(1/12)) + FA69</f>
        <v/>
      </c>
      <c r="FC69">
        <f>FA69*Control!$B$9</f>
        <v/>
      </c>
      <c r="FD69">
        <f>FB69*(Control!$B$10*$S$5/12)/1e6</f>
        <v/>
      </c>
      <c r="FE69">
        <f>FC69*$S$6*Control!$B$13/1e6</f>
        <v/>
      </c>
      <c r="FF69">
        <f>FD69+FE69</f>
        <v/>
      </c>
      <c r="FG69">
        <f>(1-Control!$B$11)*FD69 + FC69*(INDEX(Control!$B$32:$F$32, B69) + $S$7)/1e6 * $S$6</f>
        <v/>
      </c>
      <c r="FH69">
        <f>FF69-FG69</f>
        <v/>
      </c>
      <c r="FI69">
        <f>INDEX(BaseSeries!$C$2:$C$61, A69)*Control!$B$5*$T$3</f>
        <v/>
      </c>
      <c r="FJ69">
        <f>FI69*(Control!$B$6*Control!$B$7*Control!$B$8)*$T$4</f>
        <v/>
      </c>
      <c r="FK69">
        <f>FK68*(1-(1-Control!$B$14)^(1/12)) + FJ69</f>
        <v/>
      </c>
      <c r="FL69">
        <f>FJ69*Control!$B$9</f>
        <v/>
      </c>
      <c r="FM69">
        <f>FK69*(Control!$B$10*$T$5/12)/1e6</f>
        <v/>
      </c>
      <c r="FN69">
        <f>FL69*$T$6*Control!$B$13/1e6</f>
        <v/>
      </c>
      <c r="FO69">
        <f>FM69+FN69</f>
        <v/>
      </c>
      <c r="FP69">
        <f>(1-Control!$B$11)*FM69 + FL69*(INDEX(Control!$B$32:$F$32, B69) + $T$7)/1e6 * $T$6</f>
        <v/>
      </c>
      <c r="FQ69">
        <f>FO69-FP69</f>
        <v/>
      </c>
      <c r="FR69">
        <f>INDEX(BaseSeries!$C$2:$C$61, A69)*Control!$B$5*$U$3</f>
        <v/>
      </c>
      <c r="FS69">
        <f>FR69*(Control!$B$6*Control!$B$7*Control!$B$8)*$U$4</f>
        <v/>
      </c>
      <c r="FT69">
        <f>FT68*(1-(1-Control!$B$14)^(1/12)) + FS69</f>
        <v/>
      </c>
      <c r="FU69">
        <f>FS69*Control!$B$9</f>
        <v/>
      </c>
      <c r="FV69">
        <f>FT69*(Control!$B$10*$U$5/12)/1e6</f>
        <v/>
      </c>
      <c r="FW69">
        <f>FU69*$U$6*Control!$B$13/1e6</f>
        <v/>
      </c>
      <c r="FX69">
        <f>FV69+FW69</f>
        <v/>
      </c>
      <c r="FY69">
        <f>(1-Control!$B$11)*FV69 + FU69*(INDEX(Control!$B$32:$F$32, B69) + $U$7)/1e6 * $U$6</f>
        <v/>
      </c>
      <c r="FZ69">
        <f>FX69-FY69</f>
        <v/>
      </c>
      <c r="GA69">
        <f>INDEX(BaseSeries!$C$2:$C$61, A69)*Control!$B$5*$V$3</f>
        <v/>
      </c>
      <c r="GB69">
        <f>GA69*(Control!$B$6*Control!$B$7*Control!$B$8)*$V$4</f>
        <v/>
      </c>
      <c r="GC69">
        <f>GC68*(1-(1-Control!$B$14)^(1/12)) + GB69</f>
        <v/>
      </c>
      <c r="GD69">
        <f>GB69*Control!$B$9</f>
        <v/>
      </c>
      <c r="GE69">
        <f>GC69*(Control!$B$10*$V$5/12)/1e6</f>
        <v/>
      </c>
      <c r="GF69">
        <f>GD69*$V$6*Control!$B$13/1e6</f>
        <v/>
      </c>
      <c r="GG69">
        <f>GE69+GF69</f>
        <v/>
      </c>
      <c r="GH69">
        <f>(1-Control!$B$11)*GE69 + GD69*(INDEX(Control!$B$32:$F$32, B69) + $V$7)/1e6 * $V$6</f>
        <v/>
      </c>
      <c r="GI69">
        <f>GG69-GH69</f>
        <v/>
      </c>
      <c r="GJ69">
        <f>INDEX(BaseSeries!$C$2:$C$61, A69)*Control!$B$5*$W$3</f>
        <v/>
      </c>
      <c r="GK69">
        <f>GJ69*(Control!$B$6*Control!$B$7*Control!$B$8)*$W$4</f>
        <v/>
      </c>
      <c r="GL69">
        <f>GL68*(1-(1-Control!$B$14)^(1/12)) + GK69</f>
        <v/>
      </c>
      <c r="GM69">
        <f>GK69*Control!$B$9</f>
        <v/>
      </c>
      <c r="GN69">
        <f>GL69*(Control!$B$10*$W$5/12)/1e6</f>
        <v/>
      </c>
      <c r="GO69">
        <f>GM69*$W$6*Control!$B$13/1e6</f>
        <v/>
      </c>
      <c r="GP69">
        <f>GN69+GO69</f>
        <v/>
      </c>
      <c r="GQ69">
        <f>(1-Control!$B$11)*GN69 + GM69*(INDEX(Control!$B$32:$F$32, B69) + $W$7)/1e6 * $W$6</f>
        <v/>
      </c>
      <c r="GR69">
        <f>GP69-GQ69</f>
        <v/>
      </c>
      <c r="GS69">
        <f>INDEX(BaseSeries!$C$2:$C$61, A69)*Control!$B$5*$X$3</f>
        <v/>
      </c>
      <c r="GT69">
        <f>GS69*(Control!$B$6*Control!$B$7*Control!$B$8)*$X$4</f>
        <v/>
      </c>
      <c r="GU69">
        <f>GU68*(1-(1-Control!$B$14)^(1/12)) + GT69</f>
        <v/>
      </c>
      <c r="GV69">
        <f>GT69*Control!$B$9</f>
        <v/>
      </c>
      <c r="GW69">
        <f>GU69*(Control!$B$10*$X$5/12)/1e6</f>
        <v/>
      </c>
      <c r="GX69">
        <f>GV69*$X$6*Control!$B$13/1e6</f>
        <v/>
      </c>
      <c r="GY69">
        <f>GW69+GX69</f>
        <v/>
      </c>
      <c r="GZ69">
        <f>(1-Control!$B$11)*GW69 + GV69*(INDEX(Control!$B$32:$F$32, B69) + $X$7)/1e6 * $X$6</f>
        <v/>
      </c>
      <c r="HA69">
        <f>GY69-GZ69</f>
        <v/>
      </c>
      <c r="HB69">
        <f>INDEX(BaseSeries!$C$2:$C$61, A69)*Control!$B$5*$Y$3</f>
        <v/>
      </c>
      <c r="HC69">
        <f>HB69*(Control!$B$6*Control!$B$7*Control!$B$8)*$Y$4</f>
        <v/>
      </c>
      <c r="HD69">
        <f>HD68*(1-(1-Control!$B$14)^(1/12)) + HC69</f>
        <v/>
      </c>
      <c r="HE69">
        <f>HC69*Control!$B$9</f>
        <v/>
      </c>
      <c r="HF69">
        <f>HD69*(Control!$B$10*$Y$5/12)/1e6</f>
        <v/>
      </c>
      <c r="HG69">
        <f>HE69*$Y$6*Control!$B$13/1e6</f>
        <v/>
      </c>
      <c r="HH69">
        <f>HF69+HG69</f>
        <v/>
      </c>
      <c r="HI69">
        <f>(1-Control!$B$11)*HF69 + HE69*(INDEX(Control!$B$32:$F$32, B69) + $Y$7)/1e6 * $Y$6</f>
        <v/>
      </c>
      <c r="HJ69">
        <f>HH69-HI69</f>
        <v/>
      </c>
      <c r="HK69">
        <f>INDEX(BaseSeries!$C$2:$C$61, A69)*Control!$B$5*$Z$3</f>
        <v/>
      </c>
      <c r="HL69">
        <f>HK69*(Control!$B$6*Control!$B$7*Control!$B$8)*$Z$4</f>
        <v/>
      </c>
      <c r="HM69">
        <f>HM68*(1-(1-Control!$B$14)^(1/12)) + HL69</f>
        <v/>
      </c>
      <c r="HN69">
        <f>HL69*Control!$B$9</f>
        <v/>
      </c>
      <c r="HO69">
        <f>HM69*(Control!$B$10*$Z$5/12)/1e6</f>
        <v/>
      </c>
      <c r="HP69">
        <f>HN69*$Z$6*Control!$B$13/1e6</f>
        <v/>
      </c>
      <c r="HQ69">
        <f>HO69+HP69</f>
        <v/>
      </c>
      <c r="HR69">
        <f>(1-Control!$B$11)*HO69 + HN69*(INDEX(Control!$B$32:$F$32, B69) + $Z$7)/1e6 * $Z$6</f>
        <v/>
      </c>
      <c r="HS69">
        <f>HQ69-HR69</f>
        <v/>
      </c>
      <c r="HT69">
        <f>INDEX(BaseSeries!$C$2:$C$61, A69)*Control!$B$5*$AA$3</f>
        <v/>
      </c>
      <c r="HU69">
        <f>HT69*(Control!$B$6*Control!$B$7*Control!$B$8)*$AA$4</f>
        <v/>
      </c>
      <c r="HV69">
        <f>HV68*(1-(1-Control!$B$14)^(1/12)) + HU69</f>
        <v/>
      </c>
      <c r="HW69">
        <f>HU69*Control!$B$9</f>
        <v/>
      </c>
      <c r="HX69">
        <f>HV69*(Control!$B$10*$AA$5/12)/1e6</f>
        <v/>
      </c>
      <c r="HY69">
        <f>HW69*$AA$6*Control!$B$13/1e6</f>
        <v/>
      </c>
      <c r="HZ69">
        <f>HX69+HY69</f>
        <v/>
      </c>
      <c r="IA69">
        <f>(1-Control!$B$11)*HX69 + HW69*(INDEX(Control!$B$32:$F$32, B69) + $AA$7)/1e6 * $AA$6</f>
        <v/>
      </c>
      <c r="IB69">
        <f>HZ69-IA69</f>
        <v/>
      </c>
      <c r="IC69">
        <f>INDEX(BaseSeries!$C$2:$C$61, A69)*Control!$B$5*$AB$3</f>
        <v/>
      </c>
      <c r="ID69">
        <f>IC69*(Control!$B$6*Control!$B$7*Control!$B$8)*$AB$4</f>
        <v/>
      </c>
      <c r="IE69">
        <f>IE68*(1-(1-Control!$B$14)^(1/12)) + ID69</f>
        <v/>
      </c>
      <c r="IF69">
        <f>ID69*Control!$B$9</f>
        <v/>
      </c>
      <c r="IG69">
        <f>IE69*(Control!$B$10*$AB$5/12)/1e6</f>
        <v/>
      </c>
      <c r="IH69">
        <f>IF69*$AB$6*Control!$B$13/1e6</f>
        <v/>
      </c>
      <c r="II69">
        <f>IG69+IH69</f>
        <v/>
      </c>
      <c r="IJ69">
        <f>(1-Control!$B$11)*IG69 + IF69*(INDEX(Control!$B$32:$F$32, B69) + $AB$7)/1e6 * $AB$6</f>
        <v/>
      </c>
      <c r="IK69">
        <f>II69-IJ69</f>
        <v/>
      </c>
      <c r="IL69">
        <f>INDEX(BaseSeries!$C$2:$C$61, A69)*Control!$B$5*$AC$3</f>
        <v/>
      </c>
      <c r="IM69">
        <f>IL69*(Control!$B$6*Control!$B$7*Control!$B$8)*$AC$4</f>
        <v/>
      </c>
      <c r="IN69">
        <f>IN68*(1-(1-Control!$B$14)^(1/12)) + IM69</f>
        <v/>
      </c>
      <c r="IO69">
        <f>IM69*Control!$B$9</f>
        <v/>
      </c>
      <c r="IP69">
        <f>IN69*(Control!$B$10*$AC$5/12)/1e6</f>
        <v/>
      </c>
      <c r="IQ69">
        <f>IO69*$AC$6*Control!$B$13/1e6</f>
        <v/>
      </c>
      <c r="IR69">
        <f>IP69+IQ69</f>
        <v/>
      </c>
      <c r="IS69">
        <f>(1-Control!$B$11)*IP69 + IO69*(INDEX(Control!$B$32:$F$32, B69) + $AC$7)/1e6 * $AC$6</f>
        <v/>
      </c>
      <c r="IT69">
        <f>IR69-IS69</f>
        <v/>
      </c>
      <c r="IU69">
        <f>INDEX(BaseSeries!$C$2:$C$61, A69)*Control!$B$5*$AD$3</f>
        <v/>
      </c>
      <c r="IV69">
        <f>IU69*(Control!$B$6*Control!$B$7*Control!$B$8)*$AD$4</f>
        <v/>
      </c>
      <c r="IW69">
        <f>IW68*(1-(1-Control!$B$14)^(1/12)) + IV69</f>
        <v/>
      </c>
      <c r="IX69">
        <f>IV69*Control!$B$9</f>
        <v/>
      </c>
      <c r="IY69">
        <f>IW69*(Control!$B$10*$AD$5/12)/1e6</f>
        <v/>
      </c>
      <c r="IZ69">
        <f>IX69*$AD$6*Control!$B$13/1e6</f>
        <v/>
      </c>
      <c r="JA69">
        <f>IY69+IZ69</f>
        <v/>
      </c>
      <c r="JB69">
        <f>(1-Control!$B$11)*IY69 + IX69*(INDEX(Control!$B$32:$F$32, B69) + $AD$7)/1e6 * $AD$6</f>
        <v/>
      </c>
      <c r="JC69">
        <f>JA69-JB69</f>
        <v/>
      </c>
      <c r="JD69">
        <f>INDEX(BaseSeries!$C$2:$C$61, A69)*Control!$B$5*$AE$3</f>
        <v/>
      </c>
      <c r="JE69">
        <f>JD69*(Control!$B$6*Control!$B$7*Control!$B$8)*$AE$4</f>
        <v/>
      </c>
      <c r="JF69">
        <f>JF68*(1-(1-Control!$B$14)^(1/12)) + JE69</f>
        <v/>
      </c>
      <c r="JG69">
        <f>JE69*Control!$B$9</f>
        <v/>
      </c>
      <c r="JH69">
        <f>JF69*(Control!$B$10*$AE$5/12)/1e6</f>
        <v/>
      </c>
      <c r="JI69">
        <f>JG69*$AE$6*Control!$B$13/1e6</f>
        <v/>
      </c>
      <c r="JJ69">
        <f>JH69+JI69</f>
        <v/>
      </c>
      <c r="JK69">
        <f>(1-Control!$B$11)*JH69 + JG69*(INDEX(Control!$B$32:$F$32, B69) + $AE$7)/1e6 * $AE$6</f>
        <v/>
      </c>
      <c r="JL69">
        <f>JJ69-JK69</f>
        <v/>
      </c>
      <c r="JM69">
        <f>INDEX(BaseSeries!$C$2:$C$61, A69)*Control!$B$5*$AF$3</f>
        <v/>
      </c>
      <c r="JN69">
        <f>JM69*(Control!$B$6*Control!$B$7*Control!$B$8)*$AF$4</f>
        <v/>
      </c>
      <c r="JO69">
        <f>JO68*(1-(1-Control!$B$14)^(1/12)) + JN69</f>
        <v/>
      </c>
      <c r="JP69">
        <f>JN69*Control!$B$9</f>
        <v/>
      </c>
      <c r="JQ69">
        <f>JO69*(Control!$B$10*$AF$5/12)/1e6</f>
        <v/>
      </c>
      <c r="JR69">
        <f>JP69*$AF$6*Control!$B$13/1e6</f>
        <v/>
      </c>
      <c r="JS69">
        <f>JQ69+JR69</f>
        <v/>
      </c>
      <c r="JT69">
        <f>(1-Control!$B$11)*JQ69 + JP69*(INDEX(Control!$B$32:$F$32, B69) + $AF$7)/1e6 * $AF$6</f>
        <v/>
      </c>
      <c r="JU69">
        <f>JS69-JT69</f>
        <v/>
      </c>
      <c r="JV69">
        <f>INDEX(BaseSeries!$C$2:$C$61, A69)*Control!$B$5*$AG$3</f>
        <v/>
      </c>
      <c r="JW69">
        <f>JV69*(Control!$B$6*Control!$B$7*Control!$B$8)*$AG$4</f>
        <v/>
      </c>
      <c r="JX69">
        <f>JX68*(1-(1-Control!$B$14)^(1/12)) + JW69</f>
        <v/>
      </c>
      <c r="JY69">
        <f>JW69*Control!$B$9</f>
        <v/>
      </c>
      <c r="JZ69">
        <f>JX69*(Control!$B$10*$AG$5/12)/1e6</f>
        <v/>
      </c>
      <c r="KA69">
        <f>JY69*$AG$6*Control!$B$13/1e6</f>
        <v/>
      </c>
      <c r="KB69">
        <f>JZ69+KA69</f>
        <v/>
      </c>
      <c r="KC69">
        <f>(1-Control!$B$11)*JZ69 + JY69*(INDEX(Control!$B$32:$F$32, B69) + $AG$7)/1e6 * $AG$6</f>
        <v/>
      </c>
      <c r="KD69">
        <f>KB69-KC69</f>
        <v/>
      </c>
      <c r="KE69">
        <f>INDEX(BaseSeries!$C$2:$C$61, A69)*Control!$B$5*$AH$3</f>
        <v/>
      </c>
      <c r="KF69">
        <f>KE69*(Control!$B$6*Control!$B$7*Control!$B$8)*$AH$4</f>
        <v/>
      </c>
      <c r="KG69">
        <f>KG68*(1-(1-Control!$B$14)^(1/12)) + KF69</f>
        <v/>
      </c>
      <c r="KH69">
        <f>KF69*Control!$B$9</f>
        <v/>
      </c>
      <c r="KI69">
        <f>KG69*(Control!$B$10*$AH$5/12)/1e6</f>
        <v/>
      </c>
      <c r="KJ69">
        <f>KH69*$AH$6*Control!$B$13/1e6</f>
        <v/>
      </c>
      <c r="KK69">
        <f>KI69+KJ69</f>
        <v/>
      </c>
      <c r="KL69">
        <f>(1-Control!$B$11)*KI69 + KH69*(INDEX(Control!$B$32:$F$32, B69) + $AH$7)/1e6 * $AH$6</f>
        <v/>
      </c>
      <c r="KM69">
        <f>KK69-KL69</f>
        <v/>
      </c>
      <c r="KN69">
        <f>INDEX(BaseSeries!$C$2:$C$61, A69)*Control!$B$5*$AI$3</f>
        <v/>
      </c>
      <c r="KO69">
        <f>KN69*(Control!$B$6*Control!$B$7*Control!$B$8)*$AI$4</f>
        <v/>
      </c>
      <c r="KP69">
        <f>KP68*(1-(1-Control!$B$14)^(1/12)) + KO69</f>
        <v/>
      </c>
      <c r="KQ69">
        <f>KO69*Control!$B$9</f>
        <v/>
      </c>
      <c r="KR69">
        <f>KP69*(Control!$B$10*$AI$5/12)/1e6</f>
        <v/>
      </c>
      <c r="KS69">
        <f>KQ69*$AI$6*Control!$B$13/1e6</f>
        <v/>
      </c>
      <c r="KT69">
        <f>KR69+KS69</f>
        <v/>
      </c>
      <c r="KU69">
        <f>(1-Control!$B$11)*KR69 + KQ69*(INDEX(Control!$B$32:$F$32, B69) + $AI$7)/1e6 * $AI$6</f>
        <v/>
      </c>
      <c r="KV69">
        <f>KT69-KU69</f>
        <v/>
      </c>
      <c r="KW69">
        <f>INDEX(BaseSeries!$C$2:$C$61, A69)*Control!$B$5*$AJ$3</f>
        <v/>
      </c>
      <c r="KX69">
        <f>KW69*(Control!$B$6*Control!$B$7*Control!$B$8)*$AJ$4</f>
        <v/>
      </c>
      <c r="KY69">
        <f>KY68*(1-(1-Control!$B$14)^(1/12)) + KX69</f>
        <v/>
      </c>
      <c r="KZ69">
        <f>KX69*Control!$B$9</f>
        <v/>
      </c>
      <c r="LA69">
        <f>KY69*(Control!$B$10*$AJ$5/12)/1e6</f>
        <v/>
      </c>
      <c r="LB69">
        <f>KZ69*$AJ$6*Control!$B$13/1e6</f>
        <v/>
      </c>
      <c r="LC69">
        <f>LA69+LB69</f>
        <v/>
      </c>
      <c r="LD69">
        <f>(1-Control!$B$11)*LA69 + KZ69*(INDEX(Control!$B$32:$F$32, B69) + $AJ$7)/1e6 * $AJ$6</f>
        <v/>
      </c>
      <c r="LE69">
        <f>LC69-LD69</f>
        <v/>
      </c>
      <c r="LF69">
        <f>INDEX(BaseSeries!$C$2:$C$61, A69)*Control!$B$5*$AK$3</f>
        <v/>
      </c>
      <c r="LG69">
        <f>LF69*(Control!$B$6*Control!$B$7*Control!$B$8)*$AK$4</f>
        <v/>
      </c>
      <c r="LH69">
        <f>LH68*(1-(1-Control!$B$14)^(1/12)) + LG69</f>
        <v/>
      </c>
      <c r="LI69">
        <f>LG69*Control!$B$9</f>
        <v/>
      </c>
      <c r="LJ69">
        <f>LH69*(Control!$B$10*$AK$5/12)/1e6</f>
        <v/>
      </c>
      <c r="LK69">
        <f>LI69*$AK$6*Control!$B$13/1e6</f>
        <v/>
      </c>
      <c r="LL69">
        <f>LJ69+LK69</f>
        <v/>
      </c>
      <c r="LM69">
        <f>(1-Control!$B$11)*LJ69 + LI69*(INDEX(Control!$B$32:$F$32, B69) + $AK$7)/1e6 * $AK$6</f>
        <v/>
      </c>
      <c r="LN69">
        <f>LL69-LM69</f>
        <v/>
      </c>
      <c r="LO69">
        <f>INDEX(BaseSeries!$C$2:$C$61, A69)*Control!$B$5*$AL$3</f>
        <v/>
      </c>
      <c r="LP69">
        <f>LO69*(Control!$B$6*Control!$B$7*Control!$B$8)*$AL$4</f>
        <v/>
      </c>
      <c r="LQ69">
        <f>LQ68*(1-(1-Control!$B$14)^(1/12)) + LP69</f>
        <v/>
      </c>
      <c r="LR69">
        <f>LP69*Control!$B$9</f>
        <v/>
      </c>
      <c r="LS69">
        <f>LQ69*(Control!$B$10*$AL$5/12)/1e6</f>
        <v/>
      </c>
      <c r="LT69">
        <f>LR69*$AL$6*Control!$B$13/1e6</f>
        <v/>
      </c>
      <c r="LU69">
        <f>LS69+LT69</f>
        <v/>
      </c>
      <c r="LV69">
        <f>(1-Control!$B$11)*LS69 + LR69*(INDEX(Control!$B$32:$F$32, B69) + $AL$7)/1e6 * $AL$6</f>
        <v/>
      </c>
      <c r="LW69">
        <f>LU69-LV69</f>
        <v/>
      </c>
    </row>
    <row r="70">
      <c r="A70" t="n">
        <v>59</v>
      </c>
      <c r="B70">
        <f>INT((A70-1)/12)+1</f>
        <v/>
      </c>
      <c r="C70">
        <f>INDEX(BaseSeries!$C$2:$C$61, A70)*Control!$B$5*$B$3</f>
        <v/>
      </c>
      <c r="D70">
        <f>C70*(Control!$B$6*Control!$B$7*Control!$B$8)*$B$4</f>
        <v/>
      </c>
      <c r="E70">
        <f>E69*(1-(1-Control!$B$14)^(1/12)) + D70</f>
        <v/>
      </c>
      <c r="F70">
        <f>D70*Control!$B$9</f>
        <v/>
      </c>
      <c r="G70">
        <f>E70*(Control!$B$10*$B$5/12)/1e6</f>
        <v/>
      </c>
      <c r="H70">
        <f>F70*$B$6*Control!$B$13/1e6</f>
        <v/>
      </c>
      <c r="I70">
        <f>G70+H70</f>
        <v/>
      </c>
      <c r="J70">
        <f>(1-Control!$B$11)*G70 + F70*(INDEX(Control!$B$32:$F$32, B70) + $B$7)/1e6 * $B$6</f>
        <v/>
      </c>
      <c r="K70">
        <f>I70-J70</f>
        <v/>
      </c>
      <c r="L70">
        <f>INDEX(BaseSeries!$C$2:$C$61, A70)*Control!$B$5*$C$3</f>
        <v/>
      </c>
      <c r="M70">
        <f>L70*(Control!$B$6*Control!$B$7*Control!$B$8)*$C$4</f>
        <v/>
      </c>
      <c r="N70">
        <f>N69*(1-(1-Control!$B$14)^(1/12)) + M70</f>
        <v/>
      </c>
      <c r="O70">
        <f>M70*Control!$B$9</f>
        <v/>
      </c>
      <c r="P70">
        <f>N70*(Control!$B$10*$C$5/12)/1e6</f>
        <v/>
      </c>
      <c r="Q70">
        <f>O70*$C$6*Control!$B$13/1e6</f>
        <v/>
      </c>
      <c r="R70">
        <f>P70+Q70</f>
        <v/>
      </c>
      <c r="S70">
        <f>(1-Control!$B$11)*P70 + O70*(INDEX(Control!$B$32:$F$32, B70) + $C$7)/1e6 * $C$6</f>
        <v/>
      </c>
      <c r="T70">
        <f>R70-S70</f>
        <v/>
      </c>
      <c r="U70">
        <f>INDEX(BaseSeries!$C$2:$C$61, A70)*Control!$B$5*$D$3</f>
        <v/>
      </c>
      <c r="V70">
        <f>U70*(Control!$B$6*Control!$B$7*Control!$B$8)*$D$4</f>
        <v/>
      </c>
      <c r="W70">
        <f>W69*(1-(1-Control!$B$14)^(1/12)) + V70</f>
        <v/>
      </c>
      <c r="X70">
        <f>V70*Control!$B$9</f>
        <v/>
      </c>
      <c r="Y70">
        <f>W70*(Control!$B$10*$D$5/12)/1e6</f>
        <v/>
      </c>
      <c r="Z70">
        <f>X70*$D$6*Control!$B$13/1e6</f>
        <v/>
      </c>
      <c r="AA70">
        <f>Y70+Z70</f>
        <v/>
      </c>
      <c r="AB70">
        <f>(1-Control!$B$11)*Y70 + X70*(INDEX(Control!$B$32:$F$32, B70) + $D$7)/1e6 * $D$6</f>
        <v/>
      </c>
      <c r="AC70">
        <f>AA70-AB70</f>
        <v/>
      </c>
      <c r="AD70">
        <f>INDEX(BaseSeries!$C$2:$C$61, A70)*Control!$B$5*$E$3</f>
        <v/>
      </c>
      <c r="AE70">
        <f>AD70*(Control!$B$6*Control!$B$7*Control!$B$8)*$E$4</f>
        <v/>
      </c>
      <c r="AF70">
        <f>AF69*(1-(1-Control!$B$14)^(1/12)) + AE70</f>
        <v/>
      </c>
      <c r="AG70">
        <f>AE70*Control!$B$9</f>
        <v/>
      </c>
      <c r="AH70">
        <f>AF70*(Control!$B$10*$E$5/12)/1e6</f>
        <v/>
      </c>
      <c r="AI70">
        <f>AG70*$E$6*Control!$B$13/1e6</f>
        <v/>
      </c>
      <c r="AJ70">
        <f>AH70+AI70</f>
        <v/>
      </c>
      <c r="AK70">
        <f>(1-Control!$B$11)*AH70 + AG70*(INDEX(Control!$B$32:$F$32, B70) + $E$7)/1e6 * $E$6</f>
        <v/>
      </c>
      <c r="AL70">
        <f>AJ70-AK70</f>
        <v/>
      </c>
      <c r="AM70">
        <f>INDEX(BaseSeries!$C$2:$C$61, A70)*Control!$B$5*$F$3</f>
        <v/>
      </c>
      <c r="AN70">
        <f>AM70*(Control!$B$6*Control!$B$7*Control!$B$8)*$F$4</f>
        <v/>
      </c>
      <c r="AO70">
        <f>AO69*(1-(1-Control!$B$14)^(1/12)) + AN70</f>
        <v/>
      </c>
      <c r="AP70">
        <f>AN70*Control!$B$9</f>
        <v/>
      </c>
      <c r="AQ70">
        <f>AO70*(Control!$B$10*$F$5/12)/1e6</f>
        <v/>
      </c>
      <c r="AR70">
        <f>AP70*$F$6*Control!$B$13/1e6</f>
        <v/>
      </c>
      <c r="AS70">
        <f>AQ70+AR70</f>
        <v/>
      </c>
      <c r="AT70">
        <f>(1-Control!$B$11)*AQ70 + AP70*(INDEX(Control!$B$32:$F$32, B70) + $F$7)/1e6 * $F$6</f>
        <v/>
      </c>
      <c r="AU70">
        <f>AS70-AT70</f>
        <v/>
      </c>
      <c r="AV70">
        <f>INDEX(BaseSeries!$C$2:$C$61, A70)*Control!$B$5*$G$3</f>
        <v/>
      </c>
      <c r="AW70">
        <f>AV70*(Control!$B$6*Control!$B$7*Control!$B$8)*$G$4</f>
        <v/>
      </c>
      <c r="AX70">
        <f>AX69*(1-(1-Control!$B$14)^(1/12)) + AW70</f>
        <v/>
      </c>
      <c r="AY70">
        <f>AW70*Control!$B$9</f>
        <v/>
      </c>
      <c r="AZ70">
        <f>AX70*(Control!$B$10*$G$5/12)/1e6</f>
        <v/>
      </c>
      <c r="BA70">
        <f>AY70*$G$6*Control!$B$13/1e6</f>
        <v/>
      </c>
      <c r="BB70">
        <f>AZ70+BA70</f>
        <v/>
      </c>
      <c r="BC70">
        <f>(1-Control!$B$11)*AZ70 + AY70*(INDEX(Control!$B$32:$F$32, B70) + $G$7)/1e6 * $G$6</f>
        <v/>
      </c>
      <c r="BD70">
        <f>BB70-BC70</f>
        <v/>
      </c>
      <c r="BE70">
        <f>INDEX(BaseSeries!$C$2:$C$61, A70)*Control!$B$5*$H$3</f>
        <v/>
      </c>
      <c r="BF70">
        <f>BE70*(Control!$B$6*Control!$B$7*Control!$B$8)*$H$4</f>
        <v/>
      </c>
      <c r="BG70">
        <f>BG69*(1-(1-Control!$B$14)^(1/12)) + BF70</f>
        <v/>
      </c>
      <c r="BH70">
        <f>BF70*Control!$B$9</f>
        <v/>
      </c>
      <c r="BI70">
        <f>BG70*(Control!$B$10*$H$5/12)/1e6</f>
        <v/>
      </c>
      <c r="BJ70">
        <f>BH70*$H$6*Control!$B$13/1e6</f>
        <v/>
      </c>
      <c r="BK70">
        <f>BI70+BJ70</f>
        <v/>
      </c>
      <c r="BL70">
        <f>(1-Control!$B$11)*BI70 + BH70*(INDEX(Control!$B$32:$F$32, B70) + $H$7)/1e6 * $H$6</f>
        <v/>
      </c>
      <c r="BM70">
        <f>BK70-BL70</f>
        <v/>
      </c>
      <c r="BN70">
        <f>INDEX(BaseSeries!$C$2:$C$61, A70)*Control!$B$5*$I$3</f>
        <v/>
      </c>
      <c r="BO70">
        <f>BN70*(Control!$B$6*Control!$B$7*Control!$B$8)*$I$4</f>
        <v/>
      </c>
      <c r="BP70">
        <f>BP69*(1-(1-Control!$B$14)^(1/12)) + BO70</f>
        <v/>
      </c>
      <c r="BQ70">
        <f>BO70*Control!$B$9</f>
        <v/>
      </c>
      <c r="BR70">
        <f>BP70*(Control!$B$10*$I$5/12)/1e6</f>
        <v/>
      </c>
      <c r="BS70">
        <f>BQ70*$I$6*Control!$B$13/1e6</f>
        <v/>
      </c>
      <c r="BT70">
        <f>BR70+BS70</f>
        <v/>
      </c>
      <c r="BU70">
        <f>(1-Control!$B$11)*BR70 + BQ70*(INDEX(Control!$B$32:$F$32, B70) + $I$7)/1e6 * $I$6</f>
        <v/>
      </c>
      <c r="BV70">
        <f>BT70-BU70</f>
        <v/>
      </c>
      <c r="BW70">
        <f>INDEX(BaseSeries!$C$2:$C$61, A70)*Control!$B$5*$J$3</f>
        <v/>
      </c>
      <c r="BX70">
        <f>BW70*(Control!$B$6*Control!$B$7*Control!$B$8)*$J$4</f>
        <v/>
      </c>
      <c r="BY70">
        <f>BY69*(1-(1-Control!$B$14)^(1/12)) + BX70</f>
        <v/>
      </c>
      <c r="BZ70">
        <f>BX70*Control!$B$9</f>
        <v/>
      </c>
      <c r="CA70">
        <f>BY70*(Control!$B$10*$J$5/12)/1e6</f>
        <v/>
      </c>
      <c r="CB70">
        <f>BZ70*$J$6*Control!$B$13/1e6</f>
        <v/>
      </c>
      <c r="CC70">
        <f>CA70+CB70</f>
        <v/>
      </c>
      <c r="CD70">
        <f>(1-Control!$B$11)*CA70 + BZ70*(INDEX(Control!$B$32:$F$32, B70) + $J$7)/1e6 * $J$6</f>
        <v/>
      </c>
      <c r="CE70">
        <f>CC70-CD70</f>
        <v/>
      </c>
      <c r="CF70">
        <f>INDEX(BaseSeries!$C$2:$C$61, A70)*Control!$B$5*$K$3</f>
        <v/>
      </c>
      <c r="CG70">
        <f>CF70*(Control!$B$6*Control!$B$7*Control!$B$8)*$K$4</f>
        <v/>
      </c>
      <c r="CH70">
        <f>CH69*(1-(1-Control!$B$14)^(1/12)) + CG70</f>
        <v/>
      </c>
      <c r="CI70">
        <f>CG70*Control!$B$9</f>
        <v/>
      </c>
      <c r="CJ70">
        <f>CH70*(Control!$B$10*$K$5/12)/1e6</f>
        <v/>
      </c>
      <c r="CK70">
        <f>CI70*$K$6*Control!$B$13/1e6</f>
        <v/>
      </c>
      <c r="CL70">
        <f>CJ70+CK70</f>
        <v/>
      </c>
      <c r="CM70">
        <f>(1-Control!$B$11)*CJ70 + CI70*(INDEX(Control!$B$32:$F$32, B70) + $K$7)/1e6 * $K$6</f>
        <v/>
      </c>
      <c r="CN70">
        <f>CL70-CM70</f>
        <v/>
      </c>
      <c r="CO70">
        <f>INDEX(BaseSeries!$C$2:$C$61, A70)*Control!$B$5*$L$3</f>
        <v/>
      </c>
      <c r="CP70">
        <f>CO70*(Control!$B$6*Control!$B$7*Control!$B$8)*$L$4</f>
        <v/>
      </c>
      <c r="CQ70">
        <f>CQ69*(1-(1-Control!$B$14)^(1/12)) + CP70</f>
        <v/>
      </c>
      <c r="CR70">
        <f>CP70*Control!$B$9</f>
        <v/>
      </c>
      <c r="CS70">
        <f>CQ70*(Control!$B$10*$L$5/12)/1e6</f>
        <v/>
      </c>
      <c r="CT70">
        <f>CR70*$L$6*Control!$B$13/1e6</f>
        <v/>
      </c>
      <c r="CU70">
        <f>CS70+CT70</f>
        <v/>
      </c>
      <c r="CV70">
        <f>(1-Control!$B$11)*CS70 + CR70*(INDEX(Control!$B$32:$F$32, B70) + $L$7)/1e6 * $L$6</f>
        <v/>
      </c>
      <c r="CW70">
        <f>CU70-CV70</f>
        <v/>
      </c>
      <c r="CX70">
        <f>INDEX(BaseSeries!$C$2:$C$61, A70)*Control!$B$5*$M$3</f>
        <v/>
      </c>
      <c r="CY70">
        <f>CX70*(Control!$B$6*Control!$B$7*Control!$B$8)*$M$4</f>
        <v/>
      </c>
      <c r="CZ70">
        <f>CZ69*(1-(1-Control!$B$14)^(1/12)) + CY70</f>
        <v/>
      </c>
      <c r="DA70">
        <f>CY70*Control!$B$9</f>
        <v/>
      </c>
      <c r="DB70">
        <f>CZ70*(Control!$B$10*$M$5/12)/1e6</f>
        <v/>
      </c>
      <c r="DC70">
        <f>DA70*$M$6*Control!$B$13/1e6</f>
        <v/>
      </c>
      <c r="DD70">
        <f>DB70+DC70</f>
        <v/>
      </c>
      <c r="DE70">
        <f>(1-Control!$B$11)*DB70 + DA70*(INDEX(Control!$B$32:$F$32, B70) + $M$7)/1e6 * $M$6</f>
        <v/>
      </c>
      <c r="DF70">
        <f>DD70-DE70</f>
        <v/>
      </c>
      <c r="DG70">
        <f>INDEX(BaseSeries!$C$2:$C$61, A70)*Control!$B$5*$N$3</f>
        <v/>
      </c>
      <c r="DH70">
        <f>DG70*(Control!$B$6*Control!$B$7*Control!$B$8)*$N$4</f>
        <v/>
      </c>
      <c r="DI70">
        <f>DI69*(1-(1-Control!$B$14)^(1/12)) + DH70</f>
        <v/>
      </c>
      <c r="DJ70">
        <f>DH70*Control!$B$9</f>
        <v/>
      </c>
      <c r="DK70">
        <f>DI70*(Control!$B$10*$N$5/12)/1e6</f>
        <v/>
      </c>
      <c r="DL70">
        <f>DJ70*$N$6*Control!$B$13/1e6</f>
        <v/>
      </c>
      <c r="DM70">
        <f>DK70+DL70</f>
        <v/>
      </c>
      <c r="DN70">
        <f>(1-Control!$B$11)*DK70 + DJ70*(INDEX(Control!$B$32:$F$32, B70) + $N$7)/1e6 * $N$6</f>
        <v/>
      </c>
      <c r="DO70">
        <f>DM70-DN70</f>
        <v/>
      </c>
      <c r="DP70">
        <f>INDEX(BaseSeries!$C$2:$C$61, A70)*Control!$B$5*$O$3</f>
        <v/>
      </c>
      <c r="DQ70">
        <f>DP70*(Control!$B$6*Control!$B$7*Control!$B$8)*$O$4</f>
        <v/>
      </c>
      <c r="DR70">
        <f>DR69*(1-(1-Control!$B$14)^(1/12)) + DQ70</f>
        <v/>
      </c>
      <c r="DS70">
        <f>DQ70*Control!$B$9</f>
        <v/>
      </c>
      <c r="DT70">
        <f>DR70*(Control!$B$10*$O$5/12)/1e6</f>
        <v/>
      </c>
      <c r="DU70">
        <f>DS70*$O$6*Control!$B$13/1e6</f>
        <v/>
      </c>
      <c r="DV70">
        <f>DT70+DU70</f>
        <v/>
      </c>
      <c r="DW70">
        <f>(1-Control!$B$11)*DT70 + DS70*(INDEX(Control!$B$32:$F$32, B70) + $O$7)/1e6 * $O$6</f>
        <v/>
      </c>
      <c r="DX70">
        <f>DV70-DW70</f>
        <v/>
      </c>
      <c r="DY70">
        <f>INDEX(BaseSeries!$C$2:$C$61, A70)*Control!$B$5*$P$3</f>
        <v/>
      </c>
      <c r="DZ70">
        <f>DY70*(Control!$B$6*Control!$B$7*Control!$B$8)*$P$4</f>
        <v/>
      </c>
      <c r="EA70">
        <f>EA69*(1-(1-Control!$B$14)^(1/12)) + DZ70</f>
        <v/>
      </c>
      <c r="EB70">
        <f>DZ70*Control!$B$9</f>
        <v/>
      </c>
      <c r="EC70">
        <f>EA70*(Control!$B$10*$P$5/12)/1e6</f>
        <v/>
      </c>
      <c r="ED70">
        <f>EB70*$P$6*Control!$B$13/1e6</f>
        <v/>
      </c>
      <c r="EE70">
        <f>EC70+ED70</f>
        <v/>
      </c>
      <c r="EF70">
        <f>(1-Control!$B$11)*EC70 + EB70*(INDEX(Control!$B$32:$F$32, B70) + $P$7)/1e6 * $P$6</f>
        <v/>
      </c>
      <c r="EG70">
        <f>EE70-EF70</f>
        <v/>
      </c>
      <c r="EH70">
        <f>INDEX(BaseSeries!$C$2:$C$61, A70)*Control!$B$5*$Q$3</f>
        <v/>
      </c>
      <c r="EI70">
        <f>EH70*(Control!$B$6*Control!$B$7*Control!$B$8)*$Q$4</f>
        <v/>
      </c>
      <c r="EJ70">
        <f>EJ69*(1-(1-Control!$B$14)^(1/12)) + EI70</f>
        <v/>
      </c>
      <c r="EK70">
        <f>EI70*Control!$B$9</f>
        <v/>
      </c>
      <c r="EL70">
        <f>EJ70*(Control!$B$10*$Q$5/12)/1e6</f>
        <v/>
      </c>
      <c r="EM70">
        <f>EK70*$Q$6*Control!$B$13/1e6</f>
        <v/>
      </c>
      <c r="EN70">
        <f>EL70+EM70</f>
        <v/>
      </c>
      <c r="EO70">
        <f>(1-Control!$B$11)*EL70 + EK70*(INDEX(Control!$B$32:$F$32, B70) + $Q$7)/1e6 * $Q$6</f>
        <v/>
      </c>
      <c r="EP70">
        <f>EN70-EO70</f>
        <v/>
      </c>
      <c r="EQ70">
        <f>INDEX(BaseSeries!$C$2:$C$61, A70)*Control!$B$5*$R$3</f>
        <v/>
      </c>
      <c r="ER70">
        <f>EQ70*(Control!$B$6*Control!$B$7*Control!$B$8)*$R$4</f>
        <v/>
      </c>
      <c r="ES70">
        <f>ES69*(1-(1-Control!$B$14)^(1/12)) + ER70</f>
        <v/>
      </c>
      <c r="ET70">
        <f>ER70*Control!$B$9</f>
        <v/>
      </c>
      <c r="EU70">
        <f>ES70*(Control!$B$10*$R$5/12)/1e6</f>
        <v/>
      </c>
      <c r="EV70">
        <f>ET70*$R$6*Control!$B$13/1e6</f>
        <v/>
      </c>
      <c r="EW70">
        <f>EU70+EV70</f>
        <v/>
      </c>
      <c r="EX70">
        <f>(1-Control!$B$11)*EU70 + ET70*(INDEX(Control!$B$32:$F$32, B70) + $R$7)/1e6 * $R$6</f>
        <v/>
      </c>
      <c r="EY70">
        <f>EW70-EX70</f>
        <v/>
      </c>
      <c r="EZ70">
        <f>INDEX(BaseSeries!$C$2:$C$61, A70)*Control!$B$5*$S$3</f>
        <v/>
      </c>
      <c r="FA70">
        <f>EZ70*(Control!$B$6*Control!$B$7*Control!$B$8)*$S$4</f>
        <v/>
      </c>
      <c r="FB70">
        <f>FB69*(1-(1-Control!$B$14)^(1/12)) + FA70</f>
        <v/>
      </c>
      <c r="FC70">
        <f>FA70*Control!$B$9</f>
        <v/>
      </c>
      <c r="FD70">
        <f>FB70*(Control!$B$10*$S$5/12)/1e6</f>
        <v/>
      </c>
      <c r="FE70">
        <f>FC70*$S$6*Control!$B$13/1e6</f>
        <v/>
      </c>
      <c r="FF70">
        <f>FD70+FE70</f>
        <v/>
      </c>
      <c r="FG70">
        <f>(1-Control!$B$11)*FD70 + FC70*(INDEX(Control!$B$32:$F$32, B70) + $S$7)/1e6 * $S$6</f>
        <v/>
      </c>
      <c r="FH70">
        <f>FF70-FG70</f>
        <v/>
      </c>
      <c r="FI70">
        <f>INDEX(BaseSeries!$C$2:$C$61, A70)*Control!$B$5*$T$3</f>
        <v/>
      </c>
      <c r="FJ70">
        <f>FI70*(Control!$B$6*Control!$B$7*Control!$B$8)*$T$4</f>
        <v/>
      </c>
      <c r="FK70">
        <f>FK69*(1-(1-Control!$B$14)^(1/12)) + FJ70</f>
        <v/>
      </c>
      <c r="FL70">
        <f>FJ70*Control!$B$9</f>
        <v/>
      </c>
      <c r="FM70">
        <f>FK70*(Control!$B$10*$T$5/12)/1e6</f>
        <v/>
      </c>
      <c r="FN70">
        <f>FL70*$T$6*Control!$B$13/1e6</f>
        <v/>
      </c>
      <c r="FO70">
        <f>FM70+FN70</f>
        <v/>
      </c>
      <c r="FP70">
        <f>(1-Control!$B$11)*FM70 + FL70*(INDEX(Control!$B$32:$F$32, B70) + $T$7)/1e6 * $T$6</f>
        <v/>
      </c>
      <c r="FQ70">
        <f>FO70-FP70</f>
        <v/>
      </c>
      <c r="FR70">
        <f>INDEX(BaseSeries!$C$2:$C$61, A70)*Control!$B$5*$U$3</f>
        <v/>
      </c>
      <c r="FS70">
        <f>FR70*(Control!$B$6*Control!$B$7*Control!$B$8)*$U$4</f>
        <v/>
      </c>
      <c r="FT70">
        <f>FT69*(1-(1-Control!$B$14)^(1/12)) + FS70</f>
        <v/>
      </c>
      <c r="FU70">
        <f>FS70*Control!$B$9</f>
        <v/>
      </c>
      <c r="FV70">
        <f>FT70*(Control!$B$10*$U$5/12)/1e6</f>
        <v/>
      </c>
      <c r="FW70">
        <f>FU70*$U$6*Control!$B$13/1e6</f>
        <v/>
      </c>
      <c r="FX70">
        <f>FV70+FW70</f>
        <v/>
      </c>
      <c r="FY70">
        <f>(1-Control!$B$11)*FV70 + FU70*(INDEX(Control!$B$32:$F$32, B70) + $U$7)/1e6 * $U$6</f>
        <v/>
      </c>
      <c r="FZ70">
        <f>FX70-FY70</f>
        <v/>
      </c>
      <c r="GA70">
        <f>INDEX(BaseSeries!$C$2:$C$61, A70)*Control!$B$5*$V$3</f>
        <v/>
      </c>
      <c r="GB70">
        <f>GA70*(Control!$B$6*Control!$B$7*Control!$B$8)*$V$4</f>
        <v/>
      </c>
      <c r="GC70">
        <f>GC69*(1-(1-Control!$B$14)^(1/12)) + GB70</f>
        <v/>
      </c>
      <c r="GD70">
        <f>GB70*Control!$B$9</f>
        <v/>
      </c>
      <c r="GE70">
        <f>GC70*(Control!$B$10*$V$5/12)/1e6</f>
        <v/>
      </c>
      <c r="GF70">
        <f>GD70*$V$6*Control!$B$13/1e6</f>
        <v/>
      </c>
      <c r="GG70">
        <f>GE70+GF70</f>
        <v/>
      </c>
      <c r="GH70">
        <f>(1-Control!$B$11)*GE70 + GD70*(INDEX(Control!$B$32:$F$32, B70) + $V$7)/1e6 * $V$6</f>
        <v/>
      </c>
      <c r="GI70">
        <f>GG70-GH70</f>
        <v/>
      </c>
      <c r="GJ70">
        <f>INDEX(BaseSeries!$C$2:$C$61, A70)*Control!$B$5*$W$3</f>
        <v/>
      </c>
      <c r="GK70">
        <f>GJ70*(Control!$B$6*Control!$B$7*Control!$B$8)*$W$4</f>
        <v/>
      </c>
      <c r="GL70">
        <f>GL69*(1-(1-Control!$B$14)^(1/12)) + GK70</f>
        <v/>
      </c>
      <c r="GM70">
        <f>GK70*Control!$B$9</f>
        <v/>
      </c>
      <c r="GN70">
        <f>GL70*(Control!$B$10*$W$5/12)/1e6</f>
        <v/>
      </c>
      <c r="GO70">
        <f>GM70*$W$6*Control!$B$13/1e6</f>
        <v/>
      </c>
      <c r="GP70">
        <f>GN70+GO70</f>
        <v/>
      </c>
      <c r="GQ70">
        <f>(1-Control!$B$11)*GN70 + GM70*(INDEX(Control!$B$32:$F$32, B70) + $W$7)/1e6 * $W$6</f>
        <v/>
      </c>
      <c r="GR70">
        <f>GP70-GQ70</f>
        <v/>
      </c>
      <c r="GS70">
        <f>INDEX(BaseSeries!$C$2:$C$61, A70)*Control!$B$5*$X$3</f>
        <v/>
      </c>
      <c r="GT70">
        <f>GS70*(Control!$B$6*Control!$B$7*Control!$B$8)*$X$4</f>
        <v/>
      </c>
      <c r="GU70">
        <f>GU69*(1-(1-Control!$B$14)^(1/12)) + GT70</f>
        <v/>
      </c>
      <c r="GV70">
        <f>GT70*Control!$B$9</f>
        <v/>
      </c>
      <c r="GW70">
        <f>GU70*(Control!$B$10*$X$5/12)/1e6</f>
        <v/>
      </c>
      <c r="GX70">
        <f>GV70*$X$6*Control!$B$13/1e6</f>
        <v/>
      </c>
      <c r="GY70">
        <f>GW70+GX70</f>
        <v/>
      </c>
      <c r="GZ70">
        <f>(1-Control!$B$11)*GW70 + GV70*(INDEX(Control!$B$32:$F$32, B70) + $X$7)/1e6 * $X$6</f>
        <v/>
      </c>
      <c r="HA70">
        <f>GY70-GZ70</f>
        <v/>
      </c>
      <c r="HB70">
        <f>INDEX(BaseSeries!$C$2:$C$61, A70)*Control!$B$5*$Y$3</f>
        <v/>
      </c>
      <c r="HC70">
        <f>HB70*(Control!$B$6*Control!$B$7*Control!$B$8)*$Y$4</f>
        <v/>
      </c>
      <c r="HD70">
        <f>HD69*(1-(1-Control!$B$14)^(1/12)) + HC70</f>
        <v/>
      </c>
      <c r="HE70">
        <f>HC70*Control!$B$9</f>
        <v/>
      </c>
      <c r="HF70">
        <f>HD70*(Control!$B$10*$Y$5/12)/1e6</f>
        <v/>
      </c>
      <c r="HG70">
        <f>HE70*$Y$6*Control!$B$13/1e6</f>
        <v/>
      </c>
      <c r="HH70">
        <f>HF70+HG70</f>
        <v/>
      </c>
      <c r="HI70">
        <f>(1-Control!$B$11)*HF70 + HE70*(INDEX(Control!$B$32:$F$32, B70) + $Y$7)/1e6 * $Y$6</f>
        <v/>
      </c>
      <c r="HJ70">
        <f>HH70-HI70</f>
        <v/>
      </c>
      <c r="HK70">
        <f>INDEX(BaseSeries!$C$2:$C$61, A70)*Control!$B$5*$Z$3</f>
        <v/>
      </c>
      <c r="HL70">
        <f>HK70*(Control!$B$6*Control!$B$7*Control!$B$8)*$Z$4</f>
        <v/>
      </c>
      <c r="HM70">
        <f>HM69*(1-(1-Control!$B$14)^(1/12)) + HL70</f>
        <v/>
      </c>
      <c r="HN70">
        <f>HL70*Control!$B$9</f>
        <v/>
      </c>
      <c r="HO70">
        <f>HM70*(Control!$B$10*$Z$5/12)/1e6</f>
        <v/>
      </c>
      <c r="HP70">
        <f>HN70*$Z$6*Control!$B$13/1e6</f>
        <v/>
      </c>
      <c r="HQ70">
        <f>HO70+HP70</f>
        <v/>
      </c>
      <c r="HR70">
        <f>(1-Control!$B$11)*HO70 + HN70*(INDEX(Control!$B$32:$F$32, B70) + $Z$7)/1e6 * $Z$6</f>
        <v/>
      </c>
      <c r="HS70">
        <f>HQ70-HR70</f>
        <v/>
      </c>
      <c r="HT70">
        <f>INDEX(BaseSeries!$C$2:$C$61, A70)*Control!$B$5*$AA$3</f>
        <v/>
      </c>
      <c r="HU70">
        <f>HT70*(Control!$B$6*Control!$B$7*Control!$B$8)*$AA$4</f>
        <v/>
      </c>
      <c r="HV70">
        <f>HV69*(1-(1-Control!$B$14)^(1/12)) + HU70</f>
        <v/>
      </c>
      <c r="HW70">
        <f>HU70*Control!$B$9</f>
        <v/>
      </c>
      <c r="HX70">
        <f>HV70*(Control!$B$10*$AA$5/12)/1e6</f>
        <v/>
      </c>
      <c r="HY70">
        <f>HW70*$AA$6*Control!$B$13/1e6</f>
        <v/>
      </c>
      <c r="HZ70">
        <f>HX70+HY70</f>
        <v/>
      </c>
      <c r="IA70">
        <f>(1-Control!$B$11)*HX70 + HW70*(INDEX(Control!$B$32:$F$32, B70) + $AA$7)/1e6 * $AA$6</f>
        <v/>
      </c>
      <c r="IB70">
        <f>HZ70-IA70</f>
        <v/>
      </c>
      <c r="IC70">
        <f>INDEX(BaseSeries!$C$2:$C$61, A70)*Control!$B$5*$AB$3</f>
        <v/>
      </c>
      <c r="ID70">
        <f>IC70*(Control!$B$6*Control!$B$7*Control!$B$8)*$AB$4</f>
        <v/>
      </c>
      <c r="IE70">
        <f>IE69*(1-(1-Control!$B$14)^(1/12)) + ID70</f>
        <v/>
      </c>
      <c r="IF70">
        <f>ID70*Control!$B$9</f>
        <v/>
      </c>
      <c r="IG70">
        <f>IE70*(Control!$B$10*$AB$5/12)/1e6</f>
        <v/>
      </c>
      <c r="IH70">
        <f>IF70*$AB$6*Control!$B$13/1e6</f>
        <v/>
      </c>
      <c r="II70">
        <f>IG70+IH70</f>
        <v/>
      </c>
      <c r="IJ70">
        <f>(1-Control!$B$11)*IG70 + IF70*(INDEX(Control!$B$32:$F$32, B70) + $AB$7)/1e6 * $AB$6</f>
        <v/>
      </c>
      <c r="IK70">
        <f>II70-IJ70</f>
        <v/>
      </c>
      <c r="IL70">
        <f>INDEX(BaseSeries!$C$2:$C$61, A70)*Control!$B$5*$AC$3</f>
        <v/>
      </c>
      <c r="IM70">
        <f>IL70*(Control!$B$6*Control!$B$7*Control!$B$8)*$AC$4</f>
        <v/>
      </c>
      <c r="IN70">
        <f>IN69*(1-(1-Control!$B$14)^(1/12)) + IM70</f>
        <v/>
      </c>
      <c r="IO70">
        <f>IM70*Control!$B$9</f>
        <v/>
      </c>
      <c r="IP70">
        <f>IN70*(Control!$B$10*$AC$5/12)/1e6</f>
        <v/>
      </c>
      <c r="IQ70">
        <f>IO70*$AC$6*Control!$B$13/1e6</f>
        <v/>
      </c>
      <c r="IR70">
        <f>IP70+IQ70</f>
        <v/>
      </c>
      <c r="IS70">
        <f>(1-Control!$B$11)*IP70 + IO70*(INDEX(Control!$B$32:$F$32, B70) + $AC$7)/1e6 * $AC$6</f>
        <v/>
      </c>
      <c r="IT70">
        <f>IR70-IS70</f>
        <v/>
      </c>
      <c r="IU70">
        <f>INDEX(BaseSeries!$C$2:$C$61, A70)*Control!$B$5*$AD$3</f>
        <v/>
      </c>
      <c r="IV70">
        <f>IU70*(Control!$B$6*Control!$B$7*Control!$B$8)*$AD$4</f>
        <v/>
      </c>
      <c r="IW70">
        <f>IW69*(1-(1-Control!$B$14)^(1/12)) + IV70</f>
        <v/>
      </c>
      <c r="IX70">
        <f>IV70*Control!$B$9</f>
        <v/>
      </c>
      <c r="IY70">
        <f>IW70*(Control!$B$10*$AD$5/12)/1e6</f>
        <v/>
      </c>
      <c r="IZ70">
        <f>IX70*$AD$6*Control!$B$13/1e6</f>
        <v/>
      </c>
      <c r="JA70">
        <f>IY70+IZ70</f>
        <v/>
      </c>
      <c r="JB70">
        <f>(1-Control!$B$11)*IY70 + IX70*(INDEX(Control!$B$32:$F$32, B70) + $AD$7)/1e6 * $AD$6</f>
        <v/>
      </c>
      <c r="JC70">
        <f>JA70-JB70</f>
        <v/>
      </c>
      <c r="JD70">
        <f>INDEX(BaseSeries!$C$2:$C$61, A70)*Control!$B$5*$AE$3</f>
        <v/>
      </c>
      <c r="JE70">
        <f>JD70*(Control!$B$6*Control!$B$7*Control!$B$8)*$AE$4</f>
        <v/>
      </c>
      <c r="JF70">
        <f>JF69*(1-(1-Control!$B$14)^(1/12)) + JE70</f>
        <v/>
      </c>
      <c r="JG70">
        <f>JE70*Control!$B$9</f>
        <v/>
      </c>
      <c r="JH70">
        <f>JF70*(Control!$B$10*$AE$5/12)/1e6</f>
        <v/>
      </c>
      <c r="JI70">
        <f>JG70*$AE$6*Control!$B$13/1e6</f>
        <v/>
      </c>
      <c r="JJ70">
        <f>JH70+JI70</f>
        <v/>
      </c>
      <c r="JK70">
        <f>(1-Control!$B$11)*JH70 + JG70*(INDEX(Control!$B$32:$F$32, B70) + $AE$7)/1e6 * $AE$6</f>
        <v/>
      </c>
      <c r="JL70">
        <f>JJ70-JK70</f>
        <v/>
      </c>
      <c r="JM70">
        <f>INDEX(BaseSeries!$C$2:$C$61, A70)*Control!$B$5*$AF$3</f>
        <v/>
      </c>
      <c r="JN70">
        <f>JM70*(Control!$B$6*Control!$B$7*Control!$B$8)*$AF$4</f>
        <v/>
      </c>
      <c r="JO70">
        <f>JO69*(1-(1-Control!$B$14)^(1/12)) + JN70</f>
        <v/>
      </c>
      <c r="JP70">
        <f>JN70*Control!$B$9</f>
        <v/>
      </c>
      <c r="JQ70">
        <f>JO70*(Control!$B$10*$AF$5/12)/1e6</f>
        <v/>
      </c>
      <c r="JR70">
        <f>JP70*$AF$6*Control!$B$13/1e6</f>
        <v/>
      </c>
      <c r="JS70">
        <f>JQ70+JR70</f>
        <v/>
      </c>
      <c r="JT70">
        <f>(1-Control!$B$11)*JQ70 + JP70*(INDEX(Control!$B$32:$F$32, B70) + $AF$7)/1e6 * $AF$6</f>
        <v/>
      </c>
      <c r="JU70">
        <f>JS70-JT70</f>
        <v/>
      </c>
      <c r="JV70">
        <f>INDEX(BaseSeries!$C$2:$C$61, A70)*Control!$B$5*$AG$3</f>
        <v/>
      </c>
      <c r="JW70">
        <f>JV70*(Control!$B$6*Control!$B$7*Control!$B$8)*$AG$4</f>
        <v/>
      </c>
      <c r="JX70">
        <f>JX69*(1-(1-Control!$B$14)^(1/12)) + JW70</f>
        <v/>
      </c>
      <c r="JY70">
        <f>JW70*Control!$B$9</f>
        <v/>
      </c>
      <c r="JZ70">
        <f>JX70*(Control!$B$10*$AG$5/12)/1e6</f>
        <v/>
      </c>
      <c r="KA70">
        <f>JY70*$AG$6*Control!$B$13/1e6</f>
        <v/>
      </c>
      <c r="KB70">
        <f>JZ70+KA70</f>
        <v/>
      </c>
      <c r="KC70">
        <f>(1-Control!$B$11)*JZ70 + JY70*(INDEX(Control!$B$32:$F$32, B70) + $AG$7)/1e6 * $AG$6</f>
        <v/>
      </c>
      <c r="KD70">
        <f>KB70-KC70</f>
        <v/>
      </c>
      <c r="KE70">
        <f>INDEX(BaseSeries!$C$2:$C$61, A70)*Control!$B$5*$AH$3</f>
        <v/>
      </c>
      <c r="KF70">
        <f>KE70*(Control!$B$6*Control!$B$7*Control!$B$8)*$AH$4</f>
        <v/>
      </c>
      <c r="KG70">
        <f>KG69*(1-(1-Control!$B$14)^(1/12)) + KF70</f>
        <v/>
      </c>
      <c r="KH70">
        <f>KF70*Control!$B$9</f>
        <v/>
      </c>
      <c r="KI70">
        <f>KG70*(Control!$B$10*$AH$5/12)/1e6</f>
        <v/>
      </c>
      <c r="KJ70">
        <f>KH70*$AH$6*Control!$B$13/1e6</f>
        <v/>
      </c>
      <c r="KK70">
        <f>KI70+KJ70</f>
        <v/>
      </c>
      <c r="KL70">
        <f>(1-Control!$B$11)*KI70 + KH70*(INDEX(Control!$B$32:$F$32, B70) + $AH$7)/1e6 * $AH$6</f>
        <v/>
      </c>
      <c r="KM70">
        <f>KK70-KL70</f>
        <v/>
      </c>
      <c r="KN70">
        <f>INDEX(BaseSeries!$C$2:$C$61, A70)*Control!$B$5*$AI$3</f>
        <v/>
      </c>
      <c r="KO70">
        <f>KN70*(Control!$B$6*Control!$B$7*Control!$B$8)*$AI$4</f>
        <v/>
      </c>
      <c r="KP70">
        <f>KP69*(1-(1-Control!$B$14)^(1/12)) + KO70</f>
        <v/>
      </c>
      <c r="KQ70">
        <f>KO70*Control!$B$9</f>
        <v/>
      </c>
      <c r="KR70">
        <f>KP70*(Control!$B$10*$AI$5/12)/1e6</f>
        <v/>
      </c>
      <c r="KS70">
        <f>KQ70*$AI$6*Control!$B$13/1e6</f>
        <v/>
      </c>
      <c r="KT70">
        <f>KR70+KS70</f>
        <v/>
      </c>
      <c r="KU70">
        <f>(1-Control!$B$11)*KR70 + KQ70*(INDEX(Control!$B$32:$F$32, B70) + $AI$7)/1e6 * $AI$6</f>
        <v/>
      </c>
      <c r="KV70">
        <f>KT70-KU70</f>
        <v/>
      </c>
      <c r="KW70">
        <f>INDEX(BaseSeries!$C$2:$C$61, A70)*Control!$B$5*$AJ$3</f>
        <v/>
      </c>
      <c r="KX70">
        <f>KW70*(Control!$B$6*Control!$B$7*Control!$B$8)*$AJ$4</f>
        <v/>
      </c>
      <c r="KY70">
        <f>KY69*(1-(1-Control!$B$14)^(1/12)) + KX70</f>
        <v/>
      </c>
      <c r="KZ70">
        <f>KX70*Control!$B$9</f>
        <v/>
      </c>
      <c r="LA70">
        <f>KY70*(Control!$B$10*$AJ$5/12)/1e6</f>
        <v/>
      </c>
      <c r="LB70">
        <f>KZ70*$AJ$6*Control!$B$13/1e6</f>
        <v/>
      </c>
      <c r="LC70">
        <f>LA70+LB70</f>
        <v/>
      </c>
      <c r="LD70">
        <f>(1-Control!$B$11)*LA70 + KZ70*(INDEX(Control!$B$32:$F$32, B70) + $AJ$7)/1e6 * $AJ$6</f>
        <v/>
      </c>
      <c r="LE70">
        <f>LC70-LD70</f>
        <v/>
      </c>
      <c r="LF70">
        <f>INDEX(BaseSeries!$C$2:$C$61, A70)*Control!$B$5*$AK$3</f>
        <v/>
      </c>
      <c r="LG70">
        <f>LF70*(Control!$B$6*Control!$B$7*Control!$B$8)*$AK$4</f>
        <v/>
      </c>
      <c r="LH70">
        <f>LH69*(1-(1-Control!$B$14)^(1/12)) + LG70</f>
        <v/>
      </c>
      <c r="LI70">
        <f>LG70*Control!$B$9</f>
        <v/>
      </c>
      <c r="LJ70">
        <f>LH70*(Control!$B$10*$AK$5/12)/1e6</f>
        <v/>
      </c>
      <c r="LK70">
        <f>LI70*$AK$6*Control!$B$13/1e6</f>
        <v/>
      </c>
      <c r="LL70">
        <f>LJ70+LK70</f>
        <v/>
      </c>
      <c r="LM70">
        <f>(1-Control!$B$11)*LJ70 + LI70*(INDEX(Control!$B$32:$F$32, B70) + $AK$7)/1e6 * $AK$6</f>
        <v/>
      </c>
      <c r="LN70">
        <f>LL70-LM70</f>
        <v/>
      </c>
      <c r="LO70">
        <f>INDEX(BaseSeries!$C$2:$C$61, A70)*Control!$B$5*$AL$3</f>
        <v/>
      </c>
      <c r="LP70">
        <f>LO70*(Control!$B$6*Control!$B$7*Control!$B$8)*$AL$4</f>
        <v/>
      </c>
      <c r="LQ70">
        <f>LQ69*(1-(1-Control!$B$14)^(1/12)) + LP70</f>
        <v/>
      </c>
      <c r="LR70">
        <f>LP70*Control!$B$9</f>
        <v/>
      </c>
      <c r="LS70">
        <f>LQ70*(Control!$B$10*$AL$5/12)/1e6</f>
        <v/>
      </c>
      <c r="LT70">
        <f>LR70*$AL$6*Control!$B$13/1e6</f>
        <v/>
      </c>
      <c r="LU70">
        <f>LS70+LT70</f>
        <v/>
      </c>
      <c r="LV70">
        <f>(1-Control!$B$11)*LS70 + LR70*(INDEX(Control!$B$32:$F$32, B70) + $AL$7)/1e6 * $AL$6</f>
        <v/>
      </c>
      <c r="LW70">
        <f>LU70-LV70</f>
        <v/>
      </c>
    </row>
    <row r="71">
      <c r="A71" t="n">
        <v>60</v>
      </c>
      <c r="B71">
        <f>INT((A71-1)/12)+1</f>
        <v/>
      </c>
      <c r="C71">
        <f>INDEX(BaseSeries!$C$2:$C$61, A71)*Control!$B$5*$B$3</f>
        <v/>
      </c>
      <c r="D71">
        <f>C71*(Control!$B$6*Control!$B$7*Control!$B$8)*$B$4</f>
        <v/>
      </c>
      <c r="E71">
        <f>E70*(1-(1-Control!$B$14)^(1/12)) + D71</f>
        <v/>
      </c>
      <c r="F71">
        <f>D71*Control!$B$9</f>
        <v/>
      </c>
      <c r="G71">
        <f>E71*(Control!$B$10*$B$5/12)/1e6</f>
        <v/>
      </c>
      <c r="H71">
        <f>F71*$B$6*Control!$B$13/1e6</f>
        <v/>
      </c>
      <c r="I71">
        <f>G71+H71</f>
        <v/>
      </c>
      <c r="J71">
        <f>(1-Control!$B$11)*G71 + F71*(INDEX(Control!$B$32:$F$32, B71) + $B$7)/1e6 * $B$6</f>
        <v/>
      </c>
      <c r="K71">
        <f>I71-J71</f>
        <v/>
      </c>
      <c r="L71">
        <f>INDEX(BaseSeries!$C$2:$C$61, A71)*Control!$B$5*$C$3</f>
        <v/>
      </c>
      <c r="M71">
        <f>L71*(Control!$B$6*Control!$B$7*Control!$B$8)*$C$4</f>
        <v/>
      </c>
      <c r="N71">
        <f>N70*(1-(1-Control!$B$14)^(1/12)) + M71</f>
        <v/>
      </c>
      <c r="O71">
        <f>M71*Control!$B$9</f>
        <v/>
      </c>
      <c r="P71">
        <f>N71*(Control!$B$10*$C$5/12)/1e6</f>
        <v/>
      </c>
      <c r="Q71">
        <f>O71*$C$6*Control!$B$13/1e6</f>
        <v/>
      </c>
      <c r="R71">
        <f>P71+Q71</f>
        <v/>
      </c>
      <c r="S71">
        <f>(1-Control!$B$11)*P71 + O71*(INDEX(Control!$B$32:$F$32, B71) + $C$7)/1e6 * $C$6</f>
        <v/>
      </c>
      <c r="T71">
        <f>R71-S71</f>
        <v/>
      </c>
      <c r="U71">
        <f>INDEX(BaseSeries!$C$2:$C$61, A71)*Control!$B$5*$D$3</f>
        <v/>
      </c>
      <c r="V71">
        <f>U71*(Control!$B$6*Control!$B$7*Control!$B$8)*$D$4</f>
        <v/>
      </c>
      <c r="W71">
        <f>W70*(1-(1-Control!$B$14)^(1/12)) + V71</f>
        <v/>
      </c>
      <c r="X71">
        <f>V71*Control!$B$9</f>
        <v/>
      </c>
      <c r="Y71">
        <f>W71*(Control!$B$10*$D$5/12)/1e6</f>
        <v/>
      </c>
      <c r="Z71">
        <f>X71*$D$6*Control!$B$13/1e6</f>
        <v/>
      </c>
      <c r="AA71">
        <f>Y71+Z71</f>
        <v/>
      </c>
      <c r="AB71">
        <f>(1-Control!$B$11)*Y71 + X71*(INDEX(Control!$B$32:$F$32, B71) + $D$7)/1e6 * $D$6</f>
        <v/>
      </c>
      <c r="AC71">
        <f>AA71-AB71</f>
        <v/>
      </c>
      <c r="AD71">
        <f>INDEX(BaseSeries!$C$2:$C$61, A71)*Control!$B$5*$E$3</f>
        <v/>
      </c>
      <c r="AE71">
        <f>AD71*(Control!$B$6*Control!$B$7*Control!$B$8)*$E$4</f>
        <v/>
      </c>
      <c r="AF71">
        <f>AF70*(1-(1-Control!$B$14)^(1/12)) + AE71</f>
        <v/>
      </c>
      <c r="AG71">
        <f>AE71*Control!$B$9</f>
        <v/>
      </c>
      <c r="AH71">
        <f>AF71*(Control!$B$10*$E$5/12)/1e6</f>
        <v/>
      </c>
      <c r="AI71">
        <f>AG71*$E$6*Control!$B$13/1e6</f>
        <v/>
      </c>
      <c r="AJ71">
        <f>AH71+AI71</f>
        <v/>
      </c>
      <c r="AK71">
        <f>(1-Control!$B$11)*AH71 + AG71*(INDEX(Control!$B$32:$F$32, B71) + $E$7)/1e6 * $E$6</f>
        <v/>
      </c>
      <c r="AL71">
        <f>AJ71-AK71</f>
        <v/>
      </c>
      <c r="AM71">
        <f>INDEX(BaseSeries!$C$2:$C$61, A71)*Control!$B$5*$F$3</f>
        <v/>
      </c>
      <c r="AN71">
        <f>AM71*(Control!$B$6*Control!$B$7*Control!$B$8)*$F$4</f>
        <v/>
      </c>
      <c r="AO71">
        <f>AO70*(1-(1-Control!$B$14)^(1/12)) + AN71</f>
        <v/>
      </c>
      <c r="AP71">
        <f>AN71*Control!$B$9</f>
        <v/>
      </c>
      <c r="AQ71">
        <f>AO71*(Control!$B$10*$F$5/12)/1e6</f>
        <v/>
      </c>
      <c r="AR71">
        <f>AP71*$F$6*Control!$B$13/1e6</f>
        <v/>
      </c>
      <c r="AS71">
        <f>AQ71+AR71</f>
        <v/>
      </c>
      <c r="AT71">
        <f>(1-Control!$B$11)*AQ71 + AP71*(INDEX(Control!$B$32:$F$32, B71) + $F$7)/1e6 * $F$6</f>
        <v/>
      </c>
      <c r="AU71">
        <f>AS71-AT71</f>
        <v/>
      </c>
      <c r="AV71">
        <f>INDEX(BaseSeries!$C$2:$C$61, A71)*Control!$B$5*$G$3</f>
        <v/>
      </c>
      <c r="AW71">
        <f>AV71*(Control!$B$6*Control!$B$7*Control!$B$8)*$G$4</f>
        <v/>
      </c>
      <c r="AX71">
        <f>AX70*(1-(1-Control!$B$14)^(1/12)) + AW71</f>
        <v/>
      </c>
      <c r="AY71">
        <f>AW71*Control!$B$9</f>
        <v/>
      </c>
      <c r="AZ71">
        <f>AX71*(Control!$B$10*$G$5/12)/1e6</f>
        <v/>
      </c>
      <c r="BA71">
        <f>AY71*$G$6*Control!$B$13/1e6</f>
        <v/>
      </c>
      <c r="BB71">
        <f>AZ71+BA71</f>
        <v/>
      </c>
      <c r="BC71">
        <f>(1-Control!$B$11)*AZ71 + AY71*(INDEX(Control!$B$32:$F$32, B71) + $G$7)/1e6 * $G$6</f>
        <v/>
      </c>
      <c r="BD71">
        <f>BB71-BC71</f>
        <v/>
      </c>
      <c r="BE71">
        <f>INDEX(BaseSeries!$C$2:$C$61, A71)*Control!$B$5*$H$3</f>
        <v/>
      </c>
      <c r="BF71">
        <f>BE71*(Control!$B$6*Control!$B$7*Control!$B$8)*$H$4</f>
        <v/>
      </c>
      <c r="BG71">
        <f>BG70*(1-(1-Control!$B$14)^(1/12)) + BF71</f>
        <v/>
      </c>
      <c r="BH71">
        <f>BF71*Control!$B$9</f>
        <v/>
      </c>
      <c r="BI71">
        <f>BG71*(Control!$B$10*$H$5/12)/1e6</f>
        <v/>
      </c>
      <c r="BJ71">
        <f>BH71*$H$6*Control!$B$13/1e6</f>
        <v/>
      </c>
      <c r="BK71">
        <f>BI71+BJ71</f>
        <v/>
      </c>
      <c r="BL71">
        <f>(1-Control!$B$11)*BI71 + BH71*(INDEX(Control!$B$32:$F$32, B71) + $H$7)/1e6 * $H$6</f>
        <v/>
      </c>
      <c r="BM71">
        <f>BK71-BL71</f>
        <v/>
      </c>
      <c r="BN71">
        <f>INDEX(BaseSeries!$C$2:$C$61, A71)*Control!$B$5*$I$3</f>
        <v/>
      </c>
      <c r="BO71">
        <f>BN71*(Control!$B$6*Control!$B$7*Control!$B$8)*$I$4</f>
        <v/>
      </c>
      <c r="BP71">
        <f>BP70*(1-(1-Control!$B$14)^(1/12)) + BO71</f>
        <v/>
      </c>
      <c r="BQ71">
        <f>BO71*Control!$B$9</f>
        <v/>
      </c>
      <c r="BR71">
        <f>BP71*(Control!$B$10*$I$5/12)/1e6</f>
        <v/>
      </c>
      <c r="BS71">
        <f>BQ71*$I$6*Control!$B$13/1e6</f>
        <v/>
      </c>
      <c r="BT71">
        <f>BR71+BS71</f>
        <v/>
      </c>
      <c r="BU71">
        <f>(1-Control!$B$11)*BR71 + BQ71*(INDEX(Control!$B$32:$F$32, B71) + $I$7)/1e6 * $I$6</f>
        <v/>
      </c>
      <c r="BV71">
        <f>BT71-BU71</f>
        <v/>
      </c>
      <c r="BW71">
        <f>INDEX(BaseSeries!$C$2:$C$61, A71)*Control!$B$5*$J$3</f>
        <v/>
      </c>
      <c r="BX71">
        <f>BW71*(Control!$B$6*Control!$B$7*Control!$B$8)*$J$4</f>
        <v/>
      </c>
      <c r="BY71">
        <f>BY70*(1-(1-Control!$B$14)^(1/12)) + BX71</f>
        <v/>
      </c>
      <c r="BZ71">
        <f>BX71*Control!$B$9</f>
        <v/>
      </c>
      <c r="CA71">
        <f>BY71*(Control!$B$10*$J$5/12)/1e6</f>
        <v/>
      </c>
      <c r="CB71">
        <f>BZ71*$J$6*Control!$B$13/1e6</f>
        <v/>
      </c>
      <c r="CC71">
        <f>CA71+CB71</f>
        <v/>
      </c>
      <c r="CD71">
        <f>(1-Control!$B$11)*CA71 + BZ71*(INDEX(Control!$B$32:$F$32, B71) + $J$7)/1e6 * $J$6</f>
        <v/>
      </c>
      <c r="CE71">
        <f>CC71-CD71</f>
        <v/>
      </c>
      <c r="CF71">
        <f>INDEX(BaseSeries!$C$2:$C$61, A71)*Control!$B$5*$K$3</f>
        <v/>
      </c>
      <c r="CG71">
        <f>CF71*(Control!$B$6*Control!$B$7*Control!$B$8)*$K$4</f>
        <v/>
      </c>
      <c r="CH71">
        <f>CH70*(1-(1-Control!$B$14)^(1/12)) + CG71</f>
        <v/>
      </c>
      <c r="CI71">
        <f>CG71*Control!$B$9</f>
        <v/>
      </c>
      <c r="CJ71">
        <f>CH71*(Control!$B$10*$K$5/12)/1e6</f>
        <v/>
      </c>
      <c r="CK71">
        <f>CI71*$K$6*Control!$B$13/1e6</f>
        <v/>
      </c>
      <c r="CL71">
        <f>CJ71+CK71</f>
        <v/>
      </c>
      <c r="CM71">
        <f>(1-Control!$B$11)*CJ71 + CI71*(INDEX(Control!$B$32:$F$32, B71) + $K$7)/1e6 * $K$6</f>
        <v/>
      </c>
      <c r="CN71">
        <f>CL71-CM71</f>
        <v/>
      </c>
      <c r="CO71">
        <f>INDEX(BaseSeries!$C$2:$C$61, A71)*Control!$B$5*$L$3</f>
        <v/>
      </c>
      <c r="CP71">
        <f>CO71*(Control!$B$6*Control!$B$7*Control!$B$8)*$L$4</f>
        <v/>
      </c>
      <c r="CQ71">
        <f>CQ70*(1-(1-Control!$B$14)^(1/12)) + CP71</f>
        <v/>
      </c>
      <c r="CR71">
        <f>CP71*Control!$B$9</f>
        <v/>
      </c>
      <c r="CS71">
        <f>CQ71*(Control!$B$10*$L$5/12)/1e6</f>
        <v/>
      </c>
      <c r="CT71">
        <f>CR71*$L$6*Control!$B$13/1e6</f>
        <v/>
      </c>
      <c r="CU71">
        <f>CS71+CT71</f>
        <v/>
      </c>
      <c r="CV71">
        <f>(1-Control!$B$11)*CS71 + CR71*(INDEX(Control!$B$32:$F$32, B71) + $L$7)/1e6 * $L$6</f>
        <v/>
      </c>
      <c r="CW71">
        <f>CU71-CV71</f>
        <v/>
      </c>
      <c r="CX71">
        <f>INDEX(BaseSeries!$C$2:$C$61, A71)*Control!$B$5*$M$3</f>
        <v/>
      </c>
      <c r="CY71">
        <f>CX71*(Control!$B$6*Control!$B$7*Control!$B$8)*$M$4</f>
        <v/>
      </c>
      <c r="CZ71">
        <f>CZ70*(1-(1-Control!$B$14)^(1/12)) + CY71</f>
        <v/>
      </c>
      <c r="DA71">
        <f>CY71*Control!$B$9</f>
        <v/>
      </c>
      <c r="DB71">
        <f>CZ71*(Control!$B$10*$M$5/12)/1e6</f>
        <v/>
      </c>
      <c r="DC71">
        <f>DA71*$M$6*Control!$B$13/1e6</f>
        <v/>
      </c>
      <c r="DD71">
        <f>DB71+DC71</f>
        <v/>
      </c>
      <c r="DE71">
        <f>(1-Control!$B$11)*DB71 + DA71*(INDEX(Control!$B$32:$F$32, B71) + $M$7)/1e6 * $M$6</f>
        <v/>
      </c>
      <c r="DF71">
        <f>DD71-DE71</f>
        <v/>
      </c>
      <c r="DG71">
        <f>INDEX(BaseSeries!$C$2:$C$61, A71)*Control!$B$5*$N$3</f>
        <v/>
      </c>
      <c r="DH71">
        <f>DG71*(Control!$B$6*Control!$B$7*Control!$B$8)*$N$4</f>
        <v/>
      </c>
      <c r="DI71">
        <f>DI70*(1-(1-Control!$B$14)^(1/12)) + DH71</f>
        <v/>
      </c>
      <c r="DJ71">
        <f>DH71*Control!$B$9</f>
        <v/>
      </c>
      <c r="DK71">
        <f>DI71*(Control!$B$10*$N$5/12)/1e6</f>
        <v/>
      </c>
      <c r="DL71">
        <f>DJ71*$N$6*Control!$B$13/1e6</f>
        <v/>
      </c>
      <c r="DM71">
        <f>DK71+DL71</f>
        <v/>
      </c>
      <c r="DN71">
        <f>(1-Control!$B$11)*DK71 + DJ71*(INDEX(Control!$B$32:$F$32, B71) + $N$7)/1e6 * $N$6</f>
        <v/>
      </c>
      <c r="DO71">
        <f>DM71-DN71</f>
        <v/>
      </c>
      <c r="DP71">
        <f>INDEX(BaseSeries!$C$2:$C$61, A71)*Control!$B$5*$O$3</f>
        <v/>
      </c>
      <c r="DQ71">
        <f>DP71*(Control!$B$6*Control!$B$7*Control!$B$8)*$O$4</f>
        <v/>
      </c>
      <c r="DR71">
        <f>DR70*(1-(1-Control!$B$14)^(1/12)) + DQ71</f>
        <v/>
      </c>
      <c r="DS71">
        <f>DQ71*Control!$B$9</f>
        <v/>
      </c>
      <c r="DT71">
        <f>DR71*(Control!$B$10*$O$5/12)/1e6</f>
        <v/>
      </c>
      <c r="DU71">
        <f>DS71*$O$6*Control!$B$13/1e6</f>
        <v/>
      </c>
      <c r="DV71">
        <f>DT71+DU71</f>
        <v/>
      </c>
      <c r="DW71">
        <f>(1-Control!$B$11)*DT71 + DS71*(INDEX(Control!$B$32:$F$32, B71) + $O$7)/1e6 * $O$6</f>
        <v/>
      </c>
      <c r="DX71">
        <f>DV71-DW71</f>
        <v/>
      </c>
      <c r="DY71">
        <f>INDEX(BaseSeries!$C$2:$C$61, A71)*Control!$B$5*$P$3</f>
        <v/>
      </c>
      <c r="DZ71">
        <f>DY71*(Control!$B$6*Control!$B$7*Control!$B$8)*$P$4</f>
        <v/>
      </c>
      <c r="EA71">
        <f>EA70*(1-(1-Control!$B$14)^(1/12)) + DZ71</f>
        <v/>
      </c>
      <c r="EB71">
        <f>DZ71*Control!$B$9</f>
        <v/>
      </c>
      <c r="EC71">
        <f>EA71*(Control!$B$10*$P$5/12)/1e6</f>
        <v/>
      </c>
      <c r="ED71">
        <f>EB71*$P$6*Control!$B$13/1e6</f>
        <v/>
      </c>
      <c r="EE71">
        <f>EC71+ED71</f>
        <v/>
      </c>
      <c r="EF71">
        <f>(1-Control!$B$11)*EC71 + EB71*(INDEX(Control!$B$32:$F$32, B71) + $P$7)/1e6 * $P$6</f>
        <v/>
      </c>
      <c r="EG71">
        <f>EE71-EF71</f>
        <v/>
      </c>
      <c r="EH71">
        <f>INDEX(BaseSeries!$C$2:$C$61, A71)*Control!$B$5*$Q$3</f>
        <v/>
      </c>
      <c r="EI71">
        <f>EH71*(Control!$B$6*Control!$B$7*Control!$B$8)*$Q$4</f>
        <v/>
      </c>
      <c r="EJ71">
        <f>EJ70*(1-(1-Control!$B$14)^(1/12)) + EI71</f>
        <v/>
      </c>
      <c r="EK71">
        <f>EI71*Control!$B$9</f>
        <v/>
      </c>
      <c r="EL71">
        <f>EJ71*(Control!$B$10*$Q$5/12)/1e6</f>
        <v/>
      </c>
      <c r="EM71">
        <f>EK71*$Q$6*Control!$B$13/1e6</f>
        <v/>
      </c>
      <c r="EN71">
        <f>EL71+EM71</f>
        <v/>
      </c>
      <c r="EO71">
        <f>(1-Control!$B$11)*EL71 + EK71*(INDEX(Control!$B$32:$F$32, B71) + $Q$7)/1e6 * $Q$6</f>
        <v/>
      </c>
      <c r="EP71">
        <f>EN71-EO71</f>
        <v/>
      </c>
      <c r="EQ71">
        <f>INDEX(BaseSeries!$C$2:$C$61, A71)*Control!$B$5*$R$3</f>
        <v/>
      </c>
      <c r="ER71">
        <f>EQ71*(Control!$B$6*Control!$B$7*Control!$B$8)*$R$4</f>
        <v/>
      </c>
      <c r="ES71">
        <f>ES70*(1-(1-Control!$B$14)^(1/12)) + ER71</f>
        <v/>
      </c>
      <c r="ET71">
        <f>ER71*Control!$B$9</f>
        <v/>
      </c>
      <c r="EU71">
        <f>ES71*(Control!$B$10*$R$5/12)/1e6</f>
        <v/>
      </c>
      <c r="EV71">
        <f>ET71*$R$6*Control!$B$13/1e6</f>
        <v/>
      </c>
      <c r="EW71">
        <f>EU71+EV71</f>
        <v/>
      </c>
      <c r="EX71">
        <f>(1-Control!$B$11)*EU71 + ET71*(INDEX(Control!$B$32:$F$32, B71) + $R$7)/1e6 * $R$6</f>
        <v/>
      </c>
      <c r="EY71">
        <f>EW71-EX71</f>
        <v/>
      </c>
      <c r="EZ71">
        <f>INDEX(BaseSeries!$C$2:$C$61, A71)*Control!$B$5*$S$3</f>
        <v/>
      </c>
      <c r="FA71">
        <f>EZ71*(Control!$B$6*Control!$B$7*Control!$B$8)*$S$4</f>
        <v/>
      </c>
      <c r="FB71">
        <f>FB70*(1-(1-Control!$B$14)^(1/12)) + FA71</f>
        <v/>
      </c>
      <c r="FC71">
        <f>FA71*Control!$B$9</f>
        <v/>
      </c>
      <c r="FD71">
        <f>FB71*(Control!$B$10*$S$5/12)/1e6</f>
        <v/>
      </c>
      <c r="FE71">
        <f>FC71*$S$6*Control!$B$13/1e6</f>
        <v/>
      </c>
      <c r="FF71">
        <f>FD71+FE71</f>
        <v/>
      </c>
      <c r="FG71">
        <f>(1-Control!$B$11)*FD71 + FC71*(INDEX(Control!$B$32:$F$32, B71) + $S$7)/1e6 * $S$6</f>
        <v/>
      </c>
      <c r="FH71">
        <f>FF71-FG71</f>
        <v/>
      </c>
      <c r="FI71">
        <f>INDEX(BaseSeries!$C$2:$C$61, A71)*Control!$B$5*$T$3</f>
        <v/>
      </c>
      <c r="FJ71">
        <f>FI71*(Control!$B$6*Control!$B$7*Control!$B$8)*$T$4</f>
        <v/>
      </c>
      <c r="FK71">
        <f>FK70*(1-(1-Control!$B$14)^(1/12)) + FJ71</f>
        <v/>
      </c>
      <c r="FL71">
        <f>FJ71*Control!$B$9</f>
        <v/>
      </c>
      <c r="FM71">
        <f>FK71*(Control!$B$10*$T$5/12)/1e6</f>
        <v/>
      </c>
      <c r="FN71">
        <f>FL71*$T$6*Control!$B$13/1e6</f>
        <v/>
      </c>
      <c r="FO71">
        <f>FM71+FN71</f>
        <v/>
      </c>
      <c r="FP71">
        <f>(1-Control!$B$11)*FM71 + FL71*(INDEX(Control!$B$32:$F$32, B71) + $T$7)/1e6 * $T$6</f>
        <v/>
      </c>
      <c r="FQ71">
        <f>FO71-FP71</f>
        <v/>
      </c>
      <c r="FR71">
        <f>INDEX(BaseSeries!$C$2:$C$61, A71)*Control!$B$5*$U$3</f>
        <v/>
      </c>
      <c r="FS71">
        <f>FR71*(Control!$B$6*Control!$B$7*Control!$B$8)*$U$4</f>
        <v/>
      </c>
      <c r="FT71">
        <f>FT70*(1-(1-Control!$B$14)^(1/12)) + FS71</f>
        <v/>
      </c>
      <c r="FU71">
        <f>FS71*Control!$B$9</f>
        <v/>
      </c>
      <c r="FV71">
        <f>FT71*(Control!$B$10*$U$5/12)/1e6</f>
        <v/>
      </c>
      <c r="FW71">
        <f>FU71*$U$6*Control!$B$13/1e6</f>
        <v/>
      </c>
      <c r="FX71">
        <f>FV71+FW71</f>
        <v/>
      </c>
      <c r="FY71">
        <f>(1-Control!$B$11)*FV71 + FU71*(INDEX(Control!$B$32:$F$32, B71) + $U$7)/1e6 * $U$6</f>
        <v/>
      </c>
      <c r="FZ71">
        <f>FX71-FY71</f>
        <v/>
      </c>
      <c r="GA71">
        <f>INDEX(BaseSeries!$C$2:$C$61, A71)*Control!$B$5*$V$3</f>
        <v/>
      </c>
      <c r="GB71">
        <f>GA71*(Control!$B$6*Control!$B$7*Control!$B$8)*$V$4</f>
        <v/>
      </c>
      <c r="GC71">
        <f>GC70*(1-(1-Control!$B$14)^(1/12)) + GB71</f>
        <v/>
      </c>
      <c r="GD71">
        <f>GB71*Control!$B$9</f>
        <v/>
      </c>
      <c r="GE71">
        <f>GC71*(Control!$B$10*$V$5/12)/1e6</f>
        <v/>
      </c>
      <c r="GF71">
        <f>GD71*$V$6*Control!$B$13/1e6</f>
        <v/>
      </c>
      <c r="GG71">
        <f>GE71+GF71</f>
        <v/>
      </c>
      <c r="GH71">
        <f>(1-Control!$B$11)*GE71 + GD71*(INDEX(Control!$B$32:$F$32, B71) + $V$7)/1e6 * $V$6</f>
        <v/>
      </c>
      <c r="GI71">
        <f>GG71-GH71</f>
        <v/>
      </c>
      <c r="GJ71">
        <f>INDEX(BaseSeries!$C$2:$C$61, A71)*Control!$B$5*$W$3</f>
        <v/>
      </c>
      <c r="GK71">
        <f>GJ71*(Control!$B$6*Control!$B$7*Control!$B$8)*$W$4</f>
        <v/>
      </c>
      <c r="GL71">
        <f>GL70*(1-(1-Control!$B$14)^(1/12)) + GK71</f>
        <v/>
      </c>
      <c r="GM71">
        <f>GK71*Control!$B$9</f>
        <v/>
      </c>
      <c r="GN71">
        <f>GL71*(Control!$B$10*$W$5/12)/1e6</f>
        <v/>
      </c>
      <c r="GO71">
        <f>GM71*$W$6*Control!$B$13/1e6</f>
        <v/>
      </c>
      <c r="GP71">
        <f>GN71+GO71</f>
        <v/>
      </c>
      <c r="GQ71">
        <f>(1-Control!$B$11)*GN71 + GM71*(INDEX(Control!$B$32:$F$32, B71) + $W$7)/1e6 * $W$6</f>
        <v/>
      </c>
      <c r="GR71">
        <f>GP71-GQ71</f>
        <v/>
      </c>
      <c r="GS71">
        <f>INDEX(BaseSeries!$C$2:$C$61, A71)*Control!$B$5*$X$3</f>
        <v/>
      </c>
      <c r="GT71">
        <f>GS71*(Control!$B$6*Control!$B$7*Control!$B$8)*$X$4</f>
        <v/>
      </c>
      <c r="GU71">
        <f>GU70*(1-(1-Control!$B$14)^(1/12)) + GT71</f>
        <v/>
      </c>
      <c r="GV71">
        <f>GT71*Control!$B$9</f>
        <v/>
      </c>
      <c r="GW71">
        <f>GU71*(Control!$B$10*$X$5/12)/1e6</f>
        <v/>
      </c>
      <c r="GX71">
        <f>GV71*$X$6*Control!$B$13/1e6</f>
        <v/>
      </c>
      <c r="GY71">
        <f>GW71+GX71</f>
        <v/>
      </c>
      <c r="GZ71">
        <f>(1-Control!$B$11)*GW71 + GV71*(INDEX(Control!$B$32:$F$32, B71) + $X$7)/1e6 * $X$6</f>
        <v/>
      </c>
      <c r="HA71">
        <f>GY71-GZ71</f>
        <v/>
      </c>
      <c r="HB71">
        <f>INDEX(BaseSeries!$C$2:$C$61, A71)*Control!$B$5*$Y$3</f>
        <v/>
      </c>
      <c r="HC71">
        <f>HB71*(Control!$B$6*Control!$B$7*Control!$B$8)*$Y$4</f>
        <v/>
      </c>
      <c r="HD71">
        <f>HD70*(1-(1-Control!$B$14)^(1/12)) + HC71</f>
        <v/>
      </c>
      <c r="HE71">
        <f>HC71*Control!$B$9</f>
        <v/>
      </c>
      <c r="HF71">
        <f>HD71*(Control!$B$10*$Y$5/12)/1e6</f>
        <v/>
      </c>
      <c r="HG71">
        <f>HE71*$Y$6*Control!$B$13/1e6</f>
        <v/>
      </c>
      <c r="HH71">
        <f>HF71+HG71</f>
        <v/>
      </c>
      <c r="HI71">
        <f>(1-Control!$B$11)*HF71 + HE71*(INDEX(Control!$B$32:$F$32, B71) + $Y$7)/1e6 * $Y$6</f>
        <v/>
      </c>
      <c r="HJ71">
        <f>HH71-HI71</f>
        <v/>
      </c>
      <c r="HK71">
        <f>INDEX(BaseSeries!$C$2:$C$61, A71)*Control!$B$5*$Z$3</f>
        <v/>
      </c>
      <c r="HL71">
        <f>HK71*(Control!$B$6*Control!$B$7*Control!$B$8)*$Z$4</f>
        <v/>
      </c>
      <c r="HM71">
        <f>HM70*(1-(1-Control!$B$14)^(1/12)) + HL71</f>
        <v/>
      </c>
      <c r="HN71">
        <f>HL71*Control!$B$9</f>
        <v/>
      </c>
      <c r="HO71">
        <f>HM71*(Control!$B$10*$Z$5/12)/1e6</f>
        <v/>
      </c>
      <c r="HP71">
        <f>HN71*$Z$6*Control!$B$13/1e6</f>
        <v/>
      </c>
      <c r="HQ71">
        <f>HO71+HP71</f>
        <v/>
      </c>
      <c r="HR71">
        <f>(1-Control!$B$11)*HO71 + HN71*(INDEX(Control!$B$32:$F$32, B71) + $Z$7)/1e6 * $Z$6</f>
        <v/>
      </c>
      <c r="HS71">
        <f>HQ71-HR71</f>
        <v/>
      </c>
      <c r="HT71">
        <f>INDEX(BaseSeries!$C$2:$C$61, A71)*Control!$B$5*$AA$3</f>
        <v/>
      </c>
      <c r="HU71">
        <f>HT71*(Control!$B$6*Control!$B$7*Control!$B$8)*$AA$4</f>
        <v/>
      </c>
      <c r="HV71">
        <f>HV70*(1-(1-Control!$B$14)^(1/12)) + HU71</f>
        <v/>
      </c>
      <c r="HW71">
        <f>HU71*Control!$B$9</f>
        <v/>
      </c>
      <c r="HX71">
        <f>HV71*(Control!$B$10*$AA$5/12)/1e6</f>
        <v/>
      </c>
      <c r="HY71">
        <f>HW71*$AA$6*Control!$B$13/1e6</f>
        <v/>
      </c>
      <c r="HZ71">
        <f>HX71+HY71</f>
        <v/>
      </c>
      <c r="IA71">
        <f>(1-Control!$B$11)*HX71 + HW71*(INDEX(Control!$B$32:$F$32, B71) + $AA$7)/1e6 * $AA$6</f>
        <v/>
      </c>
      <c r="IB71">
        <f>HZ71-IA71</f>
        <v/>
      </c>
      <c r="IC71">
        <f>INDEX(BaseSeries!$C$2:$C$61, A71)*Control!$B$5*$AB$3</f>
        <v/>
      </c>
      <c r="ID71">
        <f>IC71*(Control!$B$6*Control!$B$7*Control!$B$8)*$AB$4</f>
        <v/>
      </c>
      <c r="IE71">
        <f>IE70*(1-(1-Control!$B$14)^(1/12)) + ID71</f>
        <v/>
      </c>
      <c r="IF71">
        <f>ID71*Control!$B$9</f>
        <v/>
      </c>
      <c r="IG71">
        <f>IE71*(Control!$B$10*$AB$5/12)/1e6</f>
        <v/>
      </c>
      <c r="IH71">
        <f>IF71*$AB$6*Control!$B$13/1e6</f>
        <v/>
      </c>
      <c r="II71">
        <f>IG71+IH71</f>
        <v/>
      </c>
      <c r="IJ71">
        <f>(1-Control!$B$11)*IG71 + IF71*(INDEX(Control!$B$32:$F$32, B71) + $AB$7)/1e6 * $AB$6</f>
        <v/>
      </c>
      <c r="IK71">
        <f>II71-IJ71</f>
        <v/>
      </c>
      <c r="IL71">
        <f>INDEX(BaseSeries!$C$2:$C$61, A71)*Control!$B$5*$AC$3</f>
        <v/>
      </c>
      <c r="IM71">
        <f>IL71*(Control!$B$6*Control!$B$7*Control!$B$8)*$AC$4</f>
        <v/>
      </c>
      <c r="IN71">
        <f>IN70*(1-(1-Control!$B$14)^(1/12)) + IM71</f>
        <v/>
      </c>
      <c r="IO71">
        <f>IM71*Control!$B$9</f>
        <v/>
      </c>
      <c r="IP71">
        <f>IN71*(Control!$B$10*$AC$5/12)/1e6</f>
        <v/>
      </c>
      <c r="IQ71">
        <f>IO71*$AC$6*Control!$B$13/1e6</f>
        <v/>
      </c>
      <c r="IR71">
        <f>IP71+IQ71</f>
        <v/>
      </c>
      <c r="IS71">
        <f>(1-Control!$B$11)*IP71 + IO71*(INDEX(Control!$B$32:$F$32, B71) + $AC$7)/1e6 * $AC$6</f>
        <v/>
      </c>
      <c r="IT71">
        <f>IR71-IS71</f>
        <v/>
      </c>
      <c r="IU71">
        <f>INDEX(BaseSeries!$C$2:$C$61, A71)*Control!$B$5*$AD$3</f>
        <v/>
      </c>
      <c r="IV71">
        <f>IU71*(Control!$B$6*Control!$B$7*Control!$B$8)*$AD$4</f>
        <v/>
      </c>
      <c r="IW71">
        <f>IW70*(1-(1-Control!$B$14)^(1/12)) + IV71</f>
        <v/>
      </c>
      <c r="IX71">
        <f>IV71*Control!$B$9</f>
        <v/>
      </c>
      <c r="IY71">
        <f>IW71*(Control!$B$10*$AD$5/12)/1e6</f>
        <v/>
      </c>
      <c r="IZ71">
        <f>IX71*$AD$6*Control!$B$13/1e6</f>
        <v/>
      </c>
      <c r="JA71">
        <f>IY71+IZ71</f>
        <v/>
      </c>
      <c r="JB71">
        <f>(1-Control!$B$11)*IY71 + IX71*(INDEX(Control!$B$32:$F$32, B71) + $AD$7)/1e6 * $AD$6</f>
        <v/>
      </c>
      <c r="JC71">
        <f>JA71-JB71</f>
        <v/>
      </c>
      <c r="JD71">
        <f>INDEX(BaseSeries!$C$2:$C$61, A71)*Control!$B$5*$AE$3</f>
        <v/>
      </c>
      <c r="JE71">
        <f>JD71*(Control!$B$6*Control!$B$7*Control!$B$8)*$AE$4</f>
        <v/>
      </c>
      <c r="JF71">
        <f>JF70*(1-(1-Control!$B$14)^(1/12)) + JE71</f>
        <v/>
      </c>
      <c r="JG71">
        <f>JE71*Control!$B$9</f>
        <v/>
      </c>
      <c r="JH71">
        <f>JF71*(Control!$B$10*$AE$5/12)/1e6</f>
        <v/>
      </c>
      <c r="JI71">
        <f>JG71*$AE$6*Control!$B$13/1e6</f>
        <v/>
      </c>
      <c r="JJ71">
        <f>JH71+JI71</f>
        <v/>
      </c>
      <c r="JK71">
        <f>(1-Control!$B$11)*JH71 + JG71*(INDEX(Control!$B$32:$F$32, B71) + $AE$7)/1e6 * $AE$6</f>
        <v/>
      </c>
      <c r="JL71">
        <f>JJ71-JK71</f>
        <v/>
      </c>
      <c r="JM71">
        <f>INDEX(BaseSeries!$C$2:$C$61, A71)*Control!$B$5*$AF$3</f>
        <v/>
      </c>
      <c r="JN71">
        <f>JM71*(Control!$B$6*Control!$B$7*Control!$B$8)*$AF$4</f>
        <v/>
      </c>
      <c r="JO71">
        <f>JO70*(1-(1-Control!$B$14)^(1/12)) + JN71</f>
        <v/>
      </c>
      <c r="JP71">
        <f>JN71*Control!$B$9</f>
        <v/>
      </c>
      <c r="JQ71">
        <f>JO71*(Control!$B$10*$AF$5/12)/1e6</f>
        <v/>
      </c>
      <c r="JR71">
        <f>JP71*$AF$6*Control!$B$13/1e6</f>
        <v/>
      </c>
      <c r="JS71">
        <f>JQ71+JR71</f>
        <v/>
      </c>
      <c r="JT71">
        <f>(1-Control!$B$11)*JQ71 + JP71*(INDEX(Control!$B$32:$F$32, B71) + $AF$7)/1e6 * $AF$6</f>
        <v/>
      </c>
      <c r="JU71">
        <f>JS71-JT71</f>
        <v/>
      </c>
      <c r="JV71">
        <f>INDEX(BaseSeries!$C$2:$C$61, A71)*Control!$B$5*$AG$3</f>
        <v/>
      </c>
      <c r="JW71">
        <f>JV71*(Control!$B$6*Control!$B$7*Control!$B$8)*$AG$4</f>
        <v/>
      </c>
      <c r="JX71">
        <f>JX70*(1-(1-Control!$B$14)^(1/12)) + JW71</f>
        <v/>
      </c>
      <c r="JY71">
        <f>JW71*Control!$B$9</f>
        <v/>
      </c>
      <c r="JZ71">
        <f>JX71*(Control!$B$10*$AG$5/12)/1e6</f>
        <v/>
      </c>
      <c r="KA71">
        <f>JY71*$AG$6*Control!$B$13/1e6</f>
        <v/>
      </c>
      <c r="KB71">
        <f>JZ71+KA71</f>
        <v/>
      </c>
      <c r="KC71">
        <f>(1-Control!$B$11)*JZ71 + JY71*(INDEX(Control!$B$32:$F$32, B71) + $AG$7)/1e6 * $AG$6</f>
        <v/>
      </c>
      <c r="KD71">
        <f>KB71-KC71</f>
        <v/>
      </c>
      <c r="KE71">
        <f>INDEX(BaseSeries!$C$2:$C$61, A71)*Control!$B$5*$AH$3</f>
        <v/>
      </c>
      <c r="KF71">
        <f>KE71*(Control!$B$6*Control!$B$7*Control!$B$8)*$AH$4</f>
        <v/>
      </c>
      <c r="KG71">
        <f>KG70*(1-(1-Control!$B$14)^(1/12)) + KF71</f>
        <v/>
      </c>
      <c r="KH71">
        <f>KF71*Control!$B$9</f>
        <v/>
      </c>
      <c r="KI71">
        <f>KG71*(Control!$B$10*$AH$5/12)/1e6</f>
        <v/>
      </c>
      <c r="KJ71">
        <f>KH71*$AH$6*Control!$B$13/1e6</f>
        <v/>
      </c>
      <c r="KK71">
        <f>KI71+KJ71</f>
        <v/>
      </c>
      <c r="KL71">
        <f>(1-Control!$B$11)*KI71 + KH71*(INDEX(Control!$B$32:$F$32, B71) + $AH$7)/1e6 * $AH$6</f>
        <v/>
      </c>
      <c r="KM71">
        <f>KK71-KL71</f>
        <v/>
      </c>
      <c r="KN71">
        <f>INDEX(BaseSeries!$C$2:$C$61, A71)*Control!$B$5*$AI$3</f>
        <v/>
      </c>
      <c r="KO71">
        <f>KN71*(Control!$B$6*Control!$B$7*Control!$B$8)*$AI$4</f>
        <v/>
      </c>
      <c r="KP71">
        <f>KP70*(1-(1-Control!$B$14)^(1/12)) + KO71</f>
        <v/>
      </c>
      <c r="KQ71">
        <f>KO71*Control!$B$9</f>
        <v/>
      </c>
      <c r="KR71">
        <f>KP71*(Control!$B$10*$AI$5/12)/1e6</f>
        <v/>
      </c>
      <c r="KS71">
        <f>KQ71*$AI$6*Control!$B$13/1e6</f>
        <v/>
      </c>
      <c r="KT71">
        <f>KR71+KS71</f>
        <v/>
      </c>
      <c r="KU71">
        <f>(1-Control!$B$11)*KR71 + KQ71*(INDEX(Control!$B$32:$F$32, B71) + $AI$7)/1e6 * $AI$6</f>
        <v/>
      </c>
      <c r="KV71">
        <f>KT71-KU71</f>
        <v/>
      </c>
      <c r="KW71">
        <f>INDEX(BaseSeries!$C$2:$C$61, A71)*Control!$B$5*$AJ$3</f>
        <v/>
      </c>
      <c r="KX71">
        <f>KW71*(Control!$B$6*Control!$B$7*Control!$B$8)*$AJ$4</f>
        <v/>
      </c>
      <c r="KY71">
        <f>KY70*(1-(1-Control!$B$14)^(1/12)) + KX71</f>
        <v/>
      </c>
      <c r="KZ71">
        <f>KX71*Control!$B$9</f>
        <v/>
      </c>
      <c r="LA71">
        <f>KY71*(Control!$B$10*$AJ$5/12)/1e6</f>
        <v/>
      </c>
      <c r="LB71">
        <f>KZ71*$AJ$6*Control!$B$13/1e6</f>
        <v/>
      </c>
      <c r="LC71">
        <f>LA71+LB71</f>
        <v/>
      </c>
      <c r="LD71">
        <f>(1-Control!$B$11)*LA71 + KZ71*(INDEX(Control!$B$32:$F$32, B71) + $AJ$7)/1e6 * $AJ$6</f>
        <v/>
      </c>
      <c r="LE71">
        <f>LC71-LD71</f>
        <v/>
      </c>
      <c r="LF71">
        <f>INDEX(BaseSeries!$C$2:$C$61, A71)*Control!$B$5*$AK$3</f>
        <v/>
      </c>
      <c r="LG71">
        <f>LF71*(Control!$B$6*Control!$B$7*Control!$B$8)*$AK$4</f>
        <v/>
      </c>
      <c r="LH71">
        <f>LH70*(1-(1-Control!$B$14)^(1/12)) + LG71</f>
        <v/>
      </c>
      <c r="LI71">
        <f>LG71*Control!$B$9</f>
        <v/>
      </c>
      <c r="LJ71">
        <f>LH71*(Control!$B$10*$AK$5/12)/1e6</f>
        <v/>
      </c>
      <c r="LK71">
        <f>LI71*$AK$6*Control!$B$13/1e6</f>
        <v/>
      </c>
      <c r="LL71">
        <f>LJ71+LK71</f>
        <v/>
      </c>
      <c r="LM71">
        <f>(1-Control!$B$11)*LJ71 + LI71*(INDEX(Control!$B$32:$F$32, B71) + $AK$7)/1e6 * $AK$6</f>
        <v/>
      </c>
      <c r="LN71">
        <f>LL71-LM71</f>
        <v/>
      </c>
      <c r="LO71">
        <f>INDEX(BaseSeries!$C$2:$C$61, A71)*Control!$B$5*$AL$3</f>
        <v/>
      </c>
      <c r="LP71">
        <f>LO71*(Control!$B$6*Control!$B$7*Control!$B$8)*$AL$4</f>
        <v/>
      </c>
      <c r="LQ71">
        <f>LQ70*(1-(1-Control!$B$14)^(1/12)) + LP71</f>
        <v/>
      </c>
      <c r="LR71">
        <f>LP71*Control!$B$9</f>
        <v/>
      </c>
      <c r="LS71">
        <f>LQ71*(Control!$B$10*$AL$5/12)/1e6</f>
        <v/>
      </c>
      <c r="LT71">
        <f>LR71*$AL$6*Control!$B$13/1e6</f>
        <v/>
      </c>
      <c r="LU71">
        <f>LS71+LT71</f>
        <v/>
      </c>
      <c r="LV71">
        <f>(1-Control!$B$11)*LS71 + LR71*(INDEX(Control!$B$32:$F$32, B71) + $AL$7)/1e6 * $AL$6</f>
        <v/>
      </c>
      <c r="LW71">
        <f>LU71-LV71</f>
        <v/>
      </c>
    </row>
    <row r="73">
      <c r="A73" t="inlineStr">
        <is>
          <t>Anno</t>
        </is>
      </c>
      <c r="B73" t="inlineStr">
        <is>
          <t>EBITDA Base (M€)</t>
        </is>
      </c>
      <c r="C73" t="inlineStr">
        <is>
          <t>ARPA x0.8</t>
        </is>
      </c>
      <c r="D73" t="inlineStr">
        <is>
          <t>ARPA x0.9</t>
        </is>
      </c>
      <c r="E73" t="inlineStr">
        <is>
          <t>ARPA x1.1</t>
        </is>
      </c>
      <c r="F73" t="inlineStr">
        <is>
          <t>ARPA x1.2</t>
        </is>
      </c>
      <c r="G73" t="inlineStr">
        <is>
          <t>Leads x0.85</t>
        </is>
      </c>
      <c r="H73" t="inlineStr">
        <is>
          <t>Leads x0.95</t>
        </is>
      </c>
      <c r="I73" t="inlineStr">
        <is>
          <t>Leads x1.05</t>
        </is>
      </c>
      <c r="J73" t="inlineStr">
        <is>
          <t>Leads x1.15</t>
        </is>
      </c>
      <c r="K73" t="inlineStr">
        <is>
          <t>Conv x0.9</t>
        </is>
      </c>
      <c r="L73" t="inlineStr">
        <is>
          <t>Conv x1.1</t>
        </is>
      </c>
      <c r="M73" t="inlineStr">
        <is>
          <t>CapEx 25%</t>
        </is>
      </c>
      <c r="N73" t="inlineStr">
        <is>
          <t>CapEx 35%</t>
        </is>
      </c>
      <c r="O73" t="inlineStr">
        <is>
          <t>ARPA x0.8 &amp; Leads x0.85</t>
        </is>
      </c>
      <c r="P73" t="inlineStr">
        <is>
          <t>ARPA x0.9 &amp; Leads x0.85</t>
        </is>
      </c>
      <c r="Q73" t="inlineStr">
        <is>
          <t>ARPA x1.0 &amp; Leads x0.85</t>
        </is>
      </c>
      <c r="R73" t="inlineStr">
        <is>
          <t>ARPA x1.1 &amp; Leads x0.85</t>
        </is>
      </c>
      <c r="S73" t="inlineStr">
        <is>
          <t>ARPA x1.2 &amp; Leads x0.85</t>
        </is>
      </c>
      <c r="T73" t="inlineStr">
        <is>
          <t>ARPA x0.8 &amp; Leads x0.95</t>
        </is>
      </c>
      <c r="U73" t="inlineStr">
        <is>
          <t>ARPA x0.9 &amp; Leads x0.95</t>
        </is>
      </c>
      <c r="V73" t="inlineStr">
        <is>
          <t>ARPA x1.0 &amp; Leads x0.95</t>
        </is>
      </c>
      <c r="W73" t="inlineStr">
        <is>
          <t>ARPA x1.1 &amp; Leads x0.95</t>
        </is>
      </c>
      <c r="X73" t="inlineStr">
        <is>
          <t>ARPA x1.2 &amp; Leads x0.95</t>
        </is>
      </c>
      <c r="Y73" t="inlineStr">
        <is>
          <t>ARPA x0.8 &amp; Leads x1.0</t>
        </is>
      </c>
      <c r="Z73" t="inlineStr">
        <is>
          <t>ARPA x0.9 &amp; Leads x1.0</t>
        </is>
      </c>
      <c r="AA73" t="inlineStr">
        <is>
          <t>ARPA x1.0 &amp; Leads x1.0</t>
        </is>
      </c>
      <c r="AB73" t="inlineStr">
        <is>
          <t>ARPA x1.1 &amp; Leads x1.0</t>
        </is>
      </c>
      <c r="AC73" t="inlineStr">
        <is>
          <t>ARPA x1.2 &amp; Leads x1.0</t>
        </is>
      </c>
      <c r="AD73" t="inlineStr">
        <is>
          <t>ARPA x0.8 &amp; Leads x1.05</t>
        </is>
      </c>
      <c r="AE73" t="inlineStr">
        <is>
          <t>ARPA x0.9 &amp; Leads x1.05</t>
        </is>
      </c>
      <c r="AF73" t="inlineStr">
        <is>
          <t>ARPA x1.0 &amp; Leads x1.05</t>
        </is>
      </c>
      <c r="AG73" t="inlineStr">
        <is>
          <t>ARPA x1.1 &amp; Leads x1.05</t>
        </is>
      </c>
      <c r="AH73" t="inlineStr">
        <is>
          <t>ARPA x1.2 &amp; Leads x1.05</t>
        </is>
      </c>
      <c r="AI73" t="inlineStr">
        <is>
          <t>ARPA x0.8 &amp; Leads x1.15</t>
        </is>
      </c>
      <c r="AJ73" t="inlineStr">
        <is>
          <t>ARPA x0.9 &amp; Leads x1.15</t>
        </is>
      </c>
      <c r="AK73" t="inlineStr">
        <is>
          <t>ARPA x1.0 &amp; Leads x1.15</t>
        </is>
      </c>
      <c r="AL73" t="inlineStr">
        <is>
          <t>ARPA x1.1 &amp; Leads x1.15</t>
        </is>
      </c>
      <c r="AM73" t="inlineStr">
        <is>
          <t>ARPA x1.2 &amp; Leads x1.15</t>
        </is>
      </c>
    </row>
    <row r="74">
      <c r="A74" t="inlineStr">
        <is>
          <t>Y1</t>
        </is>
      </c>
      <c r="B74">
        <f>Annual!I2</f>
        <v/>
      </c>
      <c r="C74">
        <f>SUM(K12:K23) - $B$8*Control!B23</f>
        <v/>
      </c>
      <c r="D74">
        <f>SUM(T12:T23) - $C$8*Control!B23</f>
        <v/>
      </c>
      <c r="E74">
        <f>SUM(AC12:AC23) - $D$8*Control!B23</f>
        <v/>
      </c>
      <c r="F74">
        <f>SUM(AL12:AL23) - $E$8*Control!B23</f>
        <v/>
      </c>
      <c r="G74">
        <f>SUM(AU12:AU23) - $F$8*Control!B23</f>
        <v/>
      </c>
      <c r="H74">
        <f>SUM(BD12:BD23) - $G$8*Control!B23</f>
        <v/>
      </c>
      <c r="I74">
        <f>SUM(BM12:BM23) - $H$8*Control!B23</f>
        <v/>
      </c>
      <c r="J74">
        <f>SUM(BV12:BV23) - $I$8*Control!B23</f>
        <v/>
      </c>
      <c r="K74">
        <f>SUM(CE12:CE23) - $J$8*Control!B23</f>
        <v/>
      </c>
      <c r="L74">
        <f>SUM(CN12:CN23) - $K$8*Control!B23</f>
        <v/>
      </c>
      <c r="M74">
        <f>SUM(CW12:CW23) - $L$8*Control!B23</f>
        <v/>
      </c>
      <c r="N74">
        <f>SUM(DF12:DF23) - $M$8*Control!B23</f>
        <v/>
      </c>
      <c r="O74">
        <f>SUM(DO12:DO23) - $N$8*Control!B23</f>
        <v/>
      </c>
      <c r="P74">
        <f>SUM(DX12:DX23) - $O$8*Control!B23</f>
        <v/>
      </c>
      <c r="Q74">
        <f>SUM(EG12:EG23) - $P$8*Control!B23</f>
        <v/>
      </c>
      <c r="R74">
        <f>SUM(EP12:EP23) - $Q$8*Control!B23</f>
        <v/>
      </c>
      <c r="S74">
        <f>SUM(EY12:EY23) - $R$8*Control!B23</f>
        <v/>
      </c>
      <c r="T74">
        <f>SUM(FH12:FH23) - $S$8*Control!B23</f>
        <v/>
      </c>
      <c r="U74">
        <f>SUM(FQ12:FQ23) - $T$8*Control!B23</f>
        <v/>
      </c>
      <c r="V74">
        <f>SUM(FZ12:FZ23) - $U$8*Control!B23</f>
        <v/>
      </c>
      <c r="W74">
        <f>SUM(GI12:GI23) - $V$8*Control!B23</f>
        <v/>
      </c>
      <c r="X74">
        <f>SUM(GR12:GR23) - $W$8*Control!B23</f>
        <v/>
      </c>
      <c r="Y74">
        <f>SUM(HA12:HA23) - $X$8*Control!B23</f>
        <v/>
      </c>
      <c r="Z74">
        <f>SUM(HJ12:HJ23) - $Y$8*Control!B23</f>
        <v/>
      </c>
      <c r="AA74">
        <f>SUM(HS12:HS23) - $Z$8*Control!B23</f>
        <v/>
      </c>
      <c r="AB74">
        <f>SUM(IB12:IB23) - $AA$8*Control!B23</f>
        <v/>
      </c>
      <c r="AC74">
        <f>SUM(IK12:IK23) - $AB$8*Control!B23</f>
        <v/>
      </c>
      <c r="AD74">
        <f>SUM(IT12:IT23) - $AC$8*Control!B23</f>
        <v/>
      </c>
      <c r="AE74">
        <f>SUM(JC12:JC23) - $AD$8*Control!B23</f>
        <v/>
      </c>
      <c r="AF74">
        <f>SUM(JL12:JL23) - $AE$8*Control!B23</f>
        <v/>
      </c>
      <c r="AG74">
        <f>SUM(JU12:JU23) - $AF$8*Control!B23</f>
        <v/>
      </c>
      <c r="AH74">
        <f>SUM(KD12:KD23) - $AG$8*Control!B23</f>
        <v/>
      </c>
      <c r="AI74">
        <f>SUM(KM12:KM23) - $AH$8*Control!B23</f>
        <v/>
      </c>
      <c r="AJ74">
        <f>SUM(KV12:KV23) - $AI$8*Control!B23</f>
        <v/>
      </c>
      <c r="AK74">
        <f>SUM(LE12:LE23) - $AJ$8*Control!B23</f>
        <v/>
      </c>
      <c r="AL74">
        <f>SUM(LN12:LN23) - $AK$8*Control!B23</f>
        <v/>
      </c>
      <c r="AM74">
        <f>SUM(LW12:LW23) - $AL$8*Control!B23</f>
        <v/>
      </c>
    </row>
    <row r="75">
      <c r="A75" t="inlineStr">
        <is>
          <t>Y2</t>
        </is>
      </c>
      <c r="B75">
        <f>Annual!I3</f>
        <v/>
      </c>
      <c r="C75">
        <f>SUM(K24:K35) - $B$8*Control!C23</f>
        <v/>
      </c>
      <c r="D75">
        <f>SUM(T24:T35) - $C$8*Control!C23</f>
        <v/>
      </c>
      <c r="E75">
        <f>SUM(AC24:AC35) - $D$8*Control!C23</f>
        <v/>
      </c>
      <c r="F75">
        <f>SUM(AL24:AL35) - $E$8*Control!C23</f>
        <v/>
      </c>
      <c r="G75">
        <f>SUM(AU24:AU35) - $F$8*Control!C23</f>
        <v/>
      </c>
      <c r="H75">
        <f>SUM(BD24:BD35) - $G$8*Control!C23</f>
        <v/>
      </c>
      <c r="I75">
        <f>SUM(BM24:BM35) - $H$8*Control!C23</f>
        <v/>
      </c>
      <c r="J75">
        <f>SUM(BV24:BV35) - $I$8*Control!C23</f>
        <v/>
      </c>
      <c r="K75">
        <f>SUM(CE24:CE35) - $J$8*Control!C23</f>
        <v/>
      </c>
      <c r="L75">
        <f>SUM(CN24:CN35) - $K$8*Control!C23</f>
        <v/>
      </c>
      <c r="M75">
        <f>SUM(CW24:CW35) - $L$8*Control!C23</f>
        <v/>
      </c>
      <c r="N75">
        <f>SUM(DF24:DF35) - $M$8*Control!C23</f>
        <v/>
      </c>
      <c r="O75">
        <f>SUM(DO24:DO35) - $N$8*Control!C23</f>
        <v/>
      </c>
      <c r="P75">
        <f>SUM(DX24:DX35) - $O$8*Control!C23</f>
        <v/>
      </c>
      <c r="Q75">
        <f>SUM(EG24:EG35) - $P$8*Control!C23</f>
        <v/>
      </c>
      <c r="R75">
        <f>SUM(EP24:EP35) - $Q$8*Control!C23</f>
        <v/>
      </c>
      <c r="S75">
        <f>SUM(EY24:EY35) - $R$8*Control!C23</f>
        <v/>
      </c>
      <c r="T75">
        <f>SUM(FH24:FH35) - $S$8*Control!C23</f>
        <v/>
      </c>
      <c r="U75">
        <f>SUM(FQ24:FQ35) - $T$8*Control!C23</f>
        <v/>
      </c>
      <c r="V75">
        <f>SUM(FZ24:FZ35) - $U$8*Control!C23</f>
        <v/>
      </c>
      <c r="W75">
        <f>SUM(GI24:GI35) - $V$8*Control!C23</f>
        <v/>
      </c>
      <c r="X75">
        <f>SUM(GR24:GR35) - $W$8*Control!C23</f>
        <v/>
      </c>
      <c r="Y75">
        <f>SUM(HA24:HA35) - $X$8*Control!C23</f>
        <v/>
      </c>
      <c r="Z75">
        <f>SUM(HJ24:HJ35) - $Y$8*Control!C23</f>
        <v/>
      </c>
      <c r="AA75">
        <f>SUM(HS24:HS35) - $Z$8*Control!C23</f>
        <v/>
      </c>
      <c r="AB75">
        <f>SUM(IB24:IB35) - $AA$8*Control!C23</f>
        <v/>
      </c>
      <c r="AC75">
        <f>SUM(IK24:IK35) - $AB$8*Control!C23</f>
        <v/>
      </c>
      <c r="AD75">
        <f>SUM(IT24:IT35) - $AC$8*Control!C23</f>
        <v/>
      </c>
      <c r="AE75">
        <f>SUM(JC24:JC35) - $AD$8*Control!C23</f>
        <v/>
      </c>
      <c r="AF75">
        <f>SUM(JL24:JL35) - $AE$8*Control!C23</f>
        <v/>
      </c>
      <c r="AG75">
        <f>SUM(JU24:JU35) - $AF$8*Control!C23</f>
        <v/>
      </c>
      <c r="AH75">
        <f>SUM(KD24:KD35) - $AG$8*Control!C23</f>
        <v/>
      </c>
      <c r="AI75">
        <f>SUM(KM24:KM35) - $AH$8*Control!C23</f>
        <v/>
      </c>
      <c r="AJ75">
        <f>SUM(KV24:KV35) - $AI$8*Control!C23</f>
        <v/>
      </c>
      <c r="AK75">
        <f>SUM(LE24:LE35) - $AJ$8*Control!C23</f>
        <v/>
      </c>
      <c r="AL75">
        <f>SUM(LN24:LN35) - $AK$8*Control!C23</f>
        <v/>
      </c>
      <c r="AM75">
        <f>SUM(LW24:LW35) - $AL$8*Control!C23</f>
        <v/>
      </c>
    </row>
    <row r="76">
      <c r="A76" t="inlineStr">
        <is>
          <t>Y3</t>
        </is>
      </c>
      <c r="B76">
        <f>Annual!I4</f>
        <v/>
      </c>
      <c r="C76">
        <f>SUM(K36:K47) - $B$8*Control!D23</f>
        <v/>
      </c>
      <c r="D76">
        <f>SUM(T36:T47) - $C$8*Control!D23</f>
        <v/>
      </c>
      <c r="E76">
        <f>SUM(AC36:AC47) - $D$8*Control!D23</f>
        <v/>
      </c>
      <c r="F76">
        <f>SUM(AL36:AL47) - $E$8*Control!D23</f>
        <v/>
      </c>
      <c r="G76">
        <f>SUM(AU36:AU47) - $F$8*Control!D23</f>
        <v/>
      </c>
      <c r="H76">
        <f>SUM(BD36:BD47) - $G$8*Control!D23</f>
        <v/>
      </c>
      <c r="I76">
        <f>SUM(BM36:BM47) - $H$8*Control!D23</f>
        <v/>
      </c>
      <c r="J76">
        <f>SUM(BV36:BV47) - $I$8*Control!D23</f>
        <v/>
      </c>
      <c r="K76">
        <f>SUM(CE36:CE47) - $J$8*Control!D23</f>
        <v/>
      </c>
      <c r="L76">
        <f>SUM(CN36:CN47) - $K$8*Control!D23</f>
        <v/>
      </c>
      <c r="M76">
        <f>SUM(CW36:CW47) - $L$8*Control!D23</f>
        <v/>
      </c>
      <c r="N76">
        <f>SUM(DF36:DF47) - $M$8*Control!D23</f>
        <v/>
      </c>
      <c r="O76">
        <f>SUM(DO36:DO47) - $N$8*Control!D23</f>
        <v/>
      </c>
      <c r="P76">
        <f>SUM(DX36:DX47) - $O$8*Control!D23</f>
        <v/>
      </c>
      <c r="Q76">
        <f>SUM(EG36:EG47) - $P$8*Control!D23</f>
        <v/>
      </c>
      <c r="R76">
        <f>SUM(EP36:EP47) - $Q$8*Control!D23</f>
        <v/>
      </c>
      <c r="S76">
        <f>SUM(EY36:EY47) - $R$8*Control!D23</f>
        <v/>
      </c>
      <c r="T76">
        <f>SUM(FH36:FH47) - $S$8*Control!D23</f>
        <v/>
      </c>
      <c r="U76">
        <f>SUM(FQ36:FQ47) - $T$8*Control!D23</f>
        <v/>
      </c>
      <c r="V76">
        <f>SUM(FZ36:FZ47) - $U$8*Control!D23</f>
        <v/>
      </c>
      <c r="W76">
        <f>SUM(GI36:GI47) - $V$8*Control!D23</f>
        <v/>
      </c>
      <c r="X76">
        <f>SUM(GR36:GR47) - $W$8*Control!D23</f>
        <v/>
      </c>
      <c r="Y76">
        <f>SUM(HA36:HA47) - $X$8*Control!D23</f>
        <v/>
      </c>
      <c r="Z76">
        <f>SUM(HJ36:HJ47) - $Y$8*Control!D23</f>
        <v/>
      </c>
      <c r="AA76">
        <f>SUM(HS36:HS47) - $Z$8*Control!D23</f>
        <v/>
      </c>
      <c r="AB76">
        <f>SUM(IB36:IB47) - $AA$8*Control!D23</f>
        <v/>
      </c>
      <c r="AC76">
        <f>SUM(IK36:IK47) - $AB$8*Control!D23</f>
        <v/>
      </c>
      <c r="AD76">
        <f>SUM(IT36:IT47) - $AC$8*Control!D23</f>
        <v/>
      </c>
      <c r="AE76">
        <f>SUM(JC36:JC47) - $AD$8*Control!D23</f>
        <v/>
      </c>
      <c r="AF76">
        <f>SUM(JL36:JL47) - $AE$8*Control!D23</f>
        <v/>
      </c>
      <c r="AG76">
        <f>SUM(JU36:JU47) - $AF$8*Control!D23</f>
        <v/>
      </c>
      <c r="AH76">
        <f>SUM(KD36:KD47) - $AG$8*Control!D23</f>
        <v/>
      </c>
      <c r="AI76">
        <f>SUM(KM36:KM47) - $AH$8*Control!D23</f>
        <v/>
      </c>
      <c r="AJ76">
        <f>SUM(KV36:KV47) - $AI$8*Control!D23</f>
        <v/>
      </c>
      <c r="AK76">
        <f>SUM(LE36:LE47) - $AJ$8*Control!D23</f>
        <v/>
      </c>
      <c r="AL76">
        <f>SUM(LN36:LN47) - $AK$8*Control!D23</f>
        <v/>
      </c>
      <c r="AM76">
        <f>SUM(LW36:LW47) - $AL$8*Control!D23</f>
        <v/>
      </c>
    </row>
    <row r="77">
      <c r="A77" t="inlineStr">
        <is>
          <t>Y4</t>
        </is>
      </c>
      <c r="B77">
        <f>Annual!I5</f>
        <v/>
      </c>
      <c r="C77">
        <f>SUM(K48:K59) - $B$8*Control!E23</f>
        <v/>
      </c>
      <c r="D77">
        <f>SUM(T48:T59) - $C$8*Control!E23</f>
        <v/>
      </c>
      <c r="E77">
        <f>SUM(AC48:AC59) - $D$8*Control!E23</f>
        <v/>
      </c>
      <c r="F77">
        <f>SUM(AL48:AL59) - $E$8*Control!E23</f>
        <v/>
      </c>
      <c r="G77">
        <f>SUM(AU48:AU59) - $F$8*Control!E23</f>
        <v/>
      </c>
      <c r="H77">
        <f>SUM(BD48:BD59) - $G$8*Control!E23</f>
        <v/>
      </c>
      <c r="I77">
        <f>SUM(BM48:BM59) - $H$8*Control!E23</f>
        <v/>
      </c>
      <c r="J77">
        <f>SUM(BV48:BV59) - $I$8*Control!E23</f>
        <v/>
      </c>
      <c r="K77">
        <f>SUM(CE48:CE59) - $J$8*Control!E23</f>
        <v/>
      </c>
      <c r="L77">
        <f>SUM(CN48:CN59) - $K$8*Control!E23</f>
        <v/>
      </c>
      <c r="M77">
        <f>SUM(CW48:CW59) - $L$8*Control!E23</f>
        <v/>
      </c>
      <c r="N77">
        <f>SUM(DF48:DF59) - $M$8*Control!E23</f>
        <v/>
      </c>
      <c r="O77">
        <f>SUM(DO48:DO59) - $N$8*Control!E23</f>
        <v/>
      </c>
      <c r="P77">
        <f>SUM(DX48:DX59) - $O$8*Control!E23</f>
        <v/>
      </c>
      <c r="Q77">
        <f>SUM(EG48:EG59) - $P$8*Control!E23</f>
        <v/>
      </c>
      <c r="R77">
        <f>SUM(EP48:EP59) - $Q$8*Control!E23</f>
        <v/>
      </c>
      <c r="S77">
        <f>SUM(EY48:EY59) - $R$8*Control!E23</f>
        <v/>
      </c>
      <c r="T77">
        <f>SUM(FH48:FH59) - $S$8*Control!E23</f>
        <v/>
      </c>
      <c r="U77">
        <f>SUM(FQ48:FQ59) - $T$8*Control!E23</f>
        <v/>
      </c>
      <c r="V77">
        <f>SUM(FZ48:FZ59) - $U$8*Control!E23</f>
        <v/>
      </c>
      <c r="W77">
        <f>SUM(GI48:GI59) - $V$8*Control!E23</f>
        <v/>
      </c>
      <c r="X77">
        <f>SUM(GR48:GR59) - $W$8*Control!E23</f>
        <v/>
      </c>
      <c r="Y77">
        <f>SUM(HA48:HA59) - $X$8*Control!E23</f>
        <v/>
      </c>
      <c r="Z77">
        <f>SUM(HJ48:HJ59) - $Y$8*Control!E23</f>
        <v/>
      </c>
      <c r="AA77">
        <f>SUM(HS48:HS59) - $Z$8*Control!E23</f>
        <v/>
      </c>
      <c r="AB77">
        <f>SUM(IB48:IB59) - $AA$8*Control!E23</f>
        <v/>
      </c>
      <c r="AC77">
        <f>SUM(IK48:IK59) - $AB$8*Control!E23</f>
        <v/>
      </c>
      <c r="AD77">
        <f>SUM(IT48:IT59) - $AC$8*Control!E23</f>
        <v/>
      </c>
      <c r="AE77">
        <f>SUM(JC48:JC59) - $AD$8*Control!E23</f>
        <v/>
      </c>
      <c r="AF77">
        <f>SUM(JL48:JL59) - $AE$8*Control!E23</f>
        <v/>
      </c>
      <c r="AG77">
        <f>SUM(JU48:JU59) - $AF$8*Control!E23</f>
        <v/>
      </c>
      <c r="AH77">
        <f>SUM(KD48:KD59) - $AG$8*Control!E23</f>
        <v/>
      </c>
      <c r="AI77">
        <f>SUM(KM48:KM59) - $AH$8*Control!E23</f>
        <v/>
      </c>
      <c r="AJ77">
        <f>SUM(KV48:KV59) - $AI$8*Control!E23</f>
        <v/>
      </c>
      <c r="AK77">
        <f>SUM(LE48:LE59) - $AJ$8*Control!E23</f>
        <v/>
      </c>
      <c r="AL77">
        <f>SUM(LN48:LN59) - $AK$8*Control!E23</f>
        <v/>
      </c>
      <c r="AM77">
        <f>SUM(LW48:LW59) - $AL$8*Control!E23</f>
        <v/>
      </c>
    </row>
    <row r="78">
      <c r="A78" t="inlineStr">
        <is>
          <t>Y5</t>
        </is>
      </c>
      <c r="B78">
        <f>Annual!I6</f>
        <v/>
      </c>
      <c r="C78">
        <f>SUM(K60:K71) - $B$8*Control!F23</f>
        <v/>
      </c>
      <c r="D78">
        <f>SUM(T60:T71) - $C$8*Control!F23</f>
        <v/>
      </c>
      <c r="E78">
        <f>SUM(AC60:AC71) - $D$8*Control!F23</f>
        <v/>
      </c>
      <c r="F78">
        <f>SUM(AL60:AL71) - $E$8*Control!F23</f>
        <v/>
      </c>
      <c r="G78">
        <f>SUM(AU60:AU71) - $F$8*Control!F23</f>
        <v/>
      </c>
      <c r="H78">
        <f>SUM(BD60:BD71) - $G$8*Control!F23</f>
        <v/>
      </c>
      <c r="I78">
        <f>SUM(BM60:BM71) - $H$8*Control!F23</f>
        <v/>
      </c>
      <c r="J78">
        <f>SUM(BV60:BV71) - $I$8*Control!F23</f>
        <v/>
      </c>
      <c r="K78">
        <f>SUM(CE60:CE71) - $J$8*Control!F23</f>
        <v/>
      </c>
      <c r="L78">
        <f>SUM(CN60:CN71) - $K$8*Control!F23</f>
        <v/>
      </c>
      <c r="M78">
        <f>SUM(CW60:CW71) - $L$8*Control!F23</f>
        <v/>
      </c>
      <c r="N78">
        <f>SUM(DF60:DF71) - $M$8*Control!F23</f>
        <v/>
      </c>
      <c r="O78">
        <f>SUM(DO60:DO71) - $N$8*Control!F23</f>
        <v/>
      </c>
      <c r="P78">
        <f>SUM(DX60:DX71) - $O$8*Control!F23</f>
        <v/>
      </c>
      <c r="Q78">
        <f>SUM(EG60:EG71) - $P$8*Control!F23</f>
        <v/>
      </c>
      <c r="R78">
        <f>SUM(EP60:EP71) - $Q$8*Control!F23</f>
        <v/>
      </c>
      <c r="S78">
        <f>SUM(EY60:EY71) - $R$8*Control!F23</f>
        <v/>
      </c>
      <c r="T78">
        <f>SUM(FH60:FH71) - $S$8*Control!F23</f>
        <v/>
      </c>
      <c r="U78">
        <f>SUM(FQ60:FQ71) - $T$8*Control!F23</f>
        <v/>
      </c>
      <c r="V78">
        <f>SUM(FZ60:FZ71) - $U$8*Control!F23</f>
        <v/>
      </c>
      <c r="W78">
        <f>SUM(GI60:GI71) - $V$8*Control!F23</f>
        <v/>
      </c>
      <c r="X78">
        <f>SUM(GR60:GR71) - $W$8*Control!F23</f>
        <v/>
      </c>
      <c r="Y78">
        <f>SUM(HA60:HA71) - $X$8*Control!F23</f>
        <v/>
      </c>
      <c r="Z78">
        <f>SUM(HJ60:HJ71) - $Y$8*Control!F23</f>
        <v/>
      </c>
      <c r="AA78">
        <f>SUM(HS60:HS71) - $Z$8*Control!F23</f>
        <v/>
      </c>
      <c r="AB78">
        <f>SUM(IB60:IB71) - $AA$8*Control!F23</f>
        <v/>
      </c>
      <c r="AC78">
        <f>SUM(IK60:IK71) - $AB$8*Control!F23</f>
        <v/>
      </c>
      <c r="AD78">
        <f>SUM(IT60:IT71) - $AC$8*Control!F23</f>
        <v/>
      </c>
      <c r="AE78">
        <f>SUM(JC60:JC71) - $AD$8*Control!F23</f>
        <v/>
      </c>
      <c r="AF78">
        <f>SUM(JL60:JL71) - $AE$8*Control!F23</f>
        <v/>
      </c>
      <c r="AG78">
        <f>SUM(JU60:JU71) - $AF$8*Control!F23</f>
        <v/>
      </c>
      <c r="AH78">
        <f>SUM(KD60:KD71) - $AG$8*Control!F23</f>
        <v/>
      </c>
      <c r="AI78">
        <f>SUM(KM60:KM71) - $AH$8*Control!F23</f>
        <v/>
      </c>
      <c r="AJ78">
        <f>SUM(KV60:KV71) - $AI$8*Control!F23</f>
        <v/>
      </c>
      <c r="AK78">
        <f>SUM(LE60:LE71) - $AJ$8*Control!F23</f>
        <v/>
      </c>
      <c r="AL78">
        <f>SUM(LN60:LN71) - $AK$8*Control!F23</f>
        <v/>
      </c>
      <c r="AM78">
        <f>SUM(LW60:LW71) - $AL$8*Control!F23</f>
        <v/>
      </c>
    </row>
    <row r="80">
      <c r="A80" t="inlineStr">
        <is>
          <t>KPI Y5</t>
        </is>
      </c>
      <c r="B80">
        <f>Annual!I6</f>
        <v/>
      </c>
      <c r="C80">
        <f>Sensitivity_Cases!C78</f>
        <v/>
      </c>
      <c r="D80">
        <f>Sensitivity_Cases!D78</f>
        <v/>
      </c>
      <c r="E80">
        <f>Sensitivity_Cases!E78</f>
        <v/>
      </c>
      <c r="F80">
        <f>Sensitivity_Cases!F78</f>
        <v/>
      </c>
      <c r="G80">
        <f>Sensitivity_Cases!G78</f>
        <v/>
      </c>
      <c r="H80">
        <f>Sensitivity_Cases!H78</f>
        <v/>
      </c>
      <c r="I80">
        <f>Sensitivity_Cases!I78</f>
        <v/>
      </c>
      <c r="J80">
        <f>Sensitivity_Cases!J78</f>
        <v/>
      </c>
      <c r="K80">
        <f>Sensitivity_Cases!K78</f>
        <v/>
      </c>
      <c r="L80">
        <f>Sensitivity_Cases!L78</f>
        <v/>
      </c>
      <c r="M80">
        <f>Sensitivity_Cases!M78</f>
        <v/>
      </c>
      <c r="N80">
        <f>Sensitivity_Cases!N78</f>
        <v/>
      </c>
      <c r="O80">
        <f>Sensitivity_Cases!O78</f>
        <v/>
      </c>
      <c r="P80">
        <f>Sensitivity_Cases!P78</f>
        <v/>
      </c>
      <c r="Q80">
        <f>Sensitivity_Cases!Q78</f>
        <v/>
      </c>
      <c r="R80">
        <f>Sensitivity_Cases!R78</f>
        <v/>
      </c>
      <c r="S80">
        <f>Sensitivity_Cases!S78</f>
        <v/>
      </c>
      <c r="T80">
        <f>Sensitivity_Cases!T78</f>
        <v/>
      </c>
      <c r="U80">
        <f>Sensitivity_Cases!U78</f>
        <v/>
      </c>
      <c r="V80">
        <f>Sensitivity_Cases!V78</f>
        <v/>
      </c>
      <c r="W80">
        <f>Sensitivity_Cases!W78</f>
        <v/>
      </c>
      <c r="X80">
        <f>Sensitivity_Cases!X78</f>
        <v/>
      </c>
      <c r="Y80">
        <f>Sensitivity_Cases!Y78</f>
        <v/>
      </c>
      <c r="Z80">
        <f>Sensitivity_Cases!Z78</f>
        <v/>
      </c>
      <c r="AA80">
        <f>Sensitivity_Cases!AA78</f>
        <v/>
      </c>
      <c r="AB80">
        <f>Sensitivity_Cases!AB78</f>
        <v/>
      </c>
      <c r="AC80">
        <f>Sensitivity_Cases!AC78</f>
        <v/>
      </c>
      <c r="AD80">
        <f>Sensitivity_Cases!AD78</f>
        <v/>
      </c>
      <c r="AE80">
        <f>Sensitivity_Cases!AE78</f>
        <v/>
      </c>
      <c r="AF80">
        <f>Sensitivity_Cases!AF78</f>
        <v/>
      </c>
      <c r="AG80">
        <f>Sensitivity_Cases!AG78</f>
        <v/>
      </c>
      <c r="AH80">
        <f>Sensitivity_Cases!AH78</f>
        <v/>
      </c>
      <c r="AI80">
        <f>Sensitivity_Cases!AI78</f>
        <v/>
      </c>
      <c r="AJ80">
        <f>Sensitivity_Cases!AJ78</f>
        <v/>
      </c>
      <c r="AK80">
        <f>Sensitivity_Cases!AK78</f>
        <v/>
      </c>
      <c r="AL80">
        <f>Sensitivity_Cases!AL78</f>
        <v/>
      </c>
      <c r="AM80">
        <f>Sensitivity_Cases!AM78</f>
        <v/>
      </c>
    </row>
    <row r="81">
      <c r="A81" t="inlineStr">
        <is>
          <t>Δ vs Base (Y5) — EBITDA (M€)</t>
        </is>
      </c>
      <c r="C81">
        <f>C80 - $B$80</f>
        <v/>
      </c>
      <c r="D81">
        <f>D80 - $B$80</f>
        <v/>
      </c>
      <c r="E81">
        <f>E80 - $B$80</f>
        <v/>
      </c>
      <c r="F81">
        <f>F80 - $B$80</f>
        <v/>
      </c>
      <c r="G81">
        <f>G80 - $B$80</f>
        <v/>
      </c>
      <c r="H81">
        <f>H80 - $B$80</f>
        <v/>
      </c>
      <c r="I81">
        <f>I80 - $B$80</f>
        <v/>
      </c>
      <c r="J81">
        <f>J80 - $B$80</f>
        <v/>
      </c>
      <c r="K81">
        <f>K80 - $B$80</f>
        <v/>
      </c>
      <c r="L81">
        <f>L80 - $B$80</f>
        <v/>
      </c>
      <c r="M81">
        <f>M80 - $B$80</f>
        <v/>
      </c>
      <c r="N81">
        <f>N80 - $B$80</f>
        <v/>
      </c>
      <c r="O81">
        <f>O80 - $B$80</f>
        <v/>
      </c>
      <c r="P81">
        <f>P80 - $B$80</f>
        <v/>
      </c>
      <c r="Q81">
        <f>Q80 - $B$80</f>
        <v/>
      </c>
      <c r="R81">
        <f>R80 - $B$80</f>
        <v/>
      </c>
      <c r="S81">
        <f>S80 - $B$80</f>
        <v/>
      </c>
      <c r="T81">
        <f>T80 - $B$80</f>
        <v/>
      </c>
      <c r="U81">
        <f>U80 - $B$80</f>
        <v/>
      </c>
      <c r="V81">
        <f>V80 - $B$80</f>
        <v/>
      </c>
      <c r="W81">
        <f>W80 - $B$80</f>
        <v/>
      </c>
      <c r="X81">
        <f>X80 - $B$80</f>
        <v/>
      </c>
      <c r="Y81">
        <f>Y80 - $B$80</f>
        <v/>
      </c>
      <c r="Z81">
        <f>Z80 - $B$80</f>
        <v/>
      </c>
      <c r="AA81">
        <f>AA80 - $B$80</f>
        <v/>
      </c>
      <c r="AB81">
        <f>AB80 - $B$80</f>
        <v/>
      </c>
      <c r="AC81">
        <f>AC80 - $B$80</f>
        <v/>
      </c>
      <c r="AD81">
        <f>AD80 - $B$80</f>
        <v/>
      </c>
      <c r="AE81">
        <f>AE80 - $B$80</f>
        <v/>
      </c>
      <c r="AF81">
        <f>AF80 - $B$80</f>
        <v/>
      </c>
      <c r="AG81">
        <f>AG80 - $B$80</f>
        <v/>
      </c>
      <c r="AH81">
        <f>AH80 - $B$80</f>
        <v/>
      </c>
      <c r="AI81">
        <f>AI80 - $B$80</f>
        <v/>
      </c>
      <c r="AJ81">
        <f>AJ80 - $B$80</f>
        <v/>
      </c>
      <c r="AK81">
        <f>AK80 - $B$80</f>
        <v/>
      </c>
      <c r="AL81">
        <f>AL80 - $B$80</f>
        <v/>
      </c>
      <c r="AM81">
        <f>AM80 - $B$80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Δ EBITDA Y5 (M€)</t>
        </is>
      </c>
    </row>
    <row r="2">
      <c r="A2" t="inlineStr">
        <is>
          <t>ARPA x0.8</t>
        </is>
      </c>
      <c r="B2">
        <f>Sensitivity_Cases!C81</f>
        <v/>
      </c>
    </row>
    <row r="3">
      <c r="A3" t="inlineStr">
        <is>
          <t>ARPA x0.9</t>
        </is>
      </c>
      <c r="B3">
        <f>Sensitivity_Cases!D81</f>
        <v/>
      </c>
    </row>
    <row r="4">
      <c r="A4" t="inlineStr">
        <is>
          <t>ARPA x1.1</t>
        </is>
      </c>
      <c r="B4">
        <f>Sensitivity_Cases!E81</f>
        <v/>
      </c>
    </row>
    <row r="5">
      <c r="A5" t="inlineStr">
        <is>
          <t>ARPA x1.2</t>
        </is>
      </c>
      <c r="B5">
        <f>Sensitivity_Cases!F81</f>
        <v/>
      </c>
    </row>
    <row r="6">
      <c r="A6" t="inlineStr">
        <is>
          <t>Leads x0.85</t>
        </is>
      </c>
      <c r="B6">
        <f>Sensitivity_Cases!G81</f>
        <v/>
      </c>
    </row>
    <row r="7">
      <c r="A7" t="inlineStr">
        <is>
          <t>Leads x0.95</t>
        </is>
      </c>
      <c r="B7">
        <f>Sensitivity_Cases!H81</f>
        <v/>
      </c>
    </row>
    <row r="8">
      <c r="A8" t="inlineStr">
        <is>
          <t>Leads x1.05</t>
        </is>
      </c>
      <c r="B8">
        <f>Sensitivity_Cases!I81</f>
        <v/>
      </c>
    </row>
    <row r="9">
      <c r="A9" t="inlineStr">
        <is>
          <t>Leads x1.15</t>
        </is>
      </c>
      <c r="B9">
        <f>Sensitivity_Cases!J81</f>
        <v/>
      </c>
    </row>
    <row r="10">
      <c r="A10" t="inlineStr">
        <is>
          <t>Conv x0.9</t>
        </is>
      </c>
      <c r="B10">
        <f>Sensitivity_Cases!K81</f>
        <v/>
      </c>
    </row>
    <row r="11">
      <c r="A11" t="inlineStr">
        <is>
          <t>Conv x1.1</t>
        </is>
      </c>
      <c r="B11">
        <f>Sensitivity_Cases!L81</f>
        <v/>
      </c>
    </row>
    <row r="12">
      <c r="A12" t="inlineStr">
        <is>
          <t>CapEx 25%</t>
        </is>
      </c>
      <c r="B12">
        <f>Sensitivity_Cases!M81</f>
        <v/>
      </c>
    </row>
    <row r="13">
      <c r="A13" t="inlineStr">
        <is>
          <t>CapEx 35%</t>
        </is>
      </c>
      <c r="B13">
        <f>Sensitivity_Cases!N81</f>
        <v/>
      </c>
    </row>
    <row r="14">
      <c r="A14" t="inlineStr">
        <is>
          <t>ARPA x0.8 &amp; Leads x0.85</t>
        </is>
      </c>
      <c r="B14">
        <f>Sensitivity_Cases!O81</f>
        <v/>
      </c>
    </row>
    <row r="15">
      <c r="A15" t="inlineStr">
        <is>
          <t>ARPA x0.9 &amp; Leads x0.85</t>
        </is>
      </c>
      <c r="B15">
        <f>Sensitivity_Cases!P81</f>
        <v/>
      </c>
    </row>
    <row r="16">
      <c r="A16" t="inlineStr">
        <is>
          <t>ARPA x1.0 &amp; Leads x0.85</t>
        </is>
      </c>
      <c r="B16">
        <f>Sensitivity_Cases!Q81</f>
        <v/>
      </c>
    </row>
    <row r="17">
      <c r="A17" t="inlineStr">
        <is>
          <t>ARPA x1.1 &amp; Leads x0.85</t>
        </is>
      </c>
      <c r="B17">
        <f>Sensitivity_Cases!R81</f>
        <v/>
      </c>
    </row>
    <row r="18">
      <c r="A18" t="inlineStr">
        <is>
          <t>ARPA x1.2 &amp; Leads x0.85</t>
        </is>
      </c>
      <c r="B18">
        <f>Sensitivity_Cases!S81</f>
        <v/>
      </c>
    </row>
    <row r="19">
      <c r="A19" t="inlineStr">
        <is>
          <t>ARPA x0.8 &amp; Leads x0.95</t>
        </is>
      </c>
      <c r="B19">
        <f>Sensitivity_Cases!T81</f>
        <v/>
      </c>
    </row>
    <row r="20">
      <c r="A20" t="inlineStr">
        <is>
          <t>ARPA x0.9 &amp; Leads x0.95</t>
        </is>
      </c>
      <c r="B20">
        <f>Sensitivity_Cases!U81</f>
        <v/>
      </c>
    </row>
    <row r="21">
      <c r="A21" t="inlineStr">
        <is>
          <t>ARPA x1.0 &amp; Leads x0.95</t>
        </is>
      </c>
      <c r="B21">
        <f>Sensitivity_Cases!V81</f>
        <v/>
      </c>
    </row>
    <row r="22">
      <c r="A22" t="inlineStr">
        <is>
          <t>ARPA x1.1 &amp; Leads x0.95</t>
        </is>
      </c>
      <c r="B22">
        <f>Sensitivity_Cases!W81</f>
        <v/>
      </c>
    </row>
    <row r="23">
      <c r="A23" t="inlineStr">
        <is>
          <t>ARPA x1.2 &amp; Leads x0.95</t>
        </is>
      </c>
      <c r="B23">
        <f>Sensitivity_Cases!X81</f>
        <v/>
      </c>
    </row>
    <row r="24">
      <c r="A24" t="inlineStr">
        <is>
          <t>ARPA x0.8 &amp; Leads x1.0</t>
        </is>
      </c>
      <c r="B24">
        <f>Sensitivity_Cases!Y81</f>
        <v/>
      </c>
    </row>
    <row r="25">
      <c r="A25" t="inlineStr">
        <is>
          <t>ARPA x0.9 &amp; Leads x1.0</t>
        </is>
      </c>
      <c r="B25">
        <f>Sensitivity_Cases!Z81</f>
        <v/>
      </c>
    </row>
    <row r="26">
      <c r="A26" t="inlineStr">
        <is>
          <t>ARPA x1.0 &amp; Leads x1.0</t>
        </is>
      </c>
      <c r="B26">
        <f>Sensitivity_Cases!AA81</f>
        <v/>
      </c>
    </row>
    <row r="27">
      <c r="A27" t="inlineStr">
        <is>
          <t>ARPA x1.1 &amp; Leads x1.0</t>
        </is>
      </c>
      <c r="B27">
        <f>Sensitivity_Cases!AB81</f>
        <v/>
      </c>
    </row>
    <row r="28">
      <c r="A28" t="inlineStr">
        <is>
          <t>ARPA x1.2 &amp; Leads x1.0</t>
        </is>
      </c>
      <c r="B28">
        <f>Sensitivity_Cases!AC81</f>
        <v/>
      </c>
    </row>
    <row r="29">
      <c r="A29" t="inlineStr">
        <is>
          <t>ARPA x0.8 &amp; Leads x1.05</t>
        </is>
      </c>
      <c r="B29">
        <f>Sensitivity_Cases!AD81</f>
        <v/>
      </c>
    </row>
    <row r="30">
      <c r="A30" t="inlineStr">
        <is>
          <t>ARPA x0.9 &amp; Leads x1.05</t>
        </is>
      </c>
      <c r="B30">
        <f>Sensitivity_Cases!AE81</f>
        <v/>
      </c>
    </row>
    <row r="31">
      <c r="A31" t="inlineStr">
        <is>
          <t>ARPA x1.0 &amp; Leads x1.05</t>
        </is>
      </c>
      <c r="B31">
        <f>Sensitivity_Cases!AF81</f>
        <v/>
      </c>
    </row>
    <row r="32">
      <c r="A32" t="inlineStr">
        <is>
          <t>ARPA x1.1 &amp; Leads x1.05</t>
        </is>
      </c>
      <c r="B32">
        <f>Sensitivity_Cases!AG81</f>
        <v/>
      </c>
    </row>
    <row r="33">
      <c r="A33" t="inlineStr">
        <is>
          <t>ARPA x1.2 &amp; Leads x1.05</t>
        </is>
      </c>
      <c r="B33">
        <f>Sensitivity_Cases!AH81</f>
        <v/>
      </c>
    </row>
    <row r="34">
      <c r="A34" t="inlineStr">
        <is>
          <t>ARPA x0.8 &amp; Leads x1.15</t>
        </is>
      </c>
      <c r="B34">
        <f>Sensitivity_Cases!AI81</f>
        <v/>
      </c>
    </row>
    <row r="35">
      <c r="A35" t="inlineStr">
        <is>
          <t>ARPA x0.9 &amp; Leads x1.15</t>
        </is>
      </c>
      <c r="B35">
        <f>Sensitivity_Cases!AJ81</f>
        <v/>
      </c>
    </row>
    <row r="36">
      <c r="A36" t="inlineStr">
        <is>
          <t>ARPA x1.0 &amp; Leads x1.15</t>
        </is>
      </c>
      <c r="B36">
        <f>Sensitivity_Cases!AK81</f>
        <v/>
      </c>
    </row>
    <row r="37">
      <c r="A37" t="inlineStr">
        <is>
          <t>ARPA x1.1 &amp; Leads x1.15</t>
        </is>
      </c>
      <c r="B37">
        <f>Sensitivity_Cases!AL81</f>
        <v/>
      </c>
    </row>
    <row r="38">
      <c r="A38" t="inlineStr">
        <is>
          <t>ARPA x1.2 &amp; Leads x1.15</t>
        </is>
      </c>
      <c r="B38">
        <f>Sensitivity_Cases!AM81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Two‑Way — EBITDA Y5 (ARPA × Leads)</t>
        </is>
      </c>
    </row>
    <row r="3">
      <c r="B3" t="inlineStr">
        <is>
          <t>ARPA →</t>
        </is>
      </c>
      <c r="C3" t="n">
        <v>0.8</v>
      </c>
      <c r="D3" t="n">
        <v>0.9</v>
      </c>
      <c r="E3" t="n">
        <v>1</v>
      </c>
      <c r="F3" t="n">
        <v>1.1</v>
      </c>
      <c r="G3" t="n">
        <v>1.2</v>
      </c>
    </row>
    <row r="4">
      <c r="A4" t="inlineStr">
        <is>
          <t>Leads x0.85</t>
        </is>
      </c>
      <c r="C4">
        <f>Sensitivity_Cases!O80</f>
        <v/>
      </c>
      <c r="D4">
        <f>Sensitivity_Cases!P80</f>
        <v/>
      </c>
      <c r="E4">
        <f>Sensitivity_Cases!Q80</f>
        <v/>
      </c>
      <c r="F4">
        <f>Sensitivity_Cases!R80</f>
        <v/>
      </c>
      <c r="G4">
        <f>Sensitivity_Cases!S80</f>
        <v/>
      </c>
    </row>
    <row r="5">
      <c r="A5" t="inlineStr">
        <is>
          <t>Leads x0.95</t>
        </is>
      </c>
      <c r="C5">
        <f>Sensitivity_Cases!T80</f>
        <v/>
      </c>
      <c r="D5">
        <f>Sensitivity_Cases!U80</f>
        <v/>
      </c>
      <c r="E5">
        <f>Sensitivity_Cases!V80</f>
        <v/>
      </c>
      <c r="F5">
        <f>Sensitivity_Cases!W80</f>
        <v/>
      </c>
      <c r="G5">
        <f>Sensitivity_Cases!X80</f>
        <v/>
      </c>
    </row>
    <row r="6">
      <c r="A6" t="inlineStr">
        <is>
          <t>Leads x1.0</t>
        </is>
      </c>
      <c r="C6">
        <f>Sensitivity_Cases!Y80</f>
        <v/>
      </c>
      <c r="D6">
        <f>Sensitivity_Cases!Z80</f>
        <v/>
      </c>
      <c r="E6">
        <f>Sensitivity_Cases!AA80</f>
        <v/>
      </c>
      <c r="F6">
        <f>Sensitivity_Cases!AB80</f>
        <v/>
      </c>
      <c r="G6">
        <f>Sensitivity_Cases!AC80</f>
        <v/>
      </c>
    </row>
    <row r="7">
      <c r="A7" t="inlineStr">
        <is>
          <t>Leads x1.05</t>
        </is>
      </c>
      <c r="C7">
        <f>Sensitivity_Cases!AD80</f>
        <v/>
      </c>
      <c r="D7">
        <f>Sensitivity_Cases!AE80</f>
        <v/>
      </c>
      <c r="E7">
        <f>Sensitivity_Cases!AF80</f>
        <v/>
      </c>
      <c r="F7">
        <f>Sensitivity_Cases!AG80</f>
        <v/>
      </c>
      <c r="G7">
        <f>Sensitivity_Cases!AH80</f>
        <v/>
      </c>
    </row>
    <row r="8">
      <c r="A8" t="inlineStr">
        <is>
          <t>Leads x1.15</t>
        </is>
      </c>
      <c r="C8">
        <f>Sensitivity_Cases!AI80</f>
        <v/>
      </c>
      <c r="D8">
        <f>Sensitivity_Cases!AJ80</f>
        <v/>
      </c>
      <c r="E8">
        <f>Sensitivity_Cases!AK80</f>
        <v/>
      </c>
      <c r="F8">
        <f>Sensitivity_Cases!AL80</f>
        <v/>
      </c>
      <c r="G8">
        <f>Sensitivity_Cases!AM80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2025-09-14T17:15:35Z</dcterms:created>
  <dcterms:modified xmlns:dcterms="http://purl.org/dc/terms/" xmlns:xsi="http://www.w3.org/2001/XMLSchema-instance" xsi:type="dcterms:W3CDTF">2025-09-14T17:15:35Z</dcterms:modified>
</cp:coreProperties>
</file>