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cs/Documents/START_UP/DOC PROGETTI/DOC_ECO 3d Multisonda/__BP 2025/Prodotto/"/>
    </mc:Choice>
  </mc:AlternateContent>
  <xr:revisionPtr revIDLastSave="0" documentId="8_{556742F4-1289-674A-B667-D0828271BA7B}" xr6:coauthVersionLast="47" xr6:coauthVersionMax="47" xr10:uidLastSave="{00000000-0000-0000-0000-000000000000}"/>
  <bookViews>
    <workbookView xWindow="3080" yWindow="700" windowWidth="58580" windowHeight="28100" xr2:uid="{C85FFAF0-5F8A-5F45-9338-F784D167D64D}"/>
  </bookViews>
  <sheets>
    <sheet name="Costi svilup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7" i="1" l="1"/>
  <c r="R44" i="1"/>
  <c r="M34" i="1"/>
  <c r="N34" i="1" s="1"/>
  <c r="O34" i="1" s="1"/>
  <c r="P34" i="1" s="1"/>
  <c r="J34" i="1"/>
  <c r="H18" i="1"/>
  <c r="I18" i="1" s="1"/>
  <c r="R38" i="1"/>
  <c r="S38" i="1" s="1"/>
  <c r="M57" i="1"/>
  <c r="N57" i="1" s="1"/>
  <c r="Q40" i="1"/>
  <c r="P40" i="1"/>
  <c r="R82" i="1"/>
  <c r="S82" i="1" s="1"/>
  <c r="T82" i="1" s="1"/>
  <c r="U82" i="1" s="1"/>
  <c r="V82" i="1" s="1"/>
  <c r="T56" i="1"/>
  <c r="S56" i="1"/>
  <c r="R56" i="1"/>
  <c r="Q56" i="1"/>
  <c r="O56" i="1"/>
  <c r="N56" i="1"/>
  <c r="M56" i="1"/>
  <c r="L56" i="1"/>
  <c r="J56" i="1"/>
  <c r="I56" i="1"/>
  <c r="H56" i="1"/>
  <c r="G56" i="1"/>
  <c r="F56" i="1"/>
  <c r="E56" i="1"/>
  <c r="U55" i="1"/>
  <c r="P55" i="1"/>
  <c r="K55" i="1"/>
  <c r="V55" i="1" s="1"/>
  <c r="U54" i="1"/>
  <c r="P54" i="1"/>
  <c r="K54" i="1"/>
  <c r="V54" i="1" s="1"/>
  <c r="U53" i="1"/>
  <c r="P53" i="1"/>
  <c r="V53" i="1" s="1"/>
  <c r="U52" i="1"/>
  <c r="P52" i="1"/>
  <c r="P56" i="1" s="1"/>
  <c r="K52" i="1"/>
  <c r="K56" i="1" s="1"/>
  <c r="T50" i="1"/>
  <c r="S50" i="1"/>
  <c r="R50" i="1"/>
  <c r="Q50" i="1"/>
  <c r="O50" i="1"/>
  <c r="N50" i="1"/>
  <c r="M50" i="1"/>
  <c r="L50" i="1"/>
  <c r="J50" i="1"/>
  <c r="I50" i="1"/>
  <c r="H50" i="1"/>
  <c r="G50" i="1"/>
  <c r="U49" i="1"/>
  <c r="P49" i="1"/>
  <c r="U48" i="1"/>
  <c r="P48" i="1"/>
  <c r="V48" i="1" s="1"/>
  <c r="U47" i="1"/>
  <c r="P47" i="1"/>
  <c r="P50" i="1" s="1"/>
  <c r="K47" i="1"/>
  <c r="K50" i="1" s="1"/>
  <c r="Q45" i="1"/>
  <c r="P45" i="1"/>
  <c r="O45" i="1"/>
  <c r="N45" i="1"/>
  <c r="M45" i="1"/>
  <c r="L45" i="1"/>
  <c r="K45" i="1"/>
  <c r="J45" i="1"/>
  <c r="I45" i="1"/>
  <c r="H45" i="1"/>
  <c r="G45" i="1"/>
  <c r="U43" i="1"/>
  <c r="V43" i="1" s="1"/>
  <c r="V41" i="1"/>
  <c r="V39" i="1"/>
  <c r="U35" i="1"/>
  <c r="T35" i="1"/>
  <c r="S35" i="1"/>
  <c r="R35" i="1"/>
  <c r="Q35" i="1"/>
  <c r="L35" i="1"/>
  <c r="L58" i="1" s="1"/>
  <c r="J35" i="1"/>
  <c r="I35" i="1"/>
  <c r="H35" i="1"/>
  <c r="G35" i="1"/>
  <c r="K34" i="1"/>
  <c r="P33" i="1"/>
  <c r="K33" i="1"/>
  <c r="P31" i="1"/>
  <c r="K31" i="1"/>
  <c r="P29" i="1"/>
  <c r="K29" i="1"/>
  <c r="V29" i="1" s="1"/>
  <c r="M26" i="1"/>
  <c r="K25" i="1"/>
  <c r="V25" i="1" s="1"/>
  <c r="V24" i="1"/>
  <c r="K23" i="1"/>
  <c r="V23" i="1" s="1"/>
  <c r="K22" i="1"/>
  <c r="V22" i="1" s="1"/>
  <c r="H19" i="1"/>
  <c r="G19" i="1"/>
  <c r="F19" i="1"/>
  <c r="F58" i="1" s="1"/>
  <c r="E19" i="1"/>
  <c r="E58" i="1" s="1"/>
  <c r="K17" i="1"/>
  <c r="V17" i="1" s="1"/>
  <c r="K15" i="1"/>
  <c r="V15" i="1" s="1"/>
  <c r="K13" i="1"/>
  <c r="V13" i="1" s="1"/>
  <c r="K11" i="1"/>
  <c r="V11" i="1" s="1"/>
  <c r="V10" i="1"/>
  <c r="V8" i="1"/>
  <c r="V7" i="1"/>
  <c r="J18" i="1" l="1"/>
  <c r="I19" i="1"/>
  <c r="T38" i="1"/>
  <c r="V33" i="1"/>
  <c r="V52" i="1"/>
  <c r="V56" i="1" s="1"/>
  <c r="G58" i="1"/>
  <c r="H58" i="1"/>
  <c r="V49" i="1"/>
  <c r="S44" i="1"/>
  <c r="T44" i="1" s="1"/>
  <c r="R40" i="1"/>
  <c r="V31" i="1"/>
  <c r="Q58" i="1"/>
  <c r="V34" i="1"/>
  <c r="I58" i="1"/>
  <c r="J19" i="1"/>
  <c r="J58" i="1" s="1"/>
  <c r="K18" i="1"/>
  <c r="V18" i="1" s="1"/>
  <c r="V19" i="1" s="1"/>
  <c r="U38" i="1"/>
  <c r="V38" i="1" s="1"/>
  <c r="O57" i="1"/>
  <c r="P57" i="1" s="1"/>
  <c r="U56" i="1"/>
  <c r="U50" i="1"/>
  <c r="K35" i="1"/>
  <c r="M35" i="1"/>
  <c r="M58" i="1" s="1"/>
  <c r="V47" i="1"/>
  <c r="N26" i="1"/>
  <c r="S57" i="1"/>
  <c r="V50" i="1" l="1"/>
  <c r="S40" i="1"/>
  <c r="R45" i="1"/>
  <c r="R58" i="1" s="1"/>
  <c r="U44" i="1"/>
  <c r="V44" i="1" s="1"/>
  <c r="K19" i="1"/>
  <c r="K58" i="1" s="1"/>
  <c r="U57" i="1"/>
  <c r="N35" i="1"/>
  <c r="N58" i="1" s="1"/>
  <c r="O26" i="1"/>
  <c r="O35" i="1" s="1"/>
  <c r="O58" i="1" s="1"/>
  <c r="P26" i="1"/>
  <c r="T40" i="1" l="1"/>
  <c r="S45" i="1"/>
  <c r="S58" i="1" s="1"/>
  <c r="V57" i="1"/>
  <c r="P35" i="1"/>
  <c r="P58" i="1" s="1"/>
  <c r="V26" i="1"/>
  <c r="V35" i="1" s="1"/>
  <c r="T45" i="1" l="1"/>
  <c r="T58" i="1" s="1"/>
  <c r="U40" i="1"/>
  <c r="V40" i="1" l="1"/>
  <c r="V45" i="1" s="1"/>
  <c r="V58" i="1" s="1"/>
  <c r="U45" i="1"/>
  <c r="U58" i="1" s="1"/>
</calcChain>
</file>

<file path=xl/sharedStrings.xml><?xml version="1.0" encoding="utf-8"?>
<sst xmlns="http://schemas.openxmlformats.org/spreadsheetml/2006/main" count="126" uniqueCount="115">
  <si>
    <t>COSTI DI SVILUPPO</t>
  </si>
  <si>
    <t>YTD 25</t>
  </si>
  <si>
    <t>4 2025</t>
  </si>
  <si>
    <t>1 Qtr 26</t>
  </si>
  <si>
    <t>2 Qtr 26</t>
  </si>
  <si>
    <t>3 Qtr 26</t>
  </si>
  <si>
    <t>4 Qtr 26</t>
  </si>
  <si>
    <t>TOT 26</t>
  </si>
  <si>
    <t>1 Qtr 27</t>
  </si>
  <si>
    <t>2 Qtr 27</t>
  </si>
  <si>
    <t>3 Qtr 27</t>
  </si>
  <si>
    <t>4 Qtr 27</t>
  </si>
  <si>
    <t>TOT 27</t>
  </si>
  <si>
    <t>1 Qtr 28</t>
  </si>
  <si>
    <t>2 Qtr 28</t>
  </si>
  <si>
    <t>3 Qtr 28</t>
  </si>
  <si>
    <t>4 Qtr 28</t>
  </si>
  <si>
    <t>TOT 28</t>
  </si>
  <si>
    <t>Totale 2026-28</t>
  </si>
  <si>
    <t>Realizzazione Prototipo</t>
  </si>
  <si>
    <t>1.1</t>
  </si>
  <si>
    <t>Materiali e Componenti</t>
  </si>
  <si>
    <t>1.1.2</t>
  </si>
  <si>
    <t>l’acquisto di macchinari e strumenti di prova</t>
  </si>
  <si>
    <t>1.1.3</t>
  </si>
  <si>
    <t>Primo prototipo</t>
  </si>
  <si>
    <t>1.1.4</t>
  </si>
  <si>
    <t>Costituzione Startup ECO3D</t>
  </si>
  <si>
    <t>1.1.5</t>
  </si>
  <si>
    <t>Deposito brevetti</t>
  </si>
  <si>
    <t>Prototipo Beta</t>
  </si>
  <si>
    <t>1.2</t>
  </si>
  <si>
    <t>Consulenze e Servizi Tecnici Esterni</t>
  </si>
  <si>
    <t>=3*1000/MESE</t>
  </si>
  <si>
    <t>outsourcing di parti di progettazione, design industriale, sviluppo software specialistico o algoritmi di intelligenza artificiale</t>
  </si>
  <si>
    <t>1.3</t>
  </si>
  <si>
    <t>Personale R&amp;D</t>
  </si>
  <si>
    <t>=3*3000/MESE</t>
  </si>
  <si>
    <t>ingegneri, sviluppatori software e ricercatori dedicati al progetto e founder</t>
  </si>
  <si>
    <t>1.4</t>
  </si>
  <si>
    <t>Test e Validazioni di Laboratorio</t>
  </si>
  <si>
    <t>prove su phantom ecografici, tarature, sperimentazioni su modelli preclinici per verificare prestazioni e sicurezza del dispositivo</t>
  </si>
  <si>
    <t>1.5</t>
  </si>
  <si>
    <t>Contingencies</t>
  </si>
  <si>
    <t>Totale Prototipo</t>
  </si>
  <si>
    <t>Percorso Regolatorio e Certificazioni (CE/MDR)</t>
  </si>
  <si>
    <t>2.1</t>
  </si>
  <si>
    <t>Consulenza Regolatoria e QA</t>
  </si>
  <si>
    <t>=1*1000/MESE</t>
  </si>
  <si>
    <t>2.1.1</t>
  </si>
  <si>
    <t>Esperto Regulatory affairs</t>
  </si>
  <si>
    <t>2.1.2</t>
  </si>
  <si>
    <t>ISO 13485</t>
  </si>
  <si>
    <t>2.2</t>
  </si>
  <si>
    <t>Documentazione Tecnica e Qualità</t>
  </si>
  <si>
    <t>Technical File completo (specifiche, analisi dei rischi, requisiti essenziali, usabilità, ecc.) e implementazione di procedure QA</t>
  </si>
  <si>
    <t>2.3</t>
  </si>
  <si>
    <t>Fee di Organismi Notificati</t>
  </si>
  <si>
    <t>2.4</t>
  </si>
  <si>
    <t>Test di Laboratorio e Certificazioni di Sicurezza:</t>
  </si>
  <si>
    <t>prove obbligatorie su prototipi per marcatura CE (es. test elettrici EN 60601, compatibilità elettromagnetica, sicurezza meccanica) svolti da laboratori accreditati</t>
  </si>
  <si>
    <t>2.5</t>
  </si>
  <si>
    <t>Implementazione UDI e Registrazione EUDAMED:</t>
  </si>
  <si>
    <t>(software per generare/tracciare UDI e aggiornamenti</t>
  </si>
  <si>
    <t>2.6</t>
  </si>
  <si>
    <t>Team e formazione</t>
  </si>
  <si>
    <t>formazione continua del team sulle normative (workshop, corsi MDR), l’aggiornamento dei documenti tecnici man mano che il prodotto evolve e l mantenimento annuale delle certificazioni</t>
  </si>
  <si>
    <t>2.7</t>
  </si>
  <si>
    <t>Totale Regolatorio e Certificazioni</t>
  </si>
  <si>
    <t>Validazione Preclinica e Studi Clinici</t>
  </si>
  <si>
    <t>3.1</t>
  </si>
  <si>
    <t>Validazioni Precliniche</t>
  </si>
  <si>
    <t>test non clinici sul dispositivo</t>
  </si>
  <si>
    <t>3.2</t>
  </si>
  <si>
    <t>Studio Clinico Pilota</t>
  </si>
  <si>
    <t>trial pilota moncentro, 30-50 pazienti</t>
  </si>
  <si>
    <t>3.3</t>
  </si>
  <si>
    <t>Studio Clinico Pivotal multicentrico (eventuale)</t>
  </si>
  <si>
    <t>3.4</t>
  </si>
  <si>
    <t>Early marketing (dispotivi pilota)</t>
  </si>
  <si>
    <t>produzione delle unità pilota aggiuntive e lʼassistenza tecnica presso i centri coinvolti.</t>
  </si>
  <si>
    <t>3.5</t>
  </si>
  <si>
    <t>Totale Validazione Preclinica</t>
  </si>
  <si>
    <t>Strutturazione del Team e Risorse Umane</t>
  </si>
  <si>
    <t>4.1</t>
  </si>
  <si>
    <t>Fondatori</t>
  </si>
  <si>
    <t>4.2</t>
  </si>
  <si>
    <t>Ingegneri biomedici, elettronici, software</t>
  </si>
  <si>
    <t>4.3</t>
  </si>
  <si>
    <t>Reclutamento, formazione e training</t>
  </si>
  <si>
    <t>Totale Team e Risorse Umane</t>
  </si>
  <si>
    <t>Overhead</t>
  </si>
  <si>
    <t>5.1</t>
  </si>
  <si>
    <t>Laboratorio e ufficio</t>
  </si>
  <si>
    <t>5.2</t>
  </si>
  <si>
    <t>Assicurazioni</t>
  </si>
  <si>
    <t>5.3</t>
  </si>
  <si>
    <t>Amministrative e legali</t>
  </si>
  <si>
    <t>5.4</t>
  </si>
  <si>
    <t>Viaggi e trasferte</t>
  </si>
  <si>
    <t>Totale Overhead</t>
  </si>
  <si>
    <t>Contingiencies</t>
  </si>
  <si>
    <t>TOTALE COSTI DI SVILUPPO</t>
  </si>
  <si>
    <t>Asset Industriali Minimi e Setup Produttivo</t>
  </si>
  <si>
    <t>Attrezzature e Infrastrutture di Produzione</t>
  </si>
  <si>
    <t>Progettazione per la Produzione (DfM)</t>
  </si>
  <si>
    <t>Supply Chain e Lotti Pilota</t>
  </si>
  <si>
    <t>manuali d’uso, packaging e etichettature conformi</t>
  </si>
  <si>
    <t>Totale Setup Produttivo</t>
  </si>
  <si>
    <t>Strategie Commerciali Iniziali e Go-to-Market</t>
  </si>
  <si>
    <t>Marketing e Comunicazione</t>
  </si>
  <si>
    <t>Business Development &amp; Vendite</t>
  </si>
  <si>
    <t>Pilot Customer Programs</t>
  </si>
  <si>
    <t>Supporto Clinico e Customer Service</t>
  </si>
  <si>
    <t>Totale Go-to-Market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</si>
</sst>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Aptos"/>
    </font>
    <font>
      <b/>
      <sz val="12"/>
      <color theme="4"/>
      <name val="Aptos"/>
    </font>
    <font>
      <b/>
      <sz val="12"/>
      <color theme="1"/>
      <name val="Aptos"/>
    </font>
    <font>
      <b/>
      <sz val="16"/>
      <color theme="1"/>
      <name val="Aptos"/>
    </font>
    <font>
      <sz val="12"/>
      <color theme="1"/>
      <name val="Aptos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Aptos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6" xfId="0" applyFont="1" applyBorder="1" applyAlignment="1">
      <alignment horizontal="center"/>
    </xf>
    <xf numFmtId="0" fontId="0" fillId="0" borderId="0" xfId="0" quotePrefix="1"/>
    <xf numFmtId="0" fontId="7" fillId="0" borderId="0" xfId="0" applyFont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4" xfId="0" applyFont="1" applyBorder="1" applyAlignment="1">
      <alignment horizontal="right" wrapText="1"/>
    </xf>
    <xf numFmtId="0" fontId="9" fillId="0" borderId="1" xfId="0" applyFont="1" applyBorder="1"/>
    <xf numFmtId="0" fontId="9" fillId="0" borderId="3" xfId="0" applyFont="1" applyBorder="1"/>
    <xf numFmtId="0" fontId="9" fillId="0" borderId="11" xfId="0" applyFont="1" applyBorder="1"/>
    <xf numFmtId="0" fontId="9" fillId="0" borderId="2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8" fillId="0" borderId="10" xfId="0" applyFont="1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8" fillId="0" borderId="2" xfId="0" applyFont="1" applyBorder="1" applyAlignment="1">
      <alignment horizontal="center"/>
    </xf>
    <xf numFmtId="0" fontId="10" fillId="0" borderId="0" xfId="0" applyFont="1" applyAlignment="1">
      <alignment wrapText="1"/>
    </xf>
    <xf numFmtId="0" fontId="9" fillId="0" borderId="4" xfId="0" applyFont="1" applyBorder="1"/>
    <xf numFmtId="0" fontId="9" fillId="0" borderId="0" xfId="0" applyFont="1"/>
    <xf numFmtId="0" fontId="9" fillId="0" borderId="5" xfId="0" applyFont="1" applyBorder="1"/>
    <xf numFmtId="0" fontId="6" fillId="0" borderId="0" xfId="0" applyFont="1" applyAlignment="1">
      <alignment horizontal="right" wrapText="1"/>
    </xf>
    <xf numFmtId="3" fontId="11" fillId="3" borderId="1" xfId="0" applyNumberFormat="1" applyFont="1" applyFill="1" applyBorder="1" applyAlignment="1">
      <alignment horizontal="center"/>
    </xf>
    <xf numFmtId="0" fontId="6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A004-5B3A-B541-9A4B-705CE4434F64}">
  <dimension ref="B3:V102"/>
  <sheetViews>
    <sheetView tabSelected="1" zoomScale="80" zoomScaleNormal="80" workbookViewId="0">
      <selection activeCell="B4" sqref="B4"/>
    </sheetView>
  </sheetViews>
  <sheetFormatPr baseColWidth="10" defaultRowHeight="16" outlineLevelRow="1" x14ac:dyDescent="0.2"/>
  <cols>
    <col min="3" max="3" width="8.33203125" style="1" customWidth="1"/>
    <col min="4" max="4" width="47.5" customWidth="1"/>
  </cols>
  <sheetData>
    <row r="3" spans="2:22" x14ac:dyDescent="0.2">
      <c r="E3" s="2"/>
      <c r="F3" s="2"/>
    </row>
    <row r="4" spans="2:22" ht="37" customHeight="1" x14ac:dyDescent="0.25">
      <c r="C4" s="3"/>
      <c r="D4" s="4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6" t="s">
        <v>6</v>
      </c>
      <c r="K4" s="7" t="s">
        <v>7</v>
      </c>
      <c r="L4" s="5" t="s">
        <v>8</v>
      </c>
      <c r="M4" s="5" t="s">
        <v>9</v>
      </c>
      <c r="N4" s="5" t="s">
        <v>10</v>
      </c>
      <c r="O4" s="6" t="s">
        <v>11</v>
      </c>
      <c r="P4" s="8" t="s">
        <v>12</v>
      </c>
      <c r="Q4" s="5" t="s">
        <v>13</v>
      </c>
      <c r="R4" s="5" t="s">
        <v>14</v>
      </c>
      <c r="S4" s="5" t="s">
        <v>15</v>
      </c>
      <c r="T4" s="6" t="s">
        <v>16</v>
      </c>
      <c r="U4" s="8" t="s">
        <v>17</v>
      </c>
      <c r="V4" s="9" t="s">
        <v>18</v>
      </c>
    </row>
    <row r="5" spans="2:22" ht="23" x14ac:dyDescent="0.2">
      <c r="C5" s="10">
        <v>1</v>
      </c>
      <c r="D5" s="11" t="s">
        <v>19</v>
      </c>
      <c r="E5" s="12"/>
      <c r="G5" s="12"/>
      <c r="J5" s="13"/>
      <c r="L5" s="12"/>
      <c r="O5" s="13"/>
      <c r="Q5" s="12"/>
      <c r="T5" s="13"/>
      <c r="V5" s="14"/>
    </row>
    <row r="6" spans="2:22" ht="23" x14ac:dyDescent="0.3">
      <c r="C6" s="15" t="s">
        <v>20</v>
      </c>
      <c r="D6" s="16" t="s">
        <v>21</v>
      </c>
      <c r="E6" s="12"/>
      <c r="G6" s="12"/>
      <c r="J6" s="13"/>
      <c r="L6" s="12"/>
      <c r="O6" s="13"/>
      <c r="Q6" s="12"/>
      <c r="T6" s="13"/>
      <c r="V6" s="14"/>
    </row>
    <row r="7" spans="2:22" x14ac:dyDescent="0.2">
      <c r="C7" s="17" t="s">
        <v>22</v>
      </c>
      <c r="D7" s="18" t="s">
        <v>23</v>
      </c>
      <c r="E7" s="12">
        <v>30</v>
      </c>
      <c r="G7" s="12"/>
      <c r="J7" s="13"/>
      <c r="L7" s="12"/>
      <c r="O7" s="13"/>
      <c r="Q7" s="12"/>
      <c r="T7" s="13"/>
      <c r="V7" s="19">
        <f>+E7+F7+K7+P7+U7</f>
        <v>30</v>
      </c>
    </row>
    <row r="8" spans="2:22" x14ac:dyDescent="0.2">
      <c r="C8" s="17" t="s">
        <v>24</v>
      </c>
      <c r="D8" s="18" t="s">
        <v>25</v>
      </c>
      <c r="E8" s="12">
        <v>20</v>
      </c>
      <c r="G8" s="12"/>
      <c r="J8" s="13"/>
      <c r="L8" s="12"/>
      <c r="O8" s="13"/>
      <c r="Q8" s="12"/>
      <c r="T8" s="13"/>
      <c r="V8" s="19">
        <f t="shared" ref="V8:V11" si="0">+E8+F8+K8+P8+U8</f>
        <v>20</v>
      </c>
    </row>
    <row r="9" spans="2:22" x14ac:dyDescent="0.2">
      <c r="C9" s="17" t="s">
        <v>26</v>
      </c>
      <c r="D9" s="18" t="s">
        <v>27</v>
      </c>
      <c r="E9" s="12">
        <v>5</v>
      </c>
      <c r="G9" s="12"/>
      <c r="J9" s="13"/>
      <c r="L9" s="12"/>
      <c r="O9" s="13"/>
      <c r="Q9" s="12"/>
      <c r="T9" s="13"/>
      <c r="V9" s="19"/>
    </row>
    <row r="10" spans="2:22" x14ac:dyDescent="0.2">
      <c r="C10" s="17" t="s">
        <v>28</v>
      </c>
      <c r="D10" s="18" t="s">
        <v>29</v>
      </c>
      <c r="E10" s="12">
        <v>5</v>
      </c>
      <c r="G10" s="12"/>
      <c r="J10" s="13"/>
      <c r="L10" s="12"/>
      <c r="O10" s="13"/>
      <c r="Q10" s="12"/>
      <c r="T10" s="13"/>
      <c r="V10" s="19">
        <f t="shared" si="0"/>
        <v>5</v>
      </c>
    </row>
    <row r="11" spans="2:22" x14ac:dyDescent="0.2">
      <c r="D11" s="18" t="s">
        <v>30</v>
      </c>
      <c r="E11" s="12"/>
      <c r="F11">
        <v>5</v>
      </c>
      <c r="G11" s="12">
        <v>8</v>
      </c>
      <c r="H11">
        <v>8</v>
      </c>
      <c r="J11" s="13"/>
      <c r="K11">
        <f t="shared" ref="K11:K18" si="1">SUM(G11:J11)</f>
        <v>16</v>
      </c>
      <c r="L11" s="12"/>
      <c r="O11" s="13"/>
      <c r="Q11" s="12"/>
      <c r="T11" s="13"/>
      <c r="V11" s="19">
        <f t="shared" si="0"/>
        <v>21</v>
      </c>
    </row>
    <row r="12" spans="2:22" ht="23" x14ac:dyDescent="0.3">
      <c r="C12" s="15" t="s">
        <v>31</v>
      </c>
      <c r="D12" s="16" t="s">
        <v>32</v>
      </c>
      <c r="E12" s="12"/>
      <c r="G12" s="12"/>
      <c r="J12" s="13"/>
      <c r="L12" s="12"/>
      <c r="O12" s="13"/>
      <c r="Q12" s="12"/>
      <c r="T12" s="13"/>
      <c r="V12" s="14"/>
    </row>
    <row r="13" spans="2:22" ht="51" x14ac:dyDescent="0.2">
      <c r="B13" s="20" t="s">
        <v>33</v>
      </c>
      <c r="C13" s="17"/>
      <c r="D13" s="21" t="s">
        <v>34</v>
      </c>
      <c r="E13" s="12"/>
      <c r="G13" s="12">
        <v>12</v>
      </c>
      <c r="H13">
        <v>12</v>
      </c>
      <c r="J13" s="13"/>
      <c r="K13">
        <f t="shared" si="1"/>
        <v>24</v>
      </c>
      <c r="L13" s="12"/>
      <c r="O13" s="13"/>
      <c r="Q13" s="12"/>
      <c r="T13" s="13"/>
      <c r="V13" s="19">
        <f t="shared" ref="V13:V18" si="2">+E13+F13+K13+P13+U13</f>
        <v>24</v>
      </c>
    </row>
    <row r="14" spans="2:22" ht="23" x14ac:dyDescent="0.3">
      <c r="C14" s="15" t="s">
        <v>35</v>
      </c>
      <c r="D14" s="16" t="s">
        <v>36</v>
      </c>
      <c r="E14" s="12"/>
      <c r="G14" s="12"/>
      <c r="J14" s="13"/>
      <c r="L14" s="12"/>
      <c r="O14" s="13"/>
      <c r="Q14" s="12"/>
      <c r="T14" s="13"/>
      <c r="V14" s="19"/>
    </row>
    <row r="15" spans="2:22" ht="34" x14ac:dyDescent="0.2">
      <c r="B15" s="20" t="s">
        <v>37</v>
      </c>
      <c r="C15" s="17"/>
      <c r="D15" s="21" t="s">
        <v>38</v>
      </c>
      <c r="E15" s="12"/>
      <c r="F15">
        <v>9</v>
      </c>
      <c r="G15" s="12">
        <v>27</v>
      </c>
      <c r="H15">
        <v>27</v>
      </c>
      <c r="I15">
        <v>27</v>
      </c>
      <c r="J15" s="13">
        <v>27</v>
      </c>
      <c r="K15">
        <f t="shared" si="1"/>
        <v>108</v>
      </c>
      <c r="L15" s="12"/>
      <c r="O15" s="13"/>
      <c r="Q15" s="12"/>
      <c r="T15" s="13"/>
      <c r="V15" s="19">
        <f t="shared" si="2"/>
        <v>117</v>
      </c>
    </row>
    <row r="16" spans="2:22" ht="23" x14ac:dyDescent="0.3">
      <c r="C16" s="15" t="s">
        <v>39</v>
      </c>
      <c r="D16" s="16" t="s">
        <v>40</v>
      </c>
      <c r="E16" s="12"/>
      <c r="G16" s="12"/>
      <c r="J16" s="13"/>
      <c r="L16" s="12"/>
      <c r="O16" s="13"/>
      <c r="Q16" s="12"/>
      <c r="T16" s="13"/>
      <c r="V16" s="19"/>
    </row>
    <row r="17" spans="2:22" ht="51" x14ac:dyDescent="0.2">
      <c r="B17" s="20" t="s">
        <v>33</v>
      </c>
      <c r="C17" s="17"/>
      <c r="D17" s="21" t="s">
        <v>41</v>
      </c>
      <c r="E17" s="12"/>
      <c r="G17" s="12">
        <v>12</v>
      </c>
      <c r="H17">
        <v>12</v>
      </c>
      <c r="I17">
        <v>12</v>
      </c>
      <c r="J17" s="13">
        <v>12</v>
      </c>
      <c r="K17">
        <f t="shared" si="1"/>
        <v>48</v>
      </c>
      <c r="L17" s="12"/>
      <c r="O17" s="13"/>
      <c r="Q17" s="12"/>
      <c r="T17" s="13"/>
      <c r="V17" s="19">
        <f t="shared" si="2"/>
        <v>48</v>
      </c>
    </row>
    <row r="18" spans="2:22" ht="17" x14ac:dyDescent="0.2">
      <c r="C18" s="15" t="s">
        <v>42</v>
      </c>
      <c r="D18" s="21" t="s">
        <v>43</v>
      </c>
      <c r="E18" s="22"/>
      <c r="F18" s="23">
        <v>5</v>
      </c>
      <c r="G18" s="22">
        <v>5</v>
      </c>
      <c r="H18" s="23">
        <f>+G18</f>
        <v>5</v>
      </c>
      <c r="I18" s="23">
        <f t="shared" ref="I18:J18" si="3">+H18</f>
        <v>5</v>
      </c>
      <c r="J18" s="24">
        <f t="shared" si="3"/>
        <v>5</v>
      </c>
      <c r="K18" s="25">
        <f t="shared" si="1"/>
        <v>20</v>
      </c>
      <c r="L18" s="22"/>
      <c r="M18" s="23"/>
      <c r="N18" s="23"/>
      <c r="O18" s="24"/>
      <c r="P18" s="23"/>
      <c r="Q18" s="22"/>
      <c r="R18" s="23"/>
      <c r="S18" s="23"/>
      <c r="T18" s="24"/>
      <c r="U18" s="23"/>
      <c r="V18" s="19">
        <f t="shared" si="2"/>
        <v>25</v>
      </c>
    </row>
    <row r="19" spans="2:22" ht="23" x14ac:dyDescent="0.3">
      <c r="C19" s="17"/>
      <c r="D19" s="26" t="s">
        <v>44</v>
      </c>
      <c r="E19" s="27">
        <f>SUM(E7:E18)</f>
        <v>60</v>
      </c>
      <c r="F19" s="28">
        <f t="shared" ref="F19:J19" si="4">SUM(F7:F18)</f>
        <v>19</v>
      </c>
      <c r="G19" s="27">
        <f t="shared" si="4"/>
        <v>64</v>
      </c>
      <c r="H19" s="28">
        <f t="shared" si="4"/>
        <v>64</v>
      </c>
      <c r="I19" s="28">
        <f t="shared" si="4"/>
        <v>44</v>
      </c>
      <c r="J19" s="29">
        <f t="shared" si="4"/>
        <v>44</v>
      </c>
      <c r="K19" s="28">
        <f>SUM(K7:K18)</f>
        <v>216</v>
      </c>
      <c r="L19" s="27"/>
      <c r="M19" s="28"/>
      <c r="N19" s="28"/>
      <c r="O19" s="29"/>
      <c r="P19" s="28"/>
      <c r="Q19" s="27"/>
      <c r="R19" s="28"/>
      <c r="S19" s="28"/>
      <c r="T19" s="29"/>
      <c r="U19" s="28"/>
      <c r="V19" s="30">
        <f>SUM(V7:V18)</f>
        <v>290</v>
      </c>
    </row>
    <row r="20" spans="2:22" ht="46" x14ac:dyDescent="0.2">
      <c r="C20" s="10">
        <v>2</v>
      </c>
      <c r="D20" s="11" t="s">
        <v>45</v>
      </c>
      <c r="E20" s="12"/>
      <c r="G20" s="12"/>
      <c r="J20" s="13"/>
      <c r="L20" s="12"/>
      <c r="O20" s="13"/>
      <c r="Q20" s="12"/>
      <c r="T20" s="13"/>
      <c r="V20" s="14"/>
    </row>
    <row r="21" spans="2:22" ht="23" x14ac:dyDescent="0.3">
      <c r="C21" s="15" t="s">
        <v>46</v>
      </c>
      <c r="D21" s="16" t="s">
        <v>47</v>
      </c>
      <c r="E21" s="12"/>
      <c r="G21" s="12"/>
      <c r="J21" s="13"/>
      <c r="L21" s="12"/>
      <c r="O21" s="13"/>
      <c r="Q21" s="12"/>
      <c r="T21" s="13"/>
      <c r="V21" s="14"/>
    </row>
    <row r="22" spans="2:22" ht="17" x14ac:dyDescent="0.2">
      <c r="B22" s="20" t="s">
        <v>48</v>
      </c>
      <c r="C22" s="15" t="s">
        <v>49</v>
      </c>
      <c r="D22" s="21" t="s">
        <v>50</v>
      </c>
      <c r="E22" s="12"/>
      <c r="G22" s="12">
        <v>3</v>
      </c>
      <c r="H22">
        <v>3</v>
      </c>
      <c r="I22">
        <v>3</v>
      </c>
      <c r="J22" s="13">
        <v>3</v>
      </c>
      <c r="K22">
        <f>SUM(G22:J22)</f>
        <v>12</v>
      </c>
      <c r="L22" s="12"/>
      <c r="O22" s="13"/>
      <c r="Q22" s="12"/>
      <c r="T22" s="13"/>
      <c r="V22" s="19">
        <f t="shared" ref="V22:V43" si="5">+E22+F22+K22+P22+U22</f>
        <v>12</v>
      </c>
    </row>
    <row r="23" spans="2:22" ht="17" x14ac:dyDescent="0.2">
      <c r="B23" s="20" t="s">
        <v>48</v>
      </c>
      <c r="C23" s="15" t="s">
        <v>51</v>
      </c>
      <c r="D23" s="21" t="s">
        <v>52</v>
      </c>
      <c r="E23" s="12"/>
      <c r="G23" s="12">
        <v>3</v>
      </c>
      <c r="H23">
        <v>3</v>
      </c>
      <c r="I23">
        <v>3</v>
      </c>
      <c r="J23" s="13">
        <v>3</v>
      </c>
      <c r="K23">
        <f>SUM(G23:J23)</f>
        <v>12</v>
      </c>
      <c r="L23" s="12"/>
      <c r="O23" s="13"/>
      <c r="Q23" s="12"/>
      <c r="T23" s="13"/>
      <c r="V23" s="19">
        <f t="shared" si="5"/>
        <v>12</v>
      </c>
    </row>
    <row r="24" spans="2:22" ht="23" x14ac:dyDescent="0.3">
      <c r="C24" s="15" t="s">
        <v>53</v>
      </c>
      <c r="D24" s="16" t="s">
        <v>54</v>
      </c>
      <c r="E24" s="12"/>
      <c r="G24" s="12"/>
      <c r="J24" s="13"/>
      <c r="L24" s="12"/>
      <c r="O24" s="13"/>
      <c r="Q24" s="12"/>
      <c r="T24" s="13"/>
      <c r="V24" s="19">
        <f t="shared" si="5"/>
        <v>0</v>
      </c>
    </row>
    <row r="25" spans="2:22" ht="51" x14ac:dyDescent="0.2">
      <c r="B25" s="20" t="s">
        <v>48</v>
      </c>
      <c r="C25" s="15"/>
      <c r="D25" s="21" t="s">
        <v>55</v>
      </c>
      <c r="E25" s="12"/>
      <c r="G25" s="12">
        <v>3</v>
      </c>
      <c r="H25">
        <v>3</v>
      </c>
      <c r="I25">
        <v>3</v>
      </c>
      <c r="J25" s="13">
        <v>3</v>
      </c>
      <c r="K25">
        <f>SUM(G25:J25)</f>
        <v>12</v>
      </c>
      <c r="L25" s="12"/>
      <c r="O25" s="13"/>
      <c r="Q25" s="12"/>
      <c r="T25" s="13"/>
      <c r="V25" s="19">
        <f t="shared" si="5"/>
        <v>12</v>
      </c>
    </row>
    <row r="26" spans="2:22" ht="23" x14ac:dyDescent="0.3">
      <c r="B26">
        <v>20</v>
      </c>
      <c r="C26" s="15" t="s">
        <v>56</v>
      </c>
      <c r="D26" s="16" t="s">
        <v>57</v>
      </c>
      <c r="E26" s="12"/>
      <c r="G26" s="12"/>
      <c r="J26" s="13"/>
      <c r="L26" s="12">
        <v>5</v>
      </c>
      <c r="M26">
        <f>+L26</f>
        <v>5</v>
      </c>
      <c r="N26">
        <f t="shared" ref="N26:O26" si="6">+M26</f>
        <v>5</v>
      </c>
      <c r="O26" s="13">
        <f t="shared" si="6"/>
        <v>5</v>
      </c>
      <c r="P26">
        <f>SUM(L26:O26)</f>
        <v>20</v>
      </c>
      <c r="Q26" s="12"/>
      <c r="T26" s="13"/>
      <c r="V26" s="19">
        <f t="shared" si="5"/>
        <v>20</v>
      </c>
    </row>
    <row r="27" spans="2:22" x14ac:dyDescent="0.2">
      <c r="C27" s="15"/>
      <c r="D27" s="21"/>
      <c r="E27" s="12"/>
      <c r="G27" s="12"/>
      <c r="J27" s="13"/>
      <c r="L27" s="12"/>
      <c r="O27" s="13"/>
      <c r="Q27" s="12"/>
      <c r="T27" s="13"/>
      <c r="V27" s="19"/>
    </row>
    <row r="28" spans="2:22" ht="46" x14ac:dyDescent="0.3">
      <c r="B28">
        <v>250</v>
      </c>
      <c r="C28" s="15" t="s">
        <v>58</v>
      </c>
      <c r="D28" s="16" t="s">
        <v>59</v>
      </c>
      <c r="E28" s="12"/>
      <c r="G28" s="12"/>
      <c r="J28" s="13"/>
      <c r="L28" s="12"/>
      <c r="O28" s="13"/>
      <c r="Q28" s="12"/>
      <c r="T28" s="13"/>
      <c r="V28" s="19"/>
    </row>
    <row r="29" spans="2:22" ht="54" customHeight="1" x14ac:dyDescent="0.2">
      <c r="B29">
        <v>30</v>
      </c>
      <c r="C29" s="15"/>
      <c r="D29" s="21" t="s">
        <v>60</v>
      </c>
      <c r="E29" s="12"/>
      <c r="G29" s="12"/>
      <c r="I29">
        <v>60</v>
      </c>
      <c r="J29" s="13">
        <v>60</v>
      </c>
      <c r="K29">
        <f t="shared" ref="K29" si="7">SUM(G29:J29)</f>
        <v>120</v>
      </c>
      <c r="L29" s="12">
        <v>60</v>
      </c>
      <c r="M29">
        <v>60</v>
      </c>
      <c r="O29" s="13"/>
      <c r="P29">
        <f t="shared" ref="P29" si="8">SUM(L29:O29)</f>
        <v>120</v>
      </c>
      <c r="Q29" s="12"/>
      <c r="T29" s="13"/>
      <c r="V29" s="19">
        <f t="shared" si="5"/>
        <v>240</v>
      </c>
    </row>
    <row r="30" spans="2:22" ht="46" x14ac:dyDescent="0.3">
      <c r="B30">
        <v>50</v>
      </c>
      <c r="C30" s="1" t="s">
        <v>61</v>
      </c>
      <c r="D30" s="31" t="s">
        <v>62</v>
      </c>
      <c r="E30" s="12"/>
      <c r="G30" s="12"/>
      <c r="J30" s="13"/>
      <c r="L30" s="12"/>
      <c r="O30" s="13"/>
      <c r="Q30" s="12"/>
      <c r="T30" s="13"/>
      <c r="V30" s="19"/>
    </row>
    <row r="31" spans="2:22" ht="34" x14ac:dyDescent="0.2">
      <c r="C31" s="15"/>
      <c r="D31" s="21" t="s">
        <v>63</v>
      </c>
      <c r="E31" s="12"/>
      <c r="G31" s="12"/>
      <c r="I31">
        <v>10</v>
      </c>
      <c r="J31" s="13">
        <v>10</v>
      </c>
      <c r="K31">
        <f t="shared" ref="K31" si="9">SUM(G31:J31)</f>
        <v>20</v>
      </c>
      <c r="L31" s="12">
        <v>10</v>
      </c>
      <c r="M31">
        <v>10</v>
      </c>
      <c r="O31" s="13"/>
      <c r="P31">
        <f t="shared" ref="P31" si="10">SUM(L31:O31)</f>
        <v>20</v>
      </c>
      <c r="Q31" s="12"/>
      <c r="T31" s="13"/>
      <c r="V31" s="19">
        <f t="shared" si="5"/>
        <v>40</v>
      </c>
    </row>
    <row r="32" spans="2:22" ht="23" x14ac:dyDescent="0.3">
      <c r="C32" s="15" t="s">
        <v>64</v>
      </c>
      <c r="D32" s="31" t="s">
        <v>65</v>
      </c>
      <c r="E32" s="12"/>
      <c r="G32" s="12"/>
      <c r="J32" s="13"/>
      <c r="L32" s="12"/>
      <c r="O32" s="13"/>
      <c r="Q32" s="12"/>
      <c r="T32" s="13"/>
      <c r="V32" s="19"/>
    </row>
    <row r="33" spans="3:22" ht="68" x14ac:dyDescent="0.2">
      <c r="C33" s="15"/>
      <c r="D33" s="21" t="s">
        <v>66</v>
      </c>
      <c r="E33" s="12"/>
      <c r="G33" s="12"/>
      <c r="I33">
        <v>3</v>
      </c>
      <c r="J33" s="13">
        <v>3</v>
      </c>
      <c r="K33">
        <f t="shared" ref="K33:K34" si="11">SUM(G33:J33)</f>
        <v>6</v>
      </c>
      <c r="L33" s="12">
        <v>3</v>
      </c>
      <c r="M33">
        <v>3</v>
      </c>
      <c r="N33">
        <v>3</v>
      </c>
      <c r="O33" s="13">
        <v>3</v>
      </c>
      <c r="P33">
        <f t="shared" ref="P33:P34" si="12">SUM(L33:O33)</f>
        <v>12</v>
      </c>
      <c r="Q33" s="12"/>
      <c r="T33" s="13"/>
      <c r="V33" s="19">
        <f t="shared" si="5"/>
        <v>18</v>
      </c>
    </row>
    <row r="34" spans="3:22" ht="17" x14ac:dyDescent="0.2">
      <c r="C34" s="15" t="s">
        <v>67</v>
      </c>
      <c r="D34" s="21" t="s">
        <v>43</v>
      </c>
      <c r="E34" s="22"/>
      <c r="F34" s="23"/>
      <c r="G34" s="22"/>
      <c r="H34" s="23"/>
      <c r="I34" s="23">
        <v>5</v>
      </c>
      <c r="J34" s="24">
        <f>+I34</f>
        <v>5</v>
      </c>
      <c r="K34" s="25">
        <f t="shared" si="11"/>
        <v>10</v>
      </c>
      <c r="L34" s="22">
        <v>5</v>
      </c>
      <c r="M34" s="23">
        <f>+L34</f>
        <v>5</v>
      </c>
      <c r="N34" s="23">
        <f t="shared" ref="N34:O34" si="13">+M34</f>
        <v>5</v>
      </c>
      <c r="O34" s="24">
        <f t="shared" si="13"/>
        <v>5</v>
      </c>
      <c r="P34" s="25">
        <f t="shared" si="12"/>
        <v>20</v>
      </c>
      <c r="Q34" s="22"/>
      <c r="R34" s="23"/>
      <c r="S34" s="23"/>
      <c r="T34" s="24"/>
      <c r="U34" s="23"/>
      <c r="V34" s="32">
        <f t="shared" si="5"/>
        <v>30</v>
      </c>
    </row>
    <row r="35" spans="3:22" ht="23" x14ac:dyDescent="0.3">
      <c r="C35" s="15"/>
      <c r="D35" s="26" t="s">
        <v>68</v>
      </c>
      <c r="E35" s="33"/>
      <c r="F35" s="34"/>
      <c r="G35" s="27">
        <f>SUM(G22:G34)</f>
        <v>9</v>
      </c>
      <c r="H35" s="28">
        <f t="shared" ref="H35:K35" si="14">SUM(H22:H34)</f>
        <v>9</v>
      </c>
      <c r="I35" s="28">
        <f t="shared" si="14"/>
        <v>87</v>
      </c>
      <c r="J35" s="29">
        <f t="shared" si="14"/>
        <v>87</v>
      </c>
      <c r="K35" s="28">
        <f t="shared" si="14"/>
        <v>192</v>
      </c>
      <c r="L35" s="27">
        <f>SUM(L22:L34)</f>
        <v>83</v>
      </c>
      <c r="M35" s="28">
        <f t="shared" ref="M35:P35" si="15">SUM(M22:M34)</f>
        <v>83</v>
      </c>
      <c r="N35" s="28">
        <f t="shared" si="15"/>
        <v>13</v>
      </c>
      <c r="O35" s="29">
        <f t="shared" si="15"/>
        <v>13</v>
      </c>
      <c r="P35" s="28">
        <f t="shared" si="15"/>
        <v>192</v>
      </c>
      <c r="Q35" s="27">
        <f>SUM(Q22:Q34)</f>
        <v>0</v>
      </c>
      <c r="R35" s="28">
        <f t="shared" ref="R35:U35" si="16">SUM(R22:R34)</f>
        <v>0</v>
      </c>
      <c r="S35" s="28">
        <f t="shared" si="16"/>
        <v>0</v>
      </c>
      <c r="T35" s="29">
        <f t="shared" si="16"/>
        <v>0</v>
      </c>
      <c r="U35" s="28">
        <f t="shared" si="16"/>
        <v>0</v>
      </c>
      <c r="V35" s="35">
        <f>SUM(V22:V34)</f>
        <v>384</v>
      </c>
    </row>
    <row r="36" spans="3:22" ht="23" x14ac:dyDescent="0.2">
      <c r="C36" s="10">
        <v>3</v>
      </c>
      <c r="D36" s="11" t="s">
        <v>69</v>
      </c>
      <c r="E36" s="12"/>
      <c r="G36" s="12"/>
      <c r="J36" s="13"/>
      <c r="L36" s="12"/>
      <c r="O36" s="13"/>
      <c r="Q36" s="12"/>
      <c r="T36" s="13"/>
      <c r="V36" s="14"/>
    </row>
    <row r="37" spans="3:22" ht="23" x14ac:dyDescent="0.3">
      <c r="C37" s="15" t="s">
        <v>70</v>
      </c>
      <c r="D37" s="31" t="s">
        <v>71</v>
      </c>
      <c r="E37" s="12"/>
      <c r="G37" s="12"/>
      <c r="J37" s="13"/>
      <c r="L37" s="12"/>
      <c r="O37" s="13"/>
      <c r="Q37" s="12"/>
      <c r="T37" s="13"/>
      <c r="V37" s="19"/>
    </row>
    <row r="38" spans="3:22" ht="17" x14ac:dyDescent="0.2">
      <c r="C38" s="15"/>
      <c r="D38" s="21" t="s">
        <v>72</v>
      </c>
      <c r="E38" s="12"/>
      <c r="G38" s="12"/>
      <c r="J38" s="13"/>
      <c r="L38" s="12"/>
      <c r="O38" s="13"/>
      <c r="Q38" s="12">
        <v>10</v>
      </c>
      <c r="R38">
        <f>+Q38</f>
        <v>10</v>
      </c>
      <c r="S38">
        <f t="shared" ref="S38:T38" si="17">+R38</f>
        <v>10</v>
      </c>
      <c r="T38" s="13">
        <f t="shared" si="17"/>
        <v>10</v>
      </c>
      <c r="U38">
        <f>SUM(Q38:T38)</f>
        <v>40</v>
      </c>
      <c r="V38" s="19">
        <f t="shared" si="5"/>
        <v>40</v>
      </c>
    </row>
    <row r="39" spans="3:22" ht="23" x14ac:dyDescent="0.3">
      <c r="C39" s="15" t="s">
        <v>73</v>
      </c>
      <c r="D39" s="31" t="s">
        <v>74</v>
      </c>
      <c r="E39" s="12"/>
      <c r="G39" s="12"/>
      <c r="J39" s="13"/>
      <c r="L39" s="12"/>
      <c r="O39" s="13"/>
      <c r="Q39" s="12"/>
      <c r="T39" s="13"/>
      <c r="V39" s="19">
        <f t="shared" si="5"/>
        <v>0</v>
      </c>
    </row>
    <row r="40" spans="3:22" ht="17" x14ac:dyDescent="0.2">
      <c r="C40" s="15"/>
      <c r="D40" s="21" t="s">
        <v>75</v>
      </c>
      <c r="E40" s="12"/>
      <c r="G40" s="12"/>
      <c r="J40" s="13"/>
      <c r="L40" s="12"/>
      <c r="O40" s="13">
        <v>100</v>
      </c>
      <c r="P40">
        <f t="shared" ref="P40" si="18">SUM(L40:O40)</f>
        <v>100</v>
      </c>
      <c r="Q40" s="12">
        <f>+O40</f>
        <v>100</v>
      </c>
      <c r="R40">
        <f>+Q40</f>
        <v>100</v>
      </c>
      <c r="S40">
        <f>+R40</f>
        <v>100</v>
      </c>
      <c r="T40" s="13">
        <f>+S40</f>
        <v>100</v>
      </c>
      <c r="U40">
        <f>SUM(Q40:T40)</f>
        <v>400</v>
      </c>
      <c r="V40" s="19">
        <f t="shared" si="5"/>
        <v>500</v>
      </c>
    </row>
    <row r="41" spans="3:22" ht="46" hidden="1" outlineLevel="1" x14ac:dyDescent="0.3">
      <c r="C41" s="15" t="s">
        <v>76</v>
      </c>
      <c r="D41" s="36" t="s">
        <v>77</v>
      </c>
      <c r="E41" s="12"/>
      <c r="G41" s="12"/>
      <c r="J41" s="13"/>
      <c r="L41" s="12"/>
      <c r="O41" s="13"/>
      <c r="Q41" s="12"/>
      <c r="T41" s="13"/>
      <c r="V41" s="19">
        <f t="shared" si="5"/>
        <v>0</v>
      </c>
    </row>
    <row r="42" spans="3:22" ht="23" collapsed="1" x14ac:dyDescent="0.3">
      <c r="C42" s="15" t="s">
        <v>78</v>
      </c>
      <c r="D42" s="31" t="s">
        <v>79</v>
      </c>
      <c r="E42" s="12"/>
      <c r="G42" s="12"/>
      <c r="J42" s="13"/>
      <c r="L42" s="12"/>
      <c r="O42" s="13"/>
      <c r="Q42" s="12"/>
      <c r="T42" s="13"/>
      <c r="V42" s="19"/>
    </row>
    <row r="43" spans="3:22" ht="34" x14ac:dyDescent="0.2">
      <c r="C43" s="15"/>
      <c r="D43" s="21" t="s">
        <v>80</v>
      </c>
      <c r="E43" s="12"/>
      <c r="G43" s="12"/>
      <c r="J43" s="13"/>
      <c r="L43" s="12"/>
      <c r="O43" s="13"/>
      <c r="Q43" s="12">
        <v>30</v>
      </c>
      <c r="R43">
        <v>30</v>
      </c>
      <c r="S43">
        <v>30</v>
      </c>
      <c r="T43" s="13">
        <v>30</v>
      </c>
      <c r="U43">
        <f>SUM(Q43:T43)</f>
        <v>120</v>
      </c>
      <c r="V43" s="19">
        <f t="shared" si="5"/>
        <v>120</v>
      </c>
    </row>
    <row r="44" spans="3:22" ht="17" x14ac:dyDescent="0.2">
      <c r="C44" s="15" t="s">
        <v>81</v>
      </c>
      <c r="D44" s="21" t="s">
        <v>43</v>
      </c>
      <c r="E44" s="22"/>
      <c r="F44" s="23"/>
      <c r="G44" s="22"/>
      <c r="H44" s="23"/>
      <c r="I44" s="23"/>
      <c r="J44" s="24"/>
      <c r="K44" s="23"/>
      <c r="L44" s="22"/>
      <c r="M44" s="23"/>
      <c r="N44" s="23"/>
      <c r="O44" s="24"/>
      <c r="P44" s="23"/>
      <c r="Q44" s="22">
        <v>5</v>
      </c>
      <c r="R44" s="23">
        <f>+Q44</f>
        <v>5</v>
      </c>
      <c r="S44" s="23">
        <f t="shared" ref="S44:T44" si="19">+R44</f>
        <v>5</v>
      </c>
      <c r="T44" s="23">
        <f t="shared" si="19"/>
        <v>5</v>
      </c>
      <c r="U44" s="23">
        <f>SUM(Q44:T44)</f>
        <v>20</v>
      </c>
      <c r="V44" s="19">
        <f t="shared" ref="V44" si="20">+E44+F44+K44+P44+U44</f>
        <v>20</v>
      </c>
    </row>
    <row r="45" spans="3:22" ht="23" x14ac:dyDescent="0.3">
      <c r="D45" s="26" t="s">
        <v>82</v>
      </c>
      <c r="E45" s="33"/>
      <c r="F45" s="34"/>
      <c r="G45" s="27">
        <f t="shared" ref="G45:U45" si="21">SUM(G36:G44)</f>
        <v>0</v>
      </c>
      <c r="H45" s="28">
        <f t="shared" si="21"/>
        <v>0</v>
      </c>
      <c r="I45" s="28">
        <f t="shared" si="21"/>
        <v>0</v>
      </c>
      <c r="J45" s="29">
        <f t="shared" si="21"/>
        <v>0</v>
      </c>
      <c r="K45" s="28">
        <f t="shared" si="21"/>
        <v>0</v>
      </c>
      <c r="L45" s="27">
        <f t="shared" si="21"/>
        <v>0</v>
      </c>
      <c r="M45" s="28">
        <f t="shared" si="21"/>
        <v>0</v>
      </c>
      <c r="N45" s="28">
        <f t="shared" si="21"/>
        <v>0</v>
      </c>
      <c r="O45" s="29">
        <f t="shared" si="21"/>
        <v>100</v>
      </c>
      <c r="P45" s="28">
        <f t="shared" si="21"/>
        <v>100</v>
      </c>
      <c r="Q45" s="27">
        <f t="shared" si="21"/>
        <v>145</v>
      </c>
      <c r="R45" s="28">
        <f t="shared" si="21"/>
        <v>145</v>
      </c>
      <c r="S45" s="28">
        <f t="shared" si="21"/>
        <v>145</v>
      </c>
      <c r="T45" s="29">
        <f t="shared" si="21"/>
        <v>145</v>
      </c>
      <c r="U45" s="28">
        <f t="shared" si="21"/>
        <v>580</v>
      </c>
      <c r="V45" s="35">
        <f>SUM(V37:V44)</f>
        <v>680</v>
      </c>
    </row>
    <row r="46" spans="3:22" ht="46" x14ac:dyDescent="0.2">
      <c r="C46" s="10">
        <v>4</v>
      </c>
      <c r="D46" s="11" t="s">
        <v>83</v>
      </c>
      <c r="E46" s="12"/>
      <c r="G46" s="12"/>
      <c r="J46" s="13"/>
      <c r="L46" s="12"/>
      <c r="O46" s="13"/>
      <c r="Q46" s="12"/>
      <c r="T46" s="13"/>
      <c r="V46" s="14"/>
    </row>
    <row r="47" spans="3:22" ht="23" x14ac:dyDescent="0.3">
      <c r="C47" s="15" t="s">
        <v>84</v>
      </c>
      <c r="D47" s="31" t="s">
        <v>85</v>
      </c>
      <c r="E47" s="12"/>
      <c r="G47" s="12">
        <v>6</v>
      </c>
      <c r="H47">
        <v>6</v>
      </c>
      <c r="I47">
        <v>6</v>
      </c>
      <c r="J47" s="13">
        <v>6</v>
      </c>
      <c r="K47">
        <f>SUM(G47:J47)</f>
        <v>24</v>
      </c>
      <c r="L47" s="12">
        <v>6</v>
      </c>
      <c r="M47">
        <v>6</v>
      </c>
      <c r="N47">
        <v>6</v>
      </c>
      <c r="O47" s="13">
        <v>6</v>
      </c>
      <c r="P47">
        <f>SUM(L47:O47)</f>
        <v>24</v>
      </c>
      <c r="Q47" s="12">
        <v>6</v>
      </c>
      <c r="R47">
        <v>6</v>
      </c>
      <c r="S47">
        <v>6</v>
      </c>
      <c r="T47" s="13">
        <v>6</v>
      </c>
      <c r="U47">
        <f>SUM(Q47:T47)</f>
        <v>24</v>
      </c>
      <c r="V47" s="19">
        <f t="shared" ref="V47:V49" si="22">+E47+F47+K47+P47+U47</f>
        <v>72</v>
      </c>
    </row>
    <row r="48" spans="3:22" ht="46" x14ac:dyDescent="0.3">
      <c r="C48" s="15" t="s">
        <v>86</v>
      </c>
      <c r="D48" s="31" t="s">
        <v>87</v>
      </c>
      <c r="E48" s="12"/>
      <c r="G48" s="12"/>
      <c r="J48" s="13"/>
      <c r="L48" s="12">
        <v>27</v>
      </c>
      <c r="M48">
        <v>27</v>
      </c>
      <c r="N48">
        <v>27</v>
      </c>
      <c r="O48" s="13">
        <v>27</v>
      </c>
      <c r="P48">
        <f t="shared" ref="P48" si="23">SUM(L48:O48)</f>
        <v>108</v>
      </c>
      <c r="Q48" s="12">
        <v>27</v>
      </c>
      <c r="R48">
        <v>27</v>
      </c>
      <c r="S48">
        <v>27</v>
      </c>
      <c r="T48" s="13">
        <v>27</v>
      </c>
      <c r="U48">
        <f t="shared" ref="U48" si="24">SUM(Q48:T48)</f>
        <v>108</v>
      </c>
      <c r="V48" s="19">
        <f t="shared" si="22"/>
        <v>216</v>
      </c>
    </row>
    <row r="49" spans="3:22" ht="23" x14ac:dyDescent="0.3">
      <c r="C49" s="15" t="s">
        <v>88</v>
      </c>
      <c r="D49" s="31" t="s">
        <v>89</v>
      </c>
      <c r="E49" s="22"/>
      <c r="F49" s="23"/>
      <c r="G49" s="22"/>
      <c r="H49" s="23"/>
      <c r="I49" s="23"/>
      <c r="J49" s="24"/>
      <c r="K49" s="23"/>
      <c r="L49" s="22">
        <v>3</v>
      </c>
      <c r="M49" s="23">
        <v>3</v>
      </c>
      <c r="N49" s="23">
        <v>3</v>
      </c>
      <c r="O49" s="24">
        <v>3</v>
      </c>
      <c r="P49" s="25">
        <f t="shared" ref="P49" si="25">SUM(L49:O49)</f>
        <v>12</v>
      </c>
      <c r="Q49" s="22">
        <v>3</v>
      </c>
      <c r="R49" s="23">
        <v>3</v>
      </c>
      <c r="S49" s="23">
        <v>3</v>
      </c>
      <c r="T49" s="24">
        <v>3</v>
      </c>
      <c r="U49" s="25">
        <f t="shared" ref="U49" si="26">SUM(Q49:T49)</f>
        <v>12</v>
      </c>
      <c r="V49" s="32">
        <f t="shared" si="22"/>
        <v>24</v>
      </c>
    </row>
    <row r="50" spans="3:22" ht="23" x14ac:dyDescent="0.3">
      <c r="C50" s="15"/>
      <c r="D50" s="26" t="s">
        <v>90</v>
      </c>
      <c r="E50" s="33"/>
      <c r="F50" s="34"/>
      <c r="G50" s="27">
        <f t="shared" ref="G50:V50" si="27">SUM(G46:G49)</f>
        <v>6</v>
      </c>
      <c r="H50" s="28">
        <f t="shared" si="27"/>
        <v>6</v>
      </c>
      <c r="I50" s="28">
        <f t="shared" si="27"/>
        <v>6</v>
      </c>
      <c r="J50" s="29">
        <f t="shared" si="27"/>
        <v>6</v>
      </c>
      <c r="K50" s="28">
        <f t="shared" si="27"/>
        <v>24</v>
      </c>
      <c r="L50" s="27">
        <f t="shared" si="27"/>
        <v>36</v>
      </c>
      <c r="M50" s="28">
        <f t="shared" si="27"/>
        <v>36</v>
      </c>
      <c r="N50" s="28">
        <f t="shared" si="27"/>
        <v>36</v>
      </c>
      <c r="O50" s="29">
        <f t="shared" si="27"/>
        <v>36</v>
      </c>
      <c r="P50" s="28">
        <f t="shared" si="27"/>
        <v>144</v>
      </c>
      <c r="Q50" s="27">
        <f t="shared" si="27"/>
        <v>36</v>
      </c>
      <c r="R50" s="28">
        <f t="shared" si="27"/>
        <v>36</v>
      </c>
      <c r="S50" s="28">
        <f t="shared" si="27"/>
        <v>36</v>
      </c>
      <c r="T50" s="29">
        <f t="shared" si="27"/>
        <v>36</v>
      </c>
      <c r="U50" s="28">
        <f t="shared" si="27"/>
        <v>144</v>
      </c>
      <c r="V50" s="35">
        <f t="shared" si="27"/>
        <v>312</v>
      </c>
    </row>
    <row r="51" spans="3:22" ht="23" x14ac:dyDescent="0.25">
      <c r="C51" s="10">
        <v>5</v>
      </c>
      <c r="D51" s="11" t="s">
        <v>91</v>
      </c>
      <c r="E51" s="12"/>
      <c r="G51" s="37"/>
      <c r="H51" s="38"/>
      <c r="I51" s="38"/>
      <c r="J51" s="39"/>
      <c r="K51" s="38"/>
      <c r="L51" s="37"/>
      <c r="M51" s="38"/>
      <c r="N51" s="38"/>
      <c r="O51" s="39"/>
      <c r="P51" s="38"/>
      <c r="Q51" s="37"/>
      <c r="R51" s="38"/>
      <c r="S51" s="38"/>
      <c r="T51" s="39"/>
      <c r="U51" s="38"/>
      <c r="V51" s="19"/>
    </row>
    <row r="52" spans="3:22" ht="23" x14ac:dyDescent="0.3">
      <c r="C52" s="15" t="s">
        <v>92</v>
      </c>
      <c r="D52" s="31" t="s">
        <v>93</v>
      </c>
      <c r="E52" s="12"/>
      <c r="F52">
        <v>3</v>
      </c>
      <c r="G52" s="37">
        <v>3</v>
      </c>
      <c r="H52" s="38">
        <v>3</v>
      </c>
      <c r="I52" s="38">
        <v>3</v>
      </c>
      <c r="J52" s="39">
        <v>3</v>
      </c>
      <c r="K52" s="38">
        <f>SUM(G52:J52)</f>
        <v>12</v>
      </c>
      <c r="L52" s="37">
        <v>5</v>
      </c>
      <c r="M52" s="38">
        <v>5</v>
      </c>
      <c r="N52" s="38">
        <v>5</v>
      </c>
      <c r="O52" s="39">
        <v>5</v>
      </c>
      <c r="P52" s="38">
        <f>SUM(L52:O52)</f>
        <v>20</v>
      </c>
      <c r="Q52" s="37">
        <v>5</v>
      </c>
      <c r="R52" s="38">
        <v>5</v>
      </c>
      <c r="S52" s="38">
        <v>5</v>
      </c>
      <c r="T52" s="39">
        <v>5</v>
      </c>
      <c r="U52" s="38">
        <f>SUM(Q52:T52)</f>
        <v>20</v>
      </c>
      <c r="V52" s="19">
        <f t="shared" ref="V52:V55" si="28">+E52+F52+K52+P52+U52</f>
        <v>55</v>
      </c>
    </row>
    <row r="53" spans="3:22" ht="23" x14ac:dyDescent="0.3">
      <c r="C53" s="15" t="s">
        <v>94</v>
      </c>
      <c r="D53" s="31" t="s">
        <v>95</v>
      </c>
      <c r="E53" s="12"/>
      <c r="G53" s="37"/>
      <c r="H53" s="38"/>
      <c r="I53" s="38"/>
      <c r="J53" s="39"/>
      <c r="K53" s="38"/>
      <c r="L53" s="37">
        <v>1</v>
      </c>
      <c r="M53" s="38">
        <v>1</v>
      </c>
      <c r="N53" s="38">
        <v>1</v>
      </c>
      <c r="O53" s="39">
        <v>1</v>
      </c>
      <c r="P53" s="38">
        <f>SUM(L53:O53)</f>
        <v>4</v>
      </c>
      <c r="Q53" s="37">
        <v>2</v>
      </c>
      <c r="R53" s="38">
        <v>2</v>
      </c>
      <c r="S53" s="38">
        <v>2</v>
      </c>
      <c r="T53" s="39">
        <v>2</v>
      </c>
      <c r="U53" s="38">
        <f>SUM(Q53:T53)</f>
        <v>8</v>
      </c>
      <c r="V53" s="19">
        <f t="shared" si="28"/>
        <v>12</v>
      </c>
    </row>
    <row r="54" spans="3:22" ht="23" x14ac:dyDescent="0.3">
      <c r="C54" s="15" t="s">
        <v>96</v>
      </c>
      <c r="D54" s="31" t="s">
        <v>97</v>
      </c>
      <c r="E54" s="12"/>
      <c r="G54" s="37">
        <v>1</v>
      </c>
      <c r="H54" s="38">
        <v>1</v>
      </c>
      <c r="I54" s="38">
        <v>1</v>
      </c>
      <c r="J54" s="39">
        <v>1</v>
      </c>
      <c r="K54" s="38">
        <f>SUM(G54:J54)</f>
        <v>4</v>
      </c>
      <c r="L54" s="37">
        <v>1</v>
      </c>
      <c r="M54" s="38">
        <v>1</v>
      </c>
      <c r="N54" s="38">
        <v>1</v>
      </c>
      <c r="O54" s="39">
        <v>1</v>
      </c>
      <c r="P54" s="38">
        <f>SUM(L54:O54)</f>
        <v>4</v>
      </c>
      <c r="Q54" s="37">
        <v>1</v>
      </c>
      <c r="R54" s="38">
        <v>1</v>
      </c>
      <c r="S54" s="38">
        <v>1</v>
      </c>
      <c r="T54" s="39">
        <v>1</v>
      </c>
      <c r="U54" s="38">
        <f>SUM(Q54:T54)</f>
        <v>4</v>
      </c>
      <c r="V54" s="19">
        <f t="shared" si="28"/>
        <v>12</v>
      </c>
    </row>
    <row r="55" spans="3:22" ht="23" x14ac:dyDescent="0.3">
      <c r="C55" s="15" t="s">
        <v>98</v>
      </c>
      <c r="D55" s="31" t="s">
        <v>99</v>
      </c>
      <c r="E55" s="12"/>
      <c r="G55" s="37">
        <v>1</v>
      </c>
      <c r="H55" s="38">
        <v>1</v>
      </c>
      <c r="I55" s="38">
        <v>1</v>
      </c>
      <c r="J55" s="39">
        <v>1</v>
      </c>
      <c r="K55" s="38">
        <f>SUM(G55:J55)</f>
        <v>4</v>
      </c>
      <c r="L55" s="37">
        <v>1</v>
      </c>
      <c r="M55" s="38">
        <v>1</v>
      </c>
      <c r="N55" s="38">
        <v>1</v>
      </c>
      <c r="O55" s="39">
        <v>1</v>
      </c>
      <c r="P55" s="38">
        <f>SUM(L55:O55)</f>
        <v>4</v>
      </c>
      <c r="Q55" s="37">
        <v>1</v>
      </c>
      <c r="R55" s="38">
        <v>1</v>
      </c>
      <c r="S55" s="38">
        <v>1</v>
      </c>
      <c r="T55" s="39">
        <v>1</v>
      </c>
      <c r="U55" s="38">
        <f>SUM(Q55:T55)</f>
        <v>4</v>
      </c>
      <c r="V55" s="19">
        <f t="shared" si="28"/>
        <v>12</v>
      </c>
    </row>
    <row r="56" spans="3:22" ht="23" x14ac:dyDescent="0.3">
      <c r="C56" s="15"/>
      <c r="D56" s="40" t="s">
        <v>100</v>
      </c>
      <c r="E56" s="27">
        <f t="shared" ref="E56:F56" si="29">SUM(E52:E55)</f>
        <v>0</v>
      </c>
      <c r="F56" s="27">
        <f t="shared" si="29"/>
        <v>3</v>
      </c>
      <c r="G56" s="27">
        <f t="shared" ref="G56:V56" si="30">SUM(G52:G55)</f>
        <v>5</v>
      </c>
      <c r="H56" s="28">
        <f t="shared" si="30"/>
        <v>5</v>
      </c>
      <c r="I56" s="28">
        <f t="shared" si="30"/>
        <v>5</v>
      </c>
      <c r="J56" s="29">
        <f t="shared" si="30"/>
        <v>5</v>
      </c>
      <c r="K56" s="28">
        <f t="shared" si="30"/>
        <v>20</v>
      </c>
      <c r="L56" s="27">
        <f t="shared" si="30"/>
        <v>8</v>
      </c>
      <c r="M56" s="28">
        <f t="shared" si="30"/>
        <v>8</v>
      </c>
      <c r="N56" s="28">
        <f t="shared" si="30"/>
        <v>8</v>
      </c>
      <c r="O56" s="29">
        <f t="shared" si="30"/>
        <v>8</v>
      </c>
      <c r="P56" s="28">
        <f t="shared" si="30"/>
        <v>32</v>
      </c>
      <c r="Q56" s="27">
        <f t="shared" si="30"/>
        <v>9</v>
      </c>
      <c r="R56" s="28">
        <f t="shared" si="30"/>
        <v>9</v>
      </c>
      <c r="S56" s="28">
        <f t="shared" si="30"/>
        <v>9</v>
      </c>
      <c r="T56" s="29">
        <f t="shared" si="30"/>
        <v>9</v>
      </c>
      <c r="U56" s="28">
        <f t="shared" si="30"/>
        <v>36</v>
      </c>
      <c r="V56" s="35">
        <f t="shared" si="30"/>
        <v>91</v>
      </c>
    </row>
    <row r="57" spans="3:22" ht="23" x14ac:dyDescent="0.3">
      <c r="C57" s="10">
        <v>8</v>
      </c>
      <c r="D57" s="31" t="s">
        <v>101</v>
      </c>
      <c r="E57" s="12"/>
      <c r="G57" s="37"/>
      <c r="H57" s="38"/>
      <c r="I57" s="38"/>
      <c r="J57" s="39"/>
      <c r="K57" s="38"/>
      <c r="L57" s="37">
        <v>5</v>
      </c>
      <c r="M57" s="38">
        <f>+L57</f>
        <v>5</v>
      </c>
      <c r="N57" s="38">
        <f t="shared" ref="N57" si="31">+M57</f>
        <v>5</v>
      </c>
      <c r="O57" s="39">
        <f>+N57</f>
        <v>5</v>
      </c>
      <c r="P57" s="38">
        <f>SUM(L57:O57)</f>
        <v>20</v>
      </c>
      <c r="Q57" s="37">
        <v>5</v>
      </c>
      <c r="R57" s="38">
        <f>+Q57</f>
        <v>5</v>
      </c>
      <c r="S57" s="38">
        <f t="shared" ref="S57" si="32">+R57</f>
        <v>5</v>
      </c>
      <c r="T57" s="39">
        <v>8</v>
      </c>
      <c r="U57" s="38">
        <f>SUM(Q57:T57)</f>
        <v>23</v>
      </c>
      <c r="V57" s="19">
        <f t="shared" ref="V57" si="33">+E57+F57+K57+P57+U57</f>
        <v>43</v>
      </c>
    </row>
    <row r="58" spans="3:22" ht="21" x14ac:dyDescent="0.25">
      <c r="C58" s="15"/>
      <c r="D58" s="4" t="s">
        <v>102</v>
      </c>
      <c r="E58" s="41">
        <f t="shared" ref="E58:V58" si="34">+E19+E35+E45+E50+E56+E57</f>
        <v>60</v>
      </c>
      <c r="F58" s="41">
        <f t="shared" si="34"/>
        <v>22</v>
      </c>
      <c r="G58" s="41">
        <f t="shared" si="34"/>
        <v>84</v>
      </c>
      <c r="H58" s="41">
        <f t="shared" si="34"/>
        <v>84</v>
      </c>
      <c r="I58" s="41">
        <f t="shared" si="34"/>
        <v>142</v>
      </c>
      <c r="J58" s="41">
        <f t="shared" si="34"/>
        <v>142</v>
      </c>
      <c r="K58" s="41">
        <f t="shared" si="34"/>
        <v>452</v>
      </c>
      <c r="L58" s="41">
        <f t="shared" si="34"/>
        <v>132</v>
      </c>
      <c r="M58" s="41">
        <f t="shared" si="34"/>
        <v>132</v>
      </c>
      <c r="N58" s="41">
        <f t="shared" si="34"/>
        <v>62</v>
      </c>
      <c r="O58" s="41">
        <f t="shared" si="34"/>
        <v>162</v>
      </c>
      <c r="P58" s="41">
        <f t="shared" si="34"/>
        <v>488</v>
      </c>
      <c r="Q58" s="41">
        <f t="shared" si="34"/>
        <v>195</v>
      </c>
      <c r="R58" s="41">
        <f t="shared" si="34"/>
        <v>195</v>
      </c>
      <c r="S58" s="41">
        <f t="shared" si="34"/>
        <v>195</v>
      </c>
      <c r="T58" s="41">
        <f t="shared" si="34"/>
        <v>198</v>
      </c>
      <c r="U58" s="41">
        <f t="shared" si="34"/>
        <v>783</v>
      </c>
      <c r="V58" s="41">
        <f t="shared" si="34"/>
        <v>1800</v>
      </c>
    </row>
    <row r="59" spans="3:22" ht="22" x14ac:dyDescent="0.3">
      <c r="C59" s="15"/>
      <c r="D59" s="26"/>
      <c r="E59" s="12"/>
      <c r="G59" s="12"/>
      <c r="J59" s="13"/>
      <c r="L59" s="12"/>
      <c r="O59" s="13"/>
      <c r="Q59" s="12"/>
      <c r="T59" s="13"/>
      <c r="V59" s="14"/>
    </row>
    <row r="60" spans="3:22" ht="46" x14ac:dyDescent="0.2">
      <c r="C60" s="10">
        <v>5</v>
      </c>
      <c r="D60" s="11" t="s">
        <v>103</v>
      </c>
      <c r="E60" s="12"/>
      <c r="G60" s="12"/>
      <c r="J60" s="13"/>
      <c r="L60" s="12"/>
      <c r="O60" s="13"/>
      <c r="Q60" s="12"/>
      <c r="T60" s="13"/>
      <c r="V60" s="14"/>
    </row>
    <row r="61" spans="3:22" ht="46" x14ac:dyDescent="0.3">
      <c r="C61" s="15" t="s">
        <v>92</v>
      </c>
      <c r="D61" s="31" t="s">
        <v>104</v>
      </c>
      <c r="E61" s="12"/>
      <c r="G61" s="12"/>
      <c r="J61" s="13"/>
      <c r="L61" s="12"/>
      <c r="O61" s="13"/>
      <c r="Q61" s="12"/>
      <c r="T61" s="13"/>
      <c r="V61" s="14"/>
    </row>
    <row r="62" spans="3:22" x14ac:dyDescent="0.2">
      <c r="C62" s="15"/>
      <c r="E62" s="12"/>
      <c r="G62" s="12"/>
      <c r="J62" s="13"/>
      <c r="L62" s="12"/>
      <c r="O62" s="13"/>
      <c r="Q62" s="12"/>
      <c r="T62" s="13"/>
      <c r="V62" s="14"/>
    </row>
    <row r="63" spans="3:22" ht="46" x14ac:dyDescent="0.2">
      <c r="C63" s="15" t="s">
        <v>94</v>
      </c>
      <c r="D63" s="42" t="s">
        <v>105</v>
      </c>
      <c r="E63" s="12"/>
      <c r="G63" s="12"/>
      <c r="J63" s="13"/>
      <c r="L63" s="12"/>
      <c r="O63" s="13"/>
      <c r="Q63" s="12"/>
      <c r="T63" s="13"/>
      <c r="V63" s="14"/>
    </row>
    <row r="64" spans="3:22" x14ac:dyDescent="0.2">
      <c r="C64" s="15"/>
      <c r="E64" s="12"/>
      <c r="G64" s="12"/>
      <c r="J64" s="13"/>
      <c r="L64" s="12"/>
      <c r="O64" s="13"/>
      <c r="Q64" s="12"/>
      <c r="T64" s="13"/>
      <c r="V64" s="14"/>
    </row>
    <row r="65" spans="3:22" ht="23" x14ac:dyDescent="0.3">
      <c r="C65" s="15" t="s">
        <v>96</v>
      </c>
      <c r="D65" s="31" t="s">
        <v>106</v>
      </c>
      <c r="E65" s="12"/>
      <c r="G65" s="12"/>
      <c r="J65" s="13"/>
      <c r="L65" s="12"/>
      <c r="O65" s="13"/>
      <c r="Q65" s="12"/>
      <c r="T65" s="13"/>
      <c r="V65" s="14"/>
    </row>
    <row r="66" spans="3:22" x14ac:dyDescent="0.2">
      <c r="C66" s="15"/>
      <c r="E66" s="12"/>
      <c r="G66" s="12"/>
      <c r="J66" s="13"/>
      <c r="L66" s="12"/>
      <c r="O66" s="13"/>
      <c r="Q66" s="12"/>
      <c r="T66" s="13"/>
      <c r="V66" s="14"/>
    </row>
    <row r="67" spans="3:22" ht="46" x14ac:dyDescent="0.3">
      <c r="C67" s="15" t="s">
        <v>98</v>
      </c>
      <c r="D67" s="31" t="s">
        <v>107</v>
      </c>
      <c r="E67" s="22"/>
      <c r="F67" s="23"/>
      <c r="G67" s="22"/>
      <c r="H67" s="23"/>
      <c r="I67" s="23"/>
      <c r="J67" s="24"/>
      <c r="K67" s="23"/>
      <c r="L67" s="22"/>
      <c r="M67" s="23"/>
      <c r="N67" s="23"/>
      <c r="O67" s="24"/>
      <c r="P67" s="23"/>
      <c r="Q67" s="22"/>
      <c r="R67" s="23"/>
      <c r="S67" s="23"/>
      <c r="T67" s="24"/>
      <c r="U67" s="23"/>
      <c r="V67" s="25"/>
    </row>
    <row r="68" spans="3:22" ht="22" x14ac:dyDescent="0.3">
      <c r="C68" s="15"/>
      <c r="D68" s="31"/>
      <c r="E68" s="12"/>
      <c r="G68" s="12"/>
      <c r="J68" s="13"/>
      <c r="L68" s="12"/>
      <c r="O68" s="13"/>
      <c r="Q68" s="12"/>
      <c r="T68" s="13"/>
      <c r="V68" s="14"/>
    </row>
    <row r="69" spans="3:22" ht="23" x14ac:dyDescent="0.3">
      <c r="C69" s="15"/>
      <c r="D69" s="40" t="s">
        <v>108</v>
      </c>
      <c r="E69" s="12"/>
      <c r="G69" s="12"/>
      <c r="J69" s="13"/>
      <c r="L69" s="12"/>
      <c r="O69" s="13"/>
      <c r="Q69" s="12"/>
      <c r="T69" s="13"/>
      <c r="V69" s="14"/>
    </row>
    <row r="70" spans="3:22" x14ac:dyDescent="0.2">
      <c r="C70" s="15"/>
      <c r="E70" s="12"/>
      <c r="G70" s="12"/>
      <c r="J70" s="13"/>
      <c r="L70" s="12"/>
      <c r="O70" s="13"/>
      <c r="Q70" s="12"/>
      <c r="T70" s="13"/>
      <c r="V70" s="14"/>
    </row>
    <row r="71" spans="3:22" ht="46" x14ac:dyDescent="0.2">
      <c r="C71" s="10">
        <v>6</v>
      </c>
      <c r="D71" s="11" t="s">
        <v>109</v>
      </c>
      <c r="E71" s="12"/>
      <c r="G71" s="12"/>
      <c r="J71" s="13"/>
      <c r="L71" s="12"/>
      <c r="O71" s="13"/>
      <c r="Q71" s="12"/>
      <c r="T71" s="13"/>
      <c r="V71" s="14"/>
    </row>
    <row r="72" spans="3:22" ht="23" x14ac:dyDescent="0.3">
      <c r="C72" s="15"/>
      <c r="D72" s="31" t="s">
        <v>110</v>
      </c>
      <c r="E72" s="12"/>
      <c r="G72" s="12"/>
      <c r="J72" s="13"/>
      <c r="L72" s="12"/>
      <c r="O72" s="13"/>
      <c r="Q72" s="12"/>
      <c r="T72" s="13"/>
      <c r="V72" s="14"/>
    </row>
    <row r="73" spans="3:22" x14ac:dyDescent="0.2">
      <c r="C73" s="15"/>
      <c r="E73" s="12"/>
      <c r="G73" s="12"/>
      <c r="J73" s="13"/>
      <c r="L73" s="12"/>
      <c r="O73" s="13"/>
      <c r="Q73" s="12"/>
      <c r="T73" s="13"/>
      <c r="V73" s="14"/>
    </row>
    <row r="74" spans="3:22" ht="23" x14ac:dyDescent="0.3">
      <c r="C74" s="15"/>
      <c r="D74" s="31" t="s">
        <v>111</v>
      </c>
      <c r="E74" s="12"/>
      <c r="G74" s="12"/>
      <c r="J74" s="13"/>
      <c r="L74" s="12"/>
      <c r="O74" s="13"/>
      <c r="Q74" s="12"/>
      <c r="T74" s="13"/>
      <c r="V74" s="14"/>
    </row>
    <row r="75" spans="3:22" x14ac:dyDescent="0.2">
      <c r="C75" s="15"/>
      <c r="E75" s="12"/>
      <c r="G75" s="12"/>
      <c r="J75" s="13"/>
      <c r="L75" s="12"/>
      <c r="O75" s="13"/>
      <c r="Q75" s="12"/>
      <c r="T75" s="13"/>
      <c r="V75" s="14"/>
    </row>
    <row r="76" spans="3:22" ht="23" x14ac:dyDescent="0.3">
      <c r="C76" s="15"/>
      <c r="D76" s="31" t="s">
        <v>112</v>
      </c>
      <c r="E76" s="12"/>
      <c r="G76" s="12"/>
      <c r="J76" s="13"/>
      <c r="L76" s="12"/>
      <c r="O76" s="13"/>
      <c r="Q76" s="12"/>
      <c r="T76" s="13"/>
      <c r="V76" s="14"/>
    </row>
    <row r="77" spans="3:22" x14ac:dyDescent="0.2">
      <c r="C77" s="15"/>
      <c r="E77" s="12"/>
      <c r="G77" s="12"/>
      <c r="J77" s="13"/>
      <c r="L77" s="12"/>
      <c r="O77" s="13"/>
      <c r="Q77" s="12"/>
      <c r="T77" s="13"/>
      <c r="V77" s="14"/>
    </row>
    <row r="78" spans="3:22" ht="23" x14ac:dyDescent="0.3">
      <c r="C78" s="15"/>
      <c r="D78" s="31" t="s">
        <v>113</v>
      </c>
      <c r="E78" s="22"/>
      <c r="F78" s="23"/>
      <c r="G78" s="22"/>
      <c r="H78" s="23"/>
      <c r="I78" s="23"/>
      <c r="J78" s="24"/>
      <c r="K78" s="23"/>
      <c r="L78" s="22"/>
      <c r="M78" s="23"/>
      <c r="N78" s="23"/>
      <c r="O78" s="24"/>
      <c r="P78" s="23"/>
      <c r="Q78" s="22"/>
      <c r="R78" s="23"/>
      <c r="S78" s="23"/>
      <c r="T78" s="24"/>
      <c r="U78" s="23"/>
      <c r="V78" s="25"/>
    </row>
    <row r="79" spans="3:22" x14ac:dyDescent="0.2">
      <c r="C79" s="15"/>
      <c r="E79" s="12"/>
      <c r="G79" s="12"/>
      <c r="J79" s="13"/>
      <c r="L79" s="12"/>
      <c r="O79" s="13"/>
      <c r="Q79" s="12"/>
      <c r="T79" s="13"/>
      <c r="V79" s="14"/>
    </row>
    <row r="80" spans="3:22" ht="23" x14ac:dyDescent="0.3">
      <c r="C80" s="15"/>
      <c r="D80" s="40" t="s">
        <v>114</v>
      </c>
      <c r="E80" s="12"/>
      <c r="G80" s="12"/>
      <c r="J80" s="13"/>
      <c r="L80" s="12"/>
      <c r="O80" s="13"/>
      <c r="Q80" s="12"/>
      <c r="T80" s="13"/>
      <c r="V80" s="14"/>
    </row>
    <row r="81" spans="3:22" ht="38" customHeight="1" x14ac:dyDescent="0.2">
      <c r="C81" s="15"/>
      <c r="E81" s="12"/>
      <c r="G81" s="12"/>
      <c r="J81" s="13"/>
      <c r="L81" s="12"/>
      <c r="O81" s="13"/>
      <c r="Q81" s="12"/>
      <c r="T81" s="13"/>
      <c r="V81" s="14"/>
    </row>
    <row r="82" spans="3:22" ht="46" x14ac:dyDescent="0.3">
      <c r="C82" s="15" t="s">
        <v>76</v>
      </c>
      <c r="D82" s="36" t="s">
        <v>77</v>
      </c>
      <c r="E82" s="12"/>
      <c r="G82" s="12"/>
      <c r="J82" s="13"/>
      <c r="L82" s="12"/>
      <c r="O82" s="13"/>
      <c r="Q82" s="12">
        <v>200</v>
      </c>
      <c r="R82">
        <f>+Q82</f>
        <v>200</v>
      </c>
      <c r="S82">
        <f t="shared" ref="S82:T82" si="35">+R82</f>
        <v>200</v>
      </c>
      <c r="T82" s="13">
        <f t="shared" si="35"/>
        <v>200</v>
      </c>
      <c r="U82">
        <f>SUM(Q82:T82)</f>
        <v>800</v>
      </c>
      <c r="V82" s="19">
        <f t="shared" ref="V82" si="36">+E82+F82+K82+P82+U82</f>
        <v>800</v>
      </c>
    </row>
    <row r="83" spans="3:22" x14ac:dyDescent="0.2">
      <c r="E83" s="12"/>
      <c r="G83" s="12"/>
      <c r="J83" s="13"/>
      <c r="L83" s="12"/>
      <c r="O83" s="13"/>
      <c r="Q83" s="12"/>
      <c r="T83" s="13"/>
      <c r="V83" s="14"/>
    </row>
    <row r="84" spans="3:22" x14ac:dyDescent="0.2">
      <c r="E84" s="12"/>
      <c r="G84" s="12"/>
      <c r="J84" s="13"/>
      <c r="L84" s="12"/>
      <c r="O84" s="13"/>
      <c r="Q84" s="12"/>
      <c r="T84" s="13"/>
      <c r="V84" s="14"/>
    </row>
    <row r="85" spans="3:22" x14ac:dyDescent="0.2">
      <c r="E85" s="12"/>
      <c r="G85" s="12"/>
      <c r="J85" s="13"/>
      <c r="L85" s="12"/>
      <c r="O85" s="13"/>
      <c r="Q85" s="12"/>
      <c r="T85" s="13"/>
      <c r="V85" s="14"/>
    </row>
    <row r="86" spans="3:22" x14ac:dyDescent="0.2">
      <c r="E86" s="12"/>
      <c r="G86" s="12"/>
      <c r="J86" s="13"/>
      <c r="L86" s="12"/>
      <c r="O86" s="13"/>
      <c r="Q86" s="12"/>
      <c r="T86" s="13"/>
      <c r="V86" s="14"/>
    </row>
    <row r="87" spans="3:22" x14ac:dyDescent="0.2">
      <c r="E87" s="12"/>
      <c r="G87" s="12"/>
      <c r="J87" s="13"/>
      <c r="L87" s="12"/>
      <c r="O87" s="13"/>
      <c r="Q87" s="12"/>
      <c r="T87" s="13"/>
      <c r="V87" s="14"/>
    </row>
    <row r="88" spans="3:22" x14ac:dyDescent="0.2">
      <c r="E88" s="12"/>
      <c r="G88" s="12"/>
      <c r="J88" s="13"/>
      <c r="L88" s="12"/>
      <c r="O88" s="13"/>
      <c r="Q88" s="12"/>
      <c r="T88" s="13"/>
      <c r="V88" s="14"/>
    </row>
    <row r="89" spans="3:22" x14ac:dyDescent="0.2">
      <c r="E89" s="22"/>
      <c r="F89" s="23"/>
      <c r="G89" s="22"/>
      <c r="H89" s="23"/>
      <c r="I89" s="23"/>
      <c r="J89" s="24"/>
      <c r="K89" s="23"/>
      <c r="L89" s="22"/>
      <c r="M89" s="23"/>
      <c r="N89" s="23"/>
      <c r="O89" s="24"/>
      <c r="P89" s="23"/>
      <c r="Q89" s="22"/>
      <c r="R89" s="23"/>
      <c r="S89" s="23"/>
      <c r="T89" s="24"/>
      <c r="U89" s="23"/>
      <c r="V89" s="25"/>
    </row>
    <row r="90" spans="3:22" x14ac:dyDescent="0.2">
      <c r="E90" s="12"/>
      <c r="G90" s="12"/>
      <c r="J90" s="13"/>
      <c r="L90" s="12"/>
      <c r="O90" s="13"/>
      <c r="Q90" s="12"/>
      <c r="T90" s="13"/>
      <c r="V90" s="14"/>
    </row>
    <row r="91" spans="3:22" x14ac:dyDescent="0.2">
      <c r="E91" s="12"/>
      <c r="G91" s="12"/>
      <c r="J91" s="13"/>
      <c r="L91" s="12"/>
      <c r="O91" s="13"/>
      <c r="Q91" s="12"/>
      <c r="T91" s="13"/>
      <c r="V91" s="14"/>
    </row>
    <row r="92" spans="3:22" x14ac:dyDescent="0.2">
      <c r="E92" s="12"/>
      <c r="G92" s="12"/>
      <c r="J92" s="13"/>
      <c r="L92" s="12"/>
      <c r="O92" s="13"/>
      <c r="Q92" s="12"/>
      <c r="T92" s="13"/>
      <c r="V92" s="14"/>
    </row>
    <row r="93" spans="3:22" x14ac:dyDescent="0.2">
      <c r="E93" s="22"/>
      <c r="F93" s="23"/>
      <c r="G93" s="22"/>
      <c r="H93" s="23"/>
      <c r="I93" s="23"/>
      <c r="J93" s="24"/>
      <c r="K93" s="23"/>
      <c r="L93" s="22"/>
      <c r="M93" s="23"/>
      <c r="N93" s="23"/>
      <c r="O93" s="24"/>
      <c r="P93" s="23"/>
      <c r="Q93" s="22"/>
      <c r="R93" s="23"/>
      <c r="S93" s="23"/>
      <c r="T93" s="24"/>
      <c r="U93" s="23"/>
      <c r="V93" s="25"/>
    </row>
    <row r="94" spans="3:22" x14ac:dyDescent="0.2">
      <c r="C94" s="15"/>
      <c r="E94" s="12"/>
      <c r="G94" s="22"/>
      <c r="H94" s="23"/>
      <c r="I94" s="23"/>
      <c r="J94" s="24"/>
      <c r="L94" s="22"/>
      <c r="M94" s="23"/>
      <c r="N94" s="23"/>
      <c r="O94" s="24"/>
      <c r="Q94" s="22"/>
      <c r="R94" s="23"/>
      <c r="S94" s="23"/>
      <c r="T94" s="24"/>
      <c r="V94" s="25"/>
    </row>
    <row r="95" spans="3:22" x14ac:dyDescent="0.2">
      <c r="C95" s="15"/>
      <c r="E95" s="12"/>
      <c r="G95" s="22"/>
      <c r="H95" s="23"/>
      <c r="I95" s="23"/>
      <c r="J95" s="24"/>
      <c r="L95" s="22"/>
      <c r="M95" s="23"/>
      <c r="N95" s="23"/>
      <c r="O95" s="24"/>
      <c r="Q95" s="22"/>
      <c r="R95" s="23"/>
      <c r="S95" s="23"/>
      <c r="T95" s="24"/>
      <c r="V95" s="25"/>
    </row>
    <row r="96" spans="3:22" x14ac:dyDescent="0.2">
      <c r="C96" s="15"/>
    </row>
    <row r="97" spans="3:3" x14ac:dyDescent="0.2">
      <c r="C97" s="15"/>
    </row>
    <row r="98" spans="3:3" x14ac:dyDescent="0.2">
      <c r="C98" s="15"/>
    </row>
    <row r="99" spans="3:3" x14ac:dyDescent="0.2">
      <c r="C99" s="15"/>
    </row>
    <row r="100" spans="3:3" x14ac:dyDescent="0.2">
      <c r="C100" s="15"/>
    </row>
    <row r="101" spans="3:3" x14ac:dyDescent="0.2">
      <c r="C101" s="15"/>
    </row>
    <row r="102" spans="3:3" x14ac:dyDescent="0.2">
      <c r="C10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Costi sviluppo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Giacomo Sertorio</dc:creator>
  <cp:lastModifiedBy>Sertorio Andrea Carlomaria</cp:lastModifiedBy>
  <dcterms:created xsi:type="dcterms:W3CDTF">2025-10-05T16:18:54Z</dcterms:created>
  <dcterms:modified xsi:type="dcterms:W3CDTF">2025-10-05T17:14:32Z</dcterms:modified>
</cp:coreProperties>
</file>