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62913"/>
</workbook>
</file>

<file path=xl/calcChain.xml><?xml version="1.0" encoding="utf-8"?>
<calcChain xmlns="http://schemas.openxmlformats.org/spreadsheetml/2006/main">
  <c r="F11" i="1" l="1"/>
  <c r="G11" i="1" s="1"/>
  <c r="O2" i="1"/>
  <c r="F17" i="1"/>
  <c r="G17" i="1" s="1"/>
  <c r="O4" i="1"/>
  <c r="O3" i="1"/>
  <c r="F13" i="1"/>
  <c r="G13" i="1" s="1"/>
  <c r="F12" i="1"/>
  <c r="G12" i="1" s="1"/>
  <c r="F10" i="1"/>
  <c r="G10" i="1" s="1"/>
  <c r="F16" i="1"/>
  <c r="G16" i="1" s="1"/>
  <c r="F15" i="1"/>
  <c r="G15" i="1" s="1"/>
  <c r="F14" i="1"/>
  <c r="G14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<sst xmlns="http://schemas.openxmlformats.org/spreadsheetml/2006/main" count="45" uniqueCount="44">
  <si>
    <t>A</t>
  </si>
  <si>
    <t>B</t>
  </si>
  <si>
    <t>C</t>
  </si>
  <si>
    <t>D</t>
  </si>
  <si>
    <t>E</t>
  </si>
  <si>
    <t>F</t>
  </si>
  <si>
    <t>G</t>
  </si>
  <si>
    <t>H</t>
  </si>
  <si>
    <t>x [m]</t>
  </si>
  <si>
    <t>y [m]</t>
  </si>
  <si>
    <t xml:space="preserve">I </t>
  </si>
  <si>
    <t>L</t>
  </si>
  <si>
    <t>M</t>
  </si>
  <si>
    <t>NODO</t>
  </si>
  <si>
    <t>TRAVE</t>
  </si>
  <si>
    <t>LUNGHEZZA [m]</t>
  </si>
  <si>
    <t>AB</t>
  </si>
  <si>
    <t>AC</t>
  </si>
  <si>
    <t>BC</t>
  </si>
  <si>
    <t>CD</t>
  </si>
  <si>
    <t>CE</t>
  </si>
  <si>
    <t>DE</t>
  </si>
  <si>
    <t>DF</t>
  </si>
  <si>
    <t>DG</t>
  </si>
  <si>
    <t>EG</t>
  </si>
  <si>
    <t>FG</t>
  </si>
  <si>
    <t>GM</t>
  </si>
  <si>
    <t>GH</t>
  </si>
  <si>
    <t>c</t>
  </si>
  <si>
    <t>fmax [Hz]</t>
  </si>
  <si>
    <t>m [kg/m]</t>
  </si>
  <si>
    <t>EJ [N]</t>
  </si>
  <si>
    <t>Lmax [m]</t>
  </si>
  <si>
    <t>EI</t>
  </si>
  <si>
    <t>IL</t>
  </si>
  <si>
    <t>LM</t>
  </si>
  <si>
    <t>MATERIALE</t>
  </si>
  <si>
    <t>telaio</t>
  </si>
  <si>
    <t>forcella</t>
  </si>
  <si>
    <t>motore</t>
  </si>
  <si>
    <t>EA [Nm^2]</t>
  </si>
  <si>
    <t>O</t>
  </si>
  <si>
    <t>P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</si>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</sst>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1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/>
    <xf numFmtId="0" fontId="1" fillId="5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J17" sqref="J17"/>
    </sheetView>
  </sheetViews>
  <sheetFormatPr defaultRowHeight="15" x14ac:dyDescent="0.25"/>
  <cols>
    <col min="3" max="3" width="9.140625" customWidth="1"/>
    <col min="5" max="5" width="9.5703125" bestFit="1" customWidth="1"/>
    <col min="6" max="6" width="16.85546875" customWidth="1"/>
    <col min="7" max="7" width="11.5703125" customWidth="1"/>
    <col min="8" max="8" width="12" customWidth="1"/>
    <col min="11" max="11" width="12" customWidth="1"/>
    <col min="13" max="13" width="11.140625" customWidth="1"/>
  </cols>
  <sheetData>
    <row r="1" spans="1:15" x14ac:dyDescent="0.25">
      <c r="A1" s="1" t="s">
        <v>13</v>
      </c>
      <c r="B1" s="1" t="s">
        <v>8</v>
      </c>
      <c r="C1" s="1" t="s">
        <v>9</v>
      </c>
      <c r="E1" s="2" t="s">
        <v>14</v>
      </c>
      <c r="F1" s="2" t="s">
        <v>15</v>
      </c>
      <c r="G1" s="1" t="s">
        <v>29</v>
      </c>
      <c r="K1" s="1" t="s">
        <v>36</v>
      </c>
      <c r="L1" s="1" t="s">
        <v>30</v>
      </c>
      <c r="M1" s="1" t="s">
        <v>40</v>
      </c>
      <c r="N1" s="1" t="s">
        <v>31</v>
      </c>
      <c r="O1" s="2" t="s">
        <v>32</v>
      </c>
    </row>
    <row r="2" spans="1:15" x14ac:dyDescent="0.25">
      <c r="A2" s="1" t="s">
        <v>0</v>
      </c>
      <c r="B2" s="3">
        <v>0.36</v>
      </c>
      <c r="C2" s="3">
        <v>0.48</v>
      </c>
      <c r="E2" s="7" t="s">
        <v>16</v>
      </c>
      <c r="F2" s="3">
        <f>SQRT((B2-B3)^2+(C2-C3)^2)</f>
        <v>0.3</v>
      </c>
      <c r="G2" s="19">
        <f>(1/(2*PI()*L7))*((PI())/F2)^2*SQRT(N2/L2)</f>
        <v>947.06339247801975</v>
      </c>
      <c r="K2" s="9" t="s">
        <v>37</v>
      </c>
      <c r="L2" s="4">
        <v>0.45</v>
      </c>
      <c r="M2" s="6">
        <v>12900000</v>
      </c>
      <c r="N2" s="6">
        <v>5300</v>
      </c>
      <c r="O2" s="3">
        <f>SQRT((PI()/2)/(L7*L6)*SQRT(N2/L2))</f>
        <v>0.53302815849015506</v>
      </c>
    </row>
    <row r="3" spans="1:15" x14ac:dyDescent="0.25">
      <c r="A3" s="1" t="s">
        <v>1</v>
      </c>
      <c r="B3" s="3">
        <v>0.6</v>
      </c>
      <c r="C3" s="3">
        <v>0.3</v>
      </c>
      <c r="E3" s="7" t="s">
        <v>17</v>
      </c>
      <c r="F3" s="3">
        <f>SQRT((B2-B4)^2+(C2-C4)^2)</f>
        <v>0.3748332962798262</v>
      </c>
      <c r="G3" s="19">
        <f>(1/(2*PI()*L7))*((PI())/F3)^2*SQRT(N2/L2)</f>
        <v>606.65982436314425</v>
      </c>
      <c r="K3" s="10" t="s">
        <v>38</v>
      </c>
      <c r="L3" s="4">
        <v>1.23</v>
      </c>
      <c r="M3" s="6">
        <v>26400000</v>
      </c>
      <c r="N3" s="6">
        <v>18000</v>
      </c>
      <c r="O3" s="3">
        <f>SQRT((PI()/2)/(L7*L6)*SQRT(N3/L3))</f>
        <v>0.56276381067655223</v>
      </c>
    </row>
    <row r="4" spans="1:15" x14ac:dyDescent="0.25">
      <c r="A4" s="1" t="s">
        <v>2</v>
      </c>
      <c r="B4" s="3">
        <v>0.73</v>
      </c>
      <c r="C4" s="3">
        <v>0.42</v>
      </c>
      <c r="E4" s="7" t="s">
        <v>18</v>
      </c>
      <c r="F4" s="3">
        <f>SQRT((B3-B4)^2+(C3-C4)^2)</f>
        <v>0.17691806012954134</v>
      </c>
      <c r="G4" s="19">
        <f>(1/(2*PI()*L7))*((PI())/F4)^2*SQRT(N2/L2)</f>
        <v>2723.1854735789689</v>
      </c>
      <c r="K4" s="11" t="s">
        <v>39</v>
      </c>
      <c r="L4" s="4">
        <v>150</v>
      </c>
      <c r="M4" s="6">
        <v>129000000</v>
      </c>
      <c r="N4" s="6">
        <v>500000</v>
      </c>
      <c r="O4" s="3">
        <f>SQRT((PI()/2)/(L7*L6)*SQRT(N4/L4))</f>
        <v>0.38878007538905351</v>
      </c>
    </row>
    <row r="5" spans="1:15" x14ac:dyDescent="0.25">
      <c r="A5" s="1" t="s">
        <v>3</v>
      </c>
      <c r="B5" s="3">
        <v>0.96</v>
      </c>
      <c r="C5" s="3">
        <v>0.54</v>
      </c>
      <c r="E5" s="7" t="s">
        <v>19</v>
      </c>
      <c r="F5" s="3">
        <f>SQRT((B4-B5)^2+(C4-C5)^2)</f>
        <v>0.25942243542145693</v>
      </c>
      <c r="G5" s="19">
        <f>(1/(2*PI()*L7))*((PI())/F5)^2*SQRT(N2/L2)</f>
        <v>1266.5037938041864</v>
      </c>
    </row>
    <row r="6" spans="1:15" x14ac:dyDescent="0.25">
      <c r="A6" s="1" t="s">
        <v>4</v>
      </c>
      <c r="B6" s="3">
        <v>1.02</v>
      </c>
      <c r="C6" s="3">
        <v>0.3</v>
      </c>
      <c r="E6" s="7" t="s">
        <v>20</v>
      </c>
      <c r="F6" s="3">
        <f>SQRT((B4-B6)^2+(C4-C6)^2)</f>
        <v>0.31384709652950432</v>
      </c>
      <c r="G6" s="19">
        <f>(1/(2*PI()*L7))*((PI())/F6)^2*SQRT(N2/L2)</f>
        <v>865.33710987839345</v>
      </c>
      <c r="K6" s="2" t="s">
        <v>29</v>
      </c>
      <c r="L6" s="18">
        <v>300</v>
      </c>
    </row>
    <row r="7" spans="1:15" x14ac:dyDescent="0.25">
      <c r="A7" s="1" t="s">
        <v>5</v>
      </c>
      <c r="B7" s="3">
        <v>1.32</v>
      </c>
      <c r="C7" s="3">
        <v>0.78</v>
      </c>
      <c r="E7" s="7" t="s">
        <v>21</v>
      </c>
      <c r="F7" s="3">
        <f>SQRT((B5-B6)^2+(C5-C6)^2)</f>
        <v>0.24738633753705969</v>
      </c>
      <c r="G7" s="19">
        <f>(1/(2*PI()*L7))*((PI())/F7)^2*SQRT(N2/L2)</f>
        <v>1392.7402830559106</v>
      </c>
      <c r="K7" s="2" t="s">
        <v>28</v>
      </c>
      <c r="L7" s="18">
        <v>2</v>
      </c>
    </row>
    <row r="8" spans="1:15" x14ac:dyDescent="0.25">
      <c r="A8" s="1" t="s">
        <v>6</v>
      </c>
      <c r="B8" s="3">
        <v>1.44</v>
      </c>
      <c r="C8" s="3">
        <v>0.6</v>
      </c>
      <c r="E8" s="7" t="s">
        <v>22</v>
      </c>
      <c r="F8" s="3">
        <f>SQRT((B5-B7)^2+(C5-C7)^2)</f>
        <v>0.43266615305567879</v>
      </c>
      <c r="G8" s="19">
        <f>(1/(2*PI()*L7))*((PI())/F8)^2*SQRT(N2/L2)</f>
        <v>455.31893869135536</v>
      </c>
    </row>
    <row r="9" spans="1:15" x14ac:dyDescent="0.25">
      <c r="A9" s="1" t="s">
        <v>7</v>
      </c>
      <c r="B9" s="3">
        <v>1.56</v>
      </c>
      <c r="C9" s="3">
        <v>0.42</v>
      </c>
      <c r="E9" s="7" t="s">
        <v>23</v>
      </c>
      <c r="F9" s="3">
        <f>SQRT((B5-B8)^2+(C5-C8)^2)</f>
        <v>0.48373546489791297</v>
      </c>
      <c r="G9" s="19">
        <f>(1/(2*PI()*L7))*((PI())/F9)^2*SQRT(N2/L2)</f>
        <v>364.25515095308441</v>
      </c>
    </row>
    <row r="10" spans="1:15" x14ac:dyDescent="0.25">
      <c r="A10" s="2" t="s">
        <v>10</v>
      </c>
      <c r="B10" s="3">
        <v>1.1599999999999999</v>
      </c>
      <c r="C10" s="3">
        <v>0.3</v>
      </c>
      <c r="E10" s="7" t="s">
        <v>24</v>
      </c>
      <c r="F10" s="3">
        <f>SQRT((B6-B8)^2+(C6-C8)^2)</f>
        <v>0.51613951602255759</v>
      </c>
      <c r="G10" s="19">
        <f>(1/(2*PI()*L7))*((PI())/F10)^2*SQRT(N2/L2)</f>
        <v>319.95384881014172</v>
      </c>
    </row>
    <row r="11" spans="1:15" x14ac:dyDescent="0.25">
      <c r="A11" s="2" t="s">
        <v>11</v>
      </c>
      <c r="B11" s="3">
        <v>1.3</v>
      </c>
      <c r="C11" s="3">
        <v>0.3</v>
      </c>
      <c r="E11" s="7" t="s">
        <v>33</v>
      </c>
      <c r="F11" s="3">
        <f>SQRT((B6-B10)^2+(C6-C10)^2)</f>
        <v>0.1399999999999999</v>
      </c>
      <c r="G11" s="19">
        <f>(1/(2*PI()*L7))*((PI())/F11)^2*SQRT(N2/L2)</f>
        <v>4348.7604756643805</v>
      </c>
    </row>
    <row r="12" spans="1:15" x14ac:dyDescent="0.25">
      <c r="A12" s="2" t="s">
        <v>12</v>
      </c>
      <c r="B12" s="3">
        <v>1.44</v>
      </c>
      <c r="C12" s="3">
        <v>0.3</v>
      </c>
      <c r="E12" s="7" t="s">
        <v>34</v>
      </c>
      <c r="F12" s="3">
        <f>SQRT((B10-B11)^2+(C10-C11)^2)</f>
        <v>0.14000000000000012</v>
      </c>
      <c r="G12" s="19">
        <f>(1/(2*PI()*L7))*((PI())/F12)^2*SQRT(N2/L2)</f>
        <v>4348.7604756643677</v>
      </c>
    </row>
    <row r="13" spans="1:15" x14ac:dyDescent="0.25">
      <c r="A13" s="2" t="s">
        <v>41</v>
      </c>
      <c r="B13" s="3">
        <v>1.1599999999999999</v>
      </c>
      <c r="C13" s="3">
        <v>0.35</v>
      </c>
      <c r="E13" s="7" t="s">
        <v>35</v>
      </c>
      <c r="F13" s="3">
        <f>SQRT((B11-B12)^2+(C11-C12)^2)</f>
        <v>0.1399999999999999</v>
      </c>
      <c r="G13" s="19">
        <f>(1/(2*PI()*L7))*((PI())/F13)^2*SQRT(N2/L2)</f>
        <v>4348.7604756643805</v>
      </c>
    </row>
    <row r="14" spans="1:15" x14ac:dyDescent="0.25">
      <c r="A14" s="2" t="s">
        <v>42</v>
      </c>
      <c r="B14" s="3">
        <v>1.3</v>
      </c>
      <c r="C14" s="17">
        <v>0.35</v>
      </c>
      <c r="D14" s="5"/>
      <c r="E14" s="7" t="s">
        <v>25</v>
      </c>
      <c r="F14" s="3">
        <f>SQRT((B7-B8)^2+(C7-C8)^2)</f>
        <v>0.21633307652783934</v>
      </c>
      <c r="G14" s="19">
        <f>(1/(2*PI()*L7))*((PI())/F14)^2*SQRT(N2/L2)</f>
        <v>1821.2757547654221</v>
      </c>
    </row>
    <row r="15" spans="1:15" x14ac:dyDescent="0.25">
      <c r="E15" s="7" t="s">
        <v>26</v>
      </c>
      <c r="F15" s="3">
        <f>SQRT((B8-B12)^2+(C8-C12)^2)</f>
        <v>0.3</v>
      </c>
      <c r="G15" s="19">
        <f>(1/(2*PI()*L7))*((PI())/F15)^2*SQRT(N2/L2)</f>
        <v>947.06339247801975</v>
      </c>
    </row>
    <row r="16" spans="1:15" x14ac:dyDescent="0.25">
      <c r="E16" s="8" t="s">
        <v>27</v>
      </c>
      <c r="F16" s="3">
        <f>SQRT((B8-B9)^2+(C8-C9)^2)</f>
        <v>0.2163330765278394</v>
      </c>
      <c r="G16" s="19">
        <f>(1/(2*PI()*L7))*((PI())/F16)^2*SQRT(N3/L3)</f>
        <v>2030.1481192768863</v>
      </c>
    </row>
    <row r="17" spans="1:7" x14ac:dyDescent="0.25">
      <c r="E17" s="16" t="s">
        <v>43</v>
      </c>
      <c r="F17" s="3">
        <f>SQRT((B13-B14)^2+(C13-C14)^2)</f>
        <v>0.14000000000000012</v>
      </c>
      <c r="G17" s="19">
        <f>(1/(2*PI()*L7))*((PI())/F17)^2*SQRT(N4/L4)</f>
        <v>2313.5195972375186</v>
      </c>
    </row>
    <row r="20" spans="1:7" x14ac:dyDescent="0.25">
      <c r="A20" s="15"/>
      <c r="B20" s="14"/>
    </row>
    <row r="21" spans="1:7" x14ac:dyDescent="0.25">
      <c r="A21" s="14"/>
      <c r="B21" s="12"/>
    </row>
    <row r="22" spans="1:7" x14ac:dyDescent="0.25">
      <c r="A22" s="15"/>
      <c r="B22" s="14"/>
    </row>
    <row r="23" spans="1:7" x14ac:dyDescent="0.25">
      <c r="A23" s="14"/>
      <c r="B23" s="14"/>
    </row>
    <row r="24" spans="1:7" x14ac:dyDescent="0.25">
      <c r="A24" s="12"/>
      <c r="B24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2016-08-02T21:21:15Z</dcterms:modified>
</cp:coreProperties>
</file>