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Projeto\"/>
    </mc:Choice>
  </mc:AlternateContent>
  <bookViews>
    <workbookView xWindow="360" yWindow="150" windowWidth="10515" windowHeight="9540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102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</calcChain>
</file>

<file path=xl/sharedStrings.xml><?xml version="1.0" encoding="utf-8"?>
<sst xmlns="http://schemas.openxmlformats.org/spreadsheetml/2006/main" count="46" uniqueCount="42">
  <si>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</si>
  <si>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</si>
  <si>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</si>
  <si>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</si>
  <si>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</si>
  <si>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</si>
  <si>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</si>
  <si>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</si>
  <si>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</si>
  <si>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</si>
  <si>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</si>
  <si>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</si>
  <si>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</si>
  <si>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</si>
  <si>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</si>
  <si>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</si>
  <si>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</si>
  <si>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</si>
  <si>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</si>
  <si>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</si>
  <si>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</si>
  <si>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</si>
  <si>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</si>
  <si>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</si>
  <si>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</si>
  <si>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</si>
  <si>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</si>
  <si>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</si>
  <si>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</si>
  <si>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</si>
  <si>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</si>
  <si>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t>Time series: Workbook = 72430000_MK.xlsx / Sheet = Plan1 / Range = Plan1!$E$1:$E$47 / 46 rows and 1 column</t>
  </si>
  <si>
    <t>Date data: Workbook = 72430000_MK.xlsx / Sheet = Plan1 / Range = Plan1!$B$1:$B$47 / 46 rows and 1 column</t>
  </si>
  <si>
    <t>As the computed p-value is greater than the significance level alpha=0.05, one cannot reject the null hypothesis H0.</t>
  </si>
  <si>
    <t>The risk to reject the null hypothesis H0 while it is true is 19.46%.</t>
  </si>
  <si>
    <r>
      <t>XLSTAT 2016.06.36438  - Mann-Kendall trend tests - Start time: 2016-10-29 at 4:15:59 PM / End time: 2016-10-29 at 4:16:01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</si>
  <si>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Julian_day</t>
  </si>
  <si>
    <t>DATE_ACESS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</si>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</sst>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'Mann-Kendall trend tests1_HID'!$B$2:$B$47</c:f>
              <c:numCache>
                <c:formatCode>0</c:formatCode>
                <c:ptCount val="46"/>
                <c:pt idx="0">
                  <c:v>39.090000000000003</c:v>
                </c:pt>
                <c:pt idx="1">
                  <c:v>37.58</c:v>
                </c:pt>
                <c:pt idx="2">
                  <c:v>57.57</c:v>
                </c:pt>
                <c:pt idx="3">
                  <c:v>60.52</c:v>
                </c:pt>
                <c:pt idx="4">
                  <c:v>24.07</c:v>
                </c:pt>
                <c:pt idx="5">
                  <c:v>33.44</c:v>
                </c:pt>
                <c:pt idx="6">
                  <c:v>39.090000000000003</c:v>
                </c:pt>
                <c:pt idx="7">
                  <c:v>43.19</c:v>
                </c:pt>
                <c:pt idx="8">
                  <c:v>19.18</c:v>
                </c:pt>
                <c:pt idx="9">
                  <c:v>44.36</c:v>
                </c:pt>
                <c:pt idx="10">
                  <c:v>39.53</c:v>
                </c:pt>
                <c:pt idx="11">
                  <c:v>22.25</c:v>
                </c:pt>
                <c:pt idx="12">
                  <c:v>45.12</c:v>
                </c:pt>
                <c:pt idx="13">
                  <c:v>84.54</c:v>
                </c:pt>
                <c:pt idx="14">
                  <c:v>59.26</c:v>
                </c:pt>
                <c:pt idx="15">
                  <c:v>32.67</c:v>
                </c:pt>
                <c:pt idx="16">
                  <c:v>30.56</c:v>
                </c:pt>
                <c:pt idx="17">
                  <c:v>54.45</c:v>
                </c:pt>
                <c:pt idx="18">
                  <c:v>31.5</c:v>
                </c:pt>
                <c:pt idx="19">
                  <c:v>49.5</c:v>
                </c:pt>
                <c:pt idx="20">
                  <c:v>61.97</c:v>
                </c:pt>
                <c:pt idx="21">
                  <c:v>23.76</c:v>
                </c:pt>
                <c:pt idx="22">
                  <c:v>53.65</c:v>
                </c:pt>
                <c:pt idx="23">
                  <c:v>47.34</c:v>
                </c:pt>
                <c:pt idx="24">
                  <c:v>59.35</c:v>
                </c:pt>
                <c:pt idx="25">
                  <c:v>29.83</c:v>
                </c:pt>
                <c:pt idx="26">
                  <c:v>38.61</c:v>
                </c:pt>
                <c:pt idx="27">
                  <c:v>64.19</c:v>
                </c:pt>
                <c:pt idx="28">
                  <c:v>81.33</c:v>
                </c:pt>
                <c:pt idx="29">
                  <c:v>25.82</c:v>
                </c:pt>
                <c:pt idx="30">
                  <c:v>38.93</c:v>
                </c:pt>
                <c:pt idx="31">
                  <c:v>50.01</c:v>
                </c:pt>
                <c:pt idx="32">
                  <c:v>50.79</c:v>
                </c:pt>
                <c:pt idx="33">
                  <c:v>32.51</c:v>
                </c:pt>
                <c:pt idx="34">
                  <c:v>26.29</c:v>
                </c:pt>
                <c:pt idx="35">
                  <c:v>54.33</c:v>
                </c:pt>
                <c:pt idx="36">
                  <c:v>25.53</c:v>
                </c:pt>
                <c:pt idx="37">
                  <c:v>54.58</c:v>
                </c:pt>
                <c:pt idx="38">
                  <c:v>36.19</c:v>
                </c:pt>
                <c:pt idx="39">
                  <c:v>49.41</c:v>
                </c:pt>
                <c:pt idx="40">
                  <c:v>54.42</c:v>
                </c:pt>
                <c:pt idx="41">
                  <c:v>60.21</c:v>
                </c:pt>
                <c:pt idx="42">
                  <c:v>23.71</c:v>
                </c:pt>
                <c:pt idx="43">
                  <c:v>49.21</c:v>
                </c:pt>
                <c:pt idx="44">
                  <c:v>66.010000000000005</c:v>
                </c:pt>
                <c:pt idx="45">
                  <c:v>69.27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7-4D2B-A7E3-70AF37F9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26400"/>
        <c:axId val="251936768"/>
      </c:scatterChart>
      <c:valAx>
        <c:axId val="251926400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1936768"/>
        <c:crosses val="autoZero"/>
        <c:crossBetween val="midCat"/>
      </c:valAx>
      <c:valAx>
        <c:axId val="251936768"/>
        <c:scaling>
          <c:orientation val="minMax"/>
          <c:max val="9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192640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85725</xdr:colOff>
          <xdr:row>5</xdr:row>
          <xdr:rowOff>0</xdr:rowOff>
        </xdr:from>
        <xdr:to>
          <xdr:col>2</xdr:col>
          <xdr:colOff>590550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85" zoomScaleNormal="85" workbookViewId="0">
      <selection activeCell="N7" sqref="N7"/>
    </sheetView>
  </sheetViews>
  <sheetFormatPr defaultRowHeight="15" x14ac:dyDescent="0.25"/>
  <cols>
    <col min="1" max="1" width="4.85546875" bestFit="1" customWidth="1"/>
    <col min="2" max="2" width="5.28515625" bestFit="1" customWidth="1"/>
    <col min="3" max="3" width="13.85546875" customWidth="1"/>
    <col min="4" max="4" width="21.140625" bestFit="1" customWidth="1"/>
    <col min="5" max="5" width="10.7109375" bestFit="1" customWidth="1"/>
    <col min="6" max="6" width="10.42578125" bestFit="1" customWidth="1"/>
    <col min="10" max="10" width="9.85546875" bestFit="1" customWidth="1"/>
  </cols>
  <sheetData>
    <row r="1" spans="1:9" x14ac:dyDescent="0.25">
      <c r="A1" t="s">
        <v>0</v>
      </c>
      <c r="B1" s="21" t="s">
        <v>1</v>
      </c>
      <c r="C1" s="21" t="s">
        <v>37</v>
      </c>
      <c r="D1" s="21" t="s">
        <v>2</v>
      </c>
      <c r="E1" s="20" t="s">
        <v>36</v>
      </c>
      <c r="F1" s="20" t="s">
        <v>38</v>
      </c>
      <c r="G1" s="20" t="s">
        <v>39</v>
      </c>
      <c r="H1" s="20" t="s">
        <v>40</v>
      </c>
      <c r="I1" s="20" t="s">
        <v>41</v>
      </c>
    </row>
    <row r="2" spans="1:9" x14ac:dyDescent="0.25">
      <c r="A2">
        <v>269</v>
      </c>
      <c r="B2" s="21">
        <v>1970</v>
      </c>
      <c r="C2" s="22">
        <v>25758</v>
      </c>
      <c r="D2" s="21">
        <v>316</v>
      </c>
      <c r="E2" s="18">
        <f>C2-DATE(YEAR(C2),1,0)</f>
        <v>190</v>
      </c>
      <c r="F2">
        <f>DATE(YEAR(C2)+1,1,1)-DATE(YEAR(C2),1,1)</f>
        <v>365</v>
      </c>
      <c r="G2">
        <f>E2*(2*PI()/F2)</f>
        <v>3.2706992009975928</v>
      </c>
      <c r="H2">
        <f>COS(G2)</f>
        <v>-0.99167731989928998</v>
      </c>
      <c r="I2">
        <f>SIN(G2)</f>
        <v>-0.12874817745258066</v>
      </c>
    </row>
    <row r="3" spans="1:9" x14ac:dyDescent="0.25">
      <c r="A3">
        <v>281</v>
      </c>
      <c r="B3" s="21">
        <v>1971</v>
      </c>
      <c r="C3" s="22">
        <v>26153</v>
      </c>
      <c r="D3" s="21">
        <v>365</v>
      </c>
      <c r="E3" s="18">
        <f t="shared" ref="E3:E47" si="0">C3-DATE(YEAR(C3),1,0)</f>
        <v>220</v>
      </c>
      <c r="F3">
        <f t="shared" ref="F3:F47" si="1">DATE(YEAR(C3)+1,1,1)-DATE(YEAR(C3),1,1)</f>
        <v>365</v>
      </c>
      <c r="G3">
        <f t="shared" ref="G3:G47" si="2">E3*(2*PI()/F3)</f>
        <v>3.7871253906287916</v>
      </c>
      <c r="H3">
        <f t="shared" ref="H3:H47" si="3">COS(G3)</f>
        <v>-0.79877937288636502</v>
      </c>
      <c r="I3">
        <f t="shared" ref="I3:I47" si="4">SIN(G3)</f>
        <v>-0.60162406322492235</v>
      </c>
    </row>
    <row r="4" spans="1:9" x14ac:dyDescent="0.25">
      <c r="A4">
        <v>293</v>
      </c>
      <c r="B4" s="21">
        <v>1972</v>
      </c>
      <c r="C4" s="22">
        <v>26539</v>
      </c>
      <c r="D4" s="21">
        <v>368</v>
      </c>
      <c r="E4" s="18">
        <f t="shared" si="0"/>
        <v>241</v>
      </c>
      <c r="F4">
        <f t="shared" si="1"/>
        <v>366</v>
      </c>
      <c r="G4">
        <f t="shared" si="2"/>
        <v>4.1372886858750828</v>
      </c>
      <c r="H4">
        <f t="shared" si="3"/>
        <v>-0.54391895432872484</v>
      </c>
      <c r="I4">
        <f t="shared" si="4"/>
        <v>-0.83913775455639383</v>
      </c>
    </row>
    <row r="5" spans="1:9" x14ac:dyDescent="0.25">
      <c r="A5">
        <v>305</v>
      </c>
      <c r="B5" s="21">
        <v>1973</v>
      </c>
      <c r="C5" s="22">
        <v>26840</v>
      </c>
      <c r="D5" s="21">
        <v>312</v>
      </c>
      <c r="E5" s="18">
        <f t="shared" si="0"/>
        <v>176</v>
      </c>
      <c r="F5">
        <f t="shared" si="1"/>
        <v>365</v>
      </c>
      <c r="G5">
        <f t="shared" si="2"/>
        <v>3.0297003125030333</v>
      </c>
      <c r="H5">
        <f t="shared" si="3"/>
        <v>-0.99374658043617803</v>
      </c>
      <c r="I5">
        <f t="shared" si="4"/>
        <v>0.11165900712169467</v>
      </c>
    </row>
    <row r="6" spans="1:9" x14ac:dyDescent="0.25">
      <c r="A6">
        <v>318</v>
      </c>
      <c r="B6" s="21">
        <v>1974</v>
      </c>
      <c r="C6" s="22">
        <v>27190</v>
      </c>
      <c r="D6" s="21">
        <v>216.58</v>
      </c>
      <c r="E6" s="18">
        <f t="shared" si="0"/>
        <v>161</v>
      </c>
      <c r="F6">
        <f t="shared" si="1"/>
        <v>365</v>
      </c>
      <c r="G6">
        <f t="shared" si="2"/>
        <v>2.7714872176874339</v>
      </c>
      <c r="H6">
        <f t="shared" si="3"/>
        <v>-0.9322892131745133</v>
      </c>
      <c r="I6">
        <f t="shared" si="4"/>
        <v>0.36171373072976765</v>
      </c>
    </row>
    <row r="7" spans="1:9" x14ac:dyDescent="0.25">
      <c r="A7">
        <v>329</v>
      </c>
      <c r="B7" s="21">
        <v>1975</v>
      </c>
      <c r="C7" s="22">
        <v>27617</v>
      </c>
      <c r="D7" s="21">
        <v>268.25</v>
      </c>
      <c r="E7" s="18">
        <f t="shared" si="0"/>
        <v>223</v>
      </c>
      <c r="F7">
        <f t="shared" si="1"/>
        <v>365</v>
      </c>
      <c r="G7">
        <f t="shared" si="2"/>
        <v>3.8387680095919112</v>
      </c>
      <c r="H7">
        <f t="shared" si="3"/>
        <v>-0.76665881930015944</v>
      </c>
      <c r="I7">
        <f t="shared" si="4"/>
        <v>-0.64205471323656327</v>
      </c>
    </row>
    <row r="8" spans="1:9" x14ac:dyDescent="0.25">
      <c r="A8">
        <v>341</v>
      </c>
      <c r="B8" s="21">
        <v>1976</v>
      </c>
      <c r="C8" s="22">
        <v>28070</v>
      </c>
      <c r="D8" s="21">
        <v>272.16000000000003</v>
      </c>
      <c r="E8" s="18">
        <f t="shared" si="0"/>
        <v>311</v>
      </c>
      <c r="F8">
        <f t="shared" si="1"/>
        <v>366</v>
      </c>
      <c r="G8">
        <f t="shared" si="2"/>
        <v>5.3389907938056052</v>
      </c>
      <c r="H8">
        <f t="shared" si="3"/>
        <v>0.58639553337069583</v>
      </c>
      <c r="I8">
        <f t="shared" si="4"/>
        <v>-0.81002486285477504</v>
      </c>
    </row>
    <row r="9" spans="1:9" x14ac:dyDescent="0.25">
      <c r="A9">
        <v>353</v>
      </c>
      <c r="B9" s="21">
        <v>1977</v>
      </c>
      <c r="C9" s="22">
        <v>28355</v>
      </c>
      <c r="D9" s="21">
        <v>426.62</v>
      </c>
      <c r="E9" s="18">
        <f t="shared" si="0"/>
        <v>230</v>
      </c>
      <c r="F9">
        <f t="shared" si="1"/>
        <v>365</v>
      </c>
      <c r="G9">
        <f t="shared" si="2"/>
        <v>3.9592674538391912</v>
      </c>
      <c r="H9">
        <f t="shared" si="3"/>
        <v>-0.68391942162461072</v>
      </c>
      <c r="I9">
        <f t="shared" si="4"/>
        <v>-0.72955755408648737</v>
      </c>
    </row>
    <row r="10" spans="1:9" x14ac:dyDescent="0.25">
      <c r="A10">
        <v>365</v>
      </c>
      <c r="B10" s="21">
        <v>1978</v>
      </c>
      <c r="C10" s="22">
        <v>28816</v>
      </c>
      <c r="D10" s="21">
        <v>198.97</v>
      </c>
      <c r="E10" s="18">
        <f t="shared" si="0"/>
        <v>326</v>
      </c>
      <c r="F10">
        <f t="shared" si="1"/>
        <v>365</v>
      </c>
      <c r="G10">
        <f t="shared" si="2"/>
        <v>5.6118312606590273</v>
      </c>
      <c r="H10">
        <f t="shared" si="3"/>
        <v>0.7829801036770625</v>
      </c>
      <c r="I10">
        <f t="shared" si="4"/>
        <v>-0.62204674844086805</v>
      </c>
    </row>
    <row r="11" spans="1:9" x14ac:dyDescent="0.25">
      <c r="A11">
        <v>377</v>
      </c>
      <c r="B11" s="21">
        <v>1979</v>
      </c>
      <c r="C11" s="22">
        <v>29136</v>
      </c>
      <c r="D11" s="21">
        <v>371.07</v>
      </c>
      <c r="E11" s="18">
        <f t="shared" si="0"/>
        <v>281</v>
      </c>
      <c r="F11">
        <f t="shared" si="1"/>
        <v>365</v>
      </c>
      <c r="G11">
        <f t="shared" si="2"/>
        <v>4.8371919762122291</v>
      </c>
      <c r="H11">
        <f t="shared" si="3"/>
        <v>0.12447926388678869</v>
      </c>
      <c r="I11">
        <f t="shared" si="4"/>
        <v>-0.99222220941793238</v>
      </c>
    </row>
    <row r="12" spans="1:9" x14ac:dyDescent="0.25">
      <c r="A12">
        <v>389</v>
      </c>
      <c r="B12" s="21">
        <v>1980</v>
      </c>
      <c r="C12" s="22">
        <v>29535</v>
      </c>
      <c r="D12" s="21">
        <v>286.74</v>
      </c>
      <c r="E12" s="18">
        <f t="shared" si="0"/>
        <v>315</v>
      </c>
      <c r="F12">
        <f t="shared" si="1"/>
        <v>366</v>
      </c>
      <c r="G12">
        <f t="shared" si="2"/>
        <v>5.4076594856873488</v>
      </c>
      <c r="H12">
        <f t="shared" si="3"/>
        <v>0.640593178698175</v>
      </c>
      <c r="I12">
        <f t="shared" si="4"/>
        <v>-0.76788044603660022</v>
      </c>
    </row>
    <row r="13" spans="1:9" x14ac:dyDescent="0.25">
      <c r="A13">
        <v>401</v>
      </c>
      <c r="B13" s="21">
        <v>1981</v>
      </c>
      <c r="C13" s="22">
        <v>29943</v>
      </c>
      <c r="D13" s="21">
        <v>159.16</v>
      </c>
      <c r="E13" s="18">
        <f t="shared" si="0"/>
        <v>357</v>
      </c>
      <c r="F13">
        <f t="shared" si="1"/>
        <v>365</v>
      </c>
      <c r="G13">
        <f t="shared" si="2"/>
        <v>6.1454716566112664</v>
      </c>
      <c r="H13">
        <f t="shared" si="3"/>
        <v>0.99053245213222274</v>
      </c>
      <c r="I13">
        <f t="shared" si="4"/>
        <v>-0.13727877211326517</v>
      </c>
    </row>
    <row r="14" spans="1:9" x14ac:dyDescent="0.25">
      <c r="A14">
        <v>413</v>
      </c>
      <c r="B14" s="21">
        <v>1982</v>
      </c>
      <c r="C14" s="22">
        <v>30249</v>
      </c>
      <c r="D14" s="21">
        <v>426.05</v>
      </c>
      <c r="E14" s="18">
        <f t="shared" si="0"/>
        <v>298</v>
      </c>
      <c r="F14">
        <f t="shared" si="1"/>
        <v>365</v>
      </c>
      <c r="G14">
        <f t="shared" si="2"/>
        <v>5.1298334836699082</v>
      </c>
      <c r="H14">
        <f t="shared" si="3"/>
        <v>0.40542572835999652</v>
      </c>
      <c r="I14">
        <f t="shared" si="4"/>
        <v>-0.91412798818533414</v>
      </c>
    </row>
    <row r="15" spans="1:9" x14ac:dyDescent="0.25">
      <c r="A15">
        <v>425</v>
      </c>
      <c r="B15" s="21">
        <v>1983</v>
      </c>
      <c r="C15" s="22">
        <v>30505</v>
      </c>
      <c r="D15" s="21">
        <v>530.28</v>
      </c>
      <c r="E15" s="18">
        <f t="shared" si="0"/>
        <v>189</v>
      </c>
      <c r="F15">
        <f t="shared" si="1"/>
        <v>365</v>
      </c>
      <c r="G15">
        <f t="shared" si="2"/>
        <v>3.2534849946765525</v>
      </c>
      <c r="H15">
        <f t="shared" si="3"/>
        <v>-0.99374658043617814</v>
      </c>
      <c r="I15">
        <f t="shared" si="4"/>
        <v>-0.11165900712169399</v>
      </c>
    </row>
    <row r="16" spans="1:9" x14ac:dyDescent="0.25">
      <c r="A16">
        <v>437</v>
      </c>
      <c r="B16" s="21">
        <v>1984</v>
      </c>
      <c r="C16" s="22">
        <v>30901</v>
      </c>
      <c r="D16" s="21">
        <v>553.62</v>
      </c>
      <c r="E16" s="18">
        <f t="shared" si="0"/>
        <v>220</v>
      </c>
      <c r="F16">
        <f t="shared" si="1"/>
        <v>366</v>
      </c>
      <c r="G16">
        <f t="shared" si="2"/>
        <v>3.7767780534959261</v>
      </c>
      <c r="H16">
        <f t="shared" si="3"/>
        <v>-0.8049617075821961</v>
      </c>
      <c r="I16">
        <f t="shared" si="4"/>
        <v>-0.59332676437723175</v>
      </c>
    </row>
    <row r="17" spans="1:9" x14ac:dyDescent="0.25">
      <c r="A17">
        <v>449</v>
      </c>
      <c r="B17" s="21">
        <v>1985</v>
      </c>
      <c r="C17" s="22">
        <v>31177</v>
      </c>
      <c r="D17" s="21">
        <v>368.79</v>
      </c>
      <c r="E17" s="18">
        <f t="shared" si="0"/>
        <v>130</v>
      </c>
      <c r="F17">
        <f t="shared" si="1"/>
        <v>365</v>
      </c>
      <c r="G17">
        <f t="shared" si="2"/>
        <v>2.2378468217351948</v>
      </c>
      <c r="H17">
        <f t="shared" si="3"/>
        <v>-0.61867140326250314</v>
      </c>
      <c r="I17">
        <f t="shared" si="4"/>
        <v>0.78564985507871465</v>
      </c>
    </row>
    <row r="18" spans="1:9" x14ac:dyDescent="0.25">
      <c r="A18">
        <v>461</v>
      </c>
      <c r="B18" s="21">
        <v>1986</v>
      </c>
      <c r="C18" s="22">
        <v>31673</v>
      </c>
      <c r="D18" s="21">
        <v>267.13</v>
      </c>
      <c r="E18" s="18">
        <f t="shared" si="0"/>
        <v>261</v>
      </c>
      <c r="F18">
        <f t="shared" si="1"/>
        <v>365</v>
      </c>
      <c r="G18">
        <f t="shared" si="2"/>
        <v>4.4929078497914299</v>
      </c>
      <c r="H18">
        <f t="shared" si="3"/>
        <v>-0.21772323039653224</v>
      </c>
      <c r="I18">
        <f t="shared" si="4"/>
        <v>-0.97601055063236819</v>
      </c>
    </row>
    <row r="19" spans="1:9" x14ac:dyDescent="0.25">
      <c r="A19">
        <v>473</v>
      </c>
      <c r="B19" s="21">
        <v>1987</v>
      </c>
      <c r="C19" s="22">
        <v>31882</v>
      </c>
      <c r="D19" s="21">
        <v>427.2</v>
      </c>
      <c r="E19" s="18">
        <f t="shared" si="0"/>
        <v>105</v>
      </c>
      <c r="F19">
        <f t="shared" si="1"/>
        <v>365</v>
      </c>
      <c r="G19">
        <f t="shared" si="2"/>
        <v>1.807491663709196</v>
      </c>
      <c r="H19">
        <f t="shared" si="3"/>
        <v>-0.23449138957040963</v>
      </c>
      <c r="I19">
        <f t="shared" si="4"/>
        <v>0.97211819662906129</v>
      </c>
    </row>
    <row r="20" spans="1:9" x14ac:dyDescent="0.25">
      <c r="A20">
        <v>485</v>
      </c>
      <c r="B20" s="21">
        <v>1988</v>
      </c>
      <c r="C20" s="22">
        <v>32409</v>
      </c>
      <c r="D20" s="21">
        <v>372.78</v>
      </c>
      <c r="E20" s="18">
        <f t="shared" si="0"/>
        <v>267</v>
      </c>
      <c r="F20">
        <f t="shared" si="1"/>
        <v>366</v>
      </c>
      <c r="G20">
        <f t="shared" si="2"/>
        <v>4.5836351831064199</v>
      </c>
      <c r="H20">
        <f t="shared" si="3"/>
        <v>-0.12839835514655065</v>
      </c>
      <c r="I20">
        <f t="shared" si="4"/>
        <v>-0.99172267413610149</v>
      </c>
    </row>
    <row r="21" spans="1:9" x14ac:dyDescent="0.25">
      <c r="A21">
        <v>497</v>
      </c>
      <c r="B21" s="21">
        <v>1989</v>
      </c>
      <c r="C21" s="22">
        <v>32764</v>
      </c>
      <c r="D21" s="21">
        <v>491.32</v>
      </c>
      <c r="E21" s="18">
        <f t="shared" si="0"/>
        <v>256</v>
      </c>
      <c r="F21">
        <f t="shared" si="1"/>
        <v>365</v>
      </c>
      <c r="G21">
        <f t="shared" si="2"/>
        <v>4.4068368181862301</v>
      </c>
      <c r="H21">
        <f t="shared" si="3"/>
        <v>-0.30081980763566801</v>
      </c>
      <c r="I21">
        <f t="shared" si="4"/>
        <v>-0.95368099663044548</v>
      </c>
    </row>
    <row r="22" spans="1:9" x14ac:dyDescent="0.25">
      <c r="A22">
        <v>509</v>
      </c>
      <c r="B22" s="21">
        <v>1990</v>
      </c>
      <c r="C22" s="22">
        <v>33025</v>
      </c>
      <c r="D22" s="21">
        <v>586.41</v>
      </c>
      <c r="E22" s="18">
        <f t="shared" si="0"/>
        <v>152</v>
      </c>
      <c r="F22">
        <f t="shared" si="1"/>
        <v>365</v>
      </c>
      <c r="G22">
        <f t="shared" si="2"/>
        <v>2.6165593607980742</v>
      </c>
      <c r="H22">
        <f t="shared" si="3"/>
        <v>-0.86530725436320599</v>
      </c>
      <c r="I22">
        <f t="shared" si="4"/>
        <v>0.50124181344577579</v>
      </c>
    </row>
    <row r="23" spans="1:9" x14ac:dyDescent="0.25">
      <c r="A23">
        <v>521</v>
      </c>
      <c r="B23" s="21">
        <v>1991</v>
      </c>
      <c r="C23" s="22">
        <v>33599</v>
      </c>
      <c r="D23" s="21">
        <v>283.37</v>
      </c>
      <c r="E23" s="18">
        <f t="shared" si="0"/>
        <v>361</v>
      </c>
      <c r="F23">
        <f t="shared" si="1"/>
        <v>365</v>
      </c>
      <c r="G23">
        <f t="shared" si="2"/>
        <v>6.2143284818954259</v>
      </c>
      <c r="H23">
        <f t="shared" si="3"/>
        <v>0.9976303053065857</v>
      </c>
      <c r="I23">
        <f t="shared" si="4"/>
        <v>-6.880242680232064E-2</v>
      </c>
    </row>
    <row r="24" spans="1:9" x14ac:dyDescent="0.25">
      <c r="A24">
        <v>533</v>
      </c>
      <c r="B24" s="21">
        <v>1992</v>
      </c>
      <c r="C24" s="22">
        <v>33753</v>
      </c>
      <c r="D24" s="21">
        <v>664.11</v>
      </c>
      <c r="E24" s="18">
        <f t="shared" si="0"/>
        <v>150</v>
      </c>
      <c r="F24">
        <f t="shared" si="1"/>
        <v>366</v>
      </c>
      <c r="G24">
        <f t="shared" si="2"/>
        <v>2.5750759455654042</v>
      </c>
      <c r="H24">
        <f t="shared" si="3"/>
        <v>-0.84377555982318564</v>
      </c>
      <c r="I24">
        <f t="shared" si="4"/>
        <v>0.53669619399160051</v>
      </c>
    </row>
    <row r="25" spans="1:9" x14ac:dyDescent="0.25">
      <c r="A25">
        <v>545</v>
      </c>
      <c r="B25" s="21">
        <v>1993</v>
      </c>
      <c r="C25" s="22">
        <v>34155</v>
      </c>
      <c r="D25" s="21">
        <v>700.21</v>
      </c>
      <c r="E25" s="18">
        <f t="shared" si="0"/>
        <v>186</v>
      </c>
      <c r="F25">
        <f t="shared" si="1"/>
        <v>365</v>
      </c>
      <c r="G25">
        <f t="shared" si="2"/>
        <v>3.2018423757134329</v>
      </c>
      <c r="H25">
        <f t="shared" si="3"/>
        <v>-0.99818553447185865</v>
      </c>
      <c r="I25">
        <f t="shared" si="4"/>
        <v>-6.0213277365792774E-2</v>
      </c>
    </row>
    <row r="26" spans="1:9" x14ac:dyDescent="0.25">
      <c r="A26">
        <v>557</v>
      </c>
      <c r="B26" s="21">
        <v>1994</v>
      </c>
      <c r="C26" s="22">
        <v>34627</v>
      </c>
      <c r="D26" s="21">
        <v>343.19</v>
      </c>
      <c r="E26" s="18">
        <f t="shared" si="0"/>
        <v>293</v>
      </c>
      <c r="F26">
        <f t="shared" si="1"/>
        <v>365</v>
      </c>
      <c r="G26">
        <f t="shared" si="2"/>
        <v>5.0437624520647084</v>
      </c>
      <c r="H26">
        <f t="shared" si="3"/>
        <v>0.32534208471197951</v>
      </c>
      <c r="I26">
        <f t="shared" si="4"/>
        <v>-0.9455963874271428</v>
      </c>
    </row>
    <row r="27" spans="1:9" x14ac:dyDescent="0.25">
      <c r="A27">
        <v>569</v>
      </c>
      <c r="B27" s="21">
        <v>1995</v>
      </c>
      <c r="C27" s="22">
        <v>34978</v>
      </c>
      <c r="D27" s="21">
        <v>296.85000000000002</v>
      </c>
      <c r="E27" s="18">
        <f t="shared" si="0"/>
        <v>279</v>
      </c>
      <c r="F27">
        <f t="shared" si="1"/>
        <v>365</v>
      </c>
      <c r="G27">
        <f t="shared" si="2"/>
        <v>4.8027635635701493</v>
      </c>
      <c r="H27">
        <f t="shared" si="3"/>
        <v>9.0251610031040694E-2</v>
      </c>
      <c r="I27">
        <f t="shared" si="4"/>
        <v>-0.99591899614717916</v>
      </c>
    </row>
    <row r="28" spans="1:9" x14ac:dyDescent="0.25">
      <c r="A28">
        <v>581</v>
      </c>
      <c r="B28" s="21">
        <v>1996</v>
      </c>
      <c r="C28" s="22">
        <v>35255</v>
      </c>
      <c r="D28" s="21">
        <v>289.54000000000002</v>
      </c>
      <c r="E28" s="18">
        <f t="shared" si="0"/>
        <v>191</v>
      </c>
      <c r="F28">
        <f t="shared" si="1"/>
        <v>366</v>
      </c>
      <c r="G28">
        <f t="shared" si="2"/>
        <v>3.2789300373532813</v>
      </c>
      <c r="H28">
        <f t="shared" si="3"/>
        <v>-0.99058403545779705</v>
      </c>
      <c r="I28">
        <f t="shared" si="4"/>
        <v>-0.13690605792347504</v>
      </c>
    </row>
    <row r="29" spans="1:9" x14ac:dyDescent="0.25">
      <c r="A29">
        <v>593</v>
      </c>
      <c r="B29" s="21">
        <v>1997</v>
      </c>
      <c r="C29" s="22">
        <v>35647</v>
      </c>
      <c r="D29" s="21">
        <v>475.67</v>
      </c>
      <c r="E29" s="18">
        <f t="shared" si="0"/>
        <v>217</v>
      </c>
      <c r="F29">
        <f t="shared" si="1"/>
        <v>365</v>
      </c>
      <c r="G29">
        <f t="shared" si="2"/>
        <v>3.7354827716656716</v>
      </c>
      <c r="H29">
        <f t="shared" si="3"/>
        <v>-0.82877008717450396</v>
      </c>
      <c r="I29">
        <f t="shared" si="4"/>
        <v>-0.55958926241017626</v>
      </c>
    </row>
    <row r="30" spans="1:9" x14ac:dyDescent="0.25">
      <c r="A30">
        <v>605</v>
      </c>
      <c r="B30" s="21">
        <v>1998</v>
      </c>
      <c r="C30" s="22">
        <v>35914</v>
      </c>
      <c r="D30" s="21">
        <v>486.68</v>
      </c>
      <c r="E30" s="18">
        <f t="shared" si="0"/>
        <v>119</v>
      </c>
      <c r="F30">
        <f t="shared" si="1"/>
        <v>365</v>
      </c>
      <c r="G30">
        <f t="shared" si="2"/>
        <v>2.0484905522037553</v>
      </c>
      <c r="H30">
        <f t="shared" si="3"/>
        <v>-0.45973273945210397</v>
      </c>
      <c r="I30">
        <f t="shared" si="4"/>
        <v>0.88805732262949322</v>
      </c>
    </row>
    <row r="31" spans="1:9" x14ac:dyDescent="0.25">
      <c r="A31">
        <v>617</v>
      </c>
      <c r="B31" s="21">
        <v>1999</v>
      </c>
      <c r="C31" s="22">
        <v>36345</v>
      </c>
      <c r="D31" s="21">
        <v>335.82</v>
      </c>
      <c r="E31" s="18">
        <f t="shared" si="0"/>
        <v>185</v>
      </c>
      <c r="F31">
        <f t="shared" si="1"/>
        <v>365</v>
      </c>
      <c r="G31">
        <f t="shared" si="2"/>
        <v>3.184628169392393</v>
      </c>
      <c r="H31">
        <f t="shared" si="3"/>
        <v>-0.99907411510222999</v>
      </c>
      <c r="I31">
        <f t="shared" si="4"/>
        <v>-4.3022233004530341E-2</v>
      </c>
    </row>
    <row r="32" spans="1:9" x14ac:dyDescent="0.25">
      <c r="A32">
        <v>629</v>
      </c>
      <c r="B32" s="21">
        <v>2000</v>
      </c>
      <c r="C32" s="22">
        <v>36813</v>
      </c>
      <c r="D32" s="21">
        <v>385.91</v>
      </c>
      <c r="E32" s="18">
        <f t="shared" si="0"/>
        <v>288</v>
      </c>
      <c r="F32">
        <f t="shared" si="1"/>
        <v>366</v>
      </c>
      <c r="G32">
        <f t="shared" si="2"/>
        <v>4.9441458154855757</v>
      </c>
      <c r="H32">
        <f t="shared" si="3"/>
        <v>0.22968774213179508</v>
      </c>
      <c r="I32">
        <f t="shared" si="4"/>
        <v>-0.97326437370038266</v>
      </c>
    </row>
    <row r="33" spans="1:9" x14ac:dyDescent="0.25">
      <c r="A33">
        <v>641</v>
      </c>
      <c r="B33" s="21">
        <v>2001</v>
      </c>
      <c r="C33" s="22">
        <v>37166</v>
      </c>
      <c r="D33" s="21">
        <v>624.01</v>
      </c>
      <c r="E33" s="18">
        <f t="shared" si="0"/>
        <v>275</v>
      </c>
      <c r="F33">
        <f t="shared" si="1"/>
        <v>365</v>
      </c>
      <c r="G33">
        <f t="shared" si="2"/>
        <v>4.733906738285989</v>
      </c>
      <c r="H33">
        <f t="shared" si="3"/>
        <v>2.1516097436221345E-2</v>
      </c>
      <c r="I33">
        <f t="shared" si="4"/>
        <v>-0.99976850197989087</v>
      </c>
    </row>
    <row r="34" spans="1:9" x14ac:dyDescent="0.25">
      <c r="A34">
        <v>653</v>
      </c>
      <c r="B34" s="21">
        <v>2002</v>
      </c>
      <c r="C34" s="22">
        <v>37420</v>
      </c>
      <c r="D34" s="21">
        <v>319.97000000000003</v>
      </c>
      <c r="E34" s="18">
        <f t="shared" si="0"/>
        <v>164</v>
      </c>
      <c r="F34">
        <f t="shared" si="1"/>
        <v>365</v>
      </c>
      <c r="G34">
        <f t="shared" si="2"/>
        <v>2.8231298366505535</v>
      </c>
      <c r="H34">
        <f t="shared" si="3"/>
        <v>-0.94971784279143157</v>
      </c>
      <c r="I34">
        <f t="shared" si="4"/>
        <v>0.31310704093582692</v>
      </c>
    </row>
    <row r="35" spans="1:9" x14ac:dyDescent="0.25">
      <c r="A35">
        <v>665</v>
      </c>
      <c r="B35" s="21">
        <v>2003</v>
      </c>
      <c r="C35" s="22">
        <v>37919</v>
      </c>
      <c r="D35" s="21">
        <v>299.67</v>
      </c>
      <c r="E35" s="18">
        <f t="shared" si="0"/>
        <v>298</v>
      </c>
      <c r="F35">
        <f t="shared" si="1"/>
        <v>365</v>
      </c>
      <c r="G35">
        <f t="shared" si="2"/>
        <v>5.1298334836699082</v>
      </c>
      <c r="H35">
        <f t="shared" si="3"/>
        <v>0.40542572835999652</v>
      </c>
      <c r="I35">
        <f t="shared" si="4"/>
        <v>-0.91412798818533414</v>
      </c>
    </row>
    <row r="36" spans="1:9" x14ac:dyDescent="0.25">
      <c r="A36">
        <v>677</v>
      </c>
      <c r="B36" s="21">
        <v>2004</v>
      </c>
      <c r="C36" s="22">
        <v>38259</v>
      </c>
      <c r="D36" s="21">
        <v>225.42</v>
      </c>
      <c r="E36" s="18">
        <f t="shared" si="0"/>
        <v>273</v>
      </c>
      <c r="F36">
        <f t="shared" si="1"/>
        <v>366</v>
      </c>
      <c r="G36">
        <f t="shared" si="2"/>
        <v>4.6866382209290354</v>
      </c>
      <c r="H36">
        <f t="shared" si="3"/>
        <v>-2.5747913654989001E-2</v>
      </c>
      <c r="I36">
        <f t="shared" si="4"/>
        <v>-0.99966846751431304</v>
      </c>
    </row>
    <row r="37" spans="1:9" x14ac:dyDescent="0.25">
      <c r="A37">
        <v>689</v>
      </c>
      <c r="B37" s="21">
        <v>2005</v>
      </c>
      <c r="C37" s="22">
        <v>38492</v>
      </c>
      <c r="D37" s="21">
        <v>526.20000000000005</v>
      </c>
      <c r="E37" s="18">
        <f t="shared" si="0"/>
        <v>140</v>
      </c>
      <c r="F37">
        <f t="shared" si="1"/>
        <v>365</v>
      </c>
      <c r="G37">
        <f t="shared" si="2"/>
        <v>2.4099888849455944</v>
      </c>
      <c r="H37">
        <f t="shared" si="3"/>
        <v>-0.74410393987136036</v>
      </c>
      <c r="I37">
        <f t="shared" si="4"/>
        <v>0.66806386421353381</v>
      </c>
    </row>
    <row r="38" spans="1:9" x14ac:dyDescent="0.25">
      <c r="A38">
        <v>701</v>
      </c>
      <c r="B38" s="21">
        <v>2006</v>
      </c>
      <c r="C38" s="22">
        <v>38946</v>
      </c>
      <c r="D38" s="21">
        <v>308</v>
      </c>
      <c r="E38" s="18">
        <f t="shared" si="0"/>
        <v>229</v>
      </c>
      <c r="F38">
        <f t="shared" si="1"/>
        <v>365</v>
      </c>
      <c r="G38">
        <f t="shared" si="2"/>
        <v>3.9420532475181513</v>
      </c>
      <c r="H38">
        <f t="shared" si="3"/>
        <v>-0.6963762255968724</v>
      </c>
      <c r="I38">
        <f t="shared" si="4"/>
        <v>-0.71767691367596176</v>
      </c>
    </row>
    <row r="39" spans="1:9" x14ac:dyDescent="0.25">
      <c r="A39">
        <v>3</v>
      </c>
      <c r="B39" s="21">
        <v>2007</v>
      </c>
      <c r="C39" s="22">
        <v>39274</v>
      </c>
      <c r="D39" s="21">
        <v>373.35</v>
      </c>
      <c r="E39" s="18">
        <f t="shared" si="0"/>
        <v>192</v>
      </c>
      <c r="F39">
        <f t="shared" si="1"/>
        <v>365</v>
      </c>
      <c r="G39">
        <f t="shared" si="2"/>
        <v>3.3051276136396726</v>
      </c>
      <c r="H39">
        <f t="shared" si="3"/>
        <v>-0.98665793289165715</v>
      </c>
      <c r="I39">
        <f t="shared" si="4"/>
        <v>-0.16280701293851646</v>
      </c>
    </row>
    <row r="40" spans="1:9" x14ac:dyDescent="0.25">
      <c r="A40">
        <v>15</v>
      </c>
      <c r="B40" s="21">
        <v>2008</v>
      </c>
      <c r="C40" s="22">
        <v>39749</v>
      </c>
      <c r="D40" s="21">
        <v>373.92</v>
      </c>
      <c r="E40" s="18">
        <f t="shared" si="0"/>
        <v>302</v>
      </c>
      <c r="F40">
        <f t="shared" si="1"/>
        <v>366</v>
      </c>
      <c r="G40">
        <f t="shared" si="2"/>
        <v>5.1844862370716802</v>
      </c>
      <c r="H40">
        <f t="shared" si="3"/>
        <v>0.45475513555610542</v>
      </c>
      <c r="I40">
        <f t="shared" si="4"/>
        <v>-0.89061650932674052</v>
      </c>
    </row>
    <row r="41" spans="1:9" x14ac:dyDescent="0.25">
      <c r="A41">
        <v>27</v>
      </c>
      <c r="B41" s="21">
        <v>2009</v>
      </c>
      <c r="C41" s="22">
        <v>40085</v>
      </c>
      <c r="D41" s="21">
        <v>408.82</v>
      </c>
      <c r="E41" s="18">
        <f t="shared" si="0"/>
        <v>272</v>
      </c>
      <c r="F41">
        <f t="shared" si="1"/>
        <v>365</v>
      </c>
      <c r="G41">
        <f t="shared" si="2"/>
        <v>4.6822641193228698</v>
      </c>
      <c r="H41">
        <f t="shared" si="3"/>
        <v>-3.012030484690836E-2</v>
      </c>
      <c r="I41">
        <f t="shared" si="4"/>
        <v>-0.99954628068735729</v>
      </c>
    </row>
    <row r="42" spans="1:9" x14ac:dyDescent="0.25">
      <c r="A42">
        <v>39</v>
      </c>
      <c r="B42" s="21">
        <v>2010</v>
      </c>
      <c r="C42" s="22">
        <v>40445</v>
      </c>
      <c r="D42" s="21">
        <v>431.8</v>
      </c>
      <c r="E42" s="18">
        <f t="shared" si="0"/>
        <v>267</v>
      </c>
      <c r="F42">
        <f t="shared" si="1"/>
        <v>365</v>
      </c>
      <c r="G42">
        <f t="shared" si="2"/>
        <v>4.59619308771767</v>
      </c>
      <c r="H42">
        <f t="shared" si="3"/>
        <v>-0.11593459959550066</v>
      </c>
      <c r="I42">
        <f t="shared" si="4"/>
        <v>-0.99325684926741431</v>
      </c>
    </row>
    <row r="43" spans="1:9" x14ac:dyDescent="0.25">
      <c r="A43">
        <v>51</v>
      </c>
      <c r="B43" s="21">
        <v>2011</v>
      </c>
      <c r="C43" s="22">
        <v>40746</v>
      </c>
      <c r="D43" s="21">
        <v>507</v>
      </c>
      <c r="E43" s="18">
        <f t="shared" si="0"/>
        <v>203</v>
      </c>
      <c r="F43">
        <f t="shared" si="1"/>
        <v>365</v>
      </c>
      <c r="G43">
        <f t="shared" si="2"/>
        <v>3.494483883171112</v>
      </c>
      <c r="H43">
        <f t="shared" si="3"/>
        <v>-0.93837739174086432</v>
      </c>
      <c r="I43">
        <f t="shared" si="4"/>
        <v>-0.34561231267073284</v>
      </c>
    </row>
    <row r="44" spans="1:9" x14ac:dyDescent="0.25">
      <c r="A44">
        <v>63</v>
      </c>
      <c r="B44" s="21">
        <v>2012</v>
      </c>
      <c r="C44" s="22">
        <v>41097</v>
      </c>
      <c r="D44" s="21">
        <v>213.27</v>
      </c>
      <c r="E44" s="18">
        <f t="shared" si="0"/>
        <v>189</v>
      </c>
      <c r="F44">
        <f t="shared" si="1"/>
        <v>366</v>
      </c>
      <c r="G44">
        <f t="shared" si="2"/>
        <v>3.2445956914124094</v>
      </c>
      <c r="H44">
        <f t="shared" si="3"/>
        <v>-0.99469987561458906</v>
      </c>
      <c r="I44">
        <f t="shared" si="4"/>
        <v>-0.10282099713736044</v>
      </c>
    </row>
    <row r="45" spans="1:9" x14ac:dyDescent="0.25">
      <c r="A45">
        <v>75</v>
      </c>
      <c r="B45" s="21">
        <v>2013</v>
      </c>
      <c r="C45" s="22">
        <v>41513</v>
      </c>
      <c r="D45" s="21">
        <v>415.7</v>
      </c>
      <c r="E45" s="18">
        <f t="shared" si="0"/>
        <v>239</v>
      </c>
      <c r="F45">
        <f t="shared" si="1"/>
        <v>365</v>
      </c>
      <c r="G45">
        <f t="shared" si="2"/>
        <v>4.1141953107285509</v>
      </c>
      <c r="H45">
        <f t="shared" si="3"/>
        <v>-0.56315072427491886</v>
      </c>
      <c r="I45">
        <f t="shared" si="4"/>
        <v>-0.82635419872390936</v>
      </c>
    </row>
    <row r="46" spans="1:9" x14ac:dyDescent="0.25">
      <c r="A46">
        <v>87</v>
      </c>
      <c r="B46" s="21">
        <v>2014</v>
      </c>
      <c r="C46" s="22">
        <v>41818</v>
      </c>
      <c r="D46" s="21">
        <v>531.45000000000005</v>
      </c>
      <c r="E46" s="18">
        <f t="shared" si="0"/>
        <v>179</v>
      </c>
      <c r="F46">
        <f t="shared" si="1"/>
        <v>365</v>
      </c>
      <c r="G46">
        <f t="shared" si="2"/>
        <v>3.0813429314661529</v>
      </c>
      <c r="H46">
        <f t="shared" si="3"/>
        <v>-0.99818553447185865</v>
      </c>
      <c r="I46">
        <f t="shared" si="4"/>
        <v>6.0213277365793468E-2</v>
      </c>
    </row>
    <row r="47" spans="1:9" x14ac:dyDescent="0.25">
      <c r="A47">
        <v>99</v>
      </c>
      <c r="B47" s="21">
        <v>2015</v>
      </c>
      <c r="C47" s="22">
        <v>42201</v>
      </c>
      <c r="D47" s="21">
        <v>494.22</v>
      </c>
      <c r="E47" s="18">
        <f t="shared" si="0"/>
        <v>197</v>
      </c>
      <c r="F47">
        <f t="shared" si="1"/>
        <v>365</v>
      </c>
      <c r="G47">
        <f t="shared" si="2"/>
        <v>3.3911986452448724</v>
      </c>
      <c r="H47">
        <f t="shared" si="3"/>
        <v>-0.9690098257244063</v>
      </c>
      <c r="I47">
        <f t="shared" si="4"/>
        <v>-0.24702218048093527</v>
      </c>
    </row>
    <row r="55" spans="10:10" x14ac:dyDescent="0.25">
      <c r="J55" s="19"/>
    </row>
    <row r="56" spans="10:10" x14ac:dyDescent="0.25">
      <c r="J56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/>
  </sheetViews>
  <sheetFormatPr defaultRowHeight="15" x14ac:dyDescent="0.25"/>
  <sheetData>
    <row r="1" spans="1:2" x14ac:dyDescent="0.25">
      <c r="A1" s="18" t="s">
        <v>8</v>
      </c>
      <c r="B1" s="1" t="s">
        <v>15</v>
      </c>
    </row>
    <row r="2" spans="1:2" x14ac:dyDescent="0.25">
      <c r="A2" s="18">
        <v>1958</v>
      </c>
      <c r="B2" s="2">
        <v>38.32</v>
      </c>
    </row>
    <row r="3" spans="1:2" x14ac:dyDescent="0.25">
      <c r="A3" s="18">
        <v>1959</v>
      </c>
      <c r="B3" s="2">
        <v>42.89</v>
      </c>
    </row>
    <row r="4" spans="1:2" x14ac:dyDescent="0.25">
      <c r="A4" s="18">
        <v>1960</v>
      </c>
      <c r="B4" s="2">
        <v>29.07</v>
      </c>
    </row>
    <row r="5" spans="1:2" x14ac:dyDescent="0.25">
      <c r="A5" s="18">
        <v>1961</v>
      </c>
      <c r="B5" s="2">
        <v>48.4</v>
      </c>
    </row>
    <row r="6" spans="1:2" x14ac:dyDescent="0.25">
      <c r="A6" s="18">
        <v>1962</v>
      </c>
      <c r="B6" s="2">
        <v>12.79</v>
      </c>
    </row>
    <row r="7" spans="1:2" x14ac:dyDescent="0.25">
      <c r="A7" s="18">
        <v>1963</v>
      </c>
      <c r="B7" s="2">
        <v>43.54</v>
      </c>
    </row>
    <row r="8" spans="1:2" x14ac:dyDescent="0.25">
      <c r="A8" s="18">
        <v>1964</v>
      </c>
      <c r="B8" s="2">
        <v>18.71</v>
      </c>
    </row>
    <row r="9" spans="1:2" x14ac:dyDescent="0.25">
      <c r="A9" s="18">
        <v>1965</v>
      </c>
      <c r="B9" s="2">
        <v>50.78</v>
      </c>
    </row>
    <row r="10" spans="1:2" x14ac:dyDescent="0.25">
      <c r="A10" s="18">
        <v>1966</v>
      </c>
      <c r="B10" s="2">
        <v>57.49</v>
      </c>
    </row>
    <row r="11" spans="1:2" x14ac:dyDescent="0.25">
      <c r="A11" s="18">
        <v>1967</v>
      </c>
      <c r="B11" s="2">
        <v>41.02</v>
      </c>
    </row>
    <row r="12" spans="1:2" x14ac:dyDescent="0.25">
      <c r="A12" s="18">
        <v>1968</v>
      </c>
      <c r="B12" s="2">
        <v>12.16</v>
      </c>
    </row>
    <row r="13" spans="1:2" x14ac:dyDescent="0.25">
      <c r="A13" s="18">
        <v>1969</v>
      </c>
      <c r="B13" s="2">
        <v>26.86</v>
      </c>
    </row>
    <row r="14" spans="1:2" x14ac:dyDescent="0.25">
      <c r="A14" s="18">
        <v>1970</v>
      </c>
      <c r="B14" s="2">
        <v>39.090000000000003</v>
      </c>
    </row>
    <row r="15" spans="1:2" x14ac:dyDescent="0.25">
      <c r="A15" s="18">
        <v>1971</v>
      </c>
      <c r="B15" s="2">
        <v>37.58</v>
      </c>
    </row>
    <row r="16" spans="1:2" x14ac:dyDescent="0.25">
      <c r="A16" s="18">
        <v>1972</v>
      </c>
      <c r="B16" s="2">
        <v>57.57</v>
      </c>
    </row>
    <row r="17" spans="1:2" x14ac:dyDescent="0.25">
      <c r="A17" s="18">
        <v>1973</v>
      </c>
      <c r="B17" s="2">
        <v>60.52</v>
      </c>
    </row>
    <row r="18" spans="1:2" x14ac:dyDescent="0.25">
      <c r="A18" s="18">
        <v>1974</v>
      </c>
      <c r="B18" s="2">
        <v>24.07</v>
      </c>
    </row>
    <row r="19" spans="1:2" x14ac:dyDescent="0.25">
      <c r="A19" s="18">
        <v>1975</v>
      </c>
      <c r="B19" s="2">
        <v>33.44</v>
      </c>
    </row>
    <row r="20" spans="1:2" x14ac:dyDescent="0.25">
      <c r="A20" s="18">
        <v>1976</v>
      </c>
      <c r="B20" s="2">
        <v>39.090000000000003</v>
      </c>
    </row>
    <row r="21" spans="1:2" x14ac:dyDescent="0.25">
      <c r="A21" s="18">
        <v>1977</v>
      </c>
      <c r="B21" s="2">
        <v>43.19</v>
      </c>
    </row>
    <row r="22" spans="1:2" x14ac:dyDescent="0.25">
      <c r="A22" s="18">
        <v>1978</v>
      </c>
      <c r="B22" s="2">
        <v>19.18</v>
      </c>
    </row>
    <row r="23" spans="1:2" x14ac:dyDescent="0.25">
      <c r="A23" s="18">
        <v>1979</v>
      </c>
      <c r="B23" s="2">
        <v>44.36</v>
      </c>
    </row>
    <row r="24" spans="1:2" x14ac:dyDescent="0.25">
      <c r="A24" s="18">
        <v>1980</v>
      </c>
      <c r="B24" s="2">
        <v>39.53</v>
      </c>
    </row>
    <row r="25" spans="1:2" x14ac:dyDescent="0.25">
      <c r="A25" s="18">
        <v>1981</v>
      </c>
      <c r="B25" s="2">
        <v>22.25</v>
      </c>
    </row>
    <row r="26" spans="1:2" x14ac:dyDescent="0.25">
      <c r="A26" s="18">
        <v>1982</v>
      </c>
      <c r="B26" s="2">
        <v>45.12</v>
      </c>
    </row>
    <row r="27" spans="1:2" x14ac:dyDescent="0.25">
      <c r="A27" s="18">
        <v>1983</v>
      </c>
      <c r="B27" s="2">
        <v>84.54</v>
      </c>
    </row>
    <row r="28" spans="1:2" x14ac:dyDescent="0.25">
      <c r="A28" s="18">
        <v>1984</v>
      </c>
      <c r="B28" s="2">
        <v>59.26</v>
      </c>
    </row>
    <row r="29" spans="1:2" x14ac:dyDescent="0.25">
      <c r="A29" s="18">
        <v>1985</v>
      </c>
      <c r="B29" s="2">
        <v>32.67</v>
      </c>
    </row>
    <row r="30" spans="1:2" x14ac:dyDescent="0.25">
      <c r="A30" s="18">
        <v>1986</v>
      </c>
      <c r="B30" s="2">
        <v>30.56</v>
      </c>
    </row>
    <row r="31" spans="1:2" x14ac:dyDescent="0.25">
      <c r="A31" s="18">
        <v>1987</v>
      </c>
      <c r="B31" s="2">
        <v>54.45</v>
      </c>
    </row>
    <row r="32" spans="1:2" x14ac:dyDescent="0.25">
      <c r="A32" s="18">
        <v>1988</v>
      </c>
      <c r="B32" s="2">
        <v>31.5</v>
      </c>
    </row>
    <row r="33" spans="1:2" x14ac:dyDescent="0.25">
      <c r="A33" s="18">
        <v>1989</v>
      </c>
      <c r="B33" s="2">
        <v>49.5</v>
      </c>
    </row>
    <row r="34" spans="1:2" x14ac:dyDescent="0.25">
      <c r="A34" s="18">
        <v>1990</v>
      </c>
      <c r="B34" s="2">
        <v>61.97</v>
      </c>
    </row>
    <row r="35" spans="1:2" x14ac:dyDescent="0.25">
      <c r="A35" s="18">
        <v>1991</v>
      </c>
      <c r="B35" s="2">
        <v>23.76</v>
      </c>
    </row>
    <row r="36" spans="1:2" x14ac:dyDescent="0.25">
      <c r="A36" s="18">
        <v>1992</v>
      </c>
      <c r="B36" s="2">
        <v>53.65</v>
      </c>
    </row>
    <row r="37" spans="1:2" x14ac:dyDescent="0.25">
      <c r="A37" s="18">
        <v>1993</v>
      </c>
      <c r="B37" s="2">
        <v>47.34</v>
      </c>
    </row>
    <row r="38" spans="1:2" x14ac:dyDescent="0.25">
      <c r="A38" s="18">
        <v>1994</v>
      </c>
      <c r="B38" s="2">
        <v>59.35</v>
      </c>
    </row>
    <row r="39" spans="1:2" x14ac:dyDescent="0.25">
      <c r="A39" s="18">
        <v>1995</v>
      </c>
      <c r="B39" s="2">
        <v>29.83</v>
      </c>
    </row>
    <row r="40" spans="1:2" x14ac:dyDescent="0.25">
      <c r="A40" s="18">
        <v>1996</v>
      </c>
      <c r="B40" s="2">
        <v>38.61</v>
      </c>
    </row>
    <row r="41" spans="1:2" x14ac:dyDescent="0.25">
      <c r="A41" s="18">
        <v>1997</v>
      </c>
      <c r="B41" s="2">
        <v>64.19</v>
      </c>
    </row>
    <row r="42" spans="1:2" x14ac:dyDescent="0.25">
      <c r="A42" s="18">
        <v>1998</v>
      </c>
      <c r="B42" s="2">
        <v>81.33</v>
      </c>
    </row>
    <row r="43" spans="1:2" x14ac:dyDescent="0.25">
      <c r="A43" s="18">
        <v>1999</v>
      </c>
      <c r="B43" s="2">
        <v>25.82</v>
      </c>
    </row>
    <row r="44" spans="1:2" x14ac:dyDescent="0.25">
      <c r="A44" s="18">
        <v>2000</v>
      </c>
      <c r="B44" s="2">
        <v>38.93</v>
      </c>
    </row>
    <row r="45" spans="1:2" x14ac:dyDescent="0.25">
      <c r="A45" s="18">
        <v>2001</v>
      </c>
      <c r="B45" s="2">
        <v>50.01</v>
      </c>
    </row>
    <row r="46" spans="1:2" x14ac:dyDescent="0.25">
      <c r="A46" s="18">
        <v>2002</v>
      </c>
      <c r="B46" s="2">
        <v>50.79</v>
      </c>
    </row>
    <row r="47" spans="1:2" x14ac:dyDescent="0.25">
      <c r="A47" s="18">
        <v>2003</v>
      </c>
      <c r="B47" s="2">
        <v>32.51</v>
      </c>
    </row>
    <row r="48" spans="1:2" x14ac:dyDescent="0.25">
      <c r="A48" s="18">
        <v>2004</v>
      </c>
      <c r="B48" s="2">
        <v>26.29</v>
      </c>
    </row>
    <row r="49" spans="1:2" x14ac:dyDescent="0.25">
      <c r="A49" s="18">
        <v>2005</v>
      </c>
      <c r="B49" s="2">
        <v>54.33</v>
      </c>
    </row>
    <row r="50" spans="1:2" x14ac:dyDescent="0.25">
      <c r="A50" s="18">
        <v>2006</v>
      </c>
      <c r="B50" s="2">
        <v>25.53</v>
      </c>
    </row>
    <row r="51" spans="1:2" x14ac:dyDescent="0.25">
      <c r="A51" s="18">
        <v>2007</v>
      </c>
      <c r="B51" s="2">
        <v>54.58</v>
      </c>
    </row>
    <row r="52" spans="1:2" x14ac:dyDescent="0.25">
      <c r="A52" s="18">
        <v>2008</v>
      </c>
      <c r="B52" s="2">
        <v>36.19</v>
      </c>
    </row>
    <row r="53" spans="1:2" x14ac:dyDescent="0.25">
      <c r="A53" s="18">
        <v>2009</v>
      </c>
      <c r="B53" s="2">
        <v>49.41</v>
      </c>
    </row>
    <row r="54" spans="1:2" x14ac:dyDescent="0.25">
      <c r="A54" s="18">
        <v>2010</v>
      </c>
      <c r="B54" s="2">
        <v>54.42</v>
      </c>
    </row>
    <row r="55" spans="1:2" x14ac:dyDescent="0.25">
      <c r="A55" s="18">
        <v>2011</v>
      </c>
      <c r="B55" s="2">
        <v>60.21</v>
      </c>
    </row>
    <row r="56" spans="1:2" x14ac:dyDescent="0.25">
      <c r="A56" s="18">
        <v>2012</v>
      </c>
      <c r="B56" s="2">
        <v>23.71</v>
      </c>
    </row>
    <row r="57" spans="1:2" x14ac:dyDescent="0.25">
      <c r="A57" s="18">
        <v>2013</v>
      </c>
      <c r="B57" s="2">
        <v>49.21</v>
      </c>
    </row>
    <row r="58" spans="1:2" x14ac:dyDescent="0.25">
      <c r="A58" s="18">
        <v>2014</v>
      </c>
      <c r="B58" s="2">
        <v>66.010000000000005</v>
      </c>
    </row>
    <row r="59" spans="1:2" x14ac:dyDescent="0.25">
      <c r="A59" s="18">
        <v>2015</v>
      </c>
      <c r="B59" s="2">
        <v>69.27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/>
  </sheetViews>
  <sheetFormatPr defaultRowHeight="15" x14ac:dyDescent="0.25"/>
  <sheetData>
    <row r="1" spans="1:2" x14ac:dyDescent="0.25">
      <c r="A1" s="18" t="s">
        <v>8</v>
      </c>
      <c r="B1" s="1" t="s">
        <v>15</v>
      </c>
    </row>
    <row r="2" spans="1:2" x14ac:dyDescent="0.25">
      <c r="A2" s="18">
        <v>1970</v>
      </c>
      <c r="B2" s="2">
        <v>39.090000000000003</v>
      </c>
    </row>
    <row r="3" spans="1:2" x14ac:dyDescent="0.25">
      <c r="A3" s="18">
        <v>1971</v>
      </c>
      <c r="B3" s="2">
        <v>37.58</v>
      </c>
    </row>
    <row r="4" spans="1:2" x14ac:dyDescent="0.25">
      <c r="A4" s="18">
        <v>1972</v>
      </c>
      <c r="B4" s="2">
        <v>57.57</v>
      </c>
    </row>
    <row r="5" spans="1:2" x14ac:dyDescent="0.25">
      <c r="A5" s="18">
        <v>1973</v>
      </c>
      <c r="B5" s="2">
        <v>60.52</v>
      </c>
    </row>
    <row r="6" spans="1:2" x14ac:dyDescent="0.25">
      <c r="A6" s="18">
        <v>1974</v>
      </c>
      <c r="B6" s="2">
        <v>24.07</v>
      </c>
    </row>
    <row r="7" spans="1:2" x14ac:dyDescent="0.25">
      <c r="A7" s="18">
        <v>1975</v>
      </c>
      <c r="B7" s="2">
        <v>33.44</v>
      </c>
    </row>
    <row r="8" spans="1:2" x14ac:dyDescent="0.25">
      <c r="A8" s="18">
        <v>1976</v>
      </c>
      <c r="B8" s="2">
        <v>39.090000000000003</v>
      </c>
    </row>
    <row r="9" spans="1:2" x14ac:dyDescent="0.25">
      <c r="A9" s="18">
        <v>1977</v>
      </c>
      <c r="B9" s="2">
        <v>43.19</v>
      </c>
    </row>
    <row r="10" spans="1:2" x14ac:dyDescent="0.25">
      <c r="A10" s="18">
        <v>1978</v>
      </c>
      <c r="B10" s="2">
        <v>19.18</v>
      </c>
    </row>
    <row r="11" spans="1:2" x14ac:dyDescent="0.25">
      <c r="A11" s="18">
        <v>1979</v>
      </c>
      <c r="B11" s="2">
        <v>44.36</v>
      </c>
    </row>
    <row r="12" spans="1:2" x14ac:dyDescent="0.25">
      <c r="A12" s="18">
        <v>1980</v>
      </c>
      <c r="B12" s="2">
        <v>39.53</v>
      </c>
    </row>
    <row r="13" spans="1:2" x14ac:dyDescent="0.25">
      <c r="A13" s="18">
        <v>1981</v>
      </c>
      <c r="B13" s="2">
        <v>22.25</v>
      </c>
    </row>
    <row r="14" spans="1:2" x14ac:dyDescent="0.25">
      <c r="A14" s="18">
        <v>1982</v>
      </c>
      <c r="B14" s="2">
        <v>45.12</v>
      </c>
    </row>
    <row r="15" spans="1:2" x14ac:dyDescent="0.25">
      <c r="A15" s="18">
        <v>1983</v>
      </c>
      <c r="B15" s="2">
        <v>84.54</v>
      </c>
    </row>
    <row r="16" spans="1:2" x14ac:dyDescent="0.25">
      <c r="A16" s="18">
        <v>1984</v>
      </c>
      <c r="B16" s="2">
        <v>59.26</v>
      </c>
    </row>
    <row r="17" spans="1:2" x14ac:dyDescent="0.25">
      <c r="A17" s="18">
        <v>1985</v>
      </c>
      <c r="B17" s="2">
        <v>32.67</v>
      </c>
    </row>
    <row r="18" spans="1:2" x14ac:dyDescent="0.25">
      <c r="A18" s="18">
        <v>1986</v>
      </c>
      <c r="B18" s="2">
        <v>30.56</v>
      </c>
    </row>
    <row r="19" spans="1:2" x14ac:dyDescent="0.25">
      <c r="A19" s="18">
        <v>1987</v>
      </c>
      <c r="B19" s="2">
        <v>54.45</v>
      </c>
    </row>
    <row r="20" spans="1:2" x14ac:dyDescent="0.25">
      <c r="A20" s="18">
        <v>1988</v>
      </c>
      <c r="B20" s="2">
        <v>31.5</v>
      </c>
    </row>
    <row r="21" spans="1:2" x14ac:dyDescent="0.25">
      <c r="A21" s="18">
        <v>1989</v>
      </c>
      <c r="B21" s="2">
        <v>49.5</v>
      </c>
    </row>
    <row r="22" spans="1:2" x14ac:dyDescent="0.25">
      <c r="A22" s="18">
        <v>1990</v>
      </c>
      <c r="B22" s="2">
        <v>61.97</v>
      </c>
    </row>
    <row r="23" spans="1:2" x14ac:dyDescent="0.25">
      <c r="A23" s="18">
        <v>1991</v>
      </c>
      <c r="B23" s="2">
        <v>23.76</v>
      </c>
    </row>
    <row r="24" spans="1:2" x14ac:dyDescent="0.25">
      <c r="A24" s="18">
        <v>1992</v>
      </c>
      <c r="B24" s="2">
        <v>53.65</v>
      </c>
    </row>
    <row r="25" spans="1:2" x14ac:dyDescent="0.25">
      <c r="A25" s="18">
        <v>1993</v>
      </c>
      <c r="B25" s="2">
        <v>47.34</v>
      </c>
    </row>
    <row r="26" spans="1:2" x14ac:dyDescent="0.25">
      <c r="A26" s="18">
        <v>1994</v>
      </c>
      <c r="B26" s="2">
        <v>59.35</v>
      </c>
    </row>
    <row r="27" spans="1:2" x14ac:dyDescent="0.25">
      <c r="A27" s="18">
        <v>1995</v>
      </c>
      <c r="B27" s="2">
        <v>29.83</v>
      </c>
    </row>
    <row r="28" spans="1:2" x14ac:dyDescent="0.25">
      <c r="A28" s="18">
        <v>1996</v>
      </c>
      <c r="B28" s="2">
        <v>38.61</v>
      </c>
    </row>
    <row r="29" spans="1:2" x14ac:dyDescent="0.25">
      <c r="A29" s="18">
        <v>1997</v>
      </c>
      <c r="B29" s="2">
        <v>64.19</v>
      </c>
    </row>
    <row r="30" spans="1:2" x14ac:dyDescent="0.25">
      <c r="A30" s="18">
        <v>1998</v>
      </c>
      <c r="B30" s="2">
        <v>81.33</v>
      </c>
    </row>
    <row r="31" spans="1:2" x14ac:dyDescent="0.25">
      <c r="A31" s="18">
        <v>1999</v>
      </c>
      <c r="B31" s="2">
        <v>25.82</v>
      </c>
    </row>
    <row r="32" spans="1:2" x14ac:dyDescent="0.25">
      <c r="A32" s="18">
        <v>2000</v>
      </c>
      <c r="B32" s="2">
        <v>38.93</v>
      </c>
    </row>
    <row r="33" spans="1:2" x14ac:dyDescent="0.25">
      <c r="A33" s="18">
        <v>2001</v>
      </c>
      <c r="B33" s="2">
        <v>50.01</v>
      </c>
    </row>
    <row r="34" spans="1:2" x14ac:dyDescent="0.25">
      <c r="A34" s="18">
        <v>2002</v>
      </c>
      <c r="B34" s="2">
        <v>50.79</v>
      </c>
    </row>
    <row r="35" spans="1:2" x14ac:dyDescent="0.25">
      <c r="A35" s="18">
        <v>2003</v>
      </c>
      <c r="B35" s="2">
        <v>32.51</v>
      </c>
    </row>
    <row r="36" spans="1:2" x14ac:dyDescent="0.25">
      <c r="A36" s="18">
        <v>2004</v>
      </c>
      <c r="B36" s="2">
        <v>26.29</v>
      </c>
    </row>
    <row r="37" spans="1:2" x14ac:dyDescent="0.25">
      <c r="A37" s="18">
        <v>2005</v>
      </c>
      <c r="B37" s="2">
        <v>54.33</v>
      </c>
    </row>
    <row r="38" spans="1:2" x14ac:dyDescent="0.25">
      <c r="A38" s="18">
        <v>2006</v>
      </c>
      <c r="B38" s="2">
        <v>25.53</v>
      </c>
    </row>
    <row r="39" spans="1:2" x14ac:dyDescent="0.25">
      <c r="A39" s="18">
        <v>2007</v>
      </c>
      <c r="B39" s="2">
        <v>54.58</v>
      </c>
    </row>
    <row r="40" spans="1:2" x14ac:dyDescent="0.25">
      <c r="A40" s="18">
        <v>2008</v>
      </c>
      <c r="B40" s="2">
        <v>36.19</v>
      </c>
    </row>
    <row r="41" spans="1:2" x14ac:dyDescent="0.25">
      <c r="A41" s="18">
        <v>2009</v>
      </c>
      <c r="B41" s="2">
        <v>49.41</v>
      </c>
    </row>
    <row r="42" spans="1:2" x14ac:dyDescent="0.25">
      <c r="A42" s="18">
        <v>2010</v>
      </c>
      <c r="B42" s="2">
        <v>54.42</v>
      </c>
    </row>
    <row r="43" spans="1:2" x14ac:dyDescent="0.25">
      <c r="A43" s="18">
        <v>2011</v>
      </c>
      <c r="B43" s="2">
        <v>60.21</v>
      </c>
    </row>
    <row r="44" spans="1:2" x14ac:dyDescent="0.25">
      <c r="A44" s="18">
        <v>2012</v>
      </c>
      <c r="B44" s="2">
        <v>23.71</v>
      </c>
    </row>
    <row r="45" spans="1:2" x14ac:dyDescent="0.25">
      <c r="A45" s="18">
        <v>2013</v>
      </c>
      <c r="B45" s="2">
        <v>49.21</v>
      </c>
    </row>
    <row r="46" spans="1:2" x14ac:dyDescent="0.25">
      <c r="A46" s="18">
        <v>2014</v>
      </c>
      <c r="B46" s="2">
        <v>66.010000000000005</v>
      </c>
    </row>
    <row r="47" spans="1:2" x14ac:dyDescent="0.25">
      <c r="A47" s="18">
        <v>2015</v>
      </c>
      <c r="B47" s="2">
        <v>69.27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J57"/>
  <sheetViews>
    <sheetView zoomScaleNormal="100" workbookViewId="0">
      <selection activeCell="J21" sqref="J21"/>
    </sheetView>
  </sheetViews>
  <sheetFormatPr defaultRowHeight="15" x14ac:dyDescent="0.25"/>
  <cols>
    <col min="1" max="1" width="4.85546875" customWidth="1"/>
    <col min="2" max="2" width="9" customWidth="1"/>
    <col min="3" max="3" width="9.42578125" bestFit="1" customWidth="1"/>
  </cols>
  <sheetData>
    <row r="1" spans="2:9" x14ac:dyDescent="0.25">
      <c r="B1" t="s">
        <v>35</v>
      </c>
    </row>
    <row r="2" spans="2:9" x14ac:dyDescent="0.25">
      <c r="B2" t="s">
        <v>31</v>
      </c>
    </row>
    <row r="3" spans="2:9" x14ac:dyDescent="0.25">
      <c r="B3" t="s">
        <v>32</v>
      </c>
    </row>
    <row r="4" spans="2:9" x14ac:dyDescent="0.25">
      <c r="B4" t="s">
        <v>3</v>
      </c>
    </row>
    <row r="5" spans="2:9" x14ac:dyDescent="0.25">
      <c r="B5" t="s">
        <v>4</v>
      </c>
    </row>
    <row r="6" spans="2:9" x14ac:dyDescent="0.25">
      <c r="B6" t="s">
        <v>5</v>
      </c>
    </row>
    <row r="10" spans="2:9" x14ac:dyDescent="0.25">
      <c r="B10" t="s">
        <v>6</v>
      </c>
    </row>
    <row r="11" spans="2:9" ht="15.75" thickBot="1" x14ac:dyDescent="0.3"/>
    <row r="12" spans="2:9" x14ac:dyDescent="0.2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.75" thickBot="1" x14ac:dyDescent="0.3">
      <c r="B13" s="6" t="s">
        <v>15</v>
      </c>
      <c r="C13" s="7">
        <v>46</v>
      </c>
      <c r="D13" s="7">
        <v>0</v>
      </c>
      <c r="E13" s="7">
        <v>46</v>
      </c>
      <c r="F13" s="8">
        <v>19.18</v>
      </c>
      <c r="G13" s="8">
        <v>84.54</v>
      </c>
      <c r="H13" s="8">
        <v>45.102608695652172</v>
      </c>
      <c r="I13" s="8">
        <v>15.749627922911225</v>
      </c>
    </row>
    <row r="16" spans="2:9" x14ac:dyDescent="0.25">
      <c r="B16" t="s">
        <v>16</v>
      </c>
    </row>
    <row r="17" spans="2:10" ht="15.75" thickBot="1" x14ac:dyDescent="0.3"/>
    <row r="18" spans="2:10" x14ac:dyDescent="0.25">
      <c r="B18" s="9" t="s">
        <v>17</v>
      </c>
      <c r="C18" s="11">
        <v>0.13339779228480639</v>
      </c>
    </row>
    <row r="19" spans="2:10" x14ac:dyDescent="0.25">
      <c r="B19" s="3" t="s">
        <v>18</v>
      </c>
      <c r="C19" s="12">
        <v>138</v>
      </c>
    </row>
    <row r="20" spans="2:10" x14ac:dyDescent="0.25">
      <c r="B20" s="3" t="s">
        <v>19</v>
      </c>
      <c r="C20" s="12">
        <v>11154</v>
      </c>
    </row>
    <row r="21" spans="2:10" x14ac:dyDescent="0.25">
      <c r="B21" s="3" t="s">
        <v>20</v>
      </c>
      <c r="C21" s="12">
        <v>0.19456412014360153</v>
      </c>
    </row>
    <row r="22" spans="2:10" ht="15.75" thickBot="1" x14ac:dyDescent="0.3">
      <c r="B22" s="10" t="s">
        <v>21</v>
      </c>
      <c r="C22" s="13">
        <v>0.05</v>
      </c>
    </row>
    <row r="23" spans="2:10" x14ac:dyDescent="0.25">
      <c r="B23" s="14" t="s">
        <v>22</v>
      </c>
    </row>
    <row r="25" spans="2:10" x14ac:dyDescent="0.25">
      <c r="B25" s="14" t="s">
        <v>23</v>
      </c>
    </row>
    <row r="26" spans="2:10" x14ac:dyDescent="0.25">
      <c r="B26" s="14" t="s">
        <v>24</v>
      </c>
    </row>
    <row r="27" spans="2:10" x14ac:dyDescent="0.25">
      <c r="B27" s="14" t="s">
        <v>25</v>
      </c>
    </row>
    <row r="28" spans="2:10" ht="15" customHeight="1" x14ac:dyDescent="0.25">
      <c r="B28" s="23" t="s">
        <v>33</v>
      </c>
      <c r="C28" s="23"/>
      <c r="D28" s="23"/>
      <c r="E28" s="23"/>
      <c r="F28" s="23"/>
      <c r="G28" s="23"/>
      <c r="H28" s="23"/>
      <c r="I28" s="23"/>
      <c r="J28" s="23"/>
    </row>
    <row r="29" spans="2:10" x14ac:dyDescent="0.25">
      <c r="B29" s="23"/>
      <c r="C29" s="23"/>
      <c r="D29" s="23"/>
      <c r="E29" s="23"/>
      <c r="F29" s="23"/>
      <c r="G29" s="23"/>
      <c r="H29" s="23"/>
      <c r="I29" s="23"/>
      <c r="J29" s="23"/>
    </row>
    <row r="30" spans="2:10" x14ac:dyDescent="0.25">
      <c r="B30" s="14" t="s">
        <v>34</v>
      </c>
    </row>
    <row r="32" spans="2:10" x14ac:dyDescent="0.25">
      <c r="B32" s="14" t="s">
        <v>26</v>
      </c>
    </row>
    <row r="34" spans="2:5" x14ac:dyDescent="0.25">
      <c r="B34" s="14" t="s">
        <v>27</v>
      </c>
    </row>
    <row r="37" spans="2:5" x14ac:dyDescent="0.25">
      <c r="B37" s="14" t="s">
        <v>28</v>
      </c>
      <c r="D37" s="15">
        <v>0.26461538461538442</v>
      </c>
    </row>
    <row r="38" spans="2:5" x14ac:dyDescent="0.25">
      <c r="B38" s="14" t="s">
        <v>29</v>
      </c>
      <c r="D38" s="16">
        <v>0.16833333333333331</v>
      </c>
      <c r="E38" s="17">
        <v>0.33363749999999948</v>
      </c>
    </row>
    <row r="57" spans="7:7" x14ac:dyDescent="0.25">
      <c r="G57" t="s">
        <v>30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85725</xdr:colOff>
                    <xdr:row>5</xdr:row>
                    <xdr:rowOff>0</xdr:rowOff>
                  </from>
                  <to>
                    <xdr:col>2</xdr:col>
                    <xdr:colOff>590550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Andrea Oliveira</cp:lastModifiedBy>
  <dcterms:created xsi:type="dcterms:W3CDTF">2016-10-14T20:35:14Z</dcterms:created>
  <dcterms:modified xsi:type="dcterms:W3CDTF">2018-05-20T17:42:33Z</dcterms:modified>
</cp:coreProperties>
</file>