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C1A66364-8599-489B-8A55-A351B49F106E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</calcChain>
</file>

<file path=xl/sharedStrings.xml><?xml version="1.0" encoding="utf-8"?>
<sst xmlns="http://schemas.openxmlformats.org/spreadsheetml/2006/main" count="44" uniqueCount="40">
  <si>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</si>
  <si>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</si>
  <si>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</si>
  <si>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</si>
  <si>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</si>
  <si>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</si>
  <si>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</si>
  <si>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</si>
  <si>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</si>
  <si>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</si>
  <si>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</si>
  <si>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</si>
  <si>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</si>
  <si>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</si>
  <si>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</si>
  <si>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</si>
  <si>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</si>
  <si>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</si>
  <si>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</si>
  <si>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</si>
  <si>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</si>
  <si>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</si>
  <si>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Test interpretation:</t>
  </si>
  <si>
    <t>H0: There is no trend in the series</t>
  </si>
  <si>
    <t>Ha: There is a trend in the series</t>
  </si>
  <si>
    <t>Sen's slope:</t>
  </si>
  <si>
    <t>Confidence interval:</t>
  </si>
  <si>
    <t xml:space="preserve"> </t>
  </si>
  <si>
    <t>Time series: Workbook = 74205000_MK.xlsx / Sheet = Plan1 / Range = Plan1!$E$1:$E$48 / 47 rows and 1 column</t>
  </si>
  <si>
    <t>Date data: Workbook = 74205000_MK.xlsx / Sheet = Plan1 / Range = Plan1!$B$1:$B$48 / 47 rows and 1 column</t>
  </si>
  <si>
    <t>The p-value is computed using an exact method.</t>
  </si>
  <si>
    <t>As the computed p-value is greater than the significance level alpha=0.05, one cannot reject the null hypothesis H0.</t>
  </si>
  <si>
    <t>The risk to reject the null hypothesis H0 while it is true is 7.83%.</t>
  </si>
  <si>
    <r>
      <t>XLSTAT 2016.06.36438  - Mann-Kendall trend tests - Start time: 2016-10-29 at 5:02:02 PM / End time: 2016-10-29 at 5:02:03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</si>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</sst>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tests1_HID'!$A$2:$A$48</c:f>
              <c:numCache>
                <c:formatCode>General</c:formatCode>
                <c:ptCount val="47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1994</c:v>
                </c:pt>
                <c:pt idx="28">
                  <c:v>1995</c:v>
                </c:pt>
                <c:pt idx="29">
                  <c:v>1996</c:v>
                </c:pt>
                <c:pt idx="30">
                  <c:v>1997</c:v>
                </c:pt>
                <c:pt idx="31">
                  <c:v>1998</c:v>
                </c:pt>
                <c:pt idx="32">
                  <c:v>1999</c:v>
                </c:pt>
                <c:pt idx="33">
                  <c:v>2000</c:v>
                </c:pt>
                <c:pt idx="34">
                  <c:v>2001</c:v>
                </c:pt>
                <c:pt idx="35">
                  <c:v>2002</c:v>
                </c:pt>
                <c:pt idx="36">
                  <c:v>2003</c:v>
                </c:pt>
                <c:pt idx="37">
                  <c:v>2004</c:v>
                </c:pt>
                <c:pt idx="38">
                  <c:v>2005</c:v>
                </c:pt>
                <c:pt idx="39">
                  <c:v>2006</c:v>
                </c:pt>
                <c:pt idx="40">
                  <c:v>2008</c:v>
                </c:pt>
                <c:pt idx="41">
                  <c:v>2009</c:v>
                </c:pt>
                <c:pt idx="42">
                  <c:v>2010</c:v>
                </c:pt>
                <c:pt idx="43">
                  <c:v>2011</c:v>
                </c:pt>
                <c:pt idx="44">
                  <c:v>2012</c:v>
                </c:pt>
                <c:pt idx="45">
                  <c:v>2013</c:v>
                </c:pt>
                <c:pt idx="46">
                  <c:v>2015</c:v>
                </c:pt>
              </c:numCache>
            </c:numRef>
          </c:xVal>
          <c:yVal>
            <c:numRef>
              <c:f>'Mann-Kendall trend tests1_HID'!$B$2:$B$48</c:f>
              <c:numCache>
                <c:formatCode>0</c:formatCode>
                <c:ptCount val="47"/>
                <c:pt idx="0">
                  <c:v>11.9</c:v>
                </c:pt>
                <c:pt idx="1">
                  <c:v>12.75</c:v>
                </c:pt>
                <c:pt idx="2">
                  <c:v>9.0500000000000007</c:v>
                </c:pt>
                <c:pt idx="3">
                  <c:v>6.07</c:v>
                </c:pt>
                <c:pt idx="4">
                  <c:v>8.9499999999999993</c:v>
                </c:pt>
                <c:pt idx="5">
                  <c:v>9.81</c:v>
                </c:pt>
                <c:pt idx="6">
                  <c:v>10.97</c:v>
                </c:pt>
                <c:pt idx="7">
                  <c:v>18.88</c:v>
                </c:pt>
                <c:pt idx="8">
                  <c:v>15.35</c:v>
                </c:pt>
                <c:pt idx="9">
                  <c:v>6.55</c:v>
                </c:pt>
                <c:pt idx="10">
                  <c:v>9.69</c:v>
                </c:pt>
                <c:pt idx="11">
                  <c:v>9.73</c:v>
                </c:pt>
                <c:pt idx="12">
                  <c:v>11.13</c:v>
                </c:pt>
                <c:pt idx="13">
                  <c:v>3.66</c:v>
                </c:pt>
                <c:pt idx="14">
                  <c:v>13.34</c:v>
                </c:pt>
                <c:pt idx="15">
                  <c:v>10.5</c:v>
                </c:pt>
                <c:pt idx="16">
                  <c:v>4.7699999999999996</c:v>
                </c:pt>
                <c:pt idx="17">
                  <c:v>14.42</c:v>
                </c:pt>
                <c:pt idx="18">
                  <c:v>22.38</c:v>
                </c:pt>
                <c:pt idx="19">
                  <c:v>12.98</c:v>
                </c:pt>
                <c:pt idx="20">
                  <c:v>9.56</c:v>
                </c:pt>
                <c:pt idx="21">
                  <c:v>10.51</c:v>
                </c:pt>
                <c:pt idx="22">
                  <c:v>12.81</c:v>
                </c:pt>
                <c:pt idx="23">
                  <c:v>5.4</c:v>
                </c:pt>
                <c:pt idx="24">
                  <c:v>9.3699999999999992</c:v>
                </c:pt>
                <c:pt idx="25">
                  <c:v>15.87</c:v>
                </c:pt>
                <c:pt idx="26">
                  <c:v>4.38</c:v>
                </c:pt>
                <c:pt idx="27">
                  <c:v>14.5</c:v>
                </c:pt>
                <c:pt idx="28">
                  <c:v>6.14</c:v>
                </c:pt>
                <c:pt idx="29">
                  <c:v>13.29</c:v>
                </c:pt>
                <c:pt idx="30">
                  <c:v>18.82</c:v>
                </c:pt>
                <c:pt idx="31">
                  <c:v>19.36</c:v>
                </c:pt>
                <c:pt idx="32">
                  <c:v>12.07</c:v>
                </c:pt>
                <c:pt idx="33">
                  <c:v>13.65</c:v>
                </c:pt>
                <c:pt idx="34">
                  <c:v>13.6</c:v>
                </c:pt>
                <c:pt idx="35">
                  <c:v>19.079999999999998</c:v>
                </c:pt>
                <c:pt idx="36">
                  <c:v>11.66</c:v>
                </c:pt>
                <c:pt idx="37">
                  <c:v>6.41</c:v>
                </c:pt>
                <c:pt idx="38">
                  <c:v>12.68</c:v>
                </c:pt>
                <c:pt idx="39">
                  <c:v>6.79</c:v>
                </c:pt>
                <c:pt idx="40">
                  <c:v>9.33</c:v>
                </c:pt>
                <c:pt idx="41">
                  <c:v>16.04</c:v>
                </c:pt>
                <c:pt idx="42">
                  <c:v>13.35</c:v>
                </c:pt>
                <c:pt idx="43">
                  <c:v>17.21</c:v>
                </c:pt>
                <c:pt idx="44">
                  <c:v>8.6999999999999993</c:v>
                </c:pt>
                <c:pt idx="45">
                  <c:v>13.15</c:v>
                </c:pt>
                <c:pt idx="46">
                  <c:v>21.79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1-4206-A705-39A709F3E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6832"/>
        <c:axId val="131905024"/>
      </c:scatterChart>
      <c:valAx>
        <c:axId val="131816832"/>
        <c:scaling>
          <c:orientation val="minMax"/>
          <c:max val="202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1905024"/>
        <c:crosses val="autoZero"/>
        <c:crossBetween val="midCat"/>
      </c:valAx>
      <c:valAx>
        <c:axId val="131905024"/>
        <c:scaling>
          <c:orientation val="minMax"/>
          <c:max val="2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181683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RefEditT,RefEdit,Plan1!$E$1:$E$48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RefEditDate,RefEdit,Plan1!$B$1:$B$48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37" zoomScale="55" zoomScaleNormal="55" workbookViewId="0">
      <selection activeCell="G49" sqref="G49:O60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6.664062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167</v>
      </c>
      <c r="B2">
        <v>1965</v>
      </c>
      <c r="C2" s="19">
        <v>23972</v>
      </c>
      <c r="D2">
        <v>212</v>
      </c>
      <c r="E2" s="18">
        <f>C2-DATE(YEAR(C2),1,0)</f>
        <v>230</v>
      </c>
      <c r="F2">
        <f>DATE(YEAR(C2)+1,1,1)-DATE(YEAR(C2),1,1)</f>
        <v>365</v>
      </c>
      <c r="G2">
        <f>E2*(2*PI()/F2)</f>
        <v>3.9592674538391912</v>
      </c>
      <c r="H2">
        <f>COS(G2)</f>
        <v>-0.68391942162461072</v>
      </c>
      <c r="I2">
        <f>SIN(G2)</f>
        <v>-0.72955755408648737</v>
      </c>
    </row>
    <row r="3" spans="1:9" x14ac:dyDescent="0.3">
      <c r="A3">
        <v>179</v>
      </c>
      <c r="B3">
        <v>1966</v>
      </c>
      <c r="C3" s="19">
        <v>24365</v>
      </c>
      <c r="D3">
        <v>169</v>
      </c>
      <c r="E3" s="18">
        <f t="shared" ref="E3:E48" si="0">C3-DATE(YEAR(C3),1,0)</f>
        <v>258</v>
      </c>
      <c r="F3">
        <f t="shared" ref="F3:F48" si="1">DATE(YEAR(C3)+1,1,1)-DATE(YEAR(C3),1,1)</f>
        <v>365</v>
      </c>
      <c r="G3">
        <f t="shared" ref="G3:G48" si="2">E3*(2*PI()/F3)</f>
        <v>4.4412652308283098</v>
      </c>
      <c r="H3">
        <f t="shared" ref="H3:H48" si="3">COS(G3)</f>
        <v>-0.26781430516217486</v>
      </c>
      <c r="I3">
        <f t="shared" ref="I3:I48" si="4">SIN(G3)</f>
        <v>-0.9634705485641486</v>
      </c>
    </row>
    <row r="4" spans="1:9" x14ac:dyDescent="0.3">
      <c r="A4">
        <v>191</v>
      </c>
      <c r="B4">
        <v>1967</v>
      </c>
      <c r="C4" s="19">
        <v>24706</v>
      </c>
      <c r="D4">
        <v>250</v>
      </c>
      <c r="E4" s="18">
        <f t="shared" si="0"/>
        <v>234</v>
      </c>
      <c r="F4">
        <f t="shared" si="1"/>
        <v>365</v>
      </c>
      <c r="G4">
        <f t="shared" si="2"/>
        <v>4.0281242791233511</v>
      </c>
      <c r="H4">
        <f t="shared" si="3"/>
        <v>-0.63210341118734881</v>
      </c>
      <c r="I4">
        <f t="shared" si="4"/>
        <v>-0.77488404136704059</v>
      </c>
    </row>
    <row r="5" spans="1:9" x14ac:dyDescent="0.3">
      <c r="A5">
        <v>203</v>
      </c>
      <c r="B5">
        <v>1968</v>
      </c>
      <c r="C5" s="19">
        <v>25151</v>
      </c>
      <c r="D5">
        <v>74.8</v>
      </c>
      <c r="E5" s="18">
        <f t="shared" si="0"/>
        <v>314</v>
      </c>
      <c r="F5">
        <f t="shared" si="1"/>
        <v>366</v>
      </c>
      <c r="G5">
        <f t="shared" si="2"/>
        <v>5.3904923127169129</v>
      </c>
      <c r="H5">
        <f t="shared" si="3"/>
        <v>0.62731709687429371</v>
      </c>
      <c r="I5">
        <f t="shared" si="4"/>
        <v>-0.7787639308347607</v>
      </c>
    </row>
    <row r="6" spans="1:9" x14ac:dyDescent="0.3">
      <c r="A6">
        <v>215</v>
      </c>
      <c r="B6">
        <v>1969</v>
      </c>
      <c r="C6" s="19">
        <v>25515</v>
      </c>
      <c r="D6">
        <v>212</v>
      </c>
      <c r="E6" s="18">
        <f t="shared" si="0"/>
        <v>312</v>
      </c>
      <c r="F6">
        <f t="shared" si="1"/>
        <v>365</v>
      </c>
      <c r="G6">
        <f t="shared" si="2"/>
        <v>5.3708323721644682</v>
      </c>
      <c r="H6">
        <f t="shared" si="3"/>
        <v>0.61188640126872418</v>
      </c>
      <c r="I6">
        <f t="shared" si="4"/>
        <v>-0.79094565675677742</v>
      </c>
    </row>
    <row r="7" spans="1:9" x14ac:dyDescent="0.3">
      <c r="A7">
        <v>227</v>
      </c>
      <c r="B7">
        <v>1970</v>
      </c>
      <c r="C7" s="19">
        <v>25732</v>
      </c>
      <c r="D7">
        <v>223</v>
      </c>
      <c r="E7" s="18">
        <f t="shared" si="0"/>
        <v>164</v>
      </c>
      <c r="F7">
        <f t="shared" si="1"/>
        <v>365</v>
      </c>
      <c r="G7">
        <f t="shared" si="2"/>
        <v>2.8231298366505535</v>
      </c>
      <c r="H7">
        <f t="shared" si="3"/>
        <v>-0.94971784279143157</v>
      </c>
      <c r="I7">
        <f t="shared" si="4"/>
        <v>0.31310704093582692</v>
      </c>
    </row>
    <row r="8" spans="1:9" x14ac:dyDescent="0.3">
      <c r="A8">
        <v>239</v>
      </c>
      <c r="B8">
        <v>1971</v>
      </c>
      <c r="C8" s="19">
        <v>26113</v>
      </c>
      <c r="D8">
        <v>232</v>
      </c>
      <c r="E8" s="18">
        <f t="shared" si="0"/>
        <v>180</v>
      </c>
      <c r="F8">
        <f t="shared" si="1"/>
        <v>365</v>
      </c>
      <c r="G8">
        <f t="shared" si="2"/>
        <v>3.0985571377871932</v>
      </c>
      <c r="H8">
        <f t="shared" si="3"/>
        <v>-0.99907411510222999</v>
      </c>
      <c r="I8">
        <f t="shared" si="4"/>
        <v>4.3022233004530591E-2</v>
      </c>
    </row>
    <row r="9" spans="1:9" x14ac:dyDescent="0.3">
      <c r="A9">
        <v>251</v>
      </c>
      <c r="B9">
        <v>1972</v>
      </c>
      <c r="C9" s="19">
        <v>26569</v>
      </c>
      <c r="D9">
        <v>237</v>
      </c>
      <c r="E9" s="18">
        <f t="shared" si="0"/>
        <v>271</v>
      </c>
      <c r="F9">
        <f t="shared" si="1"/>
        <v>366</v>
      </c>
      <c r="G9">
        <f t="shared" si="2"/>
        <v>4.6523038749881636</v>
      </c>
      <c r="H9">
        <f t="shared" si="3"/>
        <v>-6.0048958514948493E-2</v>
      </c>
      <c r="I9">
        <f t="shared" si="4"/>
        <v>-0.99819543305971403</v>
      </c>
    </row>
    <row r="10" spans="1:9" x14ac:dyDescent="0.3">
      <c r="A10">
        <v>263</v>
      </c>
      <c r="B10">
        <v>1973</v>
      </c>
      <c r="C10" s="19">
        <v>26866</v>
      </c>
      <c r="D10">
        <v>227</v>
      </c>
      <c r="E10" s="18">
        <f t="shared" si="0"/>
        <v>202</v>
      </c>
      <c r="F10">
        <f t="shared" si="1"/>
        <v>365</v>
      </c>
      <c r="G10">
        <f t="shared" si="2"/>
        <v>3.4772696768500722</v>
      </c>
      <c r="H10">
        <f t="shared" si="3"/>
        <v>-0.94418750883419955</v>
      </c>
      <c r="I10">
        <f t="shared" si="4"/>
        <v>-0.32940848222452979</v>
      </c>
    </row>
    <row r="11" spans="1:9" x14ac:dyDescent="0.3">
      <c r="A11">
        <v>275</v>
      </c>
      <c r="B11">
        <v>1974</v>
      </c>
      <c r="C11" s="19">
        <v>27167</v>
      </c>
      <c r="D11">
        <v>180</v>
      </c>
      <c r="E11" s="18">
        <f t="shared" si="0"/>
        <v>138</v>
      </c>
      <c r="F11">
        <f t="shared" si="1"/>
        <v>365</v>
      </c>
      <c r="G11">
        <f t="shared" si="2"/>
        <v>2.3755604723035146</v>
      </c>
      <c r="H11">
        <f t="shared" si="3"/>
        <v>-0.72066714955386091</v>
      </c>
      <c r="I11">
        <f t="shared" si="4"/>
        <v>0.69328122688697769</v>
      </c>
    </row>
    <row r="12" spans="1:9" x14ac:dyDescent="0.3">
      <c r="A12">
        <v>287</v>
      </c>
      <c r="B12">
        <v>1975</v>
      </c>
      <c r="C12" s="19">
        <v>27616</v>
      </c>
      <c r="D12">
        <v>192</v>
      </c>
      <c r="E12" s="18">
        <f t="shared" si="0"/>
        <v>222</v>
      </c>
      <c r="F12">
        <f t="shared" si="1"/>
        <v>365</v>
      </c>
      <c r="G12">
        <f t="shared" si="2"/>
        <v>3.8215538032708714</v>
      </c>
      <c r="H12">
        <f t="shared" si="3"/>
        <v>-0.77759714697362714</v>
      </c>
      <c r="I12">
        <f t="shared" si="4"/>
        <v>-0.62876281459583416</v>
      </c>
    </row>
    <row r="13" spans="1:9" x14ac:dyDescent="0.3">
      <c r="A13">
        <v>299</v>
      </c>
      <c r="B13">
        <v>1976</v>
      </c>
      <c r="C13" s="19">
        <v>27771</v>
      </c>
      <c r="D13">
        <v>164</v>
      </c>
      <c r="E13" s="18">
        <f t="shared" si="0"/>
        <v>12</v>
      </c>
      <c r="F13">
        <f t="shared" si="1"/>
        <v>366</v>
      </c>
      <c r="G13">
        <f t="shared" si="2"/>
        <v>0.20600607564523232</v>
      </c>
      <c r="H13">
        <f t="shared" si="3"/>
        <v>0.97885568509535781</v>
      </c>
      <c r="I13">
        <f t="shared" si="4"/>
        <v>0.2045520661262008</v>
      </c>
    </row>
    <row r="14" spans="1:9" x14ac:dyDescent="0.3">
      <c r="A14">
        <v>311</v>
      </c>
      <c r="B14">
        <v>1977</v>
      </c>
      <c r="C14" s="19">
        <v>28440</v>
      </c>
      <c r="D14">
        <v>228</v>
      </c>
      <c r="E14" s="18">
        <f t="shared" si="0"/>
        <v>315</v>
      </c>
      <c r="F14">
        <f t="shared" si="1"/>
        <v>365</v>
      </c>
      <c r="G14">
        <f t="shared" si="2"/>
        <v>5.4224749911275874</v>
      </c>
      <c r="H14">
        <f t="shared" si="3"/>
        <v>0.65189899587871181</v>
      </c>
      <c r="I14">
        <f t="shared" si="4"/>
        <v>-0.7583058084785631</v>
      </c>
    </row>
    <row r="15" spans="1:9" x14ac:dyDescent="0.3">
      <c r="A15">
        <v>323</v>
      </c>
      <c r="B15">
        <v>1978</v>
      </c>
      <c r="C15" s="19">
        <v>28814</v>
      </c>
      <c r="D15">
        <v>103</v>
      </c>
      <c r="E15" s="18">
        <f t="shared" si="0"/>
        <v>324</v>
      </c>
      <c r="F15">
        <f t="shared" si="1"/>
        <v>365</v>
      </c>
      <c r="G15">
        <f t="shared" si="2"/>
        <v>5.5774028480169475</v>
      </c>
      <c r="H15">
        <f t="shared" si="3"/>
        <v>0.76110425866077425</v>
      </c>
      <c r="I15">
        <f t="shared" si="4"/>
        <v>-0.64862956103498182</v>
      </c>
    </row>
    <row r="16" spans="1:9" x14ac:dyDescent="0.3">
      <c r="A16">
        <v>335</v>
      </c>
      <c r="B16">
        <v>1979</v>
      </c>
      <c r="C16" s="19">
        <v>29219</v>
      </c>
      <c r="D16">
        <v>246</v>
      </c>
      <c r="E16" s="18">
        <f t="shared" si="0"/>
        <v>364</v>
      </c>
      <c r="F16">
        <f t="shared" si="1"/>
        <v>365</v>
      </c>
      <c r="G16">
        <f t="shared" si="2"/>
        <v>6.2659711008585459</v>
      </c>
      <c r="H16">
        <f t="shared" si="3"/>
        <v>0.99985183920911624</v>
      </c>
      <c r="I16">
        <f t="shared" si="4"/>
        <v>-1.7213356155835281E-2</v>
      </c>
    </row>
    <row r="17" spans="1:9" x14ac:dyDescent="0.3">
      <c r="A17">
        <v>347</v>
      </c>
      <c r="B17">
        <v>1980</v>
      </c>
      <c r="C17" s="19">
        <v>29466</v>
      </c>
      <c r="D17">
        <v>141</v>
      </c>
      <c r="E17" s="18">
        <f t="shared" si="0"/>
        <v>246</v>
      </c>
      <c r="F17">
        <f t="shared" si="1"/>
        <v>366</v>
      </c>
      <c r="G17">
        <f t="shared" si="2"/>
        <v>4.2231245507272632</v>
      </c>
      <c r="H17">
        <f t="shared" si="3"/>
        <v>-0.4699767430273199</v>
      </c>
      <c r="I17">
        <f t="shared" si="4"/>
        <v>-0.88267879832554752</v>
      </c>
    </row>
    <row r="18" spans="1:9" x14ac:dyDescent="0.3">
      <c r="A18">
        <v>359</v>
      </c>
      <c r="B18">
        <v>1981</v>
      </c>
      <c r="C18" s="19">
        <v>29853</v>
      </c>
      <c r="D18">
        <v>54.8</v>
      </c>
      <c r="E18" s="18">
        <f t="shared" si="0"/>
        <v>267</v>
      </c>
      <c r="F18">
        <f t="shared" si="1"/>
        <v>365</v>
      </c>
      <c r="G18">
        <f t="shared" si="2"/>
        <v>4.59619308771767</v>
      </c>
      <c r="H18">
        <f t="shared" si="3"/>
        <v>-0.11593459959550066</v>
      </c>
      <c r="I18">
        <f t="shared" si="4"/>
        <v>-0.99325684926741431</v>
      </c>
    </row>
    <row r="19" spans="1:9" x14ac:dyDescent="0.3">
      <c r="A19">
        <v>371</v>
      </c>
      <c r="B19">
        <v>1982</v>
      </c>
      <c r="C19" s="19">
        <v>30247</v>
      </c>
      <c r="D19">
        <v>283</v>
      </c>
      <c r="E19" s="18">
        <f t="shared" si="0"/>
        <v>296</v>
      </c>
      <c r="F19">
        <f t="shared" si="1"/>
        <v>365</v>
      </c>
      <c r="G19">
        <f t="shared" si="2"/>
        <v>5.0954050710278285</v>
      </c>
      <c r="H19">
        <f t="shared" si="3"/>
        <v>0.37371971479046839</v>
      </c>
      <c r="I19">
        <f t="shared" si="4"/>
        <v>-0.92754168357919686</v>
      </c>
    </row>
    <row r="20" spans="1:9" x14ac:dyDescent="0.3">
      <c r="A20">
        <v>383</v>
      </c>
      <c r="B20">
        <v>1983</v>
      </c>
      <c r="C20" s="19">
        <v>30503</v>
      </c>
      <c r="D20">
        <v>239</v>
      </c>
      <c r="E20" s="18">
        <f t="shared" si="0"/>
        <v>187</v>
      </c>
      <c r="F20">
        <f t="shared" si="1"/>
        <v>365</v>
      </c>
      <c r="G20">
        <f t="shared" si="2"/>
        <v>3.2190565820344728</v>
      </c>
      <c r="H20">
        <f t="shared" si="3"/>
        <v>-0.99700116992501508</v>
      </c>
      <c r="I20">
        <f t="shared" si="4"/>
        <v>-7.7386479233462771E-2</v>
      </c>
    </row>
    <row r="21" spans="1:9" x14ac:dyDescent="0.3">
      <c r="A21">
        <v>395</v>
      </c>
      <c r="B21">
        <v>1984</v>
      </c>
      <c r="C21" s="19">
        <v>30900</v>
      </c>
      <c r="D21">
        <v>283</v>
      </c>
      <c r="E21" s="18">
        <f t="shared" si="0"/>
        <v>219</v>
      </c>
      <c r="F21">
        <f t="shared" si="1"/>
        <v>366</v>
      </c>
      <c r="G21">
        <f t="shared" si="2"/>
        <v>3.7596108805254902</v>
      </c>
      <c r="H21">
        <f t="shared" si="3"/>
        <v>-0.81502833751681136</v>
      </c>
      <c r="I21">
        <f t="shared" si="4"/>
        <v>-0.57942109820456367</v>
      </c>
    </row>
    <row r="22" spans="1:9" x14ac:dyDescent="0.3">
      <c r="A22">
        <v>407</v>
      </c>
      <c r="B22">
        <v>1985</v>
      </c>
      <c r="C22" s="19">
        <v>31176</v>
      </c>
      <c r="D22">
        <v>250</v>
      </c>
      <c r="E22" s="18">
        <f t="shared" si="0"/>
        <v>129</v>
      </c>
      <c r="F22">
        <f t="shared" si="1"/>
        <v>365</v>
      </c>
      <c r="G22">
        <f t="shared" si="2"/>
        <v>2.2206326154141549</v>
      </c>
      <c r="H22">
        <f t="shared" si="3"/>
        <v>-0.60505606964884884</v>
      </c>
      <c r="I22">
        <f t="shared" si="4"/>
        <v>0.79618286378261582</v>
      </c>
    </row>
    <row r="23" spans="1:9" x14ac:dyDescent="0.3">
      <c r="A23">
        <v>419</v>
      </c>
      <c r="B23">
        <v>1986</v>
      </c>
      <c r="C23" s="19">
        <v>31593</v>
      </c>
      <c r="D23">
        <v>193</v>
      </c>
      <c r="E23" s="18">
        <f t="shared" si="0"/>
        <v>181</v>
      </c>
      <c r="F23">
        <f t="shared" si="1"/>
        <v>365</v>
      </c>
      <c r="G23">
        <f t="shared" si="2"/>
        <v>3.1157713441082331</v>
      </c>
      <c r="H23">
        <f t="shared" si="3"/>
        <v>-0.99966664851051124</v>
      </c>
      <c r="I23">
        <f t="shared" si="4"/>
        <v>2.5818440227133081E-2</v>
      </c>
    </row>
    <row r="24" spans="1:9" x14ac:dyDescent="0.3">
      <c r="A24">
        <v>431</v>
      </c>
      <c r="B24">
        <v>1987</v>
      </c>
      <c r="C24" s="19">
        <v>31987</v>
      </c>
      <c r="D24">
        <v>317</v>
      </c>
      <c r="E24" s="18">
        <f t="shared" si="0"/>
        <v>210</v>
      </c>
      <c r="F24">
        <f t="shared" si="1"/>
        <v>365</v>
      </c>
      <c r="G24">
        <f t="shared" si="2"/>
        <v>3.614983327418392</v>
      </c>
      <c r="H24">
        <f t="shared" si="3"/>
        <v>-0.89002757643467678</v>
      </c>
      <c r="I24">
        <f t="shared" si="4"/>
        <v>-0.45590669350845858</v>
      </c>
    </row>
    <row r="25" spans="1:9" x14ac:dyDescent="0.3">
      <c r="A25">
        <v>443</v>
      </c>
      <c r="B25">
        <v>1988</v>
      </c>
      <c r="C25" s="19">
        <v>32172</v>
      </c>
      <c r="D25">
        <v>283</v>
      </c>
      <c r="E25" s="18">
        <f t="shared" si="0"/>
        <v>30</v>
      </c>
      <c r="F25">
        <f t="shared" si="1"/>
        <v>366</v>
      </c>
      <c r="G25">
        <f t="shared" si="2"/>
        <v>0.51501518911308086</v>
      </c>
      <c r="H25">
        <f t="shared" si="3"/>
        <v>0.87028524103015525</v>
      </c>
      <c r="I25">
        <f t="shared" si="4"/>
        <v>0.49254806795386441</v>
      </c>
    </row>
    <row r="26" spans="1:9" x14ac:dyDescent="0.3">
      <c r="A26">
        <v>455</v>
      </c>
      <c r="B26">
        <v>1989</v>
      </c>
      <c r="C26" s="19">
        <v>32763</v>
      </c>
      <c r="D26">
        <v>437</v>
      </c>
      <c r="E26" s="18">
        <f t="shared" si="0"/>
        <v>255</v>
      </c>
      <c r="F26">
        <f t="shared" si="1"/>
        <v>365</v>
      </c>
      <c r="G26">
        <f t="shared" si="2"/>
        <v>4.3896226118651898</v>
      </c>
      <c r="H26">
        <f t="shared" si="3"/>
        <v>-0.31719128858910678</v>
      </c>
      <c r="I26">
        <f t="shared" si="4"/>
        <v>-0.9483615800121713</v>
      </c>
    </row>
    <row r="27" spans="1:9" x14ac:dyDescent="0.3">
      <c r="A27">
        <v>467</v>
      </c>
      <c r="B27">
        <v>1990</v>
      </c>
      <c r="C27" s="19">
        <v>33138</v>
      </c>
      <c r="D27">
        <v>279</v>
      </c>
      <c r="E27" s="18">
        <f t="shared" si="0"/>
        <v>265</v>
      </c>
      <c r="F27">
        <f t="shared" si="1"/>
        <v>365</v>
      </c>
      <c r="G27">
        <f t="shared" si="2"/>
        <v>4.5617646750755894</v>
      </c>
      <c r="H27">
        <f t="shared" si="3"/>
        <v>-0.15005539834465348</v>
      </c>
      <c r="I27">
        <f t="shared" si="4"/>
        <v>-0.98867759023234025</v>
      </c>
    </row>
    <row r="28" spans="1:9" x14ac:dyDescent="0.3">
      <c r="A28">
        <v>479</v>
      </c>
      <c r="B28">
        <v>1991</v>
      </c>
      <c r="C28" s="19">
        <v>33598</v>
      </c>
      <c r="D28">
        <v>242</v>
      </c>
      <c r="E28" s="18">
        <f t="shared" si="0"/>
        <v>360</v>
      </c>
      <c r="F28">
        <f t="shared" si="1"/>
        <v>365</v>
      </c>
      <c r="G28">
        <f t="shared" si="2"/>
        <v>6.1971142755743864</v>
      </c>
      <c r="H28">
        <f t="shared" si="3"/>
        <v>0.99629817493460771</v>
      </c>
      <c r="I28">
        <f t="shared" si="4"/>
        <v>-8.5964798737446696E-2</v>
      </c>
    </row>
    <row r="29" spans="1:9" x14ac:dyDescent="0.3">
      <c r="A29">
        <v>515</v>
      </c>
      <c r="B29">
        <v>1994</v>
      </c>
      <c r="C29" s="19">
        <v>34516</v>
      </c>
      <c r="D29">
        <v>315</v>
      </c>
      <c r="E29" s="18">
        <f t="shared" si="0"/>
        <v>182</v>
      </c>
      <c r="F29">
        <f t="shared" si="1"/>
        <v>365</v>
      </c>
      <c r="G29">
        <f t="shared" si="2"/>
        <v>3.132985550429273</v>
      </c>
      <c r="H29">
        <f t="shared" si="3"/>
        <v>-0.99996295911626554</v>
      </c>
      <c r="I29">
        <f t="shared" si="4"/>
        <v>8.6069968886886977E-3</v>
      </c>
    </row>
    <row r="30" spans="1:9" x14ac:dyDescent="0.3">
      <c r="A30">
        <v>527</v>
      </c>
      <c r="B30">
        <v>1995</v>
      </c>
      <c r="C30" s="19">
        <v>34977</v>
      </c>
      <c r="D30">
        <v>179</v>
      </c>
      <c r="E30" s="18">
        <f t="shared" si="0"/>
        <v>278</v>
      </c>
      <c r="F30">
        <f t="shared" si="1"/>
        <v>365</v>
      </c>
      <c r="G30">
        <f t="shared" si="2"/>
        <v>4.785549357249109</v>
      </c>
      <c r="H30">
        <f t="shared" si="3"/>
        <v>7.3095129898076872E-2</v>
      </c>
      <c r="I30">
        <f t="shared" si="4"/>
        <v>-0.9973249731081556</v>
      </c>
    </row>
    <row r="31" spans="1:9" x14ac:dyDescent="0.3">
      <c r="A31">
        <v>539</v>
      </c>
      <c r="B31">
        <v>1996</v>
      </c>
      <c r="C31" s="19">
        <v>35080</v>
      </c>
      <c r="D31">
        <v>221</v>
      </c>
      <c r="E31" s="18">
        <f t="shared" si="0"/>
        <v>16</v>
      </c>
      <c r="F31">
        <f t="shared" si="1"/>
        <v>366</v>
      </c>
      <c r="G31">
        <f t="shared" si="2"/>
        <v>0.27467476752697645</v>
      </c>
      <c r="H31">
        <f t="shared" si="3"/>
        <v>0.96251346260770809</v>
      </c>
      <c r="I31">
        <f t="shared" si="4"/>
        <v>0.27123391067291003</v>
      </c>
    </row>
    <row r="32" spans="1:9" x14ac:dyDescent="0.3">
      <c r="A32">
        <v>551</v>
      </c>
      <c r="B32">
        <v>1997</v>
      </c>
      <c r="C32" s="19">
        <v>35713</v>
      </c>
      <c r="D32">
        <v>308.60000000000002</v>
      </c>
      <c r="E32" s="18">
        <f t="shared" si="0"/>
        <v>283</v>
      </c>
      <c r="F32">
        <f t="shared" si="1"/>
        <v>365</v>
      </c>
      <c r="G32">
        <f t="shared" si="2"/>
        <v>4.8716203888543088</v>
      </c>
      <c r="H32">
        <f t="shared" si="3"/>
        <v>0.15855938510313386</v>
      </c>
      <c r="I32">
        <f t="shared" si="4"/>
        <v>-0.98734944239398648</v>
      </c>
    </row>
    <row r="33" spans="1:9" x14ac:dyDescent="0.3">
      <c r="A33">
        <v>563</v>
      </c>
      <c r="B33">
        <v>1998</v>
      </c>
      <c r="C33" s="19">
        <v>35850</v>
      </c>
      <c r="D33">
        <v>245.5</v>
      </c>
      <c r="E33" s="18">
        <f t="shared" si="0"/>
        <v>55</v>
      </c>
      <c r="F33">
        <f t="shared" si="1"/>
        <v>365</v>
      </c>
      <c r="G33">
        <f t="shared" si="2"/>
        <v>0.9467813476571979</v>
      </c>
      <c r="H33">
        <f t="shared" si="3"/>
        <v>0.58429817362836844</v>
      </c>
      <c r="I33">
        <f t="shared" si="4"/>
        <v>0.81153905900736101</v>
      </c>
    </row>
    <row r="34" spans="1:9" x14ac:dyDescent="0.3">
      <c r="A34">
        <v>575</v>
      </c>
      <c r="B34">
        <v>1999</v>
      </c>
      <c r="C34" s="19">
        <v>36344</v>
      </c>
      <c r="D34">
        <v>189.2</v>
      </c>
      <c r="E34" s="18">
        <f t="shared" si="0"/>
        <v>184</v>
      </c>
      <c r="F34">
        <f t="shared" si="1"/>
        <v>365</v>
      </c>
      <c r="G34">
        <f t="shared" si="2"/>
        <v>3.1674139630713527</v>
      </c>
      <c r="H34">
        <f t="shared" si="3"/>
        <v>-0.99966664851051124</v>
      </c>
      <c r="I34">
        <f t="shared" si="4"/>
        <v>-2.5818440227132391E-2</v>
      </c>
    </row>
    <row r="35" spans="1:9" x14ac:dyDescent="0.3">
      <c r="A35">
        <v>587</v>
      </c>
      <c r="B35">
        <v>2000</v>
      </c>
      <c r="C35" s="19">
        <v>36788</v>
      </c>
      <c r="D35">
        <v>315</v>
      </c>
      <c r="E35" s="18">
        <f t="shared" si="0"/>
        <v>263</v>
      </c>
      <c r="F35">
        <f t="shared" si="1"/>
        <v>366</v>
      </c>
      <c r="G35">
        <f t="shared" si="2"/>
        <v>4.5149664912246754</v>
      </c>
      <c r="H35">
        <f t="shared" si="3"/>
        <v>-0.19614254142819712</v>
      </c>
      <c r="I35">
        <f t="shared" si="4"/>
        <v>-0.98057539406314287</v>
      </c>
    </row>
    <row r="36" spans="1:9" x14ac:dyDescent="0.3">
      <c r="A36">
        <v>599</v>
      </c>
      <c r="B36">
        <v>2001</v>
      </c>
      <c r="C36" s="19">
        <v>37165</v>
      </c>
      <c r="D36">
        <v>269.3</v>
      </c>
      <c r="E36" s="18">
        <f t="shared" si="0"/>
        <v>274</v>
      </c>
      <c r="F36">
        <f t="shared" si="1"/>
        <v>365</v>
      </c>
      <c r="G36">
        <f t="shared" si="2"/>
        <v>4.7166925319649495</v>
      </c>
      <c r="H36">
        <f t="shared" si="3"/>
        <v>4.3035382962438211E-3</v>
      </c>
      <c r="I36">
        <f t="shared" si="4"/>
        <v>-0.99999073973619013</v>
      </c>
    </row>
    <row r="37" spans="1:9" x14ac:dyDescent="0.3">
      <c r="A37">
        <v>611</v>
      </c>
      <c r="B37">
        <v>2002</v>
      </c>
      <c r="C37" s="19">
        <v>37517</v>
      </c>
      <c r="D37">
        <v>240.6</v>
      </c>
      <c r="E37" s="18">
        <f t="shared" si="0"/>
        <v>261</v>
      </c>
      <c r="F37">
        <f t="shared" si="1"/>
        <v>365</v>
      </c>
      <c r="G37">
        <f t="shared" si="2"/>
        <v>4.4929078497914299</v>
      </c>
      <c r="H37">
        <f t="shared" si="3"/>
        <v>-0.21772323039653224</v>
      </c>
      <c r="I37">
        <f t="shared" si="4"/>
        <v>-0.97601055063236819</v>
      </c>
    </row>
    <row r="38" spans="1:9" x14ac:dyDescent="0.3">
      <c r="A38">
        <v>623</v>
      </c>
      <c r="B38">
        <v>2003</v>
      </c>
      <c r="C38" s="19">
        <v>37967</v>
      </c>
      <c r="D38">
        <v>213.8</v>
      </c>
      <c r="E38" s="18">
        <f t="shared" si="0"/>
        <v>346</v>
      </c>
      <c r="F38">
        <f t="shared" si="1"/>
        <v>365</v>
      </c>
      <c r="G38">
        <f t="shared" si="2"/>
        <v>5.9561153870798265</v>
      </c>
      <c r="H38">
        <f t="shared" si="3"/>
        <v>0.94698775307607508</v>
      </c>
      <c r="I38">
        <f t="shared" si="4"/>
        <v>-0.32126966169236515</v>
      </c>
    </row>
    <row r="39" spans="1:9" x14ac:dyDescent="0.3">
      <c r="A39">
        <v>635</v>
      </c>
      <c r="B39">
        <v>2004</v>
      </c>
      <c r="C39" s="19">
        <v>38149</v>
      </c>
      <c r="D39">
        <v>88.32</v>
      </c>
      <c r="E39" s="18">
        <f t="shared" si="0"/>
        <v>163</v>
      </c>
      <c r="F39">
        <f t="shared" si="1"/>
        <v>366</v>
      </c>
      <c r="G39">
        <f t="shared" si="2"/>
        <v>2.7982491941810728</v>
      </c>
      <c r="H39">
        <f t="shared" si="3"/>
        <v>-0.94163439765912593</v>
      </c>
      <c r="I39">
        <f t="shared" si="4"/>
        <v>0.3366372842469102</v>
      </c>
    </row>
    <row r="40" spans="1:9" x14ac:dyDescent="0.3">
      <c r="A40">
        <v>647</v>
      </c>
      <c r="B40">
        <v>2005</v>
      </c>
      <c r="C40" s="19">
        <v>38491</v>
      </c>
      <c r="D40">
        <v>383.4</v>
      </c>
      <c r="E40" s="18">
        <f t="shared" si="0"/>
        <v>139</v>
      </c>
      <c r="F40">
        <f t="shared" si="1"/>
        <v>365</v>
      </c>
      <c r="G40">
        <f t="shared" si="2"/>
        <v>2.3927746786245545</v>
      </c>
      <c r="H40">
        <f t="shared" si="3"/>
        <v>-0.7324940716135786</v>
      </c>
      <c r="I40">
        <f t="shared" si="4"/>
        <v>0.68077340947701648</v>
      </c>
    </row>
    <row r="41" spans="1:9" x14ac:dyDescent="0.3">
      <c r="A41">
        <v>659</v>
      </c>
      <c r="B41">
        <v>2006</v>
      </c>
      <c r="C41" s="19">
        <v>39040</v>
      </c>
      <c r="D41">
        <v>335.6</v>
      </c>
      <c r="E41" s="18">
        <f t="shared" si="0"/>
        <v>323</v>
      </c>
      <c r="F41">
        <f t="shared" si="1"/>
        <v>365</v>
      </c>
      <c r="G41">
        <f t="shared" si="2"/>
        <v>5.5601886416959072</v>
      </c>
      <c r="H41">
        <f t="shared" si="3"/>
        <v>0.749826401204568</v>
      </c>
      <c r="I41">
        <f t="shared" si="4"/>
        <v>-0.66163461824227898</v>
      </c>
    </row>
    <row r="42" spans="1:9" x14ac:dyDescent="0.3">
      <c r="A42">
        <v>1</v>
      </c>
      <c r="B42">
        <v>2008</v>
      </c>
      <c r="C42" s="19">
        <v>39750</v>
      </c>
      <c r="D42">
        <v>192.2</v>
      </c>
      <c r="E42" s="18">
        <f t="shared" si="0"/>
        <v>303</v>
      </c>
      <c r="F42">
        <f t="shared" si="1"/>
        <v>366</v>
      </c>
      <c r="G42">
        <f t="shared" si="2"/>
        <v>5.2016534100421161</v>
      </c>
      <c r="H42">
        <f t="shared" si="3"/>
        <v>0.46997674302731957</v>
      </c>
      <c r="I42">
        <f t="shared" si="4"/>
        <v>-0.88267879832554763</v>
      </c>
    </row>
    <row r="43" spans="1:9" x14ac:dyDescent="0.3">
      <c r="A43">
        <v>13</v>
      </c>
      <c r="B43">
        <v>2009</v>
      </c>
      <c r="C43" s="19">
        <v>40068</v>
      </c>
      <c r="D43">
        <v>242.7</v>
      </c>
      <c r="E43" s="18">
        <f t="shared" si="0"/>
        <v>255</v>
      </c>
      <c r="F43">
        <f t="shared" si="1"/>
        <v>365</v>
      </c>
      <c r="G43">
        <f t="shared" si="2"/>
        <v>4.3896226118651898</v>
      </c>
      <c r="H43">
        <f t="shared" si="3"/>
        <v>-0.31719128858910678</v>
      </c>
      <c r="I43">
        <f t="shared" si="4"/>
        <v>-0.9483615800121713</v>
      </c>
    </row>
    <row r="44" spans="1:9" x14ac:dyDescent="0.3">
      <c r="A44">
        <v>24</v>
      </c>
      <c r="B44">
        <v>2010</v>
      </c>
      <c r="C44" s="19">
        <v>40294</v>
      </c>
      <c r="D44">
        <v>336.3</v>
      </c>
      <c r="E44" s="18">
        <f t="shared" si="0"/>
        <v>116</v>
      </c>
      <c r="F44">
        <f t="shared" si="1"/>
        <v>365</v>
      </c>
      <c r="G44">
        <f t="shared" si="2"/>
        <v>1.9968479332406355</v>
      </c>
      <c r="H44">
        <f t="shared" si="3"/>
        <v>-0.41327860778290398</v>
      </c>
      <c r="I44">
        <f t="shared" si="4"/>
        <v>0.91060463009421633</v>
      </c>
    </row>
    <row r="45" spans="1:9" x14ac:dyDescent="0.3">
      <c r="A45">
        <v>36</v>
      </c>
      <c r="B45">
        <v>2011</v>
      </c>
      <c r="C45" s="19">
        <v>40745</v>
      </c>
      <c r="D45">
        <v>404.2</v>
      </c>
      <c r="E45" s="18">
        <f t="shared" si="0"/>
        <v>202</v>
      </c>
      <c r="F45">
        <f t="shared" si="1"/>
        <v>365</v>
      </c>
      <c r="G45">
        <f t="shared" si="2"/>
        <v>3.4772696768500722</v>
      </c>
      <c r="H45">
        <f t="shared" si="3"/>
        <v>-0.94418750883419955</v>
      </c>
      <c r="I45">
        <f t="shared" si="4"/>
        <v>-0.32940848222452979</v>
      </c>
    </row>
    <row r="46" spans="1:9" x14ac:dyDescent="0.3">
      <c r="A46">
        <v>48</v>
      </c>
      <c r="B46">
        <v>2012</v>
      </c>
      <c r="C46" s="19">
        <v>41205</v>
      </c>
      <c r="D46">
        <v>328.4</v>
      </c>
      <c r="E46" s="18">
        <f t="shared" si="0"/>
        <v>297</v>
      </c>
      <c r="F46">
        <f t="shared" si="1"/>
        <v>366</v>
      </c>
      <c r="G46">
        <f t="shared" si="2"/>
        <v>5.0986503722195007</v>
      </c>
      <c r="H46">
        <f t="shared" si="3"/>
        <v>0.37672789363518527</v>
      </c>
      <c r="I46">
        <f t="shared" si="4"/>
        <v>-0.92632396825149488</v>
      </c>
    </row>
    <row r="47" spans="1:9" x14ac:dyDescent="0.3">
      <c r="A47">
        <v>60</v>
      </c>
      <c r="B47">
        <v>2013</v>
      </c>
      <c r="C47" s="19">
        <v>41280</v>
      </c>
      <c r="D47">
        <v>423.4</v>
      </c>
      <c r="E47" s="18">
        <f t="shared" si="0"/>
        <v>6</v>
      </c>
      <c r="F47">
        <f t="shared" si="1"/>
        <v>365</v>
      </c>
      <c r="G47">
        <f t="shared" si="2"/>
        <v>0.10328523792623977</v>
      </c>
      <c r="H47">
        <f t="shared" si="3"/>
        <v>0.99467081991152106</v>
      </c>
      <c r="I47">
        <f t="shared" si="4"/>
        <v>0.10310169744743485</v>
      </c>
    </row>
    <row r="48" spans="1:9" x14ac:dyDescent="0.3">
      <c r="A48">
        <v>84</v>
      </c>
      <c r="B48">
        <v>2015</v>
      </c>
      <c r="C48" s="19">
        <v>42353</v>
      </c>
      <c r="D48">
        <v>377</v>
      </c>
      <c r="E48" s="18">
        <f t="shared" si="0"/>
        <v>349</v>
      </c>
      <c r="F48">
        <f t="shared" si="1"/>
        <v>365</v>
      </c>
      <c r="G48">
        <f t="shared" si="2"/>
        <v>6.0077580060429465</v>
      </c>
      <c r="H48">
        <f t="shared" si="3"/>
        <v>0.96230907745414851</v>
      </c>
      <c r="I48">
        <f t="shared" si="4"/>
        <v>-0.27195815753410607</v>
      </c>
    </row>
    <row r="49" spans="7:12" ht="15" thickBot="1" x14ac:dyDescent="0.35"/>
    <row r="50" spans="7:12" ht="15" thickBot="1" x14ac:dyDescent="0.35">
      <c r="H50" s="20"/>
      <c r="I50" s="21"/>
      <c r="J50" s="22"/>
      <c r="K50" s="23"/>
      <c r="L50" s="24"/>
    </row>
    <row r="51" spans="7:12" ht="15" thickBot="1" x14ac:dyDescent="0.35">
      <c r="G51" s="22"/>
      <c r="H51" s="25"/>
      <c r="I51" s="26"/>
      <c r="J51" s="25"/>
      <c r="K51" s="27"/>
      <c r="L51" s="27"/>
    </row>
    <row r="56" spans="7:12" x14ac:dyDescent="0.3">
      <c r="J56" s="28"/>
    </row>
    <row r="57" spans="7:12" x14ac:dyDescent="0.3">
      <c r="J57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1960</v>
      </c>
      <c r="B2" s="2">
        <v>6.2</v>
      </c>
    </row>
    <row r="3" spans="1:2" x14ac:dyDescent="0.3">
      <c r="A3" s="18">
        <v>1961</v>
      </c>
      <c r="B3" s="2">
        <v>9.5299999999999994</v>
      </c>
    </row>
    <row r="4" spans="1:2" x14ac:dyDescent="0.3">
      <c r="A4" s="18">
        <v>1962</v>
      </c>
      <c r="B4" s="2">
        <v>4.3099999999999996</v>
      </c>
    </row>
    <row r="5" spans="1:2" x14ac:dyDescent="0.3">
      <c r="A5" s="18">
        <v>1963</v>
      </c>
      <c r="B5" s="2">
        <v>12.27</v>
      </c>
    </row>
    <row r="6" spans="1:2" x14ac:dyDescent="0.3">
      <c r="A6" s="18">
        <v>1964</v>
      </c>
      <c r="B6" s="2">
        <v>6.28</v>
      </c>
    </row>
    <row r="7" spans="1:2" x14ac:dyDescent="0.3">
      <c r="A7" s="18">
        <v>1965</v>
      </c>
      <c r="B7" s="2">
        <v>11.9</v>
      </c>
    </row>
    <row r="8" spans="1:2" x14ac:dyDescent="0.3">
      <c r="A8" s="18">
        <v>1966</v>
      </c>
      <c r="B8" s="2">
        <v>12.75</v>
      </c>
    </row>
    <row r="9" spans="1:2" x14ac:dyDescent="0.3">
      <c r="A9" s="18">
        <v>1967</v>
      </c>
      <c r="B9" s="2">
        <v>9.0500000000000007</v>
      </c>
    </row>
    <row r="10" spans="1:2" x14ac:dyDescent="0.3">
      <c r="A10" s="18">
        <v>1968</v>
      </c>
      <c r="B10" s="2">
        <v>6.07</v>
      </c>
    </row>
    <row r="11" spans="1:2" x14ac:dyDescent="0.3">
      <c r="A11" s="18">
        <v>1969</v>
      </c>
      <c r="B11" s="2">
        <v>8.9499999999999993</v>
      </c>
    </row>
    <row r="12" spans="1:2" x14ac:dyDescent="0.3">
      <c r="A12" s="18">
        <v>1970</v>
      </c>
      <c r="B12" s="2">
        <v>9.81</v>
      </c>
    </row>
    <row r="13" spans="1:2" x14ac:dyDescent="0.3">
      <c r="A13" s="18">
        <v>1971</v>
      </c>
      <c r="B13" s="2">
        <v>10.97</v>
      </c>
    </row>
    <row r="14" spans="1:2" x14ac:dyDescent="0.3">
      <c r="A14" s="18">
        <v>1972</v>
      </c>
      <c r="B14" s="2">
        <v>18.88</v>
      </c>
    </row>
    <row r="15" spans="1:2" x14ac:dyDescent="0.3">
      <c r="A15" s="18">
        <v>1973</v>
      </c>
      <c r="B15" s="2">
        <v>15.35</v>
      </c>
    </row>
    <row r="16" spans="1:2" x14ac:dyDescent="0.3">
      <c r="A16" s="18">
        <v>1974</v>
      </c>
      <c r="B16" s="2">
        <v>6.55</v>
      </c>
    </row>
    <row r="17" spans="1:2" x14ac:dyDescent="0.3">
      <c r="A17" s="18">
        <v>1975</v>
      </c>
      <c r="B17" s="2">
        <v>9.69</v>
      </c>
    </row>
    <row r="18" spans="1:2" x14ac:dyDescent="0.3">
      <c r="A18" s="18">
        <v>1976</v>
      </c>
      <c r="B18" s="2">
        <v>9.73</v>
      </c>
    </row>
    <row r="19" spans="1:2" x14ac:dyDescent="0.3">
      <c r="A19" s="18">
        <v>1977</v>
      </c>
      <c r="B19" s="2">
        <v>11.13</v>
      </c>
    </row>
    <row r="20" spans="1:2" x14ac:dyDescent="0.3">
      <c r="A20" s="18">
        <v>1978</v>
      </c>
      <c r="B20" s="2">
        <v>3.66</v>
      </c>
    </row>
    <row r="21" spans="1:2" x14ac:dyDescent="0.3">
      <c r="A21" s="18">
        <v>1979</v>
      </c>
      <c r="B21" s="2">
        <v>13.34</v>
      </c>
    </row>
    <row r="22" spans="1:2" x14ac:dyDescent="0.3">
      <c r="A22" s="18">
        <v>1980</v>
      </c>
      <c r="B22" s="2">
        <v>10.5</v>
      </c>
    </row>
    <row r="23" spans="1:2" x14ac:dyDescent="0.3">
      <c r="A23" s="18">
        <v>1981</v>
      </c>
      <c r="B23" s="2">
        <v>4.7699999999999996</v>
      </c>
    </row>
    <row r="24" spans="1:2" x14ac:dyDescent="0.3">
      <c r="A24" s="18">
        <v>1982</v>
      </c>
      <c r="B24" s="2">
        <v>14.42</v>
      </c>
    </row>
    <row r="25" spans="1:2" x14ac:dyDescent="0.3">
      <c r="A25" s="18">
        <v>1983</v>
      </c>
      <c r="B25" s="2">
        <v>22.38</v>
      </c>
    </row>
    <row r="26" spans="1:2" x14ac:dyDescent="0.3">
      <c r="A26" s="18">
        <v>1984</v>
      </c>
      <c r="B26" s="2">
        <v>12.98</v>
      </c>
    </row>
    <row r="27" spans="1:2" x14ac:dyDescent="0.3">
      <c r="A27" s="18">
        <v>1985</v>
      </c>
      <c r="B27" s="2">
        <v>9.56</v>
      </c>
    </row>
    <row r="28" spans="1:2" x14ac:dyDescent="0.3">
      <c r="A28" s="18">
        <v>1986</v>
      </c>
      <c r="B28" s="2">
        <v>10.51</v>
      </c>
    </row>
    <row r="29" spans="1:2" x14ac:dyDescent="0.3">
      <c r="A29" s="18">
        <v>1987</v>
      </c>
      <c r="B29" s="2">
        <v>12.81</v>
      </c>
    </row>
    <row r="30" spans="1:2" x14ac:dyDescent="0.3">
      <c r="A30" s="18">
        <v>1988</v>
      </c>
      <c r="B30" s="2">
        <v>5.4</v>
      </c>
    </row>
    <row r="31" spans="1:2" x14ac:dyDescent="0.3">
      <c r="A31" s="18">
        <v>1989</v>
      </c>
      <c r="B31" s="2">
        <v>9.3699999999999992</v>
      </c>
    </row>
    <row r="32" spans="1:2" x14ac:dyDescent="0.3">
      <c r="A32" s="18">
        <v>1990</v>
      </c>
      <c r="B32" s="2">
        <v>15.87</v>
      </c>
    </row>
    <row r="33" spans="1:2" x14ac:dyDescent="0.3">
      <c r="A33" s="18">
        <v>1991</v>
      </c>
      <c r="B33" s="2">
        <v>4.38</v>
      </c>
    </row>
    <row r="34" spans="1:2" x14ac:dyDescent="0.3">
      <c r="A34" s="18">
        <v>1994</v>
      </c>
      <c r="B34" s="2">
        <v>14.5</v>
      </c>
    </row>
    <row r="35" spans="1:2" x14ac:dyDescent="0.3">
      <c r="A35" s="18">
        <v>1995</v>
      </c>
      <c r="B35" s="2">
        <v>6.14</v>
      </c>
    </row>
    <row r="36" spans="1:2" x14ac:dyDescent="0.3">
      <c r="A36" s="18">
        <v>1996</v>
      </c>
      <c r="B36" s="2">
        <v>13.29</v>
      </c>
    </row>
    <row r="37" spans="1:2" x14ac:dyDescent="0.3">
      <c r="A37" s="18">
        <v>1997</v>
      </c>
      <c r="B37" s="2">
        <v>18.82</v>
      </c>
    </row>
    <row r="38" spans="1:2" x14ac:dyDescent="0.3">
      <c r="A38" s="18">
        <v>1998</v>
      </c>
      <c r="B38" s="2">
        <v>19.36</v>
      </c>
    </row>
    <row r="39" spans="1:2" x14ac:dyDescent="0.3">
      <c r="A39" s="18">
        <v>1999</v>
      </c>
      <c r="B39" s="2">
        <v>12.07</v>
      </c>
    </row>
    <row r="40" spans="1:2" x14ac:dyDescent="0.3">
      <c r="A40" s="18">
        <v>2000</v>
      </c>
      <c r="B40" s="2">
        <v>13.65</v>
      </c>
    </row>
    <row r="41" spans="1:2" x14ac:dyDescent="0.3">
      <c r="A41" s="18">
        <v>2001</v>
      </c>
      <c r="B41" s="2">
        <v>13.6</v>
      </c>
    </row>
    <row r="42" spans="1:2" x14ac:dyDescent="0.3">
      <c r="A42" s="18">
        <v>2002</v>
      </c>
      <c r="B42" s="2">
        <v>19.079999999999998</v>
      </c>
    </row>
    <row r="43" spans="1:2" x14ac:dyDescent="0.3">
      <c r="A43" s="18">
        <v>2003</v>
      </c>
      <c r="B43" s="2">
        <v>11.66</v>
      </c>
    </row>
    <row r="44" spans="1:2" x14ac:dyDescent="0.3">
      <c r="A44" s="18">
        <v>2004</v>
      </c>
      <c r="B44" s="2">
        <v>6.41</v>
      </c>
    </row>
    <row r="45" spans="1:2" x14ac:dyDescent="0.3">
      <c r="A45" s="18">
        <v>2005</v>
      </c>
      <c r="B45" s="2">
        <v>12.68</v>
      </c>
    </row>
    <row r="46" spans="1:2" x14ac:dyDescent="0.3">
      <c r="A46" s="18">
        <v>2006</v>
      </c>
      <c r="B46" s="2">
        <v>6.79</v>
      </c>
    </row>
    <row r="47" spans="1:2" x14ac:dyDescent="0.3">
      <c r="A47" s="18">
        <v>2008</v>
      </c>
      <c r="B47" s="2">
        <v>9.33</v>
      </c>
    </row>
    <row r="48" spans="1:2" x14ac:dyDescent="0.3">
      <c r="A48" s="18">
        <v>2009</v>
      </c>
      <c r="B48" s="2">
        <v>16.04</v>
      </c>
    </row>
    <row r="49" spans="1:2" x14ac:dyDescent="0.3">
      <c r="A49" s="18">
        <v>2010</v>
      </c>
      <c r="B49" s="2">
        <v>13.35</v>
      </c>
    </row>
    <row r="50" spans="1:2" x14ac:dyDescent="0.3">
      <c r="A50" s="18">
        <v>2011</v>
      </c>
      <c r="B50" s="2">
        <v>17.21</v>
      </c>
    </row>
    <row r="51" spans="1:2" x14ac:dyDescent="0.3">
      <c r="A51" s="18">
        <v>2012</v>
      </c>
      <c r="B51" s="2">
        <v>8.6999999999999993</v>
      </c>
    </row>
    <row r="52" spans="1:2" x14ac:dyDescent="0.3">
      <c r="A52" s="18">
        <v>2013</v>
      </c>
      <c r="B52" s="2">
        <v>13.15</v>
      </c>
    </row>
    <row r="53" spans="1:2" x14ac:dyDescent="0.3">
      <c r="A53" s="18">
        <v>2015</v>
      </c>
      <c r="B53" s="2">
        <v>21.79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1965</v>
      </c>
      <c r="B2" s="2">
        <v>11.9</v>
      </c>
    </row>
    <row r="3" spans="1:2" x14ac:dyDescent="0.3">
      <c r="A3" s="18">
        <v>1966</v>
      </c>
      <c r="B3" s="2">
        <v>12.75</v>
      </c>
    </row>
    <row r="4" spans="1:2" x14ac:dyDescent="0.3">
      <c r="A4" s="18">
        <v>1967</v>
      </c>
      <c r="B4" s="2">
        <v>9.0500000000000007</v>
      </c>
    </row>
    <row r="5" spans="1:2" x14ac:dyDescent="0.3">
      <c r="A5" s="18">
        <v>1968</v>
      </c>
      <c r="B5" s="2">
        <v>6.07</v>
      </c>
    </row>
    <row r="6" spans="1:2" x14ac:dyDescent="0.3">
      <c r="A6" s="18">
        <v>1969</v>
      </c>
      <c r="B6" s="2">
        <v>8.9499999999999993</v>
      </c>
    </row>
    <row r="7" spans="1:2" x14ac:dyDescent="0.3">
      <c r="A7" s="18">
        <v>1970</v>
      </c>
      <c r="B7" s="2">
        <v>9.81</v>
      </c>
    </row>
    <row r="8" spans="1:2" x14ac:dyDescent="0.3">
      <c r="A8" s="18">
        <v>1971</v>
      </c>
      <c r="B8" s="2">
        <v>10.97</v>
      </c>
    </row>
    <row r="9" spans="1:2" x14ac:dyDescent="0.3">
      <c r="A9" s="18">
        <v>1972</v>
      </c>
      <c r="B9" s="2">
        <v>18.88</v>
      </c>
    </row>
    <row r="10" spans="1:2" x14ac:dyDescent="0.3">
      <c r="A10" s="18">
        <v>1973</v>
      </c>
      <c r="B10" s="2">
        <v>15.35</v>
      </c>
    </row>
    <row r="11" spans="1:2" x14ac:dyDescent="0.3">
      <c r="A11" s="18">
        <v>1974</v>
      </c>
      <c r="B11" s="2">
        <v>6.55</v>
      </c>
    </row>
    <row r="12" spans="1:2" x14ac:dyDescent="0.3">
      <c r="A12" s="18">
        <v>1975</v>
      </c>
      <c r="B12" s="2">
        <v>9.69</v>
      </c>
    </row>
    <row r="13" spans="1:2" x14ac:dyDescent="0.3">
      <c r="A13" s="18">
        <v>1976</v>
      </c>
      <c r="B13" s="2">
        <v>9.73</v>
      </c>
    </row>
    <row r="14" spans="1:2" x14ac:dyDescent="0.3">
      <c r="A14" s="18">
        <v>1977</v>
      </c>
      <c r="B14" s="2">
        <v>11.13</v>
      </c>
    </row>
    <row r="15" spans="1:2" x14ac:dyDescent="0.3">
      <c r="A15" s="18">
        <v>1978</v>
      </c>
      <c r="B15" s="2">
        <v>3.66</v>
      </c>
    </row>
    <row r="16" spans="1:2" x14ac:dyDescent="0.3">
      <c r="A16" s="18">
        <v>1979</v>
      </c>
      <c r="B16" s="2">
        <v>13.34</v>
      </c>
    </row>
    <row r="17" spans="1:2" x14ac:dyDescent="0.3">
      <c r="A17" s="18">
        <v>1980</v>
      </c>
      <c r="B17" s="2">
        <v>10.5</v>
      </c>
    </row>
    <row r="18" spans="1:2" x14ac:dyDescent="0.3">
      <c r="A18" s="18">
        <v>1981</v>
      </c>
      <c r="B18" s="2">
        <v>4.7699999999999996</v>
      </c>
    </row>
    <row r="19" spans="1:2" x14ac:dyDescent="0.3">
      <c r="A19" s="18">
        <v>1982</v>
      </c>
      <c r="B19" s="2">
        <v>14.42</v>
      </c>
    </row>
    <row r="20" spans="1:2" x14ac:dyDescent="0.3">
      <c r="A20" s="18">
        <v>1983</v>
      </c>
      <c r="B20" s="2">
        <v>22.38</v>
      </c>
    </row>
    <row r="21" spans="1:2" x14ac:dyDescent="0.3">
      <c r="A21" s="18">
        <v>1984</v>
      </c>
      <c r="B21" s="2">
        <v>12.98</v>
      </c>
    </row>
    <row r="22" spans="1:2" x14ac:dyDescent="0.3">
      <c r="A22" s="18">
        <v>1985</v>
      </c>
      <c r="B22" s="2">
        <v>9.56</v>
      </c>
    </row>
    <row r="23" spans="1:2" x14ac:dyDescent="0.3">
      <c r="A23" s="18">
        <v>1986</v>
      </c>
      <c r="B23" s="2">
        <v>10.51</v>
      </c>
    </row>
    <row r="24" spans="1:2" x14ac:dyDescent="0.3">
      <c r="A24" s="18">
        <v>1987</v>
      </c>
      <c r="B24" s="2">
        <v>12.81</v>
      </c>
    </row>
    <row r="25" spans="1:2" x14ac:dyDescent="0.3">
      <c r="A25" s="18">
        <v>1988</v>
      </c>
      <c r="B25" s="2">
        <v>5.4</v>
      </c>
    </row>
    <row r="26" spans="1:2" x14ac:dyDescent="0.3">
      <c r="A26" s="18">
        <v>1989</v>
      </c>
      <c r="B26" s="2">
        <v>9.3699999999999992</v>
      </c>
    </row>
    <row r="27" spans="1:2" x14ac:dyDescent="0.3">
      <c r="A27" s="18">
        <v>1990</v>
      </c>
      <c r="B27" s="2">
        <v>15.87</v>
      </c>
    </row>
    <row r="28" spans="1:2" x14ac:dyDescent="0.3">
      <c r="A28" s="18">
        <v>1991</v>
      </c>
      <c r="B28" s="2">
        <v>4.38</v>
      </c>
    </row>
    <row r="29" spans="1:2" x14ac:dyDescent="0.3">
      <c r="A29" s="18">
        <v>1994</v>
      </c>
      <c r="B29" s="2">
        <v>14.5</v>
      </c>
    </row>
    <row r="30" spans="1:2" x14ac:dyDescent="0.3">
      <c r="A30" s="18">
        <v>1995</v>
      </c>
      <c r="B30" s="2">
        <v>6.14</v>
      </c>
    </row>
    <row r="31" spans="1:2" x14ac:dyDescent="0.3">
      <c r="A31" s="18">
        <v>1996</v>
      </c>
      <c r="B31" s="2">
        <v>13.29</v>
      </c>
    </row>
    <row r="32" spans="1:2" x14ac:dyDescent="0.3">
      <c r="A32" s="18">
        <v>1997</v>
      </c>
      <c r="B32" s="2">
        <v>18.82</v>
      </c>
    </row>
    <row r="33" spans="1:2" x14ac:dyDescent="0.3">
      <c r="A33" s="18">
        <v>1998</v>
      </c>
      <c r="B33" s="2">
        <v>19.36</v>
      </c>
    </row>
    <row r="34" spans="1:2" x14ac:dyDescent="0.3">
      <c r="A34" s="18">
        <v>1999</v>
      </c>
      <c r="B34" s="2">
        <v>12.07</v>
      </c>
    </row>
    <row r="35" spans="1:2" x14ac:dyDescent="0.3">
      <c r="A35" s="18">
        <v>2000</v>
      </c>
      <c r="B35" s="2">
        <v>13.65</v>
      </c>
    </row>
    <row r="36" spans="1:2" x14ac:dyDescent="0.3">
      <c r="A36" s="18">
        <v>2001</v>
      </c>
      <c r="B36" s="2">
        <v>13.6</v>
      </c>
    </row>
    <row r="37" spans="1:2" x14ac:dyDescent="0.3">
      <c r="A37" s="18">
        <v>2002</v>
      </c>
      <c r="B37" s="2">
        <v>19.079999999999998</v>
      </c>
    </row>
    <row r="38" spans="1:2" x14ac:dyDescent="0.3">
      <c r="A38" s="18">
        <v>2003</v>
      </c>
      <c r="B38" s="2">
        <v>11.66</v>
      </c>
    </row>
    <row r="39" spans="1:2" x14ac:dyDescent="0.3">
      <c r="A39" s="18">
        <v>2004</v>
      </c>
      <c r="B39" s="2">
        <v>6.41</v>
      </c>
    </row>
    <row r="40" spans="1:2" x14ac:dyDescent="0.3">
      <c r="A40" s="18">
        <v>2005</v>
      </c>
      <c r="B40" s="2">
        <v>12.68</v>
      </c>
    </row>
    <row r="41" spans="1:2" x14ac:dyDescent="0.3">
      <c r="A41" s="18">
        <v>2006</v>
      </c>
      <c r="B41" s="2">
        <v>6.79</v>
      </c>
    </row>
    <row r="42" spans="1:2" x14ac:dyDescent="0.3">
      <c r="A42" s="18">
        <v>2008</v>
      </c>
      <c r="B42" s="2">
        <v>9.33</v>
      </c>
    </row>
    <row r="43" spans="1:2" x14ac:dyDescent="0.3">
      <c r="A43" s="18">
        <v>2009</v>
      </c>
      <c r="B43" s="2">
        <v>16.04</v>
      </c>
    </row>
    <row r="44" spans="1:2" x14ac:dyDescent="0.3">
      <c r="A44" s="18">
        <v>2010</v>
      </c>
      <c r="B44" s="2">
        <v>13.35</v>
      </c>
    </row>
    <row r="45" spans="1:2" x14ac:dyDescent="0.3">
      <c r="A45" s="18">
        <v>2011</v>
      </c>
      <c r="B45" s="2">
        <v>17.21</v>
      </c>
    </row>
    <row r="46" spans="1:2" x14ac:dyDescent="0.3">
      <c r="A46" s="18">
        <v>2012</v>
      </c>
      <c r="B46" s="2">
        <v>8.6999999999999993</v>
      </c>
    </row>
    <row r="47" spans="1:2" x14ac:dyDescent="0.3">
      <c r="A47" s="18">
        <v>2013</v>
      </c>
      <c r="B47" s="2">
        <v>13.15</v>
      </c>
    </row>
    <row r="48" spans="1:2" x14ac:dyDescent="0.3">
      <c r="A48" s="18">
        <v>2015</v>
      </c>
      <c r="B48" s="2">
        <v>21.79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3"/>
  <sheetViews>
    <sheetView topLeftCell="A4" zoomScaleNormal="100" workbookViewId="0"/>
  </sheetViews>
  <sheetFormatPr defaultRowHeight="14.4" x14ac:dyDescent="0.3"/>
  <cols>
    <col min="1" max="1" width="4.88671875" customWidth="1"/>
    <col min="2" max="2" width="9" customWidth="1"/>
  </cols>
  <sheetData>
    <row r="1" spans="2:9" x14ac:dyDescent="0.3">
      <c r="B1" t="s">
        <v>33</v>
      </c>
    </row>
    <row r="2" spans="2:9" x14ac:dyDescent="0.3">
      <c r="B2" t="s">
        <v>28</v>
      </c>
    </row>
    <row r="3" spans="2:9" x14ac:dyDescent="0.3">
      <c r="B3" t="s">
        <v>29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47</v>
      </c>
      <c r="D13" s="7">
        <v>0</v>
      </c>
      <c r="E13" s="7">
        <v>47</v>
      </c>
      <c r="F13" s="8">
        <v>3.66</v>
      </c>
      <c r="G13" s="8">
        <v>22.38</v>
      </c>
      <c r="H13" s="8">
        <v>11.880851063829788</v>
      </c>
      <c r="I13" s="8">
        <v>4.5421077418094526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0.17853839037927843</v>
      </c>
    </row>
    <row r="19" spans="2:10" x14ac:dyDescent="0.3">
      <c r="B19" s="3" t="s">
        <v>18</v>
      </c>
      <c r="C19" s="12">
        <v>193</v>
      </c>
    </row>
    <row r="20" spans="2:10" x14ac:dyDescent="0.3">
      <c r="B20" s="3" t="s">
        <v>19</v>
      </c>
      <c r="C20" s="12">
        <v>0</v>
      </c>
    </row>
    <row r="21" spans="2:10" x14ac:dyDescent="0.3">
      <c r="B21" s="3" t="s">
        <v>20</v>
      </c>
      <c r="C21" s="12">
        <v>7.8299108699321829E-2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30</v>
      </c>
    </row>
    <row r="25" spans="2:10" x14ac:dyDescent="0.3">
      <c r="B25" s="14" t="s">
        <v>22</v>
      </c>
    </row>
    <row r="26" spans="2:10" x14ac:dyDescent="0.3">
      <c r="B26" s="14" t="s">
        <v>23</v>
      </c>
    </row>
    <row r="27" spans="2:10" x14ac:dyDescent="0.3">
      <c r="B27" s="14" t="s">
        <v>24</v>
      </c>
    </row>
    <row r="28" spans="2:10" ht="15" customHeight="1" x14ac:dyDescent="0.3">
      <c r="B28" s="29" t="s">
        <v>31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32</v>
      </c>
    </row>
    <row r="33" spans="2:5" x14ac:dyDescent="0.3">
      <c r="B33" s="14" t="s">
        <v>25</v>
      </c>
      <c r="D33" s="15">
        <v>8.7826086956521762E-2</v>
      </c>
    </row>
    <row r="34" spans="2:5" x14ac:dyDescent="0.3">
      <c r="B34" s="14" t="s">
        <v>26</v>
      </c>
      <c r="D34" s="16">
        <v>6.7307692307692304E-2</v>
      </c>
      <c r="E34" s="17">
        <v>0.10619047619047621</v>
      </c>
    </row>
    <row r="53" spans="7:7" x14ac:dyDescent="0.3">
      <c r="G53" t="s">
        <v>27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2016-10-15T01:06:37Z</dcterms:created>
  <dcterms:modified xsi:type="dcterms:W3CDTF">2018-05-31T21:19:45Z</dcterms:modified>
</cp:coreProperties>
</file>