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B460CAB8-36CF-497D-8E8B-E3B3E18FD3BE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2" sheetId="6" r:id="rId5"/>
  </sheets>
  <externalReferences>
    <externalReference r:id="rId6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<sst xmlns="http://schemas.openxmlformats.org/spreadsheetml/2006/main" count="46" uniqueCount="40">
  <si>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</si>
  <si>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</si>
  <si>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</si>
  <si>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</si>
  <si>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</si>
  <si>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</si>
  <si>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</si>
  <si>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</si>
  <si>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</si>
  <si>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</si>
  <si>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</si>
  <si>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</si>
  <si>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</si>
  <si>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</si>
  <si>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</si>
  <si>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</si>
  <si>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</si>
  <si>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</si>
  <si>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</si>
  <si>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</si>
  <si>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</si>
  <si>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</si>
  <si>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</si>
  <si>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</si>
  <si>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</si>
  <si>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</si>
  <si>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</si>
  <si>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</si>
  <si>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74270000_MK.xlsx / Sheet = Plan1 / Range = Plan1!$E$1:$E$46 / 45 rows and 1 column</t>
  </si>
  <si>
    <t>Date data: Workbook = 74270000_MK.xlsx / Sheet = Plan1 / Range = Plan1!$B$1:$B$46 / 45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</si>
  <si>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</si>
  <si>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</si>
  <si>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6.72%.</t>
  </si>
  <si>
    <r>
      <t>XLSTAT 2016.06.36438  - Mann-Kendall trend tests - Start time: 2016-10-29 at 5:13:27 PM / End time: 2016-10-29 at 5:13:27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</si>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</sst>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tests2_HID'!$A$2:$A$46</c:f>
              <c:numCache>
                <c:formatCode>General</c:formatCod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'Mann-Kendall trend tests2_HID'!$B$2:$B$46</c:f>
              <c:numCache>
                <c:formatCode>0</c:formatCode>
                <c:ptCount val="45"/>
                <c:pt idx="0">
                  <c:v>117.64</c:v>
                </c:pt>
                <c:pt idx="1">
                  <c:v>143.56</c:v>
                </c:pt>
                <c:pt idx="2">
                  <c:v>315.64999999999998</c:v>
                </c:pt>
                <c:pt idx="3">
                  <c:v>229.37</c:v>
                </c:pt>
                <c:pt idx="4">
                  <c:v>157.12</c:v>
                </c:pt>
                <c:pt idx="5">
                  <c:v>122.55</c:v>
                </c:pt>
                <c:pt idx="6">
                  <c:v>209.27</c:v>
                </c:pt>
                <c:pt idx="7">
                  <c:v>63.84</c:v>
                </c:pt>
                <c:pt idx="8">
                  <c:v>187.39</c:v>
                </c:pt>
                <c:pt idx="9">
                  <c:v>117.39</c:v>
                </c:pt>
                <c:pt idx="10">
                  <c:v>61.94</c:v>
                </c:pt>
                <c:pt idx="11">
                  <c:v>171.62</c:v>
                </c:pt>
                <c:pt idx="12">
                  <c:v>385.32</c:v>
                </c:pt>
                <c:pt idx="13">
                  <c:v>216.74</c:v>
                </c:pt>
                <c:pt idx="14">
                  <c:v>140.1</c:v>
                </c:pt>
                <c:pt idx="15">
                  <c:v>134.41999999999999</c:v>
                </c:pt>
                <c:pt idx="16">
                  <c:v>194.25</c:v>
                </c:pt>
                <c:pt idx="17">
                  <c:v>88.21</c:v>
                </c:pt>
                <c:pt idx="18">
                  <c:v>168.26</c:v>
                </c:pt>
                <c:pt idx="19">
                  <c:v>268.38</c:v>
                </c:pt>
                <c:pt idx="20">
                  <c:v>65.72</c:v>
                </c:pt>
                <c:pt idx="21">
                  <c:v>267.39</c:v>
                </c:pt>
                <c:pt idx="22">
                  <c:v>186.23</c:v>
                </c:pt>
                <c:pt idx="23">
                  <c:v>214.01</c:v>
                </c:pt>
                <c:pt idx="24">
                  <c:v>106.87</c:v>
                </c:pt>
                <c:pt idx="25">
                  <c:v>147.86000000000001</c:v>
                </c:pt>
                <c:pt idx="26">
                  <c:v>312.45</c:v>
                </c:pt>
                <c:pt idx="27">
                  <c:v>374.4</c:v>
                </c:pt>
                <c:pt idx="28">
                  <c:v>148.08000000000001</c:v>
                </c:pt>
                <c:pt idx="29">
                  <c:v>208.22</c:v>
                </c:pt>
                <c:pt idx="30">
                  <c:v>197.9</c:v>
                </c:pt>
                <c:pt idx="31">
                  <c:v>265.16000000000003</c:v>
                </c:pt>
                <c:pt idx="32">
                  <c:v>178.39</c:v>
                </c:pt>
                <c:pt idx="33">
                  <c:v>112.84</c:v>
                </c:pt>
                <c:pt idx="34">
                  <c:v>219.21</c:v>
                </c:pt>
                <c:pt idx="35">
                  <c:v>103.35</c:v>
                </c:pt>
                <c:pt idx="36">
                  <c:v>215.95</c:v>
                </c:pt>
                <c:pt idx="37">
                  <c:v>156.03</c:v>
                </c:pt>
                <c:pt idx="38">
                  <c:v>240.02</c:v>
                </c:pt>
                <c:pt idx="39">
                  <c:v>215.76</c:v>
                </c:pt>
                <c:pt idx="40">
                  <c:v>272.66000000000003</c:v>
                </c:pt>
                <c:pt idx="41">
                  <c:v>115.82</c:v>
                </c:pt>
                <c:pt idx="42">
                  <c:v>202.17</c:v>
                </c:pt>
                <c:pt idx="43">
                  <c:v>318.38</c:v>
                </c:pt>
                <c:pt idx="44">
                  <c:v>381.73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695-9993-3080BDD6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99424"/>
        <c:axId val="257001344"/>
      </c:scatterChart>
      <c:valAx>
        <c:axId val="256999424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7001344"/>
        <c:crosses val="autoZero"/>
        <c:crossBetween val="midCat"/>
      </c:valAx>
      <c:valAx>
        <c:axId val="257001344"/>
        <c:scaling>
          <c:orientation val="minMax"/>
          <c:max val="4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69994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3073" name="BT28956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4" zoomScale="70" zoomScaleNormal="70" workbookViewId="0">
      <selection activeCell="G48" sqref="G48:L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1093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447</v>
      </c>
      <c r="B2">
        <v>1970</v>
      </c>
      <c r="C2" s="19">
        <v>25733</v>
      </c>
      <c r="D2">
        <v>1860.8</v>
      </c>
      <c r="E2" s="18">
        <f>C2-DATE(YEAR(C2),1,0)</f>
        <v>165</v>
      </c>
      <c r="F2">
        <f>DATE(YEAR(C2)+1,1,1)-DATE(YEAR(C2),1,1)</f>
        <v>365</v>
      </c>
      <c r="G2">
        <f>E2*(2*PI()/F2)</f>
        <v>2.8403440429715938</v>
      </c>
      <c r="H2">
        <f>COS(G2)</f>
        <v>-0.95496675485525517</v>
      </c>
      <c r="I2">
        <f>SIN(G2)</f>
        <v>0.2967128192734903</v>
      </c>
    </row>
    <row r="3" spans="1:9" x14ac:dyDescent="0.3">
      <c r="A3">
        <v>459</v>
      </c>
      <c r="B3">
        <v>1971</v>
      </c>
      <c r="C3" s="19">
        <v>26118</v>
      </c>
      <c r="D3">
        <v>1486.6</v>
      </c>
      <c r="E3" s="18">
        <f t="shared" ref="E3:E46" si="0">C3-DATE(YEAR(C3),1,0)</f>
        <v>185</v>
      </c>
      <c r="F3">
        <f t="shared" ref="F3:F46" si="1">DATE(YEAR(C3)+1,1,1)-DATE(YEAR(C3),1,1)</f>
        <v>365</v>
      </c>
      <c r="G3">
        <f t="shared" ref="G3:G46" si="2">E3*(2*PI()/F3)</f>
        <v>3.184628169392393</v>
      </c>
      <c r="H3">
        <f t="shared" ref="H3:H46" si="3">COS(G3)</f>
        <v>-0.99907411510222999</v>
      </c>
      <c r="I3">
        <f t="shared" ref="I3:I46" si="4">SIN(G3)</f>
        <v>-4.3022233004530341E-2</v>
      </c>
    </row>
    <row r="4" spans="1:9" x14ac:dyDescent="0.3">
      <c r="A4">
        <v>471</v>
      </c>
      <c r="B4">
        <v>1972</v>
      </c>
      <c r="C4" s="19">
        <v>26539</v>
      </c>
      <c r="D4">
        <v>3921.9</v>
      </c>
      <c r="E4" s="18">
        <f t="shared" si="0"/>
        <v>241</v>
      </c>
      <c r="F4">
        <f t="shared" si="1"/>
        <v>366</v>
      </c>
      <c r="G4">
        <f t="shared" si="2"/>
        <v>4.1372886858750828</v>
      </c>
      <c r="H4">
        <f t="shared" si="3"/>
        <v>-0.54391895432872484</v>
      </c>
      <c r="I4">
        <f t="shared" si="4"/>
        <v>-0.83913775455639383</v>
      </c>
    </row>
    <row r="5" spans="1:9" x14ac:dyDescent="0.3">
      <c r="A5">
        <v>483</v>
      </c>
      <c r="B5">
        <v>1973</v>
      </c>
      <c r="C5" s="19">
        <v>26867</v>
      </c>
      <c r="D5">
        <v>3388</v>
      </c>
      <c r="E5" s="18">
        <f t="shared" si="0"/>
        <v>203</v>
      </c>
      <c r="F5">
        <f t="shared" si="1"/>
        <v>365</v>
      </c>
      <c r="G5">
        <f t="shared" si="2"/>
        <v>3.494483883171112</v>
      </c>
      <c r="H5">
        <f t="shared" si="3"/>
        <v>-0.93837739174086432</v>
      </c>
      <c r="I5">
        <f t="shared" si="4"/>
        <v>-0.34561231267073284</v>
      </c>
    </row>
    <row r="6" spans="1:9" x14ac:dyDescent="0.3">
      <c r="A6">
        <v>503</v>
      </c>
      <c r="B6">
        <v>1975</v>
      </c>
      <c r="C6" s="19">
        <v>27617</v>
      </c>
      <c r="D6">
        <v>2194.6</v>
      </c>
      <c r="E6" s="18">
        <f t="shared" si="0"/>
        <v>223</v>
      </c>
      <c r="F6">
        <f t="shared" si="1"/>
        <v>365</v>
      </c>
      <c r="G6">
        <f t="shared" si="2"/>
        <v>3.8387680095919112</v>
      </c>
      <c r="H6">
        <f t="shared" si="3"/>
        <v>-0.76665881930015944</v>
      </c>
      <c r="I6">
        <f t="shared" si="4"/>
        <v>-0.64205471323656327</v>
      </c>
    </row>
    <row r="7" spans="1:9" x14ac:dyDescent="0.3">
      <c r="A7">
        <v>515</v>
      </c>
      <c r="B7">
        <v>1976</v>
      </c>
      <c r="C7" s="19">
        <v>28071</v>
      </c>
      <c r="D7">
        <v>1159</v>
      </c>
      <c r="E7" s="18">
        <f t="shared" si="0"/>
        <v>312</v>
      </c>
      <c r="F7">
        <f t="shared" si="1"/>
        <v>366</v>
      </c>
      <c r="G7">
        <f t="shared" si="2"/>
        <v>5.3561579667760411</v>
      </c>
      <c r="H7">
        <f t="shared" si="3"/>
        <v>0.60021428054836834</v>
      </c>
      <c r="I7">
        <f t="shared" si="4"/>
        <v>-0.79983924473971935</v>
      </c>
    </row>
    <row r="8" spans="1:9" x14ac:dyDescent="0.3">
      <c r="A8">
        <v>527</v>
      </c>
      <c r="B8">
        <v>1977</v>
      </c>
      <c r="C8" s="19">
        <v>28329</v>
      </c>
      <c r="D8">
        <v>2347.1999999999998</v>
      </c>
      <c r="E8" s="18">
        <f t="shared" si="0"/>
        <v>204</v>
      </c>
      <c r="F8">
        <f t="shared" si="1"/>
        <v>365</v>
      </c>
      <c r="G8">
        <f t="shared" si="2"/>
        <v>3.5116980894921519</v>
      </c>
      <c r="H8">
        <f t="shared" si="3"/>
        <v>-0.93228921317451352</v>
      </c>
      <c r="I8">
        <f t="shared" si="4"/>
        <v>-0.36171373072976698</v>
      </c>
    </row>
    <row r="9" spans="1:9" x14ac:dyDescent="0.3">
      <c r="A9">
        <v>539</v>
      </c>
      <c r="B9">
        <v>1978</v>
      </c>
      <c r="C9" s="19">
        <v>28815</v>
      </c>
      <c r="D9">
        <v>1397.4</v>
      </c>
      <c r="E9" s="18">
        <f t="shared" si="0"/>
        <v>325</v>
      </c>
      <c r="F9">
        <f t="shared" si="1"/>
        <v>365</v>
      </c>
      <c r="G9">
        <f t="shared" si="2"/>
        <v>5.5946170543379878</v>
      </c>
      <c r="H9">
        <f t="shared" si="3"/>
        <v>0.77215658449916413</v>
      </c>
      <c r="I9">
        <f t="shared" si="4"/>
        <v>-0.63543230089017755</v>
      </c>
    </row>
    <row r="10" spans="1:9" x14ac:dyDescent="0.3">
      <c r="A10">
        <v>551</v>
      </c>
      <c r="B10">
        <v>1979</v>
      </c>
      <c r="C10" s="19">
        <v>29135</v>
      </c>
      <c r="D10">
        <v>2777</v>
      </c>
      <c r="E10" s="18">
        <f t="shared" si="0"/>
        <v>280</v>
      </c>
      <c r="F10">
        <f t="shared" si="1"/>
        <v>365</v>
      </c>
      <c r="G10">
        <f t="shared" si="2"/>
        <v>4.8199777698911888</v>
      </c>
      <c r="H10">
        <f t="shared" si="3"/>
        <v>0.10738134666416217</v>
      </c>
      <c r="I10">
        <f t="shared" si="4"/>
        <v>-0.99421790689395206</v>
      </c>
    </row>
    <row r="11" spans="1:9" x14ac:dyDescent="0.3">
      <c r="A11">
        <v>563</v>
      </c>
      <c r="B11">
        <v>1980</v>
      </c>
      <c r="C11" s="19">
        <v>29467</v>
      </c>
      <c r="D11">
        <v>1028</v>
      </c>
      <c r="E11" s="18">
        <f t="shared" si="0"/>
        <v>247</v>
      </c>
      <c r="F11">
        <f t="shared" si="1"/>
        <v>366</v>
      </c>
      <c r="G11">
        <f t="shared" si="2"/>
        <v>4.2402917236976991</v>
      </c>
      <c r="H11">
        <f t="shared" si="3"/>
        <v>-0.45475513555610575</v>
      </c>
      <c r="I11">
        <f t="shared" si="4"/>
        <v>-0.89061650932674041</v>
      </c>
    </row>
    <row r="12" spans="1:9" x14ac:dyDescent="0.3">
      <c r="A12">
        <v>575</v>
      </c>
      <c r="B12">
        <v>1981</v>
      </c>
      <c r="C12" s="19">
        <v>29942</v>
      </c>
      <c r="D12">
        <v>412.5</v>
      </c>
      <c r="E12" s="18">
        <f t="shared" si="0"/>
        <v>356</v>
      </c>
      <c r="F12">
        <f t="shared" si="1"/>
        <v>365</v>
      </c>
      <c r="G12">
        <f t="shared" si="2"/>
        <v>6.1282574502902261</v>
      </c>
      <c r="H12">
        <f t="shared" si="3"/>
        <v>0.98802266566369745</v>
      </c>
      <c r="I12">
        <f t="shared" si="4"/>
        <v>-0.15430882066428189</v>
      </c>
    </row>
    <row r="13" spans="1:9" x14ac:dyDescent="0.3">
      <c r="A13">
        <v>587</v>
      </c>
      <c r="B13">
        <v>1982</v>
      </c>
      <c r="C13" s="19">
        <v>30248</v>
      </c>
      <c r="D13">
        <v>3101</v>
      </c>
      <c r="E13" s="18">
        <f t="shared" si="0"/>
        <v>297</v>
      </c>
      <c r="F13">
        <f t="shared" si="1"/>
        <v>365</v>
      </c>
      <c r="G13">
        <f t="shared" si="2"/>
        <v>5.1126192773488688</v>
      </c>
      <c r="H13">
        <f t="shared" si="3"/>
        <v>0.38963044953078774</v>
      </c>
      <c r="I13">
        <f t="shared" si="4"/>
        <v>-0.92097128771663461</v>
      </c>
    </row>
    <row r="14" spans="1:9" x14ac:dyDescent="0.3">
      <c r="A14">
        <v>599</v>
      </c>
      <c r="B14">
        <v>1983</v>
      </c>
      <c r="C14" s="19">
        <v>30505</v>
      </c>
      <c r="D14">
        <v>5641</v>
      </c>
      <c r="E14" s="18">
        <f t="shared" si="0"/>
        <v>189</v>
      </c>
      <c r="F14">
        <f t="shared" si="1"/>
        <v>365</v>
      </c>
      <c r="G14">
        <f t="shared" si="2"/>
        <v>3.2534849946765525</v>
      </c>
      <c r="H14">
        <f t="shared" si="3"/>
        <v>-0.99374658043617814</v>
      </c>
      <c r="I14">
        <f t="shared" si="4"/>
        <v>-0.11165900712169399</v>
      </c>
    </row>
    <row r="15" spans="1:9" x14ac:dyDescent="0.3">
      <c r="A15">
        <v>611</v>
      </c>
      <c r="B15">
        <v>1984</v>
      </c>
      <c r="C15" s="19">
        <v>30951</v>
      </c>
      <c r="D15">
        <v>2777</v>
      </c>
      <c r="E15" s="18">
        <f t="shared" si="0"/>
        <v>270</v>
      </c>
      <c r="F15">
        <f t="shared" si="1"/>
        <v>366</v>
      </c>
      <c r="G15">
        <f t="shared" si="2"/>
        <v>4.6351367020177277</v>
      </c>
      <c r="H15">
        <f t="shared" si="3"/>
        <v>-7.717546212664643E-2</v>
      </c>
      <c r="I15">
        <f t="shared" si="4"/>
        <v>-0.9970175264485267</v>
      </c>
    </row>
    <row r="16" spans="1:9" x14ac:dyDescent="0.3">
      <c r="A16">
        <v>623</v>
      </c>
      <c r="B16">
        <v>1985</v>
      </c>
      <c r="C16" s="19">
        <v>31153</v>
      </c>
      <c r="D16">
        <v>1745</v>
      </c>
      <c r="E16" s="18">
        <f t="shared" si="0"/>
        <v>106</v>
      </c>
      <c r="F16">
        <f t="shared" si="1"/>
        <v>365</v>
      </c>
      <c r="G16">
        <f t="shared" si="2"/>
        <v>1.8247058700302359</v>
      </c>
      <c r="H16">
        <f t="shared" si="3"/>
        <v>-0.25119006388481913</v>
      </c>
      <c r="I16">
        <f t="shared" si="4"/>
        <v>0.9679377830240643</v>
      </c>
    </row>
    <row r="17" spans="1:9" x14ac:dyDescent="0.3">
      <c r="A17">
        <v>635</v>
      </c>
      <c r="B17">
        <v>1986</v>
      </c>
      <c r="C17" s="19">
        <v>31510</v>
      </c>
      <c r="D17">
        <v>1180</v>
      </c>
      <c r="E17" s="18">
        <f t="shared" si="0"/>
        <v>98</v>
      </c>
      <c r="F17">
        <f t="shared" si="1"/>
        <v>365</v>
      </c>
      <c r="G17">
        <f t="shared" si="2"/>
        <v>1.6869922194619162</v>
      </c>
      <c r="H17">
        <f t="shared" si="3"/>
        <v>-0.11593459959550041</v>
      </c>
      <c r="I17">
        <f t="shared" si="4"/>
        <v>0.99325684926741431</v>
      </c>
    </row>
    <row r="18" spans="1:9" x14ac:dyDescent="0.3">
      <c r="A18">
        <v>647</v>
      </c>
      <c r="B18">
        <v>1987</v>
      </c>
      <c r="C18" s="19">
        <v>31912</v>
      </c>
      <c r="D18">
        <v>2622</v>
      </c>
      <c r="E18" s="18">
        <f t="shared" si="0"/>
        <v>135</v>
      </c>
      <c r="F18">
        <f t="shared" si="1"/>
        <v>365</v>
      </c>
      <c r="G18">
        <f t="shared" si="2"/>
        <v>2.3239178533403946</v>
      </c>
      <c r="H18">
        <f t="shared" si="3"/>
        <v>-0.68391942162461028</v>
      </c>
      <c r="I18">
        <f t="shared" si="4"/>
        <v>0.72955755408648781</v>
      </c>
    </row>
    <row r="19" spans="1:9" x14ac:dyDescent="0.3">
      <c r="A19">
        <v>659</v>
      </c>
      <c r="B19">
        <v>1988</v>
      </c>
      <c r="C19" s="19">
        <v>32174</v>
      </c>
      <c r="D19">
        <v>1240.2</v>
      </c>
      <c r="E19" s="18">
        <f t="shared" si="0"/>
        <v>32</v>
      </c>
      <c r="F19">
        <f t="shared" si="1"/>
        <v>366</v>
      </c>
      <c r="G19">
        <f t="shared" si="2"/>
        <v>0.5493495350539529</v>
      </c>
      <c r="H19">
        <f t="shared" si="3"/>
        <v>0.85286433140215967</v>
      </c>
      <c r="I19">
        <f t="shared" si="4"/>
        <v>0.52213258107682481</v>
      </c>
    </row>
    <row r="20" spans="1:9" x14ac:dyDescent="0.3">
      <c r="A20">
        <v>671</v>
      </c>
      <c r="B20">
        <v>1989</v>
      </c>
      <c r="C20" s="19">
        <v>32764</v>
      </c>
      <c r="D20">
        <v>3712</v>
      </c>
      <c r="E20" s="18">
        <f t="shared" si="0"/>
        <v>256</v>
      </c>
      <c r="F20">
        <f t="shared" si="1"/>
        <v>365</v>
      </c>
      <c r="G20">
        <f t="shared" si="2"/>
        <v>4.4068368181862301</v>
      </c>
      <c r="H20">
        <f t="shared" si="3"/>
        <v>-0.30081980763566801</v>
      </c>
      <c r="I20">
        <f t="shared" si="4"/>
        <v>-0.95368099663044548</v>
      </c>
    </row>
    <row r="21" spans="1:9" x14ac:dyDescent="0.3">
      <c r="A21">
        <v>683</v>
      </c>
      <c r="B21">
        <v>1990</v>
      </c>
      <c r="C21" s="19">
        <v>33024</v>
      </c>
      <c r="D21">
        <v>4257</v>
      </c>
      <c r="E21" s="18">
        <f t="shared" si="0"/>
        <v>151</v>
      </c>
      <c r="F21">
        <f t="shared" si="1"/>
        <v>365</v>
      </c>
      <c r="G21">
        <f t="shared" si="2"/>
        <v>2.5993451544770343</v>
      </c>
      <c r="H21">
        <f t="shared" si="3"/>
        <v>-0.85655099590100359</v>
      </c>
      <c r="I21">
        <f t="shared" si="4"/>
        <v>0.51606239101585283</v>
      </c>
    </row>
    <row r="22" spans="1:9" x14ac:dyDescent="0.3">
      <c r="A22">
        <v>695</v>
      </c>
      <c r="B22">
        <v>1991</v>
      </c>
      <c r="C22" s="19">
        <v>33599</v>
      </c>
      <c r="D22">
        <v>1080</v>
      </c>
      <c r="E22" s="18">
        <f t="shared" si="0"/>
        <v>361</v>
      </c>
      <c r="F22">
        <f t="shared" si="1"/>
        <v>365</v>
      </c>
      <c r="G22">
        <f t="shared" si="2"/>
        <v>6.2143284818954259</v>
      </c>
      <c r="H22">
        <f t="shared" si="3"/>
        <v>0.9976303053065857</v>
      </c>
      <c r="I22">
        <f t="shared" si="4"/>
        <v>-6.880242680232064E-2</v>
      </c>
    </row>
    <row r="23" spans="1:9" x14ac:dyDescent="0.3">
      <c r="A23">
        <v>707</v>
      </c>
      <c r="B23">
        <v>1992</v>
      </c>
      <c r="C23" s="19">
        <v>33753</v>
      </c>
      <c r="D23">
        <v>6042</v>
      </c>
      <c r="E23" s="18">
        <f t="shared" si="0"/>
        <v>150</v>
      </c>
      <c r="F23">
        <f t="shared" si="1"/>
        <v>366</v>
      </c>
      <c r="G23">
        <f t="shared" si="2"/>
        <v>2.5750759455654042</v>
      </c>
      <c r="H23">
        <f t="shared" si="3"/>
        <v>-0.84377555982318564</v>
      </c>
      <c r="I23">
        <f t="shared" si="4"/>
        <v>0.53669619399160051</v>
      </c>
    </row>
    <row r="24" spans="1:9" x14ac:dyDescent="0.3">
      <c r="A24">
        <v>719</v>
      </c>
      <c r="B24">
        <v>1993</v>
      </c>
      <c r="C24" s="19">
        <v>34155</v>
      </c>
      <c r="D24">
        <v>3233</v>
      </c>
      <c r="E24" s="18">
        <f t="shared" si="0"/>
        <v>186</v>
      </c>
      <c r="F24">
        <f t="shared" si="1"/>
        <v>365</v>
      </c>
      <c r="G24">
        <f t="shared" si="2"/>
        <v>3.2018423757134329</v>
      </c>
      <c r="H24">
        <f t="shared" si="3"/>
        <v>-0.99818553447185865</v>
      </c>
      <c r="I24">
        <f t="shared" si="4"/>
        <v>-6.0213277365792774E-2</v>
      </c>
    </row>
    <row r="25" spans="1:9" x14ac:dyDescent="0.3">
      <c r="A25">
        <v>731</v>
      </c>
      <c r="B25">
        <v>1994</v>
      </c>
      <c r="C25" s="19">
        <v>34627</v>
      </c>
      <c r="D25">
        <v>2359</v>
      </c>
      <c r="E25" s="18">
        <f t="shared" si="0"/>
        <v>293</v>
      </c>
      <c r="F25">
        <f t="shared" si="1"/>
        <v>365</v>
      </c>
      <c r="G25">
        <f t="shared" si="2"/>
        <v>5.0437624520647084</v>
      </c>
      <c r="H25">
        <f t="shared" si="3"/>
        <v>0.32534208471197951</v>
      </c>
      <c r="I25">
        <f t="shared" si="4"/>
        <v>-0.9455963874271428</v>
      </c>
    </row>
    <row r="26" spans="1:9" x14ac:dyDescent="0.3">
      <c r="A26">
        <v>743</v>
      </c>
      <c r="B26">
        <v>1995</v>
      </c>
      <c r="C26" s="19">
        <v>34977</v>
      </c>
      <c r="D26">
        <v>2688</v>
      </c>
      <c r="E26" s="18">
        <f t="shared" si="0"/>
        <v>278</v>
      </c>
      <c r="F26">
        <f t="shared" si="1"/>
        <v>365</v>
      </c>
      <c r="G26">
        <f t="shared" si="2"/>
        <v>4.785549357249109</v>
      </c>
      <c r="H26">
        <f t="shared" si="3"/>
        <v>7.3095129898076872E-2</v>
      </c>
      <c r="I26">
        <f t="shared" si="4"/>
        <v>-0.9973249731081556</v>
      </c>
    </row>
    <row r="27" spans="1:9" x14ac:dyDescent="0.3">
      <c r="A27">
        <v>755</v>
      </c>
      <c r="B27">
        <v>1996</v>
      </c>
      <c r="C27" s="19">
        <v>35309</v>
      </c>
      <c r="D27">
        <v>1844.7</v>
      </c>
      <c r="E27" s="18">
        <f t="shared" si="0"/>
        <v>245</v>
      </c>
      <c r="F27">
        <f t="shared" si="1"/>
        <v>366</v>
      </c>
      <c r="G27">
        <f t="shared" si="2"/>
        <v>4.2059573777568264</v>
      </c>
      <c r="H27">
        <f t="shared" si="3"/>
        <v>-0.48505984619519671</v>
      </c>
      <c r="I27">
        <f t="shared" si="4"/>
        <v>-0.87448095783103941</v>
      </c>
    </row>
    <row r="28" spans="1:9" x14ac:dyDescent="0.3">
      <c r="A28">
        <v>767</v>
      </c>
      <c r="B28">
        <v>1997</v>
      </c>
      <c r="C28" s="19">
        <v>35733</v>
      </c>
      <c r="D28">
        <v>4119</v>
      </c>
      <c r="E28" s="18">
        <f t="shared" si="0"/>
        <v>303</v>
      </c>
      <c r="F28">
        <f t="shared" si="1"/>
        <v>365</v>
      </c>
      <c r="G28">
        <f t="shared" si="2"/>
        <v>5.215904515275108</v>
      </c>
      <c r="H28">
        <f t="shared" si="3"/>
        <v>0.48250774176121763</v>
      </c>
      <c r="I28">
        <f t="shared" si="4"/>
        <v>-0.8758917051442433</v>
      </c>
    </row>
    <row r="29" spans="1:9" x14ac:dyDescent="0.3">
      <c r="A29">
        <v>779</v>
      </c>
      <c r="B29">
        <v>1998</v>
      </c>
      <c r="C29" s="19">
        <v>35929</v>
      </c>
      <c r="D29">
        <v>3584.6</v>
      </c>
      <c r="E29" s="18">
        <f t="shared" si="0"/>
        <v>134</v>
      </c>
      <c r="F29">
        <f t="shared" si="1"/>
        <v>365</v>
      </c>
      <c r="G29">
        <f t="shared" si="2"/>
        <v>2.3067036470193547</v>
      </c>
      <c r="H29">
        <f t="shared" si="3"/>
        <v>-0.67125995756753132</v>
      </c>
      <c r="I29">
        <f t="shared" si="4"/>
        <v>0.74122201084859596</v>
      </c>
    </row>
    <row r="30" spans="1:9" x14ac:dyDescent="0.3">
      <c r="A30">
        <v>791</v>
      </c>
      <c r="B30">
        <v>1999</v>
      </c>
      <c r="C30" s="19">
        <v>36344</v>
      </c>
      <c r="D30">
        <v>3347.4</v>
      </c>
      <c r="E30" s="18">
        <f t="shared" si="0"/>
        <v>184</v>
      </c>
      <c r="F30">
        <f t="shared" si="1"/>
        <v>365</v>
      </c>
      <c r="G30">
        <f t="shared" si="2"/>
        <v>3.1674139630713527</v>
      </c>
      <c r="H30">
        <f t="shared" si="3"/>
        <v>-0.99966664851051124</v>
      </c>
      <c r="I30">
        <f t="shared" si="4"/>
        <v>-2.5818440227132391E-2</v>
      </c>
    </row>
    <row r="31" spans="1:9" x14ac:dyDescent="0.3">
      <c r="A31">
        <v>803</v>
      </c>
      <c r="B31">
        <v>2000</v>
      </c>
      <c r="C31" s="19">
        <v>36813</v>
      </c>
      <c r="D31">
        <v>3150.5</v>
      </c>
      <c r="E31" s="18">
        <f t="shared" si="0"/>
        <v>288</v>
      </c>
      <c r="F31">
        <f t="shared" si="1"/>
        <v>366</v>
      </c>
      <c r="G31">
        <f t="shared" si="2"/>
        <v>4.9441458154855757</v>
      </c>
      <c r="H31">
        <f t="shared" si="3"/>
        <v>0.22968774213179508</v>
      </c>
      <c r="I31">
        <f t="shared" si="4"/>
        <v>-0.97326437370038266</v>
      </c>
    </row>
    <row r="32" spans="1:9" x14ac:dyDescent="0.3">
      <c r="A32">
        <v>815</v>
      </c>
      <c r="B32">
        <v>2001</v>
      </c>
      <c r="C32" s="19">
        <v>37172</v>
      </c>
      <c r="D32">
        <v>1688</v>
      </c>
      <c r="E32" s="18">
        <f t="shared" si="0"/>
        <v>281</v>
      </c>
      <c r="F32">
        <f t="shared" si="1"/>
        <v>365</v>
      </c>
      <c r="G32">
        <f t="shared" si="2"/>
        <v>4.8371919762122291</v>
      </c>
      <c r="H32">
        <f t="shared" si="3"/>
        <v>0.12447926388678869</v>
      </c>
      <c r="I32">
        <f t="shared" si="4"/>
        <v>-0.99222220941793238</v>
      </c>
    </row>
    <row r="33" spans="1:9" x14ac:dyDescent="0.3">
      <c r="A33">
        <v>827</v>
      </c>
      <c r="B33">
        <v>2002</v>
      </c>
      <c r="C33" s="19">
        <v>37517</v>
      </c>
      <c r="D33">
        <v>2107</v>
      </c>
      <c r="E33" s="18">
        <f t="shared" si="0"/>
        <v>261</v>
      </c>
      <c r="F33">
        <f t="shared" si="1"/>
        <v>365</v>
      </c>
      <c r="G33">
        <f t="shared" si="2"/>
        <v>4.4929078497914299</v>
      </c>
      <c r="H33">
        <f t="shared" si="3"/>
        <v>-0.21772323039653224</v>
      </c>
      <c r="I33">
        <f t="shared" si="4"/>
        <v>-0.97601055063236819</v>
      </c>
    </row>
    <row r="34" spans="1:9" x14ac:dyDescent="0.3">
      <c r="A34">
        <v>839</v>
      </c>
      <c r="B34">
        <v>2003</v>
      </c>
      <c r="C34" s="19">
        <v>37972</v>
      </c>
      <c r="D34">
        <v>1828.1</v>
      </c>
      <c r="E34" s="18">
        <f t="shared" si="0"/>
        <v>351</v>
      </c>
      <c r="F34">
        <f t="shared" si="1"/>
        <v>365</v>
      </c>
      <c r="G34">
        <f t="shared" si="2"/>
        <v>6.0421864186850263</v>
      </c>
      <c r="H34">
        <f t="shared" si="3"/>
        <v>0.97110005188295023</v>
      </c>
      <c r="I34">
        <f t="shared" si="4"/>
        <v>-0.23867276600595083</v>
      </c>
    </row>
    <row r="35" spans="1:9" x14ac:dyDescent="0.3">
      <c r="A35">
        <v>851</v>
      </c>
      <c r="B35">
        <v>2004</v>
      </c>
      <c r="C35" s="19">
        <v>37987</v>
      </c>
      <c r="D35">
        <v>826.6</v>
      </c>
      <c r="E35" s="18">
        <f t="shared" si="0"/>
        <v>1</v>
      </c>
      <c r="F35">
        <f t="shared" si="1"/>
        <v>366</v>
      </c>
      <c r="G35">
        <f t="shared" si="2"/>
        <v>1.7167172970436028E-2</v>
      </c>
      <c r="H35">
        <f t="shared" si="3"/>
        <v>0.99985264770502691</v>
      </c>
      <c r="I35">
        <f t="shared" si="4"/>
        <v>1.7166329754707371E-2</v>
      </c>
    </row>
    <row r="36" spans="1:9" x14ac:dyDescent="0.3">
      <c r="A36">
        <v>863</v>
      </c>
      <c r="B36">
        <v>2005</v>
      </c>
      <c r="C36" s="19">
        <v>38517</v>
      </c>
      <c r="D36">
        <v>3838</v>
      </c>
      <c r="E36" s="18">
        <f t="shared" si="0"/>
        <v>165</v>
      </c>
      <c r="F36">
        <f t="shared" si="1"/>
        <v>365</v>
      </c>
      <c r="G36">
        <f t="shared" si="2"/>
        <v>2.8403440429715938</v>
      </c>
      <c r="H36">
        <f t="shared" si="3"/>
        <v>-0.95496675485525517</v>
      </c>
      <c r="I36">
        <f t="shared" si="4"/>
        <v>0.2967128192734903</v>
      </c>
    </row>
    <row r="37" spans="1:9" x14ac:dyDescent="0.3">
      <c r="A37">
        <v>875</v>
      </c>
      <c r="B37">
        <v>2006</v>
      </c>
      <c r="C37" s="19">
        <v>39041</v>
      </c>
      <c r="D37">
        <v>1874</v>
      </c>
      <c r="E37" s="18">
        <f t="shared" si="0"/>
        <v>324</v>
      </c>
      <c r="F37">
        <f t="shared" si="1"/>
        <v>365</v>
      </c>
      <c r="G37">
        <f t="shared" si="2"/>
        <v>5.5774028480169475</v>
      </c>
      <c r="H37">
        <f t="shared" si="3"/>
        <v>0.76110425866077425</v>
      </c>
      <c r="I37">
        <f t="shared" si="4"/>
        <v>-0.64862956103498182</v>
      </c>
    </row>
    <row r="38" spans="1:9" x14ac:dyDescent="0.3">
      <c r="A38">
        <v>887</v>
      </c>
      <c r="B38">
        <v>2007</v>
      </c>
      <c r="C38" s="19">
        <v>39219</v>
      </c>
      <c r="D38">
        <v>2211.5</v>
      </c>
      <c r="E38" s="18">
        <f t="shared" si="0"/>
        <v>137</v>
      </c>
      <c r="F38">
        <f t="shared" si="1"/>
        <v>365</v>
      </c>
      <c r="G38">
        <f t="shared" si="2"/>
        <v>2.3583462659824748</v>
      </c>
      <c r="H38">
        <f t="shared" si="3"/>
        <v>-0.70862667826445958</v>
      </c>
      <c r="I38">
        <f t="shared" si="4"/>
        <v>0.70558361010717796</v>
      </c>
    </row>
    <row r="39" spans="1:9" x14ac:dyDescent="0.3">
      <c r="A39">
        <v>1</v>
      </c>
      <c r="B39">
        <v>2008</v>
      </c>
      <c r="C39" s="19">
        <v>39751</v>
      </c>
      <c r="D39">
        <v>2350</v>
      </c>
      <c r="E39" s="18">
        <f t="shared" si="0"/>
        <v>304</v>
      </c>
      <c r="F39">
        <f t="shared" si="1"/>
        <v>366</v>
      </c>
      <c r="G39">
        <f t="shared" si="2"/>
        <v>5.2188205830125529</v>
      </c>
      <c r="H39">
        <f t="shared" si="3"/>
        <v>0.48505984619519638</v>
      </c>
      <c r="I39">
        <f t="shared" si="4"/>
        <v>-0.87448095783103963</v>
      </c>
    </row>
    <row r="40" spans="1:9" x14ac:dyDescent="0.3">
      <c r="A40">
        <v>13</v>
      </c>
      <c r="B40">
        <v>2009</v>
      </c>
      <c r="C40" s="19">
        <v>40085</v>
      </c>
      <c r="D40">
        <v>2850</v>
      </c>
      <c r="E40" s="18">
        <f t="shared" si="0"/>
        <v>272</v>
      </c>
      <c r="F40">
        <f t="shared" si="1"/>
        <v>365</v>
      </c>
      <c r="G40">
        <f t="shared" si="2"/>
        <v>4.6822641193228698</v>
      </c>
      <c r="H40">
        <f t="shared" si="3"/>
        <v>-3.012030484690836E-2</v>
      </c>
      <c r="I40">
        <f t="shared" si="4"/>
        <v>-0.99954628068735729</v>
      </c>
    </row>
    <row r="41" spans="1:9" x14ac:dyDescent="0.3">
      <c r="A41">
        <v>24</v>
      </c>
      <c r="B41">
        <v>2010</v>
      </c>
      <c r="C41" s="19">
        <v>40295</v>
      </c>
      <c r="D41">
        <v>3570</v>
      </c>
      <c r="E41" s="18">
        <f t="shared" si="0"/>
        <v>117</v>
      </c>
      <c r="F41">
        <f t="shared" si="1"/>
        <v>365</v>
      </c>
      <c r="G41">
        <f t="shared" si="2"/>
        <v>2.0140621395616756</v>
      </c>
      <c r="H41">
        <f t="shared" si="3"/>
        <v>-0.42889193791248348</v>
      </c>
      <c r="I41">
        <f t="shared" si="4"/>
        <v>0.90335580232468449</v>
      </c>
    </row>
    <row r="42" spans="1:9" x14ac:dyDescent="0.3">
      <c r="A42">
        <v>36</v>
      </c>
      <c r="B42">
        <v>2011</v>
      </c>
      <c r="C42" s="19">
        <v>40746</v>
      </c>
      <c r="D42">
        <v>4560</v>
      </c>
      <c r="E42" s="18">
        <f t="shared" si="0"/>
        <v>203</v>
      </c>
      <c r="F42">
        <f t="shared" si="1"/>
        <v>365</v>
      </c>
      <c r="G42">
        <f t="shared" si="2"/>
        <v>3.494483883171112</v>
      </c>
      <c r="H42">
        <f t="shared" si="3"/>
        <v>-0.93837739174086432</v>
      </c>
      <c r="I42">
        <f t="shared" si="4"/>
        <v>-0.34561231267073284</v>
      </c>
    </row>
    <row r="43" spans="1:9" x14ac:dyDescent="0.3">
      <c r="A43">
        <v>48</v>
      </c>
      <c r="B43">
        <v>2012</v>
      </c>
      <c r="C43" s="19">
        <v>41185</v>
      </c>
      <c r="D43">
        <v>1720</v>
      </c>
      <c r="E43" s="18">
        <f t="shared" si="0"/>
        <v>277</v>
      </c>
      <c r="F43">
        <f t="shared" si="1"/>
        <v>366</v>
      </c>
      <c r="G43">
        <f t="shared" si="2"/>
        <v>4.7553069128107799</v>
      </c>
      <c r="H43">
        <f t="shared" si="3"/>
        <v>4.2904758199554353E-2</v>
      </c>
      <c r="I43">
        <f t="shared" si="4"/>
        <v>-0.99907916689511533</v>
      </c>
    </row>
    <row r="44" spans="1:9" x14ac:dyDescent="0.3">
      <c r="A44">
        <v>60</v>
      </c>
      <c r="B44">
        <v>2013</v>
      </c>
      <c r="C44" s="19">
        <v>41512</v>
      </c>
      <c r="D44">
        <v>2725</v>
      </c>
      <c r="E44" s="18">
        <f t="shared" si="0"/>
        <v>238</v>
      </c>
      <c r="F44">
        <f t="shared" si="1"/>
        <v>365</v>
      </c>
      <c r="G44">
        <f t="shared" si="2"/>
        <v>4.0969811044075106</v>
      </c>
      <c r="H44">
        <f t="shared" si="3"/>
        <v>-0.57729161655172778</v>
      </c>
      <c r="I44">
        <f t="shared" si="4"/>
        <v>-0.81653805144591574</v>
      </c>
    </row>
    <row r="45" spans="1:9" x14ac:dyDescent="0.3">
      <c r="A45">
        <v>72</v>
      </c>
      <c r="B45">
        <v>2014</v>
      </c>
      <c r="C45" s="19">
        <v>41816</v>
      </c>
      <c r="D45">
        <v>5400</v>
      </c>
      <c r="E45" s="18">
        <f t="shared" si="0"/>
        <v>177</v>
      </c>
      <c r="F45">
        <f t="shared" si="1"/>
        <v>365</v>
      </c>
      <c r="G45">
        <f t="shared" si="2"/>
        <v>3.0469145188240732</v>
      </c>
      <c r="H45">
        <f t="shared" si="3"/>
        <v>-0.99552137241447525</v>
      </c>
      <c r="I45">
        <f t="shared" si="4"/>
        <v>9.4536749817199561E-2</v>
      </c>
    </row>
    <row r="46" spans="1:9" x14ac:dyDescent="0.3">
      <c r="A46">
        <v>84</v>
      </c>
      <c r="B46">
        <v>2015</v>
      </c>
      <c r="C46" s="19">
        <v>42353</v>
      </c>
      <c r="D46">
        <v>5400</v>
      </c>
      <c r="E46" s="18">
        <f t="shared" si="0"/>
        <v>349</v>
      </c>
      <c r="F46">
        <f t="shared" si="1"/>
        <v>365</v>
      </c>
      <c r="G46">
        <f t="shared" si="2"/>
        <v>6.0077580060429465</v>
      </c>
      <c r="H46">
        <f t="shared" si="3"/>
        <v>0.96230907745414851</v>
      </c>
      <c r="I46">
        <f t="shared" si="4"/>
        <v>-0.27195815753410607</v>
      </c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1941</v>
      </c>
      <c r="B2" s="2">
        <v>202.57</v>
      </c>
    </row>
    <row r="3" spans="1:2" x14ac:dyDescent="0.3">
      <c r="A3" s="18">
        <v>1942</v>
      </c>
      <c r="B3" s="2">
        <v>116.79</v>
      </c>
    </row>
    <row r="4" spans="1:2" x14ac:dyDescent="0.3">
      <c r="A4" s="18">
        <v>1945</v>
      </c>
      <c r="B4" s="2">
        <v>24.58</v>
      </c>
    </row>
    <row r="5" spans="1:2" x14ac:dyDescent="0.3">
      <c r="A5" s="18">
        <v>1946</v>
      </c>
      <c r="B5" s="2">
        <v>119.6</v>
      </c>
    </row>
    <row r="6" spans="1:2" x14ac:dyDescent="0.3">
      <c r="A6" s="18">
        <v>1947</v>
      </c>
      <c r="B6" s="2">
        <v>66.959999999999994</v>
      </c>
    </row>
    <row r="7" spans="1:2" x14ac:dyDescent="0.3">
      <c r="A7" s="18">
        <v>1948</v>
      </c>
      <c r="B7" s="2">
        <v>109.24</v>
      </c>
    </row>
    <row r="8" spans="1:2" x14ac:dyDescent="0.3">
      <c r="A8" s="18">
        <v>1949</v>
      </c>
      <c r="B8" s="2">
        <v>68.239999999999995</v>
      </c>
    </row>
    <row r="9" spans="1:2" x14ac:dyDescent="0.3">
      <c r="A9" s="18">
        <v>1950</v>
      </c>
      <c r="B9" s="2">
        <v>122.29</v>
      </c>
    </row>
    <row r="10" spans="1:2" x14ac:dyDescent="0.3">
      <c r="A10" s="18">
        <v>1951</v>
      </c>
      <c r="B10" s="2">
        <v>93.83</v>
      </c>
    </row>
    <row r="11" spans="1:2" x14ac:dyDescent="0.3">
      <c r="A11" s="18">
        <v>1952</v>
      </c>
      <c r="B11" s="2">
        <v>82.6</v>
      </c>
    </row>
    <row r="12" spans="1:2" x14ac:dyDescent="0.3">
      <c r="A12" s="18">
        <v>1953</v>
      </c>
      <c r="B12" s="2">
        <v>151.49</v>
      </c>
    </row>
    <row r="13" spans="1:2" x14ac:dyDescent="0.3">
      <c r="A13" s="18">
        <v>1954</v>
      </c>
      <c r="B13" s="2">
        <v>272.93</v>
      </c>
    </row>
    <row r="14" spans="1:2" x14ac:dyDescent="0.3">
      <c r="A14" s="18">
        <v>1955</v>
      </c>
      <c r="B14" s="2">
        <v>149.75</v>
      </c>
    </row>
    <row r="15" spans="1:2" x14ac:dyDescent="0.3">
      <c r="A15" s="18">
        <v>1956</v>
      </c>
      <c r="B15" s="2">
        <v>85.5</v>
      </c>
    </row>
    <row r="16" spans="1:2" x14ac:dyDescent="0.3">
      <c r="A16" s="18">
        <v>1957</v>
      </c>
      <c r="B16" s="2">
        <v>118.37</v>
      </c>
    </row>
    <row r="17" spans="1:2" x14ac:dyDescent="0.3">
      <c r="A17" s="18">
        <v>1958</v>
      </c>
      <c r="B17" s="2">
        <v>101.94</v>
      </c>
    </row>
    <row r="18" spans="1:2" x14ac:dyDescent="0.3">
      <c r="A18" s="18">
        <v>1959</v>
      </c>
      <c r="B18" s="2">
        <v>140.9</v>
      </c>
    </row>
    <row r="19" spans="1:2" x14ac:dyDescent="0.3">
      <c r="A19" s="18">
        <v>1960</v>
      </c>
      <c r="B19" s="2">
        <v>107.12</v>
      </c>
    </row>
    <row r="20" spans="1:2" x14ac:dyDescent="0.3">
      <c r="A20" s="18">
        <v>1961</v>
      </c>
      <c r="B20" s="2">
        <v>165.75</v>
      </c>
    </row>
    <row r="21" spans="1:2" x14ac:dyDescent="0.3">
      <c r="A21" s="18">
        <v>1962</v>
      </c>
      <c r="B21" s="2">
        <v>50.74</v>
      </c>
    </row>
    <row r="22" spans="1:2" x14ac:dyDescent="0.3">
      <c r="A22" s="18">
        <v>1963</v>
      </c>
      <c r="B22" s="2">
        <v>144.06</v>
      </c>
    </row>
    <row r="23" spans="1:2" x14ac:dyDescent="0.3">
      <c r="A23" s="18">
        <v>1964</v>
      </c>
      <c r="B23" s="2">
        <v>93.99</v>
      </c>
    </row>
    <row r="24" spans="1:2" x14ac:dyDescent="0.3">
      <c r="A24" s="18">
        <v>1965</v>
      </c>
      <c r="B24" s="2">
        <v>168.68</v>
      </c>
    </row>
    <row r="25" spans="1:2" x14ac:dyDescent="0.3">
      <c r="A25" s="18">
        <v>1966</v>
      </c>
      <c r="B25" s="2">
        <v>205.22</v>
      </c>
    </row>
    <row r="26" spans="1:2" x14ac:dyDescent="0.3">
      <c r="A26" s="18">
        <v>1967</v>
      </c>
      <c r="B26" s="2">
        <v>122.99</v>
      </c>
    </row>
    <row r="27" spans="1:2" x14ac:dyDescent="0.3">
      <c r="A27" s="18">
        <v>1968</v>
      </c>
      <c r="B27" s="2">
        <v>53.87</v>
      </c>
    </row>
    <row r="28" spans="1:2" x14ac:dyDescent="0.3">
      <c r="A28" s="18">
        <v>1969</v>
      </c>
      <c r="B28" s="2">
        <v>112.15</v>
      </c>
    </row>
    <row r="29" spans="1:2" x14ac:dyDescent="0.3">
      <c r="A29" s="18">
        <v>1970</v>
      </c>
      <c r="B29" s="2">
        <v>117.64</v>
      </c>
    </row>
    <row r="30" spans="1:2" x14ac:dyDescent="0.3">
      <c r="A30" s="18">
        <v>1971</v>
      </c>
      <c r="B30" s="2">
        <v>143.56</v>
      </c>
    </row>
    <row r="31" spans="1:2" x14ac:dyDescent="0.3">
      <c r="A31" s="18">
        <v>1972</v>
      </c>
      <c r="B31" s="2">
        <v>315.64999999999998</v>
      </c>
    </row>
    <row r="32" spans="1:2" x14ac:dyDescent="0.3">
      <c r="A32" s="18">
        <v>1973</v>
      </c>
      <c r="B32" s="2">
        <v>229.37</v>
      </c>
    </row>
    <row r="33" spans="1:2" x14ac:dyDescent="0.3">
      <c r="A33" s="18">
        <v>1975</v>
      </c>
      <c r="B33" s="2">
        <v>157.12</v>
      </c>
    </row>
    <row r="34" spans="1:2" x14ac:dyDescent="0.3">
      <c r="A34" s="18">
        <v>1976</v>
      </c>
      <c r="B34" s="2">
        <v>122.55</v>
      </c>
    </row>
    <row r="35" spans="1:2" x14ac:dyDescent="0.3">
      <c r="A35" s="18">
        <v>1977</v>
      </c>
      <c r="B35" s="2">
        <v>209.27</v>
      </c>
    </row>
    <row r="36" spans="1:2" x14ac:dyDescent="0.3">
      <c r="A36" s="18">
        <v>1978</v>
      </c>
      <c r="B36" s="2">
        <v>63.84</v>
      </c>
    </row>
    <row r="37" spans="1:2" x14ac:dyDescent="0.3">
      <c r="A37" s="18">
        <v>1979</v>
      </c>
      <c r="B37" s="2">
        <v>187.39</v>
      </c>
    </row>
    <row r="38" spans="1:2" x14ac:dyDescent="0.3">
      <c r="A38" s="18">
        <v>1980</v>
      </c>
      <c r="B38" s="2">
        <v>117.39</v>
      </c>
    </row>
    <row r="39" spans="1:2" x14ac:dyDescent="0.3">
      <c r="A39" s="18">
        <v>1981</v>
      </c>
      <c r="B39" s="2">
        <v>61.94</v>
      </c>
    </row>
    <row r="40" spans="1:2" x14ac:dyDescent="0.3">
      <c r="A40" s="18">
        <v>1982</v>
      </c>
      <c r="B40" s="2">
        <v>171.62</v>
      </c>
    </row>
    <row r="41" spans="1:2" x14ac:dyDescent="0.3">
      <c r="A41" s="18">
        <v>1983</v>
      </c>
      <c r="B41" s="2">
        <v>385.32</v>
      </c>
    </row>
    <row r="42" spans="1:2" x14ac:dyDescent="0.3">
      <c r="A42" s="18">
        <v>1984</v>
      </c>
      <c r="B42" s="2">
        <v>216.74</v>
      </c>
    </row>
    <row r="43" spans="1:2" x14ac:dyDescent="0.3">
      <c r="A43" s="18">
        <v>1985</v>
      </c>
      <c r="B43" s="2">
        <v>140.1</v>
      </c>
    </row>
    <row r="44" spans="1:2" x14ac:dyDescent="0.3">
      <c r="A44" s="18">
        <v>1986</v>
      </c>
      <c r="B44" s="2">
        <v>134.41999999999999</v>
      </c>
    </row>
    <row r="45" spans="1:2" x14ac:dyDescent="0.3">
      <c r="A45" s="18">
        <v>1987</v>
      </c>
      <c r="B45" s="2">
        <v>194.25</v>
      </c>
    </row>
    <row r="46" spans="1:2" x14ac:dyDescent="0.3">
      <c r="A46" s="18">
        <v>1988</v>
      </c>
      <c r="B46" s="2">
        <v>88.21</v>
      </c>
    </row>
    <row r="47" spans="1:2" x14ac:dyDescent="0.3">
      <c r="A47" s="18">
        <v>1989</v>
      </c>
      <c r="B47" s="2">
        <v>168.26</v>
      </c>
    </row>
    <row r="48" spans="1:2" x14ac:dyDescent="0.3">
      <c r="A48" s="18">
        <v>1990</v>
      </c>
      <c r="B48" s="2">
        <v>268.38</v>
      </c>
    </row>
    <row r="49" spans="1:2" x14ac:dyDescent="0.3">
      <c r="A49" s="18">
        <v>1991</v>
      </c>
      <c r="B49" s="2">
        <v>65.72</v>
      </c>
    </row>
    <row r="50" spans="1:2" x14ac:dyDescent="0.3">
      <c r="A50" s="18">
        <v>1992</v>
      </c>
      <c r="B50" s="2">
        <v>267.39</v>
      </c>
    </row>
    <row r="51" spans="1:2" x14ac:dyDescent="0.3">
      <c r="A51" s="18">
        <v>1993</v>
      </c>
      <c r="B51" s="2">
        <v>186.23</v>
      </c>
    </row>
    <row r="52" spans="1:2" x14ac:dyDescent="0.3">
      <c r="A52" s="18">
        <v>1994</v>
      </c>
      <c r="B52" s="2">
        <v>214.01</v>
      </c>
    </row>
    <row r="53" spans="1:2" x14ac:dyDescent="0.3">
      <c r="A53" s="18">
        <v>1995</v>
      </c>
      <c r="B53" s="2">
        <v>106.87</v>
      </c>
    </row>
    <row r="54" spans="1:2" x14ac:dyDescent="0.3">
      <c r="A54" s="18">
        <v>1996</v>
      </c>
      <c r="B54" s="2">
        <v>147.86000000000001</v>
      </c>
    </row>
    <row r="55" spans="1:2" x14ac:dyDescent="0.3">
      <c r="A55" s="18">
        <v>1997</v>
      </c>
      <c r="B55" s="2">
        <v>312.45</v>
      </c>
    </row>
    <row r="56" spans="1:2" x14ac:dyDescent="0.3">
      <c r="A56" s="18">
        <v>1998</v>
      </c>
      <c r="B56" s="2">
        <v>374.4</v>
      </c>
    </row>
    <row r="57" spans="1:2" x14ac:dyDescent="0.3">
      <c r="A57" s="18">
        <v>1999</v>
      </c>
      <c r="B57" s="2">
        <v>148.08000000000001</v>
      </c>
    </row>
    <row r="58" spans="1:2" x14ac:dyDescent="0.3">
      <c r="A58" s="18">
        <v>2000</v>
      </c>
      <c r="B58" s="2">
        <v>208.22</v>
      </c>
    </row>
    <row r="59" spans="1:2" x14ac:dyDescent="0.3">
      <c r="A59" s="18">
        <v>2001</v>
      </c>
      <c r="B59" s="2">
        <v>197.9</v>
      </c>
    </row>
    <row r="60" spans="1:2" x14ac:dyDescent="0.3">
      <c r="A60" s="18">
        <v>2002</v>
      </c>
      <c r="B60" s="2">
        <v>265.16000000000003</v>
      </c>
    </row>
    <row r="61" spans="1:2" x14ac:dyDescent="0.3">
      <c r="A61" s="18">
        <v>2003</v>
      </c>
      <c r="B61" s="2">
        <v>178.39</v>
      </c>
    </row>
    <row r="62" spans="1:2" x14ac:dyDescent="0.3">
      <c r="A62" s="18">
        <v>2004</v>
      </c>
      <c r="B62" s="2">
        <v>112.84</v>
      </c>
    </row>
    <row r="63" spans="1:2" x14ac:dyDescent="0.3">
      <c r="A63" s="18">
        <v>2005</v>
      </c>
      <c r="B63" s="2">
        <v>219.21</v>
      </c>
    </row>
    <row r="64" spans="1:2" x14ac:dyDescent="0.3">
      <c r="A64" s="18">
        <v>2006</v>
      </c>
      <c r="B64" s="2">
        <v>103.35</v>
      </c>
    </row>
    <row r="65" spans="1:2" x14ac:dyDescent="0.3">
      <c r="A65" s="18">
        <v>2007</v>
      </c>
      <c r="B65" s="2">
        <v>215.95</v>
      </c>
    </row>
    <row r="66" spans="1:2" x14ac:dyDescent="0.3">
      <c r="A66" s="18">
        <v>2008</v>
      </c>
      <c r="B66" s="2">
        <v>156.03</v>
      </c>
    </row>
    <row r="67" spans="1:2" x14ac:dyDescent="0.3">
      <c r="A67" s="18">
        <v>2009</v>
      </c>
      <c r="B67" s="2">
        <v>240.02</v>
      </c>
    </row>
    <row r="68" spans="1:2" x14ac:dyDescent="0.3">
      <c r="A68" s="18">
        <v>2010</v>
      </c>
      <c r="B68" s="2">
        <v>215.76</v>
      </c>
    </row>
    <row r="69" spans="1:2" x14ac:dyDescent="0.3">
      <c r="A69" s="18">
        <v>2011</v>
      </c>
      <c r="B69" s="2">
        <v>272.66000000000003</v>
      </c>
    </row>
    <row r="70" spans="1:2" x14ac:dyDescent="0.3">
      <c r="A70" s="18">
        <v>2012</v>
      </c>
      <c r="B70" s="2">
        <v>115.82</v>
      </c>
    </row>
    <row r="71" spans="1:2" x14ac:dyDescent="0.3">
      <c r="A71" s="18">
        <v>2013</v>
      </c>
      <c r="B71" s="2">
        <v>202.17</v>
      </c>
    </row>
    <row r="72" spans="1:2" x14ac:dyDescent="0.3">
      <c r="A72" s="18">
        <v>2014</v>
      </c>
      <c r="B72" s="2">
        <v>318.38</v>
      </c>
    </row>
    <row r="73" spans="1:2" x14ac:dyDescent="0.3">
      <c r="A73" s="18">
        <v>2015</v>
      </c>
      <c r="B73" s="2">
        <v>381.73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1963</v>
      </c>
      <c r="B2" s="2">
        <v>144.06</v>
      </c>
    </row>
    <row r="3" spans="1:2" x14ac:dyDescent="0.3">
      <c r="A3" s="18">
        <v>1964</v>
      </c>
      <c r="B3" s="2">
        <v>93.99</v>
      </c>
    </row>
    <row r="4" spans="1:2" x14ac:dyDescent="0.3">
      <c r="A4" s="18">
        <v>1965</v>
      </c>
      <c r="B4" s="2">
        <v>168.68</v>
      </c>
    </row>
    <row r="5" spans="1:2" x14ac:dyDescent="0.3">
      <c r="A5" s="18">
        <v>1966</v>
      </c>
      <c r="B5" s="2">
        <v>205.22</v>
      </c>
    </row>
    <row r="6" spans="1:2" x14ac:dyDescent="0.3">
      <c r="A6" s="18">
        <v>1967</v>
      </c>
      <c r="B6" s="2">
        <v>122.99</v>
      </c>
    </row>
    <row r="7" spans="1:2" x14ac:dyDescent="0.3">
      <c r="A7" s="18">
        <v>1968</v>
      </c>
      <c r="B7" s="2">
        <v>53.87</v>
      </c>
    </row>
    <row r="8" spans="1:2" x14ac:dyDescent="0.3">
      <c r="A8" s="18">
        <v>1969</v>
      </c>
      <c r="B8" s="2">
        <v>112.15</v>
      </c>
    </row>
    <row r="9" spans="1:2" x14ac:dyDescent="0.3">
      <c r="A9" s="18">
        <v>1970</v>
      </c>
      <c r="B9" s="2">
        <v>117.64</v>
      </c>
    </row>
    <row r="10" spans="1:2" x14ac:dyDescent="0.3">
      <c r="A10" s="18">
        <v>1971</v>
      </c>
      <c r="B10" s="2">
        <v>143.56</v>
      </c>
    </row>
    <row r="11" spans="1:2" x14ac:dyDescent="0.3">
      <c r="A11" s="18">
        <v>1972</v>
      </c>
      <c r="B11" s="2">
        <v>315.64999999999998</v>
      </c>
    </row>
    <row r="12" spans="1:2" x14ac:dyDescent="0.3">
      <c r="A12" s="18">
        <v>1973</v>
      </c>
      <c r="B12" s="2">
        <v>229.37</v>
      </c>
    </row>
    <row r="13" spans="1:2" x14ac:dyDescent="0.3">
      <c r="A13" s="18">
        <v>1975</v>
      </c>
      <c r="B13" s="2">
        <v>157.12</v>
      </c>
    </row>
    <row r="14" spans="1:2" x14ac:dyDescent="0.3">
      <c r="A14" s="18">
        <v>1976</v>
      </c>
      <c r="B14" s="2">
        <v>122.55</v>
      </c>
    </row>
    <row r="15" spans="1:2" x14ac:dyDescent="0.3">
      <c r="A15" s="18">
        <v>1977</v>
      </c>
      <c r="B15" s="2">
        <v>209.27</v>
      </c>
    </row>
    <row r="16" spans="1:2" x14ac:dyDescent="0.3">
      <c r="A16" s="18">
        <v>1978</v>
      </c>
      <c r="B16" s="2">
        <v>63.84</v>
      </c>
    </row>
    <row r="17" spans="1:2" x14ac:dyDescent="0.3">
      <c r="A17" s="18">
        <v>1979</v>
      </c>
      <c r="B17" s="2">
        <v>187.39</v>
      </c>
    </row>
    <row r="18" spans="1:2" x14ac:dyDescent="0.3">
      <c r="A18" s="18">
        <v>1980</v>
      </c>
      <c r="B18" s="2">
        <v>117.39</v>
      </c>
    </row>
    <row r="19" spans="1:2" x14ac:dyDescent="0.3">
      <c r="A19" s="18">
        <v>1981</v>
      </c>
      <c r="B19" s="2">
        <v>61.94</v>
      </c>
    </row>
    <row r="20" spans="1:2" x14ac:dyDescent="0.3">
      <c r="A20" s="18">
        <v>1982</v>
      </c>
      <c r="B20" s="2">
        <v>171.62</v>
      </c>
    </row>
    <row r="21" spans="1:2" x14ac:dyDescent="0.3">
      <c r="A21" s="18">
        <v>1983</v>
      </c>
      <c r="B21" s="2">
        <v>385.32</v>
      </c>
    </row>
    <row r="22" spans="1:2" x14ac:dyDescent="0.3">
      <c r="A22" s="18">
        <v>1984</v>
      </c>
      <c r="B22" s="2">
        <v>216.74</v>
      </c>
    </row>
    <row r="23" spans="1:2" x14ac:dyDescent="0.3">
      <c r="A23" s="18">
        <v>1985</v>
      </c>
      <c r="B23" s="2">
        <v>140.1</v>
      </c>
    </row>
    <row r="24" spans="1:2" x14ac:dyDescent="0.3">
      <c r="A24" s="18">
        <v>1986</v>
      </c>
      <c r="B24" s="2">
        <v>134.41999999999999</v>
      </c>
    </row>
    <row r="25" spans="1:2" x14ac:dyDescent="0.3">
      <c r="A25" s="18">
        <v>1987</v>
      </c>
      <c r="B25" s="2">
        <v>194.25</v>
      </c>
    </row>
    <row r="26" spans="1:2" x14ac:dyDescent="0.3">
      <c r="A26" s="18">
        <v>1988</v>
      </c>
      <c r="B26" s="2">
        <v>88.21</v>
      </c>
    </row>
    <row r="27" spans="1:2" x14ac:dyDescent="0.3">
      <c r="A27" s="18">
        <v>1989</v>
      </c>
      <c r="B27" s="2">
        <v>168.26</v>
      </c>
    </row>
    <row r="28" spans="1:2" x14ac:dyDescent="0.3">
      <c r="A28" s="18">
        <v>1990</v>
      </c>
      <c r="B28" s="2">
        <v>268.38</v>
      </c>
    </row>
    <row r="29" spans="1:2" x14ac:dyDescent="0.3">
      <c r="A29" s="18">
        <v>1991</v>
      </c>
      <c r="B29" s="2">
        <v>65.72</v>
      </c>
    </row>
    <row r="30" spans="1:2" x14ac:dyDescent="0.3">
      <c r="A30" s="18">
        <v>1992</v>
      </c>
      <c r="B30" s="2">
        <v>267.39</v>
      </c>
    </row>
    <row r="31" spans="1:2" x14ac:dyDescent="0.3">
      <c r="A31" s="18">
        <v>1993</v>
      </c>
      <c r="B31" s="2">
        <v>186.23</v>
      </c>
    </row>
    <row r="32" spans="1:2" x14ac:dyDescent="0.3">
      <c r="A32" s="18">
        <v>1994</v>
      </c>
      <c r="B32" s="2">
        <v>214.01</v>
      </c>
    </row>
    <row r="33" spans="1:2" x14ac:dyDescent="0.3">
      <c r="A33" s="18">
        <v>1995</v>
      </c>
      <c r="B33" s="2">
        <v>106.87</v>
      </c>
    </row>
    <row r="34" spans="1:2" x14ac:dyDescent="0.3">
      <c r="A34" s="18">
        <v>1996</v>
      </c>
      <c r="B34" s="2">
        <v>147.86000000000001</v>
      </c>
    </row>
    <row r="35" spans="1:2" x14ac:dyDescent="0.3">
      <c r="A35" s="18">
        <v>1997</v>
      </c>
      <c r="B35" s="2">
        <v>312.45</v>
      </c>
    </row>
    <row r="36" spans="1:2" x14ac:dyDescent="0.3">
      <c r="A36" s="18">
        <v>1998</v>
      </c>
      <c r="B36" s="2">
        <v>374.4</v>
      </c>
    </row>
    <row r="37" spans="1:2" x14ac:dyDescent="0.3">
      <c r="A37" s="18">
        <v>1999</v>
      </c>
      <c r="B37" s="2">
        <v>148.08000000000001</v>
      </c>
    </row>
    <row r="38" spans="1:2" x14ac:dyDescent="0.3">
      <c r="A38" s="18">
        <v>2000</v>
      </c>
      <c r="B38" s="2">
        <v>208.22</v>
      </c>
    </row>
    <row r="39" spans="1:2" x14ac:dyDescent="0.3">
      <c r="A39" s="18">
        <v>2001</v>
      </c>
      <c r="B39" s="2">
        <v>197.9</v>
      </c>
    </row>
    <row r="40" spans="1:2" x14ac:dyDescent="0.3">
      <c r="A40" s="18">
        <v>2002</v>
      </c>
      <c r="B40" s="2">
        <v>265.16000000000003</v>
      </c>
    </row>
    <row r="41" spans="1:2" x14ac:dyDescent="0.3">
      <c r="A41" s="18">
        <v>2003</v>
      </c>
      <c r="B41" s="2">
        <v>178.39</v>
      </c>
    </row>
    <row r="42" spans="1:2" x14ac:dyDescent="0.3">
      <c r="A42" s="18">
        <v>2004</v>
      </c>
      <c r="B42" s="2">
        <v>112.84</v>
      </c>
    </row>
    <row r="43" spans="1:2" x14ac:dyDescent="0.3">
      <c r="A43" s="18">
        <v>2005</v>
      </c>
      <c r="B43" s="2">
        <v>219.21</v>
      </c>
    </row>
    <row r="44" spans="1:2" x14ac:dyDescent="0.3">
      <c r="A44" s="18">
        <v>2006</v>
      </c>
      <c r="B44" s="2">
        <v>103.35</v>
      </c>
    </row>
    <row r="45" spans="1:2" x14ac:dyDescent="0.3">
      <c r="A45" s="18">
        <v>2007</v>
      </c>
      <c r="B45" s="2">
        <v>215.95</v>
      </c>
    </row>
    <row r="46" spans="1:2" x14ac:dyDescent="0.3">
      <c r="A46" s="18">
        <v>2008</v>
      </c>
      <c r="B46" s="2">
        <v>156.03</v>
      </c>
    </row>
    <row r="47" spans="1:2" x14ac:dyDescent="0.3">
      <c r="A47" s="18">
        <v>2009</v>
      </c>
      <c r="B47" s="2">
        <v>240.02</v>
      </c>
    </row>
    <row r="48" spans="1:2" x14ac:dyDescent="0.3">
      <c r="A48" s="18">
        <v>2010</v>
      </c>
      <c r="B48" s="2">
        <v>215.76</v>
      </c>
    </row>
    <row r="49" spans="1:2" x14ac:dyDescent="0.3">
      <c r="A49" s="18">
        <v>2011</v>
      </c>
      <c r="B49" s="2">
        <v>272.66000000000003</v>
      </c>
    </row>
    <row r="50" spans="1:2" x14ac:dyDescent="0.3">
      <c r="A50" s="18">
        <v>2012</v>
      </c>
      <c r="B50" s="2">
        <v>115.82</v>
      </c>
    </row>
    <row r="51" spans="1:2" x14ac:dyDescent="0.3">
      <c r="A51" s="18">
        <v>2013</v>
      </c>
      <c r="B51" s="2">
        <v>202.17</v>
      </c>
    </row>
    <row r="52" spans="1:2" x14ac:dyDescent="0.3">
      <c r="A52" s="18">
        <v>2014</v>
      </c>
      <c r="B52" s="2">
        <v>318.38</v>
      </c>
    </row>
    <row r="53" spans="1:2" x14ac:dyDescent="0.3">
      <c r="A53" s="18">
        <v>2015</v>
      </c>
      <c r="B53" s="2">
        <v>381.73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1970</v>
      </c>
      <c r="B2" s="2">
        <v>117.64</v>
      </c>
    </row>
    <row r="3" spans="1:2" x14ac:dyDescent="0.3">
      <c r="A3" s="18">
        <v>1971</v>
      </c>
      <c r="B3" s="2">
        <v>143.56</v>
      </c>
    </row>
    <row r="4" spans="1:2" x14ac:dyDescent="0.3">
      <c r="A4" s="18">
        <v>1972</v>
      </c>
      <c r="B4" s="2">
        <v>315.64999999999998</v>
      </c>
    </row>
    <row r="5" spans="1:2" x14ac:dyDescent="0.3">
      <c r="A5" s="18">
        <v>1973</v>
      </c>
      <c r="B5" s="2">
        <v>229.37</v>
      </c>
    </row>
    <row r="6" spans="1:2" x14ac:dyDescent="0.3">
      <c r="A6" s="18">
        <v>1975</v>
      </c>
      <c r="B6" s="2">
        <v>157.12</v>
      </c>
    </row>
    <row r="7" spans="1:2" x14ac:dyDescent="0.3">
      <c r="A7" s="18">
        <v>1976</v>
      </c>
      <c r="B7" s="2">
        <v>122.55</v>
      </c>
    </row>
    <row r="8" spans="1:2" x14ac:dyDescent="0.3">
      <c r="A8" s="18">
        <v>1977</v>
      </c>
      <c r="B8" s="2">
        <v>209.27</v>
      </c>
    </row>
    <row r="9" spans="1:2" x14ac:dyDescent="0.3">
      <c r="A9" s="18">
        <v>1978</v>
      </c>
      <c r="B9" s="2">
        <v>63.84</v>
      </c>
    </row>
    <row r="10" spans="1:2" x14ac:dyDescent="0.3">
      <c r="A10" s="18">
        <v>1979</v>
      </c>
      <c r="B10" s="2">
        <v>187.39</v>
      </c>
    </row>
    <row r="11" spans="1:2" x14ac:dyDescent="0.3">
      <c r="A11" s="18">
        <v>1980</v>
      </c>
      <c r="B11" s="2">
        <v>117.39</v>
      </c>
    </row>
    <row r="12" spans="1:2" x14ac:dyDescent="0.3">
      <c r="A12" s="18">
        <v>1981</v>
      </c>
      <c r="B12" s="2">
        <v>61.94</v>
      </c>
    </row>
    <row r="13" spans="1:2" x14ac:dyDescent="0.3">
      <c r="A13" s="18">
        <v>1982</v>
      </c>
      <c r="B13" s="2">
        <v>171.62</v>
      </c>
    </row>
    <row r="14" spans="1:2" x14ac:dyDescent="0.3">
      <c r="A14" s="18">
        <v>1983</v>
      </c>
      <c r="B14" s="2">
        <v>385.32</v>
      </c>
    </row>
    <row r="15" spans="1:2" x14ac:dyDescent="0.3">
      <c r="A15" s="18">
        <v>1984</v>
      </c>
      <c r="B15" s="2">
        <v>216.74</v>
      </c>
    </row>
    <row r="16" spans="1:2" x14ac:dyDescent="0.3">
      <c r="A16" s="18">
        <v>1985</v>
      </c>
      <c r="B16" s="2">
        <v>140.1</v>
      </c>
    </row>
    <row r="17" spans="1:2" x14ac:dyDescent="0.3">
      <c r="A17" s="18">
        <v>1986</v>
      </c>
      <c r="B17" s="2">
        <v>134.41999999999999</v>
      </c>
    </row>
    <row r="18" spans="1:2" x14ac:dyDescent="0.3">
      <c r="A18" s="18">
        <v>1987</v>
      </c>
      <c r="B18" s="2">
        <v>194.25</v>
      </c>
    </row>
    <row r="19" spans="1:2" x14ac:dyDescent="0.3">
      <c r="A19" s="18">
        <v>1988</v>
      </c>
      <c r="B19" s="2">
        <v>88.21</v>
      </c>
    </row>
    <row r="20" spans="1:2" x14ac:dyDescent="0.3">
      <c r="A20" s="18">
        <v>1989</v>
      </c>
      <c r="B20" s="2">
        <v>168.26</v>
      </c>
    </row>
    <row r="21" spans="1:2" x14ac:dyDescent="0.3">
      <c r="A21" s="18">
        <v>1990</v>
      </c>
      <c r="B21" s="2">
        <v>268.38</v>
      </c>
    </row>
    <row r="22" spans="1:2" x14ac:dyDescent="0.3">
      <c r="A22" s="18">
        <v>1991</v>
      </c>
      <c r="B22" s="2">
        <v>65.72</v>
      </c>
    </row>
    <row r="23" spans="1:2" x14ac:dyDescent="0.3">
      <c r="A23" s="18">
        <v>1992</v>
      </c>
      <c r="B23" s="2">
        <v>267.39</v>
      </c>
    </row>
    <row r="24" spans="1:2" x14ac:dyDescent="0.3">
      <c r="A24" s="18">
        <v>1993</v>
      </c>
      <c r="B24" s="2">
        <v>186.23</v>
      </c>
    </row>
    <row r="25" spans="1:2" x14ac:dyDescent="0.3">
      <c r="A25" s="18">
        <v>1994</v>
      </c>
      <c r="B25" s="2">
        <v>214.01</v>
      </c>
    </row>
    <row r="26" spans="1:2" x14ac:dyDescent="0.3">
      <c r="A26" s="18">
        <v>1995</v>
      </c>
      <c r="B26" s="2">
        <v>106.87</v>
      </c>
    </row>
    <row r="27" spans="1:2" x14ac:dyDescent="0.3">
      <c r="A27" s="18">
        <v>1996</v>
      </c>
      <c r="B27" s="2">
        <v>147.86000000000001</v>
      </c>
    </row>
    <row r="28" spans="1:2" x14ac:dyDescent="0.3">
      <c r="A28" s="18">
        <v>1997</v>
      </c>
      <c r="B28" s="2">
        <v>312.45</v>
      </c>
    </row>
    <row r="29" spans="1:2" x14ac:dyDescent="0.3">
      <c r="A29" s="18">
        <v>1998</v>
      </c>
      <c r="B29" s="2">
        <v>374.4</v>
      </c>
    </row>
    <row r="30" spans="1:2" x14ac:dyDescent="0.3">
      <c r="A30" s="18">
        <v>1999</v>
      </c>
      <c r="B30" s="2">
        <v>148.08000000000001</v>
      </c>
    </row>
    <row r="31" spans="1:2" x14ac:dyDescent="0.3">
      <c r="A31" s="18">
        <v>2000</v>
      </c>
      <c r="B31" s="2">
        <v>208.22</v>
      </c>
    </row>
    <row r="32" spans="1:2" x14ac:dyDescent="0.3">
      <c r="A32" s="18">
        <v>2001</v>
      </c>
      <c r="B32" s="2">
        <v>197.9</v>
      </c>
    </row>
    <row r="33" spans="1:2" x14ac:dyDescent="0.3">
      <c r="A33" s="18">
        <v>2002</v>
      </c>
      <c r="B33" s="2">
        <v>265.16000000000003</v>
      </c>
    </row>
    <row r="34" spans="1:2" x14ac:dyDescent="0.3">
      <c r="A34" s="18">
        <v>2003</v>
      </c>
      <c r="B34" s="2">
        <v>178.39</v>
      </c>
    </row>
    <row r="35" spans="1:2" x14ac:dyDescent="0.3">
      <c r="A35" s="18">
        <v>2004</v>
      </c>
      <c r="B35" s="2">
        <v>112.84</v>
      </c>
    </row>
    <row r="36" spans="1:2" x14ac:dyDescent="0.3">
      <c r="A36" s="18">
        <v>2005</v>
      </c>
      <c r="B36" s="2">
        <v>219.21</v>
      </c>
    </row>
    <row r="37" spans="1:2" x14ac:dyDescent="0.3">
      <c r="A37" s="18">
        <v>2006</v>
      </c>
      <c r="B37" s="2">
        <v>103.35</v>
      </c>
    </row>
    <row r="38" spans="1:2" x14ac:dyDescent="0.3">
      <c r="A38" s="18">
        <v>2007</v>
      </c>
      <c r="B38" s="2">
        <v>215.95</v>
      </c>
    </row>
    <row r="39" spans="1:2" x14ac:dyDescent="0.3">
      <c r="A39" s="18">
        <v>2008</v>
      </c>
      <c r="B39" s="2">
        <v>156.03</v>
      </c>
    </row>
    <row r="40" spans="1:2" x14ac:dyDescent="0.3">
      <c r="A40" s="18">
        <v>2009</v>
      </c>
      <c r="B40" s="2">
        <v>240.02</v>
      </c>
    </row>
    <row r="41" spans="1:2" x14ac:dyDescent="0.3">
      <c r="A41" s="18">
        <v>2010</v>
      </c>
      <c r="B41" s="2">
        <v>215.76</v>
      </c>
    </row>
    <row r="42" spans="1:2" x14ac:dyDescent="0.3">
      <c r="A42" s="18">
        <v>2011</v>
      </c>
      <c r="B42" s="2">
        <v>272.66000000000003</v>
      </c>
    </row>
    <row r="43" spans="1:2" x14ac:dyDescent="0.3">
      <c r="A43" s="18">
        <v>2012</v>
      </c>
      <c r="B43" s="2">
        <v>115.82</v>
      </c>
    </row>
    <row r="44" spans="1:2" x14ac:dyDescent="0.3">
      <c r="A44" s="18">
        <v>2013</v>
      </c>
      <c r="B44" s="2">
        <v>202.17</v>
      </c>
    </row>
    <row r="45" spans="1:2" x14ac:dyDescent="0.3">
      <c r="A45" s="18">
        <v>2014</v>
      </c>
      <c r="B45" s="2">
        <v>318.38</v>
      </c>
    </row>
    <row r="46" spans="1:2" x14ac:dyDescent="0.3">
      <c r="A46" s="18">
        <v>2015</v>
      </c>
      <c r="B46" s="2">
        <v>381.73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45</v>
      </c>
      <c r="D13" s="7">
        <v>0</v>
      </c>
      <c r="E13" s="7">
        <v>45</v>
      </c>
      <c r="F13" s="8">
        <v>61.94</v>
      </c>
      <c r="G13" s="8">
        <v>385.32</v>
      </c>
      <c r="H13" s="8">
        <v>193.76933333333332</v>
      </c>
      <c r="I13" s="8">
        <v>82.866686979202271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0.1898989898989899</v>
      </c>
    </row>
    <row r="19" spans="2:10" x14ac:dyDescent="0.3">
      <c r="B19" s="3" t="s">
        <v>18</v>
      </c>
      <c r="C19" s="12">
        <v>188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6.7237781546525474E-2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1.7637666666666667</v>
      </c>
    </row>
    <row r="34" spans="2:5" x14ac:dyDescent="0.3">
      <c r="B34" s="14" t="s">
        <v>26</v>
      </c>
      <c r="D34" s="16">
        <v>1.2753535714285718</v>
      </c>
      <c r="E34" s="17">
        <v>2.1146150793650786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T289562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Mann-Kendall trend tests_HID</vt:lpstr>
      <vt:lpstr>Mann-Kendall trend tests1_HID</vt:lpstr>
      <vt:lpstr>Mann-Kendall trend tests2_HID</vt:lpstr>
      <vt:lpstr>Mann-Kendall trend tests2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2016-10-15T01:08:34Z</dcterms:created>
  <dcterms:modified xsi:type="dcterms:W3CDTF">2018-05-31T21:19:55Z</dcterms:modified>
</cp:coreProperties>
</file>