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9F1573B1-0AD1-44BA-8147-46D29A7531FE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2_HID" sheetId="7" state="hidden" r:id="rId4"/>
    <sheet name="Mann-Kendall trend tests2" sheetId="6" r:id="rId5"/>
  </sheets>
  <externalReferences>
    <externalReference r:id="rId6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</calcChain>
</file>

<file path=xl/sharedStrings.xml><?xml version="1.0" encoding="utf-8"?>
<sst xmlns="http://schemas.openxmlformats.org/spreadsheetml/2006/main" count="46" uniqueCount="40">
  <si>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</si>
  <si>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</si>
  <si>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</si>
  <si>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</si>
  <si>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</si>
  <si>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</si>
  <si>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</si>
  <si>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</si>
  <si>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</si>
  <si>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</si>
  <si>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</si>
  <si>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</si>
  <si>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</si>
  <si>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</si>
  <si>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</si>
  <si>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</si>
  <si>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</si>
  <si>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</si>
  <si>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</si>
  <si>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</si>
  <si>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</si>
  <si>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</si>
  <si>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Test interpretation:</t>
  </si>
  <si>
    <t>H0: There is no trend in the series</t>
  </si>
  <si>
    <t>Ha: There is a trend in the series</t>
  </si>
  <si>
    <t>Sen's slope:</t>
  </si>
  <si>
    <t>Confidence interval:</t>
  </si>
  <si>
    <t xml:space="preserve"> </t>
  </si>
  <si>
    <t>The p-value is computed using an exact method.</t>
  </si>
  <si>
    <t>Time series: Workbook = 74600000_MK.xlsx / Sheet = Plan1 / Range = Plan1!$E$1:$E$44 / 43 rows and 1 column</t>
  </si>
  <si>
    <t>Date data: Workbook = 74600000_MK.xlsx / Sheet = Plan1 / Range = Plan1!$B$1:$B$44 / 43 rows and 1 column</t>
  </si>
  <si>
    <t>As the computed p-value is greater than the significance level alpha=0.05, one cannot reject the null hypothesis H0.</t>
  </si>
  <si>
    <t>The risk to reject the null hypothesis H0 while it is true is 8.62%.</t>
  </si>
  <si>
    <r>
      <t>XLSTAT 2016.06.36438  - Mann-Kendall trend tests - Start time: 2016-10-29 at 5:21:31 PM / End time: 2016-10-29 at 5:21:31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</si>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</sst>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tests2_HID'!$A$2:$A$44</c:f>
              <c:numCache>
                <c:formatCode>General</c:formatCode>
                <c:ptCount val="43"/>
                <c:pt idx="0">
                  <c:v>1954</c:v>
                </c:pt>
                <c:pt idx="1">
                  <c:v>1955</c:v>
                </c:pt>
                <c:pt idx="2">
                  <c:v>1956</c:v>
                </c:pt>
                <c:pt idx="3">
                  <c:v>1957</c:v>
                </c:pt>
                <c:pt idx="4">
                  <c:v>1958</c:v>
                </c:pt>
                <c:pt idx="5">
                  <c:v>1959</c:v>
                </c:pt>
                <c:pt idx="6">
                  <c:v>1960</c:v>
                </c:pt>
                <c:pt idx="7">
                  <c:v>1961</c:v>
                </c:pt>
                <c:pt idx="8">
                  <c:v>1962</c:v>
                </c:pt>
                <c:pt idx="9">
                  <c:v>1963</c:v>
                </c:pt>
                <c:pt idx="10">
                  <c:v>1964</c:v>
                </c:pt>
                <c:pt idx="11">
                  <c:v>1965</c:v>
                </c:pt>
                <c:pt idx="12">
                  <c:v>1966</c:v>
                </c:pt>
                <c:pt idx="13">
                  <c:v>1967</c:v>
                </c:pt>
                <c:pt idx="14">
                  <c:v>1968</c:v>
                </c:pt>
                <c:pt idx="15">
                  <c:v>1969</c:v>
                </c:pt>
                <c:pt idx="16">
                  <c:v>1970</c:v>
                </c:pt>
                <c:pt idx="17">
                  <c:v>1971</c:v>
                </c:pt>
                <c:pt idx="18">
                  <c:v>1972</c:v>
                </c:pt>
                <c:pt idx="19">
                  <c:v>1973</c:v>
                </c:pt>
                <c:pt idx="20">
                  <c:v>1974</c:v>
                </c:pt>
                <c:pt idx="21">
                  <c:v>1975</c:v>
                </c:pt>
                <c:pt idx="22">
                  <c:v>1976</c:v>
                </c:pt>
                <c:pt idx="23">
                  <c:v>1977</c:v>
                </c:pt>
                <c:pt idx="24">
                  <c:v>1978</c:v>
                </c:pt>
                <c:pt idx="25">
                  <c:v>1979</c:v>
                </c:pt>
                <c:pt idx="26">
                  <c:v>1980</c:v>
                </c:pt>
                <c:pt idx="27">
                  <c:v>1981</c:v>
                </c:pt>
                <c:pt idx="28">
                  <c:v>1982</c:v>
                </c:pt>
                <c:pt idx="29">
                  <c:v>1983</c:v>
                </c:pt>
                <c:pt idx="30">
                  <c:v>1984</c:v>
                </c:pt>
                <c:pt idx="31">
                  <c:v>1985</c:v>
                </c:pt>
                <c:pt idx="32">
                  <c:v>1986</c:v>
                </c:pt>
                <c:pt idx="33">
                  <c:v>1987</c:v>
                </c:pt>
                <c:pt idx="34">
                  <c:v>1988</c:v>
                </c:pt>
                <c:pt idx="35">
                  <c:v>1989</c:v>
                </c:pt>
                <c:pt idx="36">
                  <c:v>1990</c:v>
                </c:pt>
                <c:pt idx="37">
                  <c:v>1991</c:v>
                </c:pt>
                <c:pt idx="38">
                  <c:v>1992</c:v>
                </c:pt>
                <c:pt idx="39">
                  <c:v>1993</c:v>
                </c:pt>
                <c:pt idx="40">
                  <c:v>1994</c:v>
                </c:pt>
                <c:pt idx="41">
                  <c:v>1995</c:v>
                </c:pt>
                <c:pt idx="42">
                  <c:v>1996</c:v>
                </c:pt>
              </c:numCache>
            </c:numRef>
          </c:xVal>
          <c:yVal>
            <c:numRef>
              <c:f>'Mann-Kendall trend tests2_HID'!$B$2:$B$44</c:f>
              <c:numCache>
                <c:formatCode>0</c:formatCode>
                <c:ptCount val="43"/>
                <c:pt idx="0">
                  <c:v>90.27</c:v>
                </c:pt>
                <c:pt idx="1">
                  <c:v>56.02</c:v>
                </c:pt>
                <c:pt idx="2">
                  <c:v>45.63</c:v>
                </c:pt>
                <c:pt idx="3">
                  <c:v>43.07</c:v>
                </c:pt>
                <c:pt idx="4">
                  <c:v>33.39</c:v>
                </c:pt>
                <c:pt idx="5">
                  <c:v>58.56</c:v>
                </c:pt>
                <c:pt idx="6">
                  <c:v>35.39</c:v>
                </c:pt>
                <c:pt idx="7">
                  <c:v>78.72</c:v>
                </c:pt>
                <c:pt idx="8">
                  <c:v>22.52</c:v>
                </c:pt>
                <c:pt idx="9">
                  <c:v>58.58</c:v>
                </c:pt>
                <c:pt idx="10">
                  <c:v>37.97</c:v>
                </c:pt>
                <c:pt idx="11">
                  <c:v>58.16</c:v>
                </c:pt>
                <c:pt idx="12">
                  <c:v>75.650000000000006</c:v>
                </c:pt>
                <c:pt idx="13">
                  <c:v>43.92</c:v>
                </c:pt>
                <c:pt idx="14">
                  <c:v>19.52</c:v>
                </c:pt>
                <c:pt idx="15">
                  <c:v>37.99</c:v>
                </c:pt>
                <c:pt idx="16">
                  <c:v>47.53</c:v>
                </c:pt>
                <c:pt idx="17">
                  <c:v>50.81</c:v>
                </c:pt>
                <c:pt idx="18">
                  <c:v>105.72</c:v>
                </c:pt>
                <c:pt idx="19">
                  <c:v>80.010000000000005</c:v>
                </c:pt>
                <c:pt idx="20">
                  <c:v>35.9</c:v>
                </c:pt>
                <c:pt idx="21">
                  <c:v>62.44</c:v>
                </c:pt>
                <c:pt idx="22">
                  <c:v>34.770000000000003</c:v>
                </c:pt>
                <c:pt idx="23">
                  <c:v>46.65</c:v>
                </c:pt>
                <c:pt idx="24">
                  <c:v>20.92</c:v>
                </c:pt>
                <c:pt idx="25">
                  <c:v>74.69</c:v>
                </c:pt>
                <c:pt idx="26">
                  <c:v>51.46</c:v>
                </c:pt>
                <c:pt idx="27">
                  <c:v>24.88</c:v>
                </c:pt>
                <c:pt idx="28">
                  <c:v>61.78</c:v>
                </c:pt>
                <c:pt idx="29">
                  <c:v>126.19</c:v>
                </c:pt>
                <c:pt idx="30">
                  <c:v>92.56</c:v>
                </c:pt>
                <c:pt idx="31">
                  <c:v>78.84</c:v>
                </c:pt>
                <c:pt idx="32">
                  <c:v>65.67</c:v>
                </c:pt>
                <c:pt idx="33">
                  <c:v>73.91</c:v>
                </c:pt>
                <c:pt idx="34">
                  <c:v>28.4</c:v>
                </c:pt>
                <c:pt idx="35">
                  <c:v>62.3</c:v>
                </c:pt>
                <c:pt idx="36">
                  <c:v>108.78</c:v>
                </c:pt>
                <c:pt idx="37">
                  <c:v>36.369999999999997</c:v>
                </c:pt>
                <c:pt idx="38">
                  <c:v>88.81</c:v>
                </c:pt>
                <c:pt idx="39">
                  <c:v>67.92</c:v>
                </c:pt>
                <c:pt idx="40">
                  <c:v>108.42</c:v>
                </c:pt>
                <c:pt idx="41">
                  <c:v>42.7</c:v>
                </c:pt>
                <c:pt idx="42">
                  <c:v>65.11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2A-478A-B8BE-C9094D698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60000"/>
        <c:axId val="143361920"/>
      </c:scatterChart>
      <c:valAx>
        <c:axId val="143360000"/>
        <c:scaling>
          <c:orientation val="minMax"/>
          <c:max val="2000"/>
          <c:min val="195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43361920"/>
        <c:crosses val="autoZero"/>
        <c:crossBetween val="midCat"/>
      </c:valAx>
      <c:valAx>
        <c:axId val="143361920"/>
        <c:scaling>
          <c:orientation val="minMax"/>
          <c:max val="14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4336000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289562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RefEdit_R,RefEdit0,
ClearSelections,CommandButton,False
ResetAll,CommandButton,False
Frame13,Frame,
RefEditT,RefEdit0,Plan1!$E$1:$E$44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RefEditDate,RefEdit0,Plan1!$B$1:$B$44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3073" name="BT289562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36</xdr:row>
      <xdr:rowOff>0</xdr:rowOff>
    </xdr:from>
    <xdr:to>
      <xdr:col>7</xdr:col>
      <xdr:colOff>0</xdr:colOff>
      <xdr:row>53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43" workbookViewId="0">
      <selection activeCell="G48" sqref="G48:M59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3.33203125" bestFit="1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>
        <v>146</v>
      </c>
      <c r="B2">
        <v>1954</v>
      </c>
      <c r="C2" s="19">
        <v>19979</v>
      </c>
      <c r="D2">
        <v>786</v>
      </c>
      <c r="E2" s="18">
        <f>C2-DATE(YEAR(C2),1,0)</f>
        <v>255</v>
      </c>
      <c r="F2">
        <f>DATE(YEAR(C2)+1,1,1)-DATE(YEAR(C2),1,1)</f>
        <v>365</v>
      </c>
      <c r="G2">
        <f>E2*(2*PI()/F2)</f>
        <v>4.3896226118651898</v>
      </c>
      <c r="H2">
        <f>COS(G2)</f>
        <v>-0.31719128858910678</v>
      </c>
      <c r="I2">
        <f>SIN(G2)</f>
        <v>-0.9483615800121713</v>
      </c>
    </row>
    <row r="3" spans="1:9" x14ac:dyDescent="0.3">
      <c r="A3">
        <v>158</v>
      </c>
      <c r="B3">
        <v>1955</v>
      </c>
      <c r="C3" s="19">
        <v>20228</v>
      </c>
      <c r="D3">
        <v>626</v>
      </c>
      <c r="E3" s="18">
        <f t="shared" ref="E3:E44" si="0">C3-DATE(YEAR(C3),1,0)</f>
        <v>139</v>
      </c>
      <c r="F3">
        <f t="shared" ref="F3:F44" si="1">DATE(YEAR(C3)+1,1,1)-DATE(YEAR(C3),1,1)</f>
        <v>365</v>
      </c>
      <c r="G3">
        <f t="shared" ref="G3:G44" si="2">E3*(2*PI()/F3)</f>
        <v>2.3927746786245545</v>
      </c>
      <c r="H3">
        <f t="shared" ref="H3:H44" si="3">COS(G3)</f>
        <v>-0.7324940716135786</v>
      </c>
      <c r="I3">
        <f t="shared" ref="I3:I44" si="4">SIN(G3)</f>
        <v>0.68077340947701648</v>
      </c>
    </row>
    <row r="4" spans="1:9" x14ac:dyDescent="0.3">
      <c r="A4">
        <v>170</v>
      </c>
      <c r="B4">
        <v>1956</v>
      </c>
      <c r="C4" s="19">
        <v>20551</v>
      </c>
      <c r="D4">
        <v>735</v>
      </c>
      <c r="E4" s="18">
        <f t="shared" si="0"/>
        <v>97</v>
      </c>
      <c r="F4">
        <f t="shared" si="1"/>
        <v>366</v>
      </c>
      <c r="G4">
        <f t="shared" si="2"/>
        <v>1.6652157781322947</v>
      </c>
      <c r="H4">
        <f t="shared" si="3"/>
        <v>-9.4279221775424402E-2</v>
      </c>
      <c r="I4">
        <f t="shared" si="4"/>
        <v>0.99554579419603817</v>
      </c>
    </row>
    <row r="5" spans="1:9" x14ac:dyDescent="0.3">
      <c r="A5">
        <v>182</v>
      </c>
      <c r="B5">
        <v>1957</v>
      </c>
      <c r="C5" s="19">
        <v>21049</v>
      </c>
      <c r="D5">
        <v>546</v>
      </c>
      <c r="E5" s="18">
        <f t="shared" si="0"/>
        <v>229</v>
      </c>
      <c r="F5">
        <f t="shared" si="1"/>
        <v>365</v>
      </c>
      <c r="G5">
        <f t="shared" si="2"/>
        <v>3.9420532475181513</v>
      </c>
      <c r="H5">
        <f t="shared" si="3"/>
        <v>-0.6963762255968724</v>
      </c>
      <c r="I5">
        <f t="shared" si="4"/>
        <v>-0.71767691367596176</v>
      </c>
    </row>
    <row r="6" spans="1:9" x14ac:dyDescent="0.3">
      <c r="A6">
        <v>194</v>
      </c>
      <c r="B6">
        <v>1958</v>
      </c>
      <c r="C6" s="19">
        <v>21398</v>
      </c>
      <c r="D6">
        <v>372</v>
      </c>
      <c r="E6" s="18">
        <f t="shared" si="0"/>
        <v>213</v>
      </c>
      <c r="F6">
        <f t="shared" si="1"/>
        <v>365</v>
      </c>
      <c r="G6">
        <f t="shared" si="2"/>
        <v>3.6666259463815116</v>
      </c>
      <c r="H6">
        <f t="shared" si="3"/>
        <v>-0.86530725436320632</v>
      </c>
      <c r="I6">
        <f t="shared" si="4"/>
        <v>-0.50124181344577512</v>
      </c>
    </row>
    <row r="7" spans="1:9" x14ac:dyDescent="0.3">
      <c r="A7">
        <v>206</v>
      </c>
      <c r="B7">
        <v>1959</v>
      </c>
      <c r="C7" s="19">
        <v>21836</v>
      </c>
      <c r="D7">
        <v>648</v>
      </c>
      <c r="E7" s="18">
        <f t="shared" si="0"/>
        <v>286</v>
      </c>
      <c r="F7">
        <f t="shared" si="1"/>
        <v>365</v>
      </c>
      <c r="G7">
        <f t="shared" si="2"/>
        <v>4.9232630078174289</v>
      </c>
      <c r="H7">
        <f t="shared" si="3"/>
        <v>0.209314645963048</v>
      </c>
      <c r="I7">
        <f t="shared" si="4"/>
        <v>-0.97784834150565692</v>
      </c>
    </row>
    <row r="8" spans="1:9" x14ac:dyDescent="0.3">
      <c r="A8">
        <v>218</v>
      </c>
      <c r="B8">
        <v>1960</v>
      </c>
      <c r="C8" s="19">
        <v>22183</v>
      </c>
      <c r="D8">
        <v>610</v>
      </c>
      <c r="E8" s="18">
        <f t="shared" si="0"/>
        <v>268</v>
      </c>
      <c r="F8">
        <f t="shared" si="1"/>
        <v>366</v>
      </c>
      <c r="G8">
        <f t="shared" si="2"/>
        <v>4.6008023560768558</v>
      </c>
      <c r="H8">
        <f t="shared" si="3"/>
        <v>-0.11135519690480865</v>
      </c>
      <c r="I8">
        <f t="shared" si="4"/>
        <v>-0.99378067002849846</v>
      </c>
    </row>
    <row r="9" spans="1:9" x14ac:dyDescent="0.3">
      <c r="A9">
        <v>230</v>
      </c>
      <c r="B9">
        <v>1961</v>
      </c>
      <c r="C9" s="19">
        <v>22550</v>
      </c>
      <c r="D9">
        <v>644</v>
      </c>
      <c r="E9" s="18">
        <f t="shared" si="0"/>
        <v>269</v>
      </c>
      <c r="F9">
        <f t="shared" si="1"/>
        <v>365</v>
      </c>
      <c r="G9">
        <f t="shared" si="2"/>
        <v>4.6306215003597497</v>
      </c>
      <c r="H9">
        <f t="shared" si="3"/>
        <v>-8.1676395330422882E-2</v>
      </c>
      <c r="I9">
        <f t="shared" si="4"/>
        <v>-0.99665890175417005</v>
      </c>
    </row>
    <row r="10" spans="1:9" x14ac:dyDescent="0.3">
      <c r="A10">
        <v>242</v>
      </c>
      <c r="B10">
        <v>1962</v>
      </c>
      <c r="C10" s="19">
        <v>22788</v>
      </c>
      <c r="D10">
        <v>670</v>
      </c>
      <c r="E10" s="18">
        <f t="shared" si="0"/>
        <v>142</v>
      </c>
      <c r="F10">
        <f t="shared" si="1"/>
        <v>365</v>
      </c>
      <c r="G10">
        <f t="shared" si="2"/>
        <v>2.4444172975876746</v>
      </c>
      <c r="H10">
        <f t="shared" si="3"/>
        <v>-0.766658819300159</v>
      </c>
      <c r="I10">
        <f t="shared" si="4"/>
        <v>0.64205471323656371</v>
      </c>
    </row>
    <row r="11" spans="1:9" x14ac:dyDescent="0.3">
      <c r="A11">
        <v>254</v>
      </c>
      <c r="B11">
        <v>1963</v>
      </c>
      <c r="C11" s="19">
        <v>23323</v>
      </c>
      <c r="D11">
        <v>862</v>
      </c>
      <c r="E11" s="18">
        <f t="shared" si="0"/>
        <v>312</v>
      </c>
      <c r="F11">
        <f t="shared" si="1"/>
        <v>365</v>
      </c>
      <c r="G11">
        <f t="shared" si="2"/>
        <v>5.3708323721644682</v>
      </c>
      <c r="H11">
        <f t="shared" si="3"/>
        <v>0.61188640126872418</v>
      </c>
      <c r="I11">
        <f t="shared" si="4"/>
        <v>-0.79094565675677742</v>
      </c>
    </row>
    <row r="12" spans="1:9" x14ac:dyDescent="0.3">
      <c r="A12">
        <v>266</v>
      </c>
      <c r="B12">
        <v>1964</v>
      </c>
      <c r="C12" s="19">
        <v>23490</v>
      </c>
      <c r="D12">
        <v>580</v>
      </c>
      <c r="E12" s="18">
        <f t="shared" si="0"/>
        <v>114</v>
      </c>
      <c r="F12">
        <f t="shared" si="1"/>
        <v>366</v>
      </c>
      <c r="G12">
        <f t="shared" si="2"/>
        <v>1.9570577186297071</v>
      </c>
      <c r="H12">
        <f t="shared" si="3"/>
        <v>-0.37672789363518494</v>
      </c>
      <c r="I12">
        <f t="shared" si="4"/>
        <v>0.92632396825149499</v>
      </c>
    </row>
    <row r="13" spans="1:9" x14ac:dyDescent="0.3">
      <c r="A13">
        <v>278</v>
      </c>
      <c r="B13">
        <v>1965</v>
      </c>
      <c r="C13" s="19">
        <v>23975</v>
      </c>
      <c r="D13">
        <v>889</v>
      </c>
      <c r="E13" s="18">
        <f t="shared" si="0"/>
        <v>233</v>
      </c>
      <c r="F13">
        <f t="shared" si="1"/>
        <v>365</v>
      </c>
      <c r="G13">
        <f t="shared" si="2"/>
        <v>4.0109100728023108</v>
      </c>
      <c r="H13">
        <f t="shared" si="3"/>
        <v>-0.64534811322955066</v>
      </c>
      <c r="I13">
        <f t="shared" si="4"/>
        <v>-0.76388861279054232</v>
      </c>
    </row>
    <row r="14" spans="1:9" x14ac:dyDescent="0.3">
      <c r="A14">
        <v>290</v>
      </c>
      <c r="B14">
        <v>1966</v>
      </c>
      <c r="C14" s="19">
        <v>24365</v>
      </c>
      <c r="D14">
        <v>623</v>
      </c>
      <c r="E14" s="18">
        <f t="shared" si="0"/>
        <v>258</v>
      </c>
      <c r="F14">
        <f t="shared" si="1"/>
        <v>365</v>
      </c>
      <c r="G14">
        <f t="shared" si="2"/>
        <v>4.4412652308283098</v>
      </c>
      <c r="H14">
        <f t="shared" si="3"/>
        <v>-0.26781430516217486</v>
      </c>
      <c r="I14">
        <f t="shared" si="4"/>
        <v>-0.9634705485641486</v>
      </c>
    </row>
    <row r="15" spans="1:9" x14ac:dyDescent="0.3">
      <c r="A15">
        <v>302</v>
      </c>
      <c r="B15">
        <v>1967</v>
      </c>
      <c r="C15" s="19">
        <v>24707</v>
      </c>
      <c r="D15">
        <v>702</v>
      </c>
      <c r="E15" s="18">
        <f t="shared" si="0"/>
        <v>235</v>
      </c>
      <c r="F15">
        <f t="shared" si="1"/>
        <v>365</v>
      </c>
      <c r="G15">
        <f t="shared" si="2"/>
        <v>4.0453384854443906</v>
      </c>
      <c r="H15">
        <f t="shared" si="3"/>
        <v>-0.61867140326250403</v>
      </c>
      <c r="I15">
        <f t="shared" si="4"/>
        <v>-0.78564985507871388</v>
      </c>
    </row>
    <row r="16" spans="1:9" x14ac:dyDescent="0.3">
      <c r="A16">
        <v>314</v>
      </c>
      <c r="B16">
        <v>1968</v>
      </c>
      <c r="C16" s="19">
        <v>25141</v>
      </c>
      <c r="D16">
        <v>368</v>
      </c>
      <c r="E16" s="18">
        <f t="shared" si="0"/>
        <v>304</v>
      </c>
      <c r="F16">
        <f t="shared" si="1"/>
        <v>366</v>
      </c>
      <c r="G16">
        <f t="shared" si="2"/>
        <v>5.2188205830125529</v>
      </c>
      <c r="H16">
        <f t="shared" si="3"/>
        <v>0.48505984619519638</v>
      </c>
      <c r="I16">
        <f t="shared" si="4"/>
        <v>-0.87448095783103963</v>
      </c>
    </row>
    <row r="17" spans="1:9" x14ac:dyDescent="0.3">
      <c r="A17">
        <v>326</v>
      </c>
      <c r="B17">
        <v>1969</v>
      </c>
      <c r="C17" s="19">
        <v>25213</v>
      </c>
      <c r="D17">
        <v>834</v>
      </c>
      <c r="E17" s="18">
        <f t="shared" si="0"/>
        <v>10</v>
      </c>
      <c r="F17">
        <f t="shared" si="1"/>
        <v>365</v>
      </c>
      <c r="G17">
        <f t="shared" si="2"/>
        <v>0.1721420632103996</v>
      </c>
      <c r="H17">
        <f t="shared" si="3"/>
        <v>0.98522010675606064</v>
      </c>
      <c r="I17">
        <f t="shared" si="4"/>
        <v>0.17129314418147756</v>
      </c>
    </row>
    <row r="18" spans="1:9" x14ac:dyDescent="0.3">
      <c r="A18">
        <v>338</v>
      </c>
      <c r="B18">
        <v>1970</v>
      </c>
      <c r="C18" s="19">
        <v>25707</v>
      </c>
      <c r="D18">
        <v>540</v>
      </c>
      <c r="E18" s="18">
        <f t="shared" si="0"/>
        <v>139</v>
      </c>
      <c r="F18">
        <f t="shared" si="1"/>
        <v>365</v>
      </c>
      <c r="G18">
        <f t="shared" si="2"/>
        <v>2.3927746786245545</v>
      </c>
      <c r="H18">
        <f t="shared" si="3"/>
        <v>-0.7324940716135786</v>
      </c>
      <c r="I18">
        <f t="shared" si="4"/>
        <v>0.68077340947701648</v>
      </c>
    </row>
    <row r="19" spans="1:9" x14ac:dyDescent="0.3">
      <c r="A19">
        <v>350</v>
      </c>
      <c r="B19">
        <v>1971</v>
      </c>
      <c r="C19" s="19">
        <v>26114</v>
      </c>
      <c r="D19">
        <v>530</v>
      </c>
      <c r="E19" s="18">
        <f t="shared" si="0"/>
        <v>181</v>
      </c>
      <c r="F19">
        <f t="shared" si="1"/>
        <v>365</v>
      </c>
      <c r="G19">
        <f t="shared" si="2"/>
        <v>3.1157713441082331</v>
      </c>
      <c r="H19">
        <f t="shared" si="3"/>
        <v>-0.99966664851051124</v>
      </c>
      <c r="I19">
        <f t="shared" si="4"/>
        <v>2.5818440227133081E-2</v>
      </c>
    </row>
    <row r="20" spans="1:9" x14ac:dyDescent="0.3">
      <c r="A20">
        <v>362</v>
      </c>
      <c r="B20">
        <v>1972</v>
      </c>
      <c r="C20" s="19">
        <v>26457</v>
      </c>
      <c r="D20">
        <v>999</v>
      </c>
      <c r="E20" s="18">
        <f t="shared" si="0"/>
        <v>159</v>
      </c>
      <c r="F20">
        <f t="shared" si="1"/>
        <v>366</v>
      </c>
      <c r="G20">
        <f t="shared" si="2"/>
        <v>2.7295805022993282</v>
      </c>
      <c r="H20">
        <f t="shared" si="3"/>
        <v>-0.91631690448700465</v>
      </c>
      <c r="I20">
        <f t="shared" si="4"/>
        <v>0.40045390565126676</v>
      </c>
    </row>
    <row r="21" spans="1:9" x14ac:dyDescent="0.3">
      <c r="A21">
        <v>374</v>
      </c>
      <c r="B21">
        <v>1973</v>
      </c>
      <c r="C21" s="19">
        <v>26787</v>
      </c>
      <c r="D21">
        <v>757</v>
      </c>
      <c r="E21" s="18">
        <f t="shared" si="0"/>
        <v>123</v>
      </c>
      <c r="F21">
        <f t="shared" si="1"/>
        <v>365</v>
      </c>
      <c r="G21">
        <f t="shared" si="2"/>
        <v>2.1173473774879152</v>
      </c>
      <c r="H21">
        <f t="shared" si="3"/>
        <v>-0.51974381215551546</v>
      </c>
      <c r="I21">
        <f t="shared" si="4"/>
        <v>0.854322169749827</v>
      </c>
    </row>
    <row r="22" spans="1:9" x14ac:dyDescent="0.3">
      <c r="A22">
        <v>386</v>
      </c>
      <c r="B22">
        <v>1974</v>
      </c>
      <c r="C22" s="19">
        <v>27380</v>
      </c>
      <c r="D22">
        <v>442</v>
      </c>
      <c r="E22" s="18">
        <f t="shared" si="0"/>
        <v>351</v>
      </c>
      <c r="F22">
        <f t="shared" si="1"/>
        <v>365</v>
      </c>
      <c r="G22">
        <f t="shared" si="2"/>
        <v>6.0421864186850263</v>
      </c>
      <c r="H22">
        <f t="shared" si="3"/>
        <v>0.97110005188295023</v>
      </c>
      <c r="I22">
        <f t="shared" si="4"/>
        <v>-0.23867276600595083</v>
      </c>
    </row>
    <row r="23" spans="1:9" x14ac:dyDescent="0.3">
      <c r="A23">
        <v>398</v>
      </c>
      <c r="B23">
        <v>1975</v>
      </c>
      <c r="C23" s="19">
        <v>27697</v>
      </c>
      <c r="D23">
        <v>635</v>
      </c>
      <c r="E23" s="18">
        <f t="shared" si="0"/>
        <v>303</v>
      </c>
      <c r="F23">
        <f t="shared" si="1"/>
        <v>365</v>
      </c>
      <c r="G23">
        <f t="shared" si="2"/>
        <v>5.215904515275108</v>
      </c>
      <c r="H23">
        <f t="shared" si="3"/>
        <v>0.48250774176121763</v>
      </c>
      <c r="I23">
        <f t="shared" si="4"/>
        <v>-0.8758917051442433</v>
      </c>
    </row>
    <row r="24" spans="1:9" x14ac:dyDescent="0.3">
      <c r="A24">
        <v>410</v>
      </c>
      <c r="B24">
        <v>1976</v>
      </c>
      <c r="C24" s="19">
        <v>28069</v>
      </c>
      <c r="D24">
        <v>579</v>
      </c>
      <c r="E24" s="18">
        <f t="shared" si="0"/>
        <v>310</v>
      </c>
      <c r="F24">
        <f t="shared" si="1"/>
        <v>366</v>
      </c>
      <c r="G24">
        <f t="shared" si="2"/>
        <v>5.3218236208351684</v>
      </c>
      <c r="H24">
        <f t="shared" si="3"/>
        <v>0.5724039727378144</v>
      </c>
      <c r="I24">
        <f t="shared" si="4"/>
        <v>-0.81997176292477747</v>
      </c>
    </row>
    <row r="25" spans="1:9" x14ac:dyDescent="0.3">
      <c r="A25">
        <v>422</v>
      </c>
      <c r="B25">
        <v>1977</v>
      </c>
      <c r="C25" s="19">
        <v>28329</v>
      </c>
      <c r="D25">
        <v>627</v>
      </c>
      <c r="E25" s="18">
        <f t="shared" si="0"/>
        <v>204</v>
      </c>
      <c r="F25">
        <f t="shared" si="1"/>
        <v>365</v>
      </c>
      <c r="G25">
        <f t="shared" si="2"/>
        <v>3.5116980894921519</v>
      </c>
      <c r="H25">
        <f t="shared" si="3"/>
        <v>-0.93228921317451352</v>
      </c>
      <c r="I25">
        <f t="shared" si="4"/>
        <v>-0.36171373072976698</v>
      </c>
    </row>
    <row r="26" spans="1:9" x14ac:dyDescent="0.3">
      <c r="A26">
        <v>434</v>
      </c>
      <c r="B26">
        <v>1978</v>
      </c>
      <c r="C26" s="19">
        <v>28814</v>
      </c>
      <c r="D26">
        <v>492</v>
      </c>
      <c r="E26" s="18">
        <f t="shared" si="0"/>
        <v>324</v>
      </c>
      <c r="F26">
        <f t="shared" si="1"/>
        <v>365</v>
      </c>
      <c r="G26">
        <f t="shared" si="2"/>
        <v>5.5774028480169475</v>
      </c>
      <c r="H26">
        <f t="shared" si="3"/>
        <v>0.76110425866077425</v>
      </c>
      <c r="I26">
        <f t="shared" si="4"/>
        <v>-0.64862956103498182</v>
      </c>
    </row>
    <row r="27" spans="1:9" x14ac:dyDescent="0.3">
      <c r="A27">
        <v>446</v>
      </c>
      <c r="B27">
        <v>1979</v>
      </c>
      <c r="C27" s="19">
        <v>29220</v>
      </c>
      <c r="D27">
        <v>937</v>
      </c>
      <c r="E27" s="18">
        <f t="shared" si="0"/>
        <v>365</v>
      </c>
      <c r="F27">
        <f t="shared" si="1"/>
        <v>365</v>
      </c>
      <c r="G27">
        <f t="shared" si="2"/>
        <v>6.2831853071795862</v>
      </c>
      <c r="H27">
        <f t="shared" si="3"/>
        <v>1</v>
      </c>
      <c r="I27">
        <f t="shared" si="4"/>
        <v>-2.45029690981724E-16</v>
      </c>
    </row>
    <row r="28" spans="1:9" x14ac:dyDescent="0.3">
      <c r="A28">
        <v>458</v>
      </c>
      <c r="B28">
        <v>1980</v>
      </c>
      <c r="C28" s="19">
        <v>29221</v>
      </c>
      <c r="D28">
        <v>801</v>
      </c>
      <c r="E28" s="18">
        <f t="shared" si="0"/>
        <v>1</v>
      </c>
      <c r="F28">
        <f t="shared" si="1"/>
        <v>366</v>
      </c>
      <c r="G28">
        <f t="shared" si="2"/>
        <v>1.7167172970436028E-2</v>
      </c>
      <c r="H28">
        <f t="shared" si="3"/>
        <v>0.99985264770502691</v>
      </c>
      <c r="I28">
        <f t="shared" si="4"/>
        <v>1.7166329754707371E-2</v>
      </c>
    </row>
    <row r="29" spans="1:9" x14ac:dyDescent="0.3">
      <c r="A29">
        <v>470</v>
      </c>
      <c r="B29">
        <v>1981</v>
      </c>
      <c r="C29" s="19">
        <v>29897</v>
      </c>
      <c r="D29">
        <v>272</v>
      </c>
      <c r="E29" s="18">
        <f t="shared" si="0"/>
        <v>311</v>
      </c>
      <c r="F29">
        <f t="shared" si="1"/>
        <v>365</v>
      </c>
      <c r="G29">
        <f t="shared" si="2"/>
        <v>5.3536181658434279</v>
      </c>
      <c r="H29">
        <f t="shared" si="3"/>
        <v>0.59818091440591592</v>
      </c>
      <c r="I29">
        <f t="shared" si="4"/>
        <v>-0.80136108817467699</v>
      </c>
    </row>
    <row r="30" spans="1:9" x14ac:dyDescent="0.3">
      <c r="A30">
        <v>482</v>
      </c>
      <c r="B30">
        <v>1982</v>
      </c>
      <c r="C30" s="19">
        <v>30248</v>
      </c>
      <c r="D30">
        <v>797</v>
      </c>
      <c r="E30" s="18">
        <f t="shared" si="0"/>
        <v>297</v>
      </c>
      <c r="F30">
        <f t="shared" si="1"/>
        <v>365</v>
      </c>
      <c r="G30">
        <f t="shared" si="2"/>
        <v>5.1126192773488688</v>
      </c>
      <c r="H30">
        <f t="shared" si="3"/>
        <v>0.38963044953078774</v>
      </c>
      <c r="I30">
        <f t="shared" si="4"/>
        <v>-0.92097128771663461</v>
      </c>
    </row>
    <row r="31" spans="1:9" x14ac:dyDescent="0.3">
      <c r="A31">
        <v>494</v>
      </c>
      <c r="B31">
        <v>1983</v>
      </c>
      <c r="C31" s="19">
        <v>30506</v>
      </c>
      <c r="D31">
        <v>1269</v>
      </c>
      <c r="E31" s="18">
        <f t="shared" si="0"/>
        <v>190</v>
      </c>
      <c r="F31">
        <f t="shared" si="1"/>
        <v>365</v>
      </c>
      <c r="G31">
        <f t="shared" si="2"/>
        <v>3.2706992009975928</v>
      </c>
      <c r="H31">
        <f t="shared" si="3"/>
        <v>-0.99167731989928998</v>
      </c>
      <c r="I31">
        <f t="shared" si="4"/>
        <v>-0.12874817745258066</v>
      </c>
    </row>
    <row r="32" spans="1:9" x14ac:dyDescent="0.3">
      <c r="A32">
        <v>506</v>
      </c>
      <c r="B32">
        <v>1984</v>
      </c>
      <c r="C32" s="19">
        <v>30902</v>
      </c>
      <c r="D32">
        <v>882</v>
      </c>
      <c r="E32" s="18">
        <f t="shared" si="0"/>
        <v>221</v>
      </c>
      <c r="F32">
        <f t="shared" si="1"/>
        <v>366</v>
      </c>
      <c r="G32">
        <f t="shared" si="2"/>
        <v>3.793945226466362</v>
      </c>
      <c r="H32">
        <f t="shared" si="3"/>
        <v>-0.79465785173762526</v>
      </c>
      <c r="I32">
        <f t="shared" si="4"/>
        <v>-0.60705757442910002</v>
      </c>
    </row>
    <row r="33" spans="1:9" x14ac:dyDescent="0.3">
      <c r="A33">
        <v>518</v>
      </c>
      <c r="B33">
        <v>1985</v>
      </c>
      <c r="C33" s="19">
        <v>31176</v>
      </c>
      <c r="D33">
        <v>933</v>
      </c>
      <c r="E33" s="18">
        <f t="shared" si="0"/>
        <v>129</v>
      </c>
      <c r="F33">
        <f t="shared" si="1"/>
        <v>365</v>
      </c>
      <c r="G33">
        <f t="shared" si="2"/>
        <v>2.2206326154141549</v>
      </c>
      <c r="H33">
        <f t="shared" si="3"/>
        <v>-0.60505606964884884</v>
      </c>
      <c r="I33">
        <f t="shared" si="4"/>
        <v>0.79618286378261582</v>
      </c>
    </row>
    <row r="34" spans="1:9" x14ac:dyDescent="0.3">
      <c r="A34">
        <v>530</v>
      </c>
      <c r="B34">
        <v>1986</v>
      </c>
      <c r="C34" s="19">
        <v>31593</v>
      </c>
      <c r="D34">
        <v>684</v>
      </c>
      <c r="E34" s="18">
        <f t="shared" si="0"/>
        <v>181</v>
      </c>
      <c r="F34">
        <f t="shared" si="1"/>
        <v>365</v>
      </c>
      <c r="G34">
        <f t="shared" si="2"/>
        <v>3.1157713441082331</v>
      </c>
      <c r="H34">
        <f t="shared" si="3"/>
        <v>-0.99966664851051124</v>
      </c>
      <c r="I34">
        <f t="shared" si="4"/>
        <v>2.5818440227133081E-2</v>
      </c>
    </row>
    <row r="35" spans="1:9" x14ac:dyDescent="0.3">
      <c r="A35">
        <v>542</v>
      </c>
      <c r="B35">
        <v>1987</v>
      </c>
      <c r="C35" s="19">
        <v>31988</v>
      </c>
      <c r="D35">
        <v>1161</v>
      </c>
      <c r="E35" s="18">
        <f t="shared" si="0"/>
        <v>211</v>
      </c>
      <c r="F35">
        <f t="shared" si="1"/>
        <v>365</v>
      </c>
      <c r="G35">
        <f t="shared" si="2"/>
        <v>3.6321975337394319</v>
      </c>
      <c r="H35">
        <f t="shared" si="3"/>
        <v>-0.88204802495585377</v>
      </c>
      <c r="I35">
        <f t="shared" si="4"/>
        <v>-0.47115950767386355</v>
      </c>
    </row>
    <row r="36" spans="1:9" x14ac:dyDescent="0.3">
      <c r="A36">
        <v>554</v>
      </c>
      <c r="B36">
        <v>1988</v>
      </c>
      <c r="C36" s="19">
        <v>32266</v>
      </c>
      <c r="D36">
        <v>392</v>
      </c>
      <c r="E36" s="18">
        <f t="shared" si="0"/>
        <v>124</v>
      </c>
      <c r="F36">
        <f t="shared" si="1"/>
        <v>366</v>
      </c>
      <c r="G36">
        <f t="shared" si="2"/>
        <v>2.1287294483340675</v>
      </c>
      <c r="H36">
        <f t="shared" si="3"/>
        <v>-0.52943389121818518</v>
      </c>
      <c r="I36">
        <f t="shared" si="4"/>
        <v>0.84835119781230395</v>
      </c>
    </row>
    <row r="37" spans="1:9" x14ac:dyDescent="0.3">
      <c r="A37">
        <v>566</v>
      </c>
      <c r="B37">
        <v>1989</v>
      </c>
      <c r="C37" s="19">
        <v>32764</v>
      </c>
      <c r="D37">
        <v>997</v>
      </c>
      <c r="E37" s="18">
        <f t="shared" si="0"/>
        <v>256</v>
      </c>
      <c r="F37">
        <f t="shared" si="1"/>
        <v>365</v>
      </c>
      <c r="G37">
        <f t="shared" si="2"/>
        <v>4.4068368181862301</v>
      </c>
      <c r="H37">
        <f t="shared" si="3"/>
        <v>-0.30081980763566801</v>
      </c>
      <c r="I37">
        <f t="shared" si="4"/>
        <v>-0.95368099663044548</v>
      </c>
    </row>
    <row r="38" spans="1:9" x14ac:dyDescent="0.3">
      <c r="A38">
        <v>578</v>
      </c>
      <c r="B38">
        <v>1990</v>
      </c>
      <c r="C38" s="19">
        <v>33031</v>
      </c>
      <c r="D38">
        <v>978</v>
      </c>
      <c r="E38" s="18">
        <f t="shared" si="0"/>
        <v>158</v>
      </c>
      <c r="F38">
        <f t="shared" si="1"/>
        <v>365</v>
      </c>
      <c r="G38">
        <f t="shared" si="2"/>
        <v>2.7198445987243138</v>
      </c>
      <c r="H38">
        <f t="shared" si="3"/>
        <v>-0.9123747579707272</v>
      </c>
      <c r="I38">
        <f t="shared" si="4"/>
        <v>0.40935595881562176</v>
      </c>
    </row>
    <row r="39" spans="1:9" x14ac:dyDescent="0.3">
      <c r="A39">
        <v>590</v>
      </c>
      <c r="B39">
        <v>1991</v>
      </c>
      <c r="C39" s="19">
        <v>33598</v>
      </c>
      <c r="D39">
        <v>523</v>
      </c>
      <c r="E39" s="18">
        <f t="shared" si="0"/>
        <v>360</v>
      </c>
      <c r="F39">
        <f t="shared" si="1"/>
        <v>365</v>
      </c>
      <c r="G39">
        <f t="shared" si="2"/>
        <v>6.1971142755743864</v>
      </c>
      <c r="H39">
        <f t="shared" si="3"/>
        <v>0.99629817493460771</v>
      </c>
      <c r="I39">
        <f t="shared" si="4"/>
        <v>-8.5964798737446696E-2</v>
      </c>
    </row>
    <row r="40" spans="1:9" x14ac:dyDescent="0.3">
      <c r="A40">
        <v>602</v>
      </c>
      <c r="B40">
        <v>1992</v>
      </c>
      <c r="C40" s="19">
        <v>33753</v>
      </c>
      <c r="D40">
        <v>1277</v>
      </c>
      <c r="E40" s="18">
        <f t="shared" si="0"/>
        <v>150</v>
      </c>
      <c r="F40">
        <f t="shared" si="1"/>
        <v>366</v>
      </c>
      <c r="G40">
        <f t="shared" si="2"/>
        <v>2.5750759455654042</v>
      </c>
      <c r="H40">
        <f t="shared" si="3"/>
        <v>-0.84377555982318564</v>
      </c>
      <c r="I40">
        <f t="shared" si="4"/>
        <v>0.53669619399160051</v>
      </c>
    </row>
    <row r="41" spans="1:9" x14ac:dyDescent="0.3">
      <c r="A41">
        <v>614</v>
      </c>
      <c r="B41">
        <v>1993</v>
      </c>
      <c r="C41" s="19">
        <v>34154</v>
      </c>
      <c r="D41">
        <v>667</v>
      </c>
      <c r="E41" s="18">
        <f t="shared" si="0"/>
        <v>185</v>
      </c>
      <c r="F41">
        <f t="shared" si="1"/>
        <v>365</v>
      </c>
      <c r="G41">
        <f t="shared" si="2"/>
        <v>3.184628169392393</v>
      </c>
      <c r="H41">
        <f t="shared" si="3"/>
        <v>-0.99907411510222999</v>
      </c>
      <c r="I41">
        <f t="shared" si="4"/>
        <v>-4.3022233004530341E-2</v>
      </c>
    </row>
    <row r="42" spans="1:9" x14ac:dyDescent="0.3">
      <c r="A42">
        <v>626</v>
      </c>
      <c r="B42">
        <v>1994</v>
      </c>
      <c r="C42" s="19">
        <v>34627</v>
      </c>
      <c r="D42">
        <v>1170</v>
      </c>
      <c r="E42" s="18">
        <f t="shared" si="0"/>
        <v>293</v>
      </c>
      <c r="F42">
        <f t="shared" si="1"/>
        <v>365</v>
      </c>
      <c r="G42">
        <f t="shared" si="2"/>
        <v>5.0437624520647084</v>
      </c>
      <c r="H42">
        <f t="shared" si="3"/>
        <v>0.32534208471197951</v>
      </c>
      <c r="I42">
        <f t="shared" si="4"/>
        <v>-0.9455963874271428</v>
      </c>
    </row>
    <row r="43" spans="1:9" x14ac:dyDescent="0.3">
      <c r="A43">
        <v>638</v>
      </c>
      <c r="B43">
        <v>1995</v>
      </c>
      <c r="C43" s="19">
        <v>34977</v>
      </c>
      <c r="D43">
        <v>845</v>
      </c>
      <c r="E43" s="18">
        <f t="shared" si="0"/>
        <v>278</v>
      </c>
      <c r="F43">
        <f t="shared" si="1"/>
        <v>365</v>
      </c>
      <c r="G43">
        <f t="shared" si="2"/>
        <v>4.785549357249109</v>
      </c>
      <c r="H43">
        <f t="shared" si="3"/>
        <v>7.3095129898076872E-2</v>
      </c>
      <c r="I43">
        <f t="shared" si="4"/>
        <v>-0.9973249731081556</v>
      </c>
    </row>
    <row r="44" spans="1:9" x14ac:dyDescent="0.3">
      <c r="A44">
        <v>650</v>
      </c>
      <c r="B44">
        <v>1996</v>
      </c>
      <c r="C44" s="19">
        <v>35309</v>
      </c>
      <c r="D44">
        <v>520</v>
      </c>
      <c r="E44" s="18">
        <f t="shared" si="0"/>
        <v>245</v>
      </c>
      <c r="F44">
        <f t="shared" si="1"/>
        <v>366</v>
      </c>
      <c r="G44">
        <f t="shared" si="2"/>
        <v>4.2059573777568264</v>
      </c>
      <c r="H44">
        <f t="shared" si="3"/>
        <v>-0.48505984619519671</v>
      </c>
      <c r="I44">
        <f t="shared" si="4"/>
        <v>-0.87448095783103941</v>
      </c>
    </row>
    <row r="45" spans="1:9" x14ac:dyDescent="0.3">
      <c r="E45" s="18"/>
    </row>
    <row r="46" spans="1:9" x14ac:dyDescent="0.3">
      <c r="E46" s="18"/>
    </row>
    <row r="47" spans="1:9" x14ac:dyDescent="0.3">
      <c r="E47" s="18"/>
    </row>
    <row r="48" spans="1:9" ht="15" thickBot="1" x14ac:dyDescent="0.35"/>
    <row r="49" spans="7:12" ht="15" thickBot="1" x14ac:dyDescent="0.35">
      <c r="H49" s="20"/>
      <c r="I49" s="21"/>
      <c r="J49" s="22"/>
      <c r="K49" s="23"/>
      <c r="L49" s="24"/>
    </row>
    <row r="50" spans="7:12" ht="15" thickBot="1" x14ac:dyDescent="0.35">
      <c r="G50" s="22"/>
      <c r="H50" s="25"/>
      <c r="I50" s="26"/>
      <c r="J50" s="25"/>
      <c r="K50" s="27"/>
      <c r="L50" s="27"/>
    </row>
    <row r="55" spans="7:12" x14ac:dyDescent="0.3">
      <c r="J55" s="28"/>
    </row>
    <row r="56" spans="7:12" x14ac:dyDescent="0.3">
      <c r="J56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1942</v>
      </c>
      <c r="B2" s="2">
        <v>56.14</v>
      </c>
    </row>
    <row r="3" spans="1:2" x14ac:dyDescent="0.3">
      <c r="A3" s="18">
        <v>1943</v>
      </c>
      <c r="B3" s="2">
        <v>29.75</v>
      </c>
    </row>
    <row r="4" spans="1:2" x14ac:dyDescent="0.3">
      <c r="A4" s="18">
        <v>1944</v>
      </c>
      <c r="B4" s="2">
        <v>18.88</v>
      </c>
    </row>
    <row r="5" spans="1:2" x14ac:dyDescent="0.3">
      <c r="A5" s="18">
        <v>1945</v>
      </c>
      <c r="B5" s="2">
        <v>11.68</v>
      </c>
    </row>
    <row r="6" spans="1:2" x14ac:dyDescent="0.3">
      <c r="A6" s="18">
        <v>1946</v>
      </c>
      <c r="B6" s="2">
        <v>37.4</v>
      </c>
    </row>
    <row r="7" spans="1:2" x14ac:dyDescent="0.3">
      <c r="A7" s="18">
        <v>1947</v>
      </c>
      <c r="B7" s="2">
        <v>29.64</v>
      </c>
    </row>
    <row r="8" spans="1:2" x14ac:dyDescent="0.3">
      <c r="A8" s="18">
        <v>1948</v>
      </c>
      <c r="B8" s="2">
        <v>47.59</v>
      </c>
    </row>
    <row r="9" spans="1:2" x14ac:dyDescent="0.3">
      <c r="A9" s="18">
        <v>1949</v>
      </c>
      <c r="B9" s="2">
        <v>31.12</v>
      </c>
    </row>
    <row r="10" spans="1:2" x14ac:dyDescent="0.3">
      <c r="A10" s="18">
        <v>1950</v>
      </c>
      <c r="B10" s="2">
        <v>50.83</v>
      </c>
    </row>
    <row r="11" spans="1:2" x14ac:dyDescent="0.3">
      <c r="A11" s="18">
        <v>1951</v>
      </c>
      <c r="B11" s="2">
        <v>34.020000000000003</v>
      </c>
    </row>
    <row r="12" spans="1:2" x14ac:dyDescent="0.3">
      <c r="A12" s="18">
        <v>1952</v>
      </c>
      <c r="B12" s="2">
        <v>31.61</v>
      </c>
    </row>
    <row r="13" spans="1:2" x14ac:dyDescent="0.3">
      <c r="A13" s="18">
        <v>1953</v>
      </c>
      <c r="B13" s="2">
        <v>51.33</v>
      </c>
    </row>
    <row r="14" spans="1:2" x14ac:dyDescent="0.3">
      <c r="A14" s="18">
        <v>1954</v>
      </c>
      <c r="B14" s="2">
        <v>90.27</v>
      </c>
    </row>
    <row r="15" spans="1:2" x14ac:dyDescent="0.3">
      <c r="A15" s="18">
        <v>1955</v>
      </c>
      <c r="B15" s="2">
        <v>56.02</v>
      </c>
    </row>
    <row r="16" spans="1:2" x14ac:dyDescent="0.3">
      <c r="A16" s="18">
        <v>1956</v>
      </c>
      <c r="B16" s="2">
        <v>45.63</v>
      </c>
    </row>
    <row r="17" spans="1:2" x14ac:dyDescent="0.3">
      <c r="A17" s="18">
        <v>1957</v>
      </c>
      <c r="B17" s="2">
        <v>43.07</v>
      </c>
    </row>
    <row r="18" spans="1:2" x14ac:dyDescent="0.3">
      <c r="A18" s="18">
        <v>1958</v>
      </c>
      <c r="B18" s="2">
        <v>33.39</v>
      </c>
    </row>
    <row r="19" spans="1:2" x14ac:dyDescent="0.3">
      <c r="A19" s="18">
        <v>1959</v>
      </c>
      <c r="B19" s="2">
        <v>58.56</v>
      </c>
    </row>
    <row r="20" spans="1:2" x14ac:dyDescent="0.3">
      <c r="A20" s="18">
        <v>1960</v>
      </c>
      <c r="B20" s="2">
        <v>35.39</v>
      </c>
    </row>
    <row r="21" spans="1:2" x14ac:dyDescent="0.3">
      <c r="A21" s="18">
        <v>1961</v>
      </c>
      <c r="B21" s="2">
        <v>78.72</v>
      </c>
    </row>
    <row r="22" spans="1:2" x14ac:dyDescent="0.3">
      <c r="A22" s="18">
        <v>1962</v>
      </c>
      <c r="B22" s="2">
        <v>22.52</v>
      </c>
    </row>
    <row r="23" spans="1:2" x14ac:dyDescent="0.3">
      <c r="A23" s="18">
        <v>1963</v>
      </c>
      <c r="B23" s="2">
        <v>58.58</v>
      </c>
    </row>
    <row r="24" spans="1:2" x14ac:dyDescent="0.3">
      <c r="A24" s="18">
        <v>1964</v>
      </c>
      <c r="B24" s="2">
        <v>37.97</v>
      </c>
    </row>
    <row r="25" spans="1:2" x14ac:dyDescent="0.3">
      <c r="A25" s="18">
        <v>1965</v>
      </c>
      <c r="B25" s="2">
        <v>58.16</v>
      </c>
    </row>
    <row r="26" spans="1:2" x14ac:dyDescent="0.3">
      <c r="A26" s="18">
        <v>1966</v>
      </c>
      <c r="B26" s="2">
        <v>75.650000000000006</v>
      </c>
    </row>
    <row r="27" spans="1:2" x14ac:dyDescent="0.3">
      <c r="A27" s="18">
        <v>1967</v>
      </c>
      <c r="B27" s="2">
        <v>43.92</v>
      </c>
    </row>
    <row r="28" spans="1:2" x14ac:dyDescent="0.3">
      <c r="A28" s="18">
        <v>1968</v>
      </c>
      <c r="B28" s="2">
        <v>19.52</v>
      </c>
    </row>
    <row r="29" spans="1:2" x14ac:dyDescent="0.3">
      <c r="A29" s="18">
        <v>1969</v>
      </c>
      <c r="B29" s="2">
        <v>37.99</v>
      </c>
    </row>
    <row r="30" spans="1:2" x14ac:dyDescent="0.3">
      <c r="A30" s="18">
        <v>1970</v>
      </c>
      <c r="B30" s="2">
        <v>47.53</v>
      </c>
    </row>
    <row r="31" spans="1:2" x14ac:dyDescent="0.3">
      <c r="A31" s="18">
        <v>1971</v>
      </c>
      <c r="B31" s="2">
        <v>50.81</v>
      </c>
    </row>
    <row r="32" spans="1:2" x14ac:dyDescent="0.3">
      <c r="A32" s="18">
        <v>1972</v>
      </c>
      <c r="B32" s="2">
        <v>105.72</v>
      </c>
    </row>
    <row r="33" spans="1:2" x14ac:dyDescent="0.3">
      <c r="A33" s="18">
        <v>1973</v>
      </c>
      <c r="B33" s="2">
        <v>80.010000000000005</v>
      </c>
    </row>
    <row r="34" spans="1:2" x14ac:dyDescent="0.3">
      <c r="A34" s="18">
        <v>1974</v>
      </c>
      <c r="B34" s="2">
        <v>35.9</v>
      </c>
    </row>
    <row r="35" spans="1:2" x14ac:dyDescent="0.3">
      <c r="A35" s="18">
        <v>1975</v>
      </c>
      <c r="B35" s="2">
        <v>62.44</v>
      </c>
    </row>
    <row r="36" spans="1:2" x14ac:dyDescent="0.3">
      <c r="A36" s="18">
        <v>1976</v>
      </c>
      <c r="B36" s="2">
        <v>34.770000000000003</v>
      </c>
    </row>
    <row r="37" spans="1:2" x14ac:dyDescent="0.3">
      <c r="A37" s="18">
        <v>1977</v>
      </c>
      <c r="B37" s="2">
        <v>46.65</v>
      </c>
    </row>
    <row r="38" spans="1:2" x14ac:dyDescent="0.3">
      <c r="A38" s="18">
        <v>1978</v>
      </c>
      <c r="B38" s="2">
        <v>20.92</v>
      </c>
    </row>
    <row r="39" spans="1:2" x14ac:dyDescent="0.3">
      <c r="A39" s="18">
        <v>1979</v>
      </c>
      <c r="B39" s="2">
        <v>74.69</v>
      </c>
    </row>
    <row r="40" spans="1:2" x14ac:dyDescent="0.3">
      <c r="A40" s="18">
        <v>1980</v>
      </c>
      <c r="B40" s="2">
        <v>51.46</v>
      </c>
    </row>
    <row r="41" spans="1:2" x14ac:dyDescent="0.3">
      <c r="A41" s="18">
        <v>1981</v>
      </c>
      <c r="B41" s="2">
        <v>24.88</v>
      </c>
    </row>
    <row r="42" spans="1:2" x14ac:dyDescent="0.3">
      <c r="A42" s="18">
        <v>1982</v>
      </c>
      <c r="B42" s="2">
        <v>61.78</v>
      </c>
    </row>
    <row r="43" spans="1:2" x14ac:dyDescent="0.3">
      <c r="A43" s="18">
        <v>1983</v>
      </c>
      <c r="B43" s="2">
        <v>126.19</v>
      </c>
    </row>
    <row r="44" spans="1:2" x14ac:dyDescent="0.3">
      <c r="A44" s="18">
        <v>1984</v>
      </c>
      <c r="B44" s="2">
        <v>92.56</v>
      </c>
    </row>
    <row r="45" spans="1:2" x14ac:dyDescent="0.3">
      <c r="A45" s="18">
        <v>1985</v>
      </c>
      <c r="B45" s="2">
        <v>78.84</v>
      </c>
    </row>
    <row r="46" spans="1:2" x14ac:dyDescent="0.3">
      <c r="A46" s="18">
        <v>1986</v>
      </c>
      <c r="B46" s="2">
        <v>65.67</v>
      </c>
    </row>
    <row r="47" spans="1:2" x14ac:dyDescent="0.3">
      <c r="A47" s="18">
        <v>1987</v>
      </c>
      <c r="B47" s="2">
        <v>73.91</v>
      </c>
    </row>
    <row r="48" spans="1:2" x14ac:dyDescent="0.3">
      <c r="A48" s="18">
        <v>1988</v>
      </c>
      <c r="B48" s="2">
        <v>28.4</v>
      </c>
    </row>
    <row r="49" spans="1:2" x14ac:dyDescent="0.3">
      <c r="A49" s="18">
        <v>1989</v>
      </c>
      <c r="B49" s="2">
        <v>62.3</v>
      </c>
    </row>
    <row r="50" spans="1:2" x14ac:dyDescent="0.3">
      <c r="A50" s="18">
        <v>1990</v>
      </c>
      <c r="B50" s="2">
        <v>108.78</v>
      </c>
    </row>
    <row r="51" spans="1:2" x14ac:dyDescent="0.3">
      <c r="A51" s="18">
        <v>1991</v>
      </c>
      <c r="B51" s="2">
        <v>36.369999999999997</v>
      </c>
    </row>
    <row r="52" spans="1:2" x14ac:dyDescent="0.3">
      <c r="A52" s="18">
        <v>1992</v>
      </c>
      <c r="B52" s="2">
        <v>88.81</v>
      </c>
    </row>
    <row r="53" spans="1:2" x14ac:dyDescent="0.3">
      <c r="A53" s="18">
        <v>1993</v>
      </c>
      <c r="B53" s="2">
        <v>67.92</v>
      </c>
    </row>
    <row r="54" spans="1:2" x14ac:dyDescent="0.3">
      <c r="A54" s="18">
        <v>1994</v>
      </c>
      <c r="B54" s="2">
        <v>108.42</v>
      </c>
    </row>
    <row r="55" spans="1:2" x14ac:dyDescent="0.3">
      <c r="A55" s="18">
        <v>1995</v>
      </c>
      <c r="B55" s="2">
        <v>42.7</v>
      </c>
    </row>
    <row r="56" spans="1:2" x14ac:dyDescent="0.3">
      <c r="A56" s="18">
        <v>1996</v>
      </c>
      <c r="B56" s="2">
        <v>65.11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1952</v>
      </c>
      <c r="B2" s="2">
        <v>31.61</v>
      </c>
    </row>
    <row r="3" spans="1:2" x14ac:dyDescent="0.3">
      <c r="A3" s="18">
        <v>1953</v>
      </c>
      <c r="B3" s="2">
        <v>51.33</v>
      </c>
    </row>
    <row r="4" spans="1:2" x14ac:dyDescent="0.3">
      <c r="A4" s="18">
        <v>1954</v>
      </c>
      <c r="B4" s="2">
        <v>90.27</v>
      </c>
    </row>
    <row r="5" spans="1:2" x14ac:dyDescent="0.3">
      <c r="A5" s="18">
        <v>1955</v>
      </c>
      <c r="B5" s="2">
        <v>56.02</v>
      </c>
    </row>
    <row r="6" spans="1:2" x14ac:dyDescent="0.3">
      <c r="A6" s="18">
        <v>1956</v>
      </c>
      <c r="B6" s="2">
        <v>45.63</v>
      </c>
    </row>
    <row r="7" spans="1:2" x14ac:dyDescent="0.3">
      <c r="A7" s="18">
        <v>1957</v>
      </c>
      <c r="B7" s="2">
        <v>43.07</v>
      </c>
    </row>
    <row r="8" spans="1:2" x14ac:dyDescent="0.3">
      <c r="A8" s="18">
        <v>1958</v>
      </c>
      <c r="B8" s="2">
        <v>33.39</v>
      </c>
    </row>
    <row r="9" spans="1:2" x14ac:dyDescent="0.3">
      <c r="A9" s="18">
        <v>1959</v>
      </c>
      <c r="B9" s="2">
        <v>58.56</v>
      </c>
    </row>
    <row r="10" spans="1:2" x14ac:dyDescent="0.3">
      <c r="A10" s="18">
        <v>1960</v>
      </c>
      <c r="B10" s="2">
        <v>35.39</v>
      </c>
    </row>
    <row r="11" spans="1:2" x14ac:dyDescent="0.3">
      <c r="A11" s="18">
        <v>1961</v>
      </c>
      <c r="B11" s="2">
        <v>78.72</v>
      </c>
    </row>
    <row r="12" spans="1:2" x14ac:dyDescent="0.3">
      <c r="A12" s="18">
        <v>1962</v>
      </c>
      <c r="B12" s="2">
        <v>22.52</v>
      </c>
    </row>
    <row r="13" spans="1:2" x14ac:dyDescent="0.3">
      <c r="A13" s="18">
        <v>1963</v>
      </c>
      <c r="B13" s="2">
        <v>58.58</v>
      </c>
    </row>
    <row r="14" spans="1:2" x14ac:dyDescent="0.3">
      <c r="A14" s="18">
        <v>1964</v>
      </c>
      <c r="B14" s="2">
        <v>37.97</v>
      </c>
    </row>
    <row r="15" spans="1:2" x14ac:dyDescent="0.3">
      <c r="A15" s="18">
        <v>1965</v>
      </c>
      <c r="B15" s="2">
        <v>58.16</v>
      </c>
    </row>
    <row r="16" spans="1:2" x14ac:dyDescent="0.3">
      <c r="A16" s="18">
        <v>1966</v>
      </c>
      <c r="B16" s="2">
        <v>75.650000000000006</v>
      </c>
    </row>
    <row r="17" spans="1:2" x14ac:dyDescent="0.3">
      <c r="A17" s="18">
        <v>1967</v>
      </c>
      <c r="B17" s="2">
        <v>43.92</v>
      </c>
    </row>
    <row r="18" spans="1:2" x14ac:dyDescent="0.3">
      <c r="A18" s="18">
        <v>1968</v>
      </c>
      <c r="B18" s="2">
        <v>19.52</v>
      </c>
    </row>
    <row r="19" spans="1:2" x14ac:dyDescent="0.3">
      <c r="A19" s="18">
        <v>1969</v>
      </c>
      <c r="B19" s="2">
        <v>37.99</v>
      </c>
    </row>
    <row r="20" spans="1:2" x14ac:dyDescent="0.3">
      <c r="A20" s="18">
        <v>1970</v>
      </c>
      <c r="B20" s="2">
        <v>47.53</v>
      </c>
    </row>
    <row r="21" spans="1:2" x14ac:dyDescent="0.3">
      <c r="A21" s="18">
        <v>1971</v>
      </c>
      <c r="B21" s="2">
        <v>50.81</v>
      </c>
    </row>
    <row r="22" spans="1:2" x14ac:dyDescent="0.3">
      <c r="A22" s="18">
        <v>1972</v>
      </c>
      <c r="B22" s="2">
        <v>105.72</v>
      </c>
    </row>
    <row r="23" spans="1:2" x14ac:dyDescent="0.3">
      <c r="A23" s="18">
        <v>1973</v>
      </c>
      <c r="B23" s="2">
        <v>80.010000000000005</v>
      </c>
    </row>
    <row r="24" spans="1:2" x14ac:dyDescent="0.3">
      <c r="A24" s="18">
        <v>1974</v>
      </c>
      <c r="B24" s="2">
        <v>35.9</v>
      </c>
    </row>
    <row r="25" spans="1:2" x14ac:dyDescent="0.3">
      <c r="A25" s="18">
        <v>1975</v>
      </c>
      <c r="B25" s="2">
        <v>62.44</v>
      </c>
    </row>
    <row r="26" spans="1:2" x14ac:dyDescent="0.3">
      <c r="A26" s="18">
        <v>1976</v>
      </c>
      <c r="B26" s="2">
        <v>34.770000000000003</v>
      </c>
    </row>
    <row r="27" spans="1:2" x14ac:dyDescent="0.3">
      <c r="A27" s="18">
        <v>1977</v>
      </c>
      <c r="B27" s="2">
        <v>46.65</v>
      </c>
    </row>
    <row r="28" spans="1:2" x14ac:dyDescent="0.3">
      <c r="A28" s="18">
        <v>1978</v>
      </c>
      <c r="B28" s="2">
        <v>20.92</v>
      </c>
    </row>
    <row r="29" spans="1:2" x14ac:dyDescent="0.3">
      <c r="A29" s="18">
        <v>1979</v>
      </c>
      <c r="B29" s="2">
        <v>74.69</v>
      </c>
    </row>
    <row r="30" spans="1:2" x14ac:dyDescent="0.3">
      <c r="A30" s="18">
        <v>1980</v>
      </c>
      <c r="B30" s="2">
        <v>51.46</v>
      </c>
    </row>
    <row r="31" spans="1:2" x14ac:dyDescent="0.3">
      <c r="A31" s="18">
        <v>1981</v>
      </c>
      <c r="B31" s="2">
        <v>24.88</v>
      </c>
    </row>
    <row r="32" spans="1:2" x14ac:dyDescent="0.3">
      <c r="A32" s="18">
        <v>1982</v>
      </c>
      <c r="B32" s="2">
        <v>61.78</v>
      </c>
    </row>
    <row r="33" spans="1:2" x14ac:dyDescent="0.3">
      <c r="A33" s="18">
        <v>1983</v>
      </c>
      <c r="B33" s="2">
        <v>126.19</v>
      </c>
    </row>
    <row r="34" spans="1:2" x14ac:dyDescent="0.3">
      <c r="A34" s="18">
        <v>1984</v>
      </c>
      <c r="B34" s="2">
        <v>92.56</v>
      </c>
    </row>
    <row r="35" spans="1:2" x14ac:dyDescent="0.3">
      <c r="A35" s="18">
        <v>1985</v>
      </c>
      <c r="B35" s="2">
        <v>78.84</v>
      </c>
    </row>
    <row r="36" spans="1:2" x14ac:dyDescent="0.3">
      <c r="A36" s="18">
        <v>1986</v>
      </c>
      <c r="B36" s="2">
        <v>65.67</v>
      </c>
    </row>
    <row r="37" spans="1:2" x14ac:dyDescent="0.3">
      <c r="A37" s="18">
        <v>1987</v>
      </c>
      <c r="B37" s="2">
        <v>73.91</v>
      </c>
    </row>
    <row r="38" spans="1:2" x14ac:dyDescent="0.3">
      <c r="A38" s="18">
        <v>1988</v>
      </c>
      <c r="B38" s="2">
        <v>28.4</v>
      </c>
    </row>
    <row r="39" spans="1:2" x14ac:dyDescent="0.3">
      <c r="A39" s="18">
        <v>1989</v>
      </c>
      <c r="B39" s="2">
        <v>62.3</v>
      </c>
    </row>
    <row r="40" spans="1:2" x14ac:dyDescent="0.3">
      <c r="A40" s="18">
        <v>1990</v>
      </c>
      <c r="B40" s="2">
        <v>108.78</v>
      </c>
    </row>
    <row r="41" spans="1:2" x14ac:dyDescent="0.3">
      <c r="A41" s="18">
        <v>1991</v>
      </c>
      <c r="B41" s="2">
        <v>36.369999999999997</v>
      </c>
    </row>
    <row r="42" spans="1:2" x14ac:dyDescent="0.3">
      <c r="A42" s="18">
        <v>1992</v>
      </c>
      <c r="B42" s="2">
        <v>88.81</v>
      </c>
    </row>
    <row r="43" spans="1:2" x14ac:dyDescent="0.3">
      <c r="A43" s="18">
        <v>1993</v>
      </c>
      <c r="B43" s="2">
        <v>67.92</v>
      </c>
    </row>
    <row r="44" spans="1:2" x14ac:dyDescent="0.3">
      <c r="A44" s="18">
        <v>1994</v>
      </c>
      <c r="B44" s="2">
        <v>108.42</v>
      </c>
    </row>
    <row r="45" spans="1:2" x14ac:dyDescent="0.3">
      <c r="A45" s="18">
        <v>1995</v>
      </c>
      <c r="B45" s="2">
        <v>42.7</v>
      </c>
    </row>
    <row r="46" spans="1:2" x14ac:dyDescent="0.3">
      <c r="A46" s="18">
        <v>1996</v>
      </c>
      <c r="B46" s="2">
        <v>65.11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1954</v>
      </c>
      <c r="B2" s="2">
        <v>90.27</v>
      </c>
    </row>
    <row r="3" spans="1:2" x14ac:dyDescent="0.3">
      <c r="A3" s="18">
        <v>1955</v>
      </c>
      <c r="B3" s="2">
        <v>56.02</v>
      </c>
    </row>
    <row r="4" spans="1:2" x14ac:dyDescent="0.3">
      <c r="A4" s="18">
        <v>1956</v>
      </c>
      <c r="B4" s="2">
        <v>45.63</v>
      </c>
    </row>
    <row r="5" spans="1:2" x14ac:dyDescent="0.3">
      <c r="A5" s="18">
        <v>1957</v>
      </c>
      <c r="B5" s="2">
        <v>43.07</v>
      </c>
    </row>
    <row r="6" spans="1:2" x14ac:dyDescent="0.3">
      <c r="A6" s="18">
        <v>1958</v>
      </c>
      <c r="B6" s="2">
        <v>33.39</v>
      </c>
    </row>
    <row r="7" spans="1:2" x14ac:dyDescent="0.3">
      <c r="A7" s="18">
        <v>1959</v>
      </c>
      <c r="B7" s="2">
        <v>58.56</v>
      </c>
    </row>
    <row r="8" spans="1:2" x14ac:dyDescent="0.3">
      <c r="A8" s="18">
        <v>1960</v>
      </c>
      <c r="B8" s="2">
        <v>35.39</v>
      </c>
    </row>
    <row r="9" spans="1:2" x14ac:dyDescent="0.3">
      <c r="A9" s="18">
        <v>1961</v>
      </c>
      <c r="B9" s="2">
        <v>78.72</v>
      </c>
    </row>
    <row r="10" spans="1:2" x14ac:dyDescent="0.3">
      <c r="A10" s="18">
        <v>1962</v>
      </c>
      <c r="B10" s="2">
        <v>22.52</v>
      </c>
    </row>
    <row r="11" spans="1:2" x14ac:dyDescent="0.3">
      <c r="A11" s="18">
        <v>1963</v>
      </c>
      <c r="B11" s="2">
        <v>58.58</v>
      </c>
    </row>
    <row r="12" spans="1:2" x14ac:dyDescent="0.3">
      <c r="A12" s="18">
        <v>1964</v>
      </c>
      <c r="B12" s="2">
        <v>37.97</v>
      </c>
    </row>
    <row r="13" spans="1:2" x14ac:dyDescent="0.3">
      <c r="A13" s="18">
        <v>1965</v>
      </c>
      <c r="B13" s="2">
        <v>58.16</v>
      </c>
    </row>
    <row r="14" spans="1:2" x14ac:dyDescent="0.3">
      <c r="A14" s="18">
        <v>1966</v>
      </c>
      <c r="B14" s="2">
        <v>75.650000000000006</v>
      </c>
    </row>
    <row r="15" spans="1:2" x14ac:dyDescent="0.3">
      <c r="A15" s="18">
        <v>1967</v>
      </c>
      <c r="B15" s="2">
        <v>43.92</v>
      </c>
    </row>
    <row r="16" spans="1:2" x14ac:dyDescent="0.3">
      <c r="A16" s="18">
        <v>1968</v>
      </c>
      <c r="B16" s="2">
        <v>19.52</v>
      </c>
    </row>
    <row r="17" spans="1:2" x14ac:dyDescent="0.3">
      <c r="A17" s="18">
        <v>1969</v>
      </c>
      <c r="B17" s="2">
        <v>37.99</v>
      </c>
    </row>
    <row r="18" spans="1:2" x14ac:dyDescent="0.3">
      <c r="A18" s="18">
        <v>1970</v>
      </c>
      <c r="B18" s="2">
        <v>47.53</v>
      </c>
    </row>
    <row r="19" spans="1:2" x14ac:dyDescent="0.3">
      <c r="A19" s="18">
        <v>1971</v>
      </c>
      <c r="B19" s="2">
        <v>50.81</v>
      </c>
    </row>
    <row r="20" spans="1:2" x14ac:dyDescent="0.3">
      <c r="A20" s="18">
        <v>1972</v>
      </c>
      <c r="B20" s="2">
        <v>105.72</v>
      </c>
    </row>
    <row r="21" spans="1:2" x14ac:dyDescent="0.3">
      <c r="A21" s="18">
        <v>1973</v>
      </c>
      <c r="B21" s="2">
        <v>80.010000000000005</v>
      </c>
    </row>
    <row r="22" spans="1:2" x14ac:dyDescent="0.3">
      <c r="A22" s="18">
        <v>1974</v>
      </c>
      <c r="B22" s="2">
        <v>35.9</v>
      </c>
    </row>
    <row r="23" spans="1:2" x14ac:dyDescent="0.3">
      <c r="A23" s="18">
        <v>1975</v>
      </c>
      <c r="B23" s="2">
        <v>62.44</v>
      </c>
    </row>
    <row r="24" spans="1:2" x14ac:dyDescent="0.3">
      <c r="A24" s="18">
        <v>1976</v>
      </c>
      <c r="B24" s="2">
        <v>34.770000000000003</v>
      </c>
    </row>
    <row r="25" spans="1:2" x14ac:dyDescent="0.3">
      <c r="A25" s="18">
        <v>1977</v>
      </c>
      <c r="B25" s="2">
        <v>46.65</v>
      </c>
    </row>
    <row r="26" spans="1:2" x14ac:dyDescent="0.3">
      <c r="A26" s="18">
        <v>1978</v>
      </c>
      <c r="B26" s="2">
        <v>20.92</v>
      </c>
    </row>
    <row r="27" spans="1:2" x14ac:dyDescent="0.3">
      <c r="A27" s="18">
        <v>1979</v>
      </c>
      <c r="B27" s="2">
        <v>74.69</v>
      </c>
    </row>
    <row r="28" spans="1:2" x14ac:dyDescent="0.3">
      <c r="A28" s="18">
        <v>1980</v>
      </c>
      <c r="B28" s="2">
        <v>51.46</v>
      </c>
    </row>
    <row r="29" spans="1:2" x14ac:dyDescent="0.3">
      <c r="A29" s="18">
        <v>1981</v>
      </c>
      <c r="B29" s="2">
        <v>24.88</v>
      </c>
    </row>
    <row r="30" spans="1:2" x14ac:dyDescent="0.3">
      <c r="A30" s="18">
        <v>1982</v>
      </c>
      <c r="B30" s="2">
        <v>61.78</v>
      </c>
    </row>
    <row r="31" spans="1:2" x14ac:dyDescent="0.3">
      <c r="A31" s="18">
        <v>1983</v>
      </c>
      <c r="B31" s="2">
        <v>126.19</v>
      </c>
    </row>
    <row r="32" spans="1:2" x14ac:dyDescent="0.3">
      <c r="A32" s="18">
        <v>1984</v>
      </c>
      <c r="B32" s="2">
        <v>92.56</v>
      </c>
    </row>
    <row r="33" spans="1:2" x14ac:dyDescent="0.3">
      <c r="A33" s="18">
        <v>1985</v>
      </c>
      <c r="B33" s="2">
        <v>78.84</v>
      </c>
    </row>
    <row r="34" spans="1:2" x14ac:dyDescent="0.3">
      <c r="A34" s="18">
        <v>1986</v>
      </c>
      <c r="B34" s="2">
        <v>65.67</v>
      </c>
    </row>
    <row r="35" spans="1:2" x14ac:dyDescent="0.3">
      <c r="A35" s="18">
        <v>1987</v>
      </c>
      <c r="B35" s="2">
        <v>73.91</v>
      </c>
    </row>
    <row r="36" spans="1:2" x14ac:dyDescent="0.3">
      <c r="A36" s="18">
        <v>1988</v>
      </c>
      <c r="B36" s="2">
        <v>28.4</v>
      </c>
    </row>
    <row r="37" spans="1:2" x14ac:dyDescent="0.3">
      <c r="A37" s="18">
        <v>1989</v>
      </c>
      <c r="B37" s="2">
        <v>62.3</v>
      </c>
    </row>
    <row r="38" spans="1:2" x14ac:dyDescent="0.3">
      <c r="A38" s="18">
        <v>1990</v>
      </c>
      <c r="B38" s="2">
        <v>108.78</v>
      </c>
    </row>
    <row r="39" spans="1:2" x14ac:dyDescent="0.3">
      <c r="A39" s="18">
        <v>1991</v>
      </c>
      <c r="B39" s="2">
        <v>36.369999999999997</v>
      </c>
    </row>
    <row r="40" spans="1:2" x14ac:dyDescent="0.3">
      <c r="A40" s="18">
        <v>1992</v>
      </c>
      <c r="B40" s="2">
        <v>88.81</v>
      </c>
    </row>
    <row r="41" spans="1:2" x14ac:dyDescent="0.3">
      <c r="A41" s="18">
        <v>1993</v>
      </c>
      <c r="B41" s="2">
        <v>67.92</v>
      </c>
    </row>
    <row r="42" spans="1:2" x14ac:dyDescent="0.3">
      <c r="A42" s="18">
        <v>1994</v>
      </c>
      <c r="B42" s="2">
        <v>108.42</v>
      </c>
    </row>
    <row r="43" spans="1:2" x14ac:dyDescent="0.3">
      <c r="A43" s="18">
        <v>1995</v>
      </c>
      <c r="B43" s="2">
        <v>42.7</v>
      </c>
    </row>
    <row r="44" spans="1:2" x14ac:dyDescent="0.3">
      <c r="A44" s="18">
        <v>1996</v>
      </c>
      <c r="B44" s="2">
        <v>65.11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800"/>
  </sheetPr>
  <dimension ref="B1:J53"/>
  <sheetViews>
    <sheetView topLeftCell="A31" zoomScaleNormal="100" workbookViewId="0">
      <selection activeCell="E25" sqref="E25"/>
    </sheetView>
  </sheetViews>
  <sheetFormatPr defaultRowHeight="14.4" x14ac:dyDescent="0.3"/>
  <cols>
    <col min="1" max="1" width="4.88671875" customWidth="1"/>
    <col min="2" max="2" width="9" customWidth="1"/>
  </cols>
  <sheetData>
    <row r="1" spans="2:9" x14ac:dyDescent="0.3">
      <c r="B1" t="s">
        <v>33</v>
      </c>
    </row>
    <row r="2" spans="2:9" x14ac:dyDescent="0.3">
      <c r="B2" t="s">
        <v>29</v>
      </c>
    </row>
    <row r="3" spans="2:9" x14ac:dyDescent="0.3">
      <c r="B3" t="s">
        <v>30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43</v>
      </c>
      <c r="D13" s="7">
        <v>0</v>
      </c>
      <c r="E13" s="7">
        <v>43</v>
      </c>
      <c r="F13" s="8">
        <v>19.52</v>
      </c>
      <c r="G13" s="8">
        <v>126.19</v>
      </c>
      <c r="H13" s="8">
        <v>59.044186046511626</v>
      </c>
      <c r="I13" s="8">
        <v>25.951062023644404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0.18272425249169436</v>
      </c>
    </row>
    <row r="19" spans="2:10" x14ac:dyDescent="0.3">
      <c r="B19" s="3" t="s">
        <v>18</v>
      </c>
      <c r="C19" s="12">
        <v>165</v>
      </c>
    </row>
    <row r="20" spans="2:10" x14ac:dyDescent="0.3">
      <c r="B20" s="3" t="s">
        <v>19</v>
      </c>
      <c r="C20" s="12">
        <v>0</v>
      </c>
    </row>
    <row r="21" spans="2:10" x14ac:dyDescent="0.3">
      <c r="B21" s="3" t="s">
        <v>20</v>
      </c>
      <c r="C21" s="12">
        <v>8.6238962770480349E-2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28</v>
      </c>
    </row>
    <row r="25" spans="2:10" x14ac:dyDescent="0.3">
      <c r="B25" s="14" t="s">
        <v>22</v>
      </c>
    </row>
    <row r="26" spans="2:10" x14ac:dyDescent="0.3">
      <c r="B26" s="14" t="s">
        <v>23</v>
      </c>
    </row>
    <row r="27" spans="2:10" x14ac:dyDescent="0.3">
      <c r="B27" s="14" t="s">
        <v>24</v>
      </c>
    </row>
    <row r="28" spans="2:10" ht="15" customHeight="1" x14ac:dyDescent="0.3">
      <c r="B28" s="29" t="s">
        <v>31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32</v>
      </c>
    </row>
    <row r="33" spans="2:5" x14ac:dyDescent="0.3">
      <c r="B33" s="14" t="s">
        <v>25</v>
      </c>
      <c r="D33" s="15">
        <v>0.55285714285714305</v>
      </c>
    </row>
    <row r="34" spans="2:5" x14ac:dyDescent="0.3">
      <c r="B34" s="14" t="s">
        <v>26</v>
      </c>
      <c r="D34" s="16">
        <v>0.32456298003072209</v>
      </c>
      <c r="E34" s="17">
        <v>0.70780263157894752</v>
      </c>
    </row>
    <row r="53" spans="7:7" x14ac:dyDescent="0.3">
      <c r="G53" t="s">
        <v>27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T289562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Mann-Kendall trend tests_HID</vt:lpstr>
      <vt:lpstr>Mann-Kendall trend tests1_HID</vt:lpstr>
      <vt:lpstr>Mann-Kendall trend tests2_HID</vt:lpstr>
      <vt:lpstr>Mann-Kendall trend tests2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2016-10-15T01:13:15Z</dcterms:created>
  <dcterms:modified xsi:type="dcterms:W3CDTF">2018-05-31T21:20:35Z</dcterms:modified>
</cp:coreProperties>
</file>