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6A7E2D93-FF90-4FB6-917E-E698AA99E369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<sst xmlns="http://schemas.openxmlformats.org/spreadsheetml/2006/main" count="42" uniqueCount="40">
  <si>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</si>
  <si>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</si>
  <si>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</si>
  <si>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74900000.xlsx / Sheet = Plan1 / Range = Plan1!$E$1:$E$46 / 45 rows and 1 column</t>
  </si>
  <si>
    <t>Date data: Workbook = 74900000.xlsx / Sheet = Plan1 / Range = Plan1!$B$1:$B$46 / 45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</si>
  <si>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</si>
  <si>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</si>
  <si>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</si>
  <si>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</si>
  <si>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</si>
  <si>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</si>
  <si>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</si>
  <si>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</si>
  <si>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</si>
  <si>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</si>
  <si>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</si>
  <si>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</si>
  <si>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</si>
  <si>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</si>
  <si>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</si>
  <si>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</si>
  <si>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</si>
  <si>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</si>
  <si>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</si>
  <si>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</si>
  <si>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</si>
  <si>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</si>
  <si>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</si>
  <si>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</si>
  <si>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15.13%.</t>
  </si>
  <si>
    <t>Sen's slope:</t>
  </si>
  <si>
    <t>Confidence interval:</t>
  </si>
  <si>
    <t xml:space="preserve"> </t>
  </si>
  <si>
    <r>
      <t>XLSTAT 2016.06.36438  - Mann-Kendall trend tests - Start time: 2016-10-15 at 6:43:38 PM / End time: 2016-10-15 at 6:43:39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</si>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</sst>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tests_HID'!$A$2:$A$46</c:f>
              <c:numCache>
                <c:formatCode>General</c:formatCod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'Mann-Kendall trend tests_HID'!$B$2:$B$46</c:f>
              <c:numCache>
                <c:formatCode>0</c:formatCode>
                <c:ptCount val="45"/>
                <c:pt idx="0">
                  <c:v>31.92</c:v>
                </c:pt>
                <c:pt idx="1">
                  <c:v>26.07</c:v>
                </c:pt>
                <c:pt idx="2">
                  <c:v>66.56</c:v>
                </c:pt>
                <c:pt idx="3">
                  <c:v>60.01</c:v>
                </c:pt>
                <c:pt idx="4">
                  <c:v>21.58</c:v>
                </c:pt>
                <c:pt idx="5">
                  <c:v>49.72</c:v>
                </c:pt>
                <c:pt idx="6">
                  <c:v>17.62</c:v>
                </c:pt>
                <c:pt idx="7">
                  <c:v>21.45</c:v>
                </c:pt>
                <c:pt idx="8">
                  <c:v>14.21</c:v>
                </c:pt>
                <c:pt idx="9">
                  <c:v>37.28</c:v>
                </c:pt>
                <c:pt idx="10">
                  <c:v>28.47</c:v>
                </c:pt>
                <c:pt idx="11">
                  <c:v>10.73</c:v>
                </c:pt>
                <c:pt idx="12">
                  <c:v>38.68</c:v>
                </c:pt>
                <c:pt idx="13">
                  <c:v>64.790000000000006</c:v>
                </c:pt>
                <c:pt idx="14">
                  <c:v>44.54</c:v>
                </c:pt>
                <c:pt idx="15">
                  <c:v>48.27</c:v>
                </c:pt>
                <c:pt idx="16">
                  <c:v>51.02</c:v>
                </c:pt>
                <c:pt idx="17">
                  <c:v>51.27</c:v>
                </c:pt>
                <c:pt idx="18">
                  <c:v>13.02</c:v>
                </c:pt>
                <c:pt idx="19">
                  <c:v>34.07</c:v>
                </c:pt>
                <c:pt idx="20">
                  <c:v>58.83</c:v>
                </c:pt>
                <c:pt idx="21">
                  <c:v>20.3</c:v>
                </c:pt>
                <c:pt idx="22">
                  <c:v>43.49</c:v>
                </c:pt>
                <c:pt idx="23">
                  <c:v>35.5</c:v>
                </c:pt>
                <c:pt idx="24">
                  <c:v>48.47</c:v>
                </c:pt>
                <c:pt idx="25">
                  <c:v>15.19</c:v>
                </c:pt>
                <c:pt idx="26">
                  <c:v>32.049999999999997</c:v>
                </c:pt>
                <c:pt idx="27">
                  <c:v>48.88</c:v>
                </c:pt>
                <c:pt idx="28">
                  <c:v>74.94</c:v>
                </c:pt>
                <c:pt idx="29">
                  <c:v>28.76</c:v>
                </c:pt>
                <c:pt idx="30">
                  <c:v>32.65</c:v>
                </c:pt>
                <c:pt idx="31">
                  <c:v>29.43</c:v>
                </c:pt>
                <c:pt idx="32">
                  <c:v>65.790000000000006</c:v>
                </c:pt>
                <c:pt idx="33">
                  <c:v>49.09</c:v>
                </c:pt>
                <c:pt idx="34">
                  <c:v>19.73</c:v>
                </c:pt>
                <c:pt idx="35">
                  <c:v>36.14</c:v>
                </c:pt>
                <c:pt idx="36">
                  <c:v>26.31</c:v>
                </c:pt>
                <c:pt idx="37">
                  <c:v>34.729999999999997</c:v>
                </c:pt>
                <c:pt idx="38">
                  <c:v>48.4</c:v>
                </c:pt>
                <c:pt idx="39">
                  <c:v>52.63</c:v>
                </c:pt>
                <c:pt idx="40">
                  <c:v>41.14</c:v>
                </c:pt>
                <c:pt idx="41">
                  <c:v>29.13</c:v>
                </c:pt>
                <c:pt idx="42">
                  <c:v>45.4</c:v>
                </c:pt>
                <c:pt idx="43">
                  <c:v>70.64</c:v>
                </c:pt>
                <c:pt idx="44">
                  <c:v>80.150000000000006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9-41EE-A35B-BED23ACB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26624"/>
        <c:axId val="250045184"/>
      </c:scatterChart>
      <c:valAx>
        <c:axId val="250026624"/>
        <c:scaling>
          <c:orientation val="minMax"/>
          <c:max val="202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0045184"/>
        <c:crosses val="autoZero"/>
        <c:crossBetween val="midCat"/>
      </c:valAx>
      <c:valAx>
        <c:axId val="250045184"/>
        <c:scaling>
          <c:orientation val="minMax"/>
          <c:max val="9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002662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84480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RefEditT,RefEdit0,Plan1!$E$1:$E$46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RefEditDate,RefEdit0,Plan1!$B$1:$B$46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284480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28" zoomScale="55" zoomScaleNormal="55" workbookViewId="0">
      <selection activeCell="G49" sqref="G49:L60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2.66406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112</v>
      </c>
      <c r="B2">
        <v>1970</v>
      </c>
      <c r="C2" s="19">
        <v>25843</v>
      </c>
      <c r="D2">
        <v>459</v>
      </c>
      <c r="E2" s="18">
        <f>C2-DATE(YEAR(C2),1,0)</f>
        <v>275</v>
      </c>
      <c r="F2">
        <f>DATE(YEAR(C2)+1,1,1)-DATE(YEAR(C2),1,1)</f>
        <v>365</v>
      </c>
      <c r="G2">
        <f>E2*(2*PI()/F2)</f>
        <v>4.733906738285989</v>
      </c>
      <c r="H2">
        <f>COS(G2)</f>
        <v>2.1516097436221345E-2</v>
      </c>
      <c r="I2">
        <f>SIN(G2)</f>
        <v>-0.99976850197989087</v>
      </c>
    </row>
    <row r="3" spans="1:9" x14ac:dyDescent="0.3">
      <c r="A3">
        <v>124</v>
      </c>
      <c r="B3">
        <v>1971</v>
      </c>
      <c r="C3" s="19">
        <v>26008</v>
      </c>
      <c r="D3">
        <v>503</v>
      </c>
      <c r="E3" s="18">
        <f t="shared" ref="E3:E46" si="0">C3-DATE(YEAR(C3),1,0)</f>
        <v>75</v>
      </c>
      <c r="F3">
        <f t="shared" ref="F3:F46" si="1">DATE(YEAR(C3)+1,1,1)-DATE(YEAR(C3),1,1)</f>
        <v>365</v>
      </c>
      <c r="G3">
        <f t="shared" ref="G3:G46" si="2">E3*(2*PI()/F3)</f>
        <v>1.291065474077997</v>
      </c>
      <c r="H3">
        <f t="shared" ref="H3:H46" si="3">COS(G3)</f>
        <v>0.27609697309746906</v>
      </c>
      <c r="I3">
        <f t="shared" ref="I3:I46" si="4">SIN(G3)</f>
        <v>0.96112978387230075</v>
      </c>
    </row>
    <row r="4" spans="1:9" x14ac:dyDescent="0.3">
      <c r="A4">
        <v>136</v>
      </c>
      <c r="B4">
        <v>1972</v>
      </c>
      <c r="C4" s="19">
        <v>26461</v>
      </c>
      <c r="D4">
        <v>651</v>
      </c>
      <c r="E4" s="18">
        <f t="shared" si="0"/>
        <v>163</v>
      </c>
      <c r="F4">
        <f t="shared" si="1"/>
        <v>366</v>
      </c>
      <c r="G4">
        <f t="shared" si="2"/>
        <v>2.7982491941810728</v>
      </c>
      <c r="H4">
        <f t="shared" si="3"/>
        <v>-0.94163439765912593</v>
      </c>
      <c r="I4">
        <f t="shared" si="4"/>
        <v>0.3366372842469102</v>
      </c>
    </row>
    <row r="5" spans="1:9" x14ac:dyDescent="0.3">
      <c r="A5">
        <v>148</v>
      </c>
      <c r="B5">
        <v>1973</v>
      </c>
      <c r="C5" s="19">
        <v>26787</v>
      </c>
      <c r="D5">
        <v>434</v>
      </c>
      <c r="E5" s="18">
        <f t="shared" si="0"/>
        <v>123</v>
      </c>
      <c r="F5">
        <f t="shared" si="1"/>
        <v>365</v>
      </c>
      <c r="G5">
        <f t="shared" si="2"/>
        <v>2.1173473774879152</v>
      </c>
      <c r="H5">
        <f t="shared" si="3"/>
        <v>-0.51974381215551546</v>
      </c>
      <c r="I5">
        <f t="shared" si="4"/>
        <v>0.854322169749827</v>
      </c>
    </row>
    <row r="6" spans="1:9" x14ac:dyDescent="0.3">
      <c r="A6">
        <v>160</v>
      </c>
      <c r="B6">
        <v>1974</v>
      </c>
      <c r="C6" s="19">
        <v>27190</v>
      </c>
      <c r="D6">
        <v>467</v>
      </c>
      <c r="E6" s="18">
        <f t="shared" si="0"/>
        <v>161</v>
      </c>
      <c r="F6">
        <f t="shared" si="1"/>
        <v>365</v>
      </c>
      <c r="G6">
        <f t="shared" si="2"/>
        <v>2.7714872176874339</v>
      </c>
      <c r="H6">
        <f t="shared" si="3"/>
        <v>-0.9322892131745133</v>
      </c>
      <c r="I6">
        <f t="shared" si="4"/>
        <v>0.36171373072976765</v>
      </c>
    </row>
    <row r="7" spans="1:9" x14ac:dyDescent="0.3">
      <c r="A7">
        <v>172</v>
      </c>
      <c r="B7">
        <v>1975</v>
      </c>
      <c r="C7" s="19">
        <v>27483</v>
      </c>
      <c r="D7">
        <v>552</v>
      </c>
      <c r="E7" s="18">
        <f t="shared" si="0"/>
        <v>89</v>
      </c>
      <c r="F7">
        <f t="shared" si="1"/>
        <v>365</v>
      </c>
      <c r="G7">
        <f t="shared" si="2"/>
        <v>1.5320643625725565</v>
      </c>
      <c r="H7">
        <f t="shared" si="3"/>
        <v>3.8722280892174679E-2</v>
      </c>
      <c r="I7">
        <f t="shared" si="4"/>
        <v>0.99925001123968349</v>
      </c>
    </row>
    <row r="8" spans="1:9" x14ac:dyDescent="0.3">
      <c r="A8">
        <v>184</v>
      </c>
      <c r="B8">
        <v>1976</v>
      </c>
      <c r="C8" s="19">
        <v>28068</v>
      </c>
      <c r="D8">
        <v>315</v>
      </c>
      <c r="E8" s="18">
        <f t="shared" si="0"/>
        <v>309</v>
      </c>
      <c r="F8">
        <f t="shared" si="1"/>
        <v>366</v>
      </c>
      <c r="G8">
        <f t="shared" si="2"/>
        <v>5.3046564478647324</v>
      </c>
      <c r="H8">
        <f t="shared" si="3"/>
        <v>0.55824372202686445</v>
      </c>
      <c r="I8">
        <f t="shared" si="4"/>
        <v>-0.82967701355261914</v>
      </c>
    </row>
    <row r="9" spans="1:9" x14ac:dyDescent="0.3">
      <c r="A9">
        <v>196</v>
      </c>
      <c r="B9">
        <v>1977</v>
      </c>
      <c r="C9" s="19">
        <v>28298</v>
      </c>
      <c r="D9">
        <v>308</v>
      </c>
      <c r="E9" s="18">
        <f t="shared" si="0"/>
        <v>173</v>
      </c>
      <c r="F9">
        <f t="shared" si="1"/>
        <v>365</v>
      </c>
      <c r="G9">
        <f t="shared" si="2"/>
        <v>2.9780576935399132</v>
      </c>
      <c r="H9">
        <f t="shared" si="3"/>
        <v>-0.98665793289165704</v>
      </c>
      <c r="I9">
        <f t="shared" si="4"/>
        <v>0.16280701293851715</v>
      </c>
    </row>
    <row r="10" spans="1:9" x14ac:dyDescent="0.3">
      <c r="A10">
        <v>208</v>
      </c>
      <c r="B10">
        <v>1978</v>
      </c>
      <c r="C10" s="19">
        <v>28814</v>
      </c>
      <c r="D10">
        <v>237</v>
      </c>
      <c r="E10" s="18">
        <f t="shared" si="0"/>
        <v>324</v>
      </c>
      <c r="F10">
        <f t="shared" si="1"/>
        <v>365</v>
      </c>
      <c r="G10">
        <f t="shared" si="2"/>
        <v>5.5774028480169475</v>
      </c>
      <c r="H10">
        <f t="shared" si="3"/>
        <v>0.76110425866077425</v>
      </c>
      <c r="I10">
        <f t="shared" si="4"/>
        <v>-0.64862956103498182</v>
      </c>
    </row>
    <row r="11" spans="1:9" x14ac:dyDescent="0.3">
      <c r="A11">
        <v>220</v>
      </c>
      <c r="B11">
        <v>1979</v>
      </c>
      <c r="C11" s="19">
        <v>29134</v>
      </c>
      <c r="D11">
        <v>401</v>
      </c>
      <c r="E11" s="18">
        <f t="shared" si="0"/>
        <v>279</v>
      </c>
      <c r="F11">
        <f t="shared" si="1"/>
        <v>365</v>
      </c>
      <c r="G11">
        <f t="shared" si="2"/>
        <v>4.8027635635701493</v>
      </c>
      <c r="H11">
        <f t="shared" si="3"/>
        <v>9.0251610031040694E-2</v>
      </c>
      <c r="I11">
        <f t="shared" si="4"/>
        <v>-0.99591899614717916</v>
      </c>
    </row>
    <row r="12" spans="1:9" x14ac:dyDescent="0.3">
      <c r="A12">
        <v>232</v>
      </c>
      <c r="B12">
        <v>1980</v>
      </c>
      <c r="C12" s="19">
        <v>29351</v>
      </c>
      <c r="D12">
        <v>328</v>
      </c>
      <c r="E12" s="18">
        <f t="shared" si="0"/>
        <v>131</v>
      </c>
      <c r="F12">
        <f t="shared" si="1"/>
        <v>366</v>
      </c>
      <c r="G12">
        <f t="shared" si="2"/>
        <v>2.2488996591271198</v>
      </c>
      <c r="H12">
        <f t="shared" si="3"/>
        <v>-0.62731709687429382</v>
      </c>
      <c r="I12">
        <f t="shared" si="4"/>
        <v>0.7787639308347607</v>
      </c>
    </row>
    <row r="13" spans="1:9" x14ac:dyDescent="0.3">
      <c r="A13">
        <v>244</v>
      </c>
      <c r="B13">
        <v>1981</v>
      </c>
      <c r="C13" s="19">
        <v>29621</v>
      </c>
      <c r="D13">
        <v>225</v>
      </c>
      <c r="E13" s="18">
        <f t="shared" si="0"/>
        <v>35</v>
      </c>
      <c r="F13">
        <f t="shared" si="1"/>
        <v>365</v>
      </c>
      <c r="G13">
        <f t="shared" si="2"/>
        <v>0.60249722123639859</v>
      </c>
      <c r="H13">
        <f t="shared" si="3"/>
        <v>0.82392300575755428</v>
      </c>
      <c r="I13">
        <f t="shared" si="4"/>
        <v>0.56670175629111752</v>
      </c>
    </row>
    <row r="14" spans="1:9" x14ac:dyDescent="0.3">
      <c r="A14">
        <v>256</v>
      </c>
      <c r="B14">
        <v>1982</v>
      </c>
      <c r="C14" s="19">
        <v>30259</v>
      </c>
      <c r="D14">
        <v>353</v>
      </c>
      <c r="E14" s="18">
        <f t="shared" si="0"/>
        <v>308</v>
      </c>
      <c r="F14">
        <f t="shared" si="1"/>
        <v>365</v>
      </c>
      <c r="G14">
        <f t="shared" si="2"/>
        <v>5.3019755468803078</v>
      </c>
      <c r="H14">
        <f t="shared" si="3"/>
        <v>0.55601743665704384</v>
      </c>
      <c r="I14">
        <f t="shared" si="4"/>
        <v>-0.83117062636580841</v>
      </c>
    </row>
    <row r="15" spans="1:9" x14ac:dyDescent="0.3">
      <c r="A15">
        <v>268</v>
      </c>
      <c r="B15">
        <v>1983</v>
      </c>
      <c r="C15" s="19">
        <v>30452</v>
      </c>
      <c r="D15">
        <v>372</v>
      </c>
      <c r="E15" s="18">
        <f t="shared" si="0"/>
        <v>136</v>
      </c>
      <c r="F15">
        <f t="shared" si="1"/>
        <v>365</v>
      </c>
      <c r="G15">
        <f t="shared" si="2"/>
        <v>2.3411320596614349</v>
      </c>
      <c r="H15">
        <f t="shared" si="3"/>
        <v>-0.69637622559687218</v>
      </c>
      <c r="I15">
        <f t="shared" si="4"/>
        <v>0.71767691367596198</v>
      </c>
    </row>
    <row r="16" spans="1:9" x14ac:dyDescent="0.3">
      <c r="A16">
        <v>280</v>
      </c>
      <c r="B16">
        <v>1984</v>
      </c>
      <c r="C16" s="19">
        <v>30872</v>
      </c>
      <c r="D16">
        <v>384</v>
      </c>
      <c r="E16" s="18">
        <f t="shared" si="0"/>
        <v>191</v>
      </c>
      <c r="F16">
        <f t="shared" si="1"/>
        <v>366</v>
      </c>
      <c r="G16">
        <f t="shared" si="2"/>
        <v>3.2789300373532813</v>
      </c>
      <c r="H16">
        <f t="shared" si="3"/>
        <v>-0.99058403545779705</v>
      </c>
      <c r="I16">
        <f t="shared" si="4"/>
        <v>-0.13690605792347504</v>
      </c>
    </row>
    <row r="17" spans="1:9" x14ac:dyDescent="0.3">
      <c r="A17">
        <v>292</v>
      </c>
      <c r="B17">
        <v>1985</v>
      </c>
      <c r="C17" s="19">
        <v>31263</v>
      </c>
      <c r="D17">
        <v>415</v>
      </c>
      <c r="E17" s="18">
        <f t="shared" si="0"/>
        <v>216</v>
      </c>
      <c r="F17">
        <f t="shared" si="1"/>
        <v>365</v>
      </c>
      <c r="G17">
        <f t="shared" si="2"/>
        <v>3.7182685653446317</v>
      </c>
      <c r="H17">
        <f t="shared" si="3"/>
        <v>-0.83827970521777451</v>
      </c>
      <c r="I17">
        <f t="shared" si="4"/>
        <v>-0.54524043854065074</v>
      </c>
    </row>
    <row r="18" spans="1:9" x14ac:dyDescent="0.3">
      <c r="A18">
        <v>304</v>
      </c>
      <c r="B18">
        <v>1986</v>
      </c>
      <c r="C18" s="19">
        <v>31594</v>
      </c>
      <c r="D18">
        <v>446</v>
      </c>
      <c r="E18" s="18">
        <f t="shared" si="0"/>
        <v>182</v>
      </c>
      <c r="F18">
        <f t="shared" si="1"/>
        <v>365</v>
      </c>
      <c r="G18">
        <f t="shared" si="2"/>
        <v>3.132985550429273</v>
      </c>
      <c r="H18">
        <f t="shared" si="3"/>
        <v>-0.99996295911626554</v>
      </c>
      <c r="I18">
        <f t="shared" si="4"/>
        <v>8.6069968886886977E-3</v>
      </c>
    </row>
    <row r="19" spans="1:9" x14ac:dyDescent="0.3">
      <c r="A19">
        <v>316</v>
      </c>
      <c r="B19">
        <v>1987</v>
      </c>
      <c r="C19" s="19">
        <v>31987</v>
      </c>
      <c r="D19">
        <v>490</v>
      </c>
      <c r="E19" s="18">
        <f t="shared" si="0"/>
        <v>210</v>
      </c>
      <c r="F19">
        <f t="shared" si="1"/>
        <v>365</v>
      </c>
      <c r="G19">
        <f t="shared" si="2"/>
        <v>3.614983327418392</v>
      </c>
      <c r="H19">
        <f t="shared" si="3"/>
        <v>-0.89002757643467678</v>
      </c>
      <c r="I19">
        <f t="shared" si="4"/>
        <v>-0.45590669350845858</v>
      </c>
    </row>
    <row r="20" spans="1:9" x14ac:dyDescent="0.3">
      <c r="A20">
        <v>328</v>
      </c>
      <c r="B20">
        <v>1988</v>
      </c>
      <c r="C20" s="19">
        <v>32318</v>
      </c>
      <c r="D20">
        <v>261</v>
      </c>
      <c r="E20" s="18">
        <f t="shared" si="0"/>
        <v>176</v>
      </c>
      <c r="F20">
        <f t="shared" si="1"/>
        <v>366</v>
      </c>
      <c r="G20">
        <f t="shared" si="2"/>
        <v>3.0214224427967409</v>
      </c>
      <c r="H20">
        <f t="shared" si="3"/>
        <v>-0.99278824516254005</v>
      </c>
      <c r="I20">
        <f t="shared" si="4"/>
        <v>0.11988119229922739</v>
      </c>
    </row>
    <row r="21" spans="1:9" x14ac:dyDescent="0.3">
      <c r="A21">
        <v>340</v>
      </c>
      <c r="B21">
        <v>1989</v>
      </c>
      <c r="C21" s="19">
        <v>32763</v>
      </c>
      <c r="D21">
        <v>458</v>
      </c>
      <c r="E21" s="18">
        <f t="shared" si="0"/>
        <v>255</v>
      </c>
      <c r="F21">
        <f t="shared" si="1"/>
        <v>365</v>
      </c>
      <c r="G21">
        <f t="shared" si="2"/>
        <v>4.3896226118651898</v>
      </c>
      <c r="H21">
        <f t="shared" si="3"/>
        <v>-0.31719128858910678</v>
      </c>
      <c r="I21">
        <f t="shared" si="4"/>
        <v>-0.9483615800121713</v>
      </c>
    </row>
    <row r="22" spans="1:9" x14ac:dyDescent="0.3">
      <c r="A22">
        <v>352</v>
      </c>
      <c r="B22">
        <v>1990</v>
      </c>
      <c r="C22" s="19">
        <v>32970</v>
      </c>
      <c r="D22">
        <v>445</v>
      </c>
      <c r="E22" s="18">
        <f t="shared" si="0"/>
        <v>97</v>
      </c>
      <c r="F22">
        <f t="shared" si="1"/>
        <v>365</v>
      </c>
      <c r="G22">
        <f t="shared" si="2"/>
        <v>1.6697780131408761</v>
      </c>
      <c r="H22">
        <f t="shared" si="3"/>
        <v>-9.882013873287121E-2</v>
      </c>
      <c r="I22">
        <f t="shared" si="4"/>
        <v>0.99510531110069755</v>
      </c>
    </row>
    <row r="23" spans="1:9" x14ac:dyDescent="0.3">
      <c r="A23">
        <v>364</v>
      </c>
      <c r="B23">
        <v>1991</v>
      </c>
      <c r="C23" s="19">
        <v>33395</v>
      </c>
      <c r="D23">
        <v>387</v>
      </c>
      <c r="E23" s="18">
        <f t="shared" si="0"/>
        <v>157</v>
      </c>
      <c r="F23">
        <f t="shared" si="1"/>
        <v>365</v>
      </c>
      <c r="G23">
        <f t="shared" si="2"/>
        <v>2.702630392403274</v>
      </c>
      <c r="H23">
        <f t="shared" si="3"/>
        <v>-0.90519318989139741</v>
      </c>
      <c r="I23">
        <f t="shared" si="4"/>
        <v>0.42500033996955416</v>
      </c>
    </row>
    <row r="24" spans="1:9" x14ac:dyDescent="0.3">
      <c r="A24">
        <v>376</v>
      </c>
      <c r="B24">
        <v>1992</v>
      </c>
      <c r="C24" s="19">
        <v>33752</v>
      </c>
      <c r="D24">
        <v>532</v>
      </c>
      <c r="E24" s="18">
        <f t="shared" si="0"/>
        <v>149</v>
      </c>
      <c r="F24">
        <f t="shared" si="1"/>
        <v>366</v>
      </c>
      <c r="G24">
        <f t="shared" si="2"/>
        <v>2.5579087725949683</v>
      </c>
      <c r="H24">
        <f t="shared" si="3"/>
        <v>-0.83443812371384729</v>
      </c>
      <c r="I24">
        <f t="shared" si="4"/>
        <v>0.55110164007460005</v>
      </c>
    </row>
    <row r="25" spans="1:9" x14ac:dyDescent="0.3">
      <c r="A25">
        <v>388</v>
      </c>
      <c r="B25">
        <v>1993</v>
      </c>
      <c r="C25" s="19">
        <v>34038</v>
      </c>
      <c r="D25">
        <v>374</v>
      </c>
      <c r="E25" s="18">
        <f t="shared" si="0"/>
        <v>69</v>
      </c>
      <c r="F25">
        <f t="shared" si="1"/>
        <v>365</v>
      </c>
      <c r="G25">
        <f t="shared" si="2"/>
        <v>1.1877802361517573</v>
      </c>
      <c r="H25">
        <f t="shared" si="3"/>
        <v>0.37371971479046906</v>
      </c>
      <c r="I25">
        <f t="shared" si="4"/>
        <v>0.92754168357919664</v>
      </c>
    </row>
    <row r="26" spans="1:9" x14ac:dyDescent="0.3">
      <c r="A26">
        <v>400</v>
      </c>
      <c r="B26">
        <v>1994</v>
      </c>
      <c r="C26" s="19">
        <v>34383</v>
      </c>
      <c r="D26">
        <v>440</v>
      </c>
      <c r="E26" s="18">
        <f t="shared" si="0"/>
        <v>49</v>
      </c>
      <c r="F26">
        <f t="shared" si="1"/>
        <v>365</v>
      </c>
      <c r="G26">
        <f t="shared" si="2"/>
        <v>0.84349610973095812</v>
      </c>
      <c r="H26">
        <f t="shared" si="3"/>
        <v>0.6648553979642865</v>
      </c>
      <c r="I26">
        <f t="shared" si="4"/>
        <v>0.74697208769655521</v>
      </c>
    </row>
    <row r="27" spans="1:9" x14ac:dyDescent="0.3">
      <c r="A27">
        <v>412</v>
      </c>
      <c r="B27">
        <v>1995</v>
      </c>
      <c r="C27" s="19">
        <v>34978</v>
      </c>
      <c r="D27">
        <v>305</v>
      </c>
      <c r="E27" s="18">
        <f t="shared" si="0"/>
        <v>279</v>
      </c>
      <c r="F27">
        <f t="shared" si="1"/>
        <v>365</v>
      </c>
      <c r="G27">
        <f t="shared" si="2"/>
        <v>4.8027635635701493</v>
      </c>
      <c r="H27">
        <f t="shared" si="3"/>
        <v>9.0251610031040694E-2</v>
      </c>
      <c r="I27">
        <f t="shared" si="4"/>
        <v>-0.99591899614717916</v>
      </c>
    </row>
    <row r="28" spans="1:9" x14ac:dyDescent="0.3">
      <c r="A28">
        <v>424</v>
      </c>
      <c r="B28">
        <v>1996</v>
      </c>
      <c r="C28" s="19">
        <v>35104</v>
      </c>
      <c r="D28">
        <v>433</v>
      </c>
      <c r="E28" s="18">
        <f t="shared" si="0"/>
        <v>40</v>
      </c>
      <c r="F28">
        <f t="shared" si="1"/>
        <v>366</v>
      </c>
      <c r="G28">
        <f t="shared" si="2"/>
        <v>0.68668691881744115</v>
      </c>
      <c r="H28">
        <f t="shared" si="3"/>
        <v>0.77335067770972987</v>
      </c>
      <c r="I28">
        <f t="shared" si="4"/>
        <v>0.63397849276288665</v>
      </c>
    </row>
    <row r="29" spans="1:9" x14ac:dyDescent="0.3">
      <c r="A29">
        <v>436</v>
      </c>
      <c r="B29">
        <v>1997</v>
      </c>
      <c r="C29" s="19">
        <v>35733</v>
      </c>
      <c r="D29">
        <v>441.4</v>
      </c>
      <c r="E29" s="18">
        <f t="shared" si="0"/>
        <v>303</v>
      </c>
      <c r="F29">
        <f t="shared" si="1"/>
        <v>365</v>
      </c>
      <c r="G29">
        <f t="shared" si="2"/>
        <v>5.215904515275108</v>
      </c>
      <c r="H29">
        <f t="shared" si="3"/>
        <v>0.48250774176121763</v>
      </c>
      <c r="I29">
        <f t="shared" si="4"/>
        <v>-0.8758917051442433</v>
      </c>
    </row>
    <row r="30" spans="1:9" x14ac:dyDescent="0.3">
      <c r="A30">
        <v>448</v>
      </c>
      <c r="B30">
        <v>1998</v>
      </c>
      <c r="C30" s="19">
        <v>35909</v>
      </c>
      <c r="D30">
        <v>450.2</v>
      </c>
      <c r="E30" s="18">
        <f t="shared" si="0"/>
        <v>114</v>
      </c>
      <c r="F30">
        <f t="shared" si="1"/>
        <v>365</v>
      </c>
      <c r="G30">
        <f t="shared" si="2"/>
        <v>1.9624195205985555</v>
      </c>
      <c r="H30">
        <f t="shared" si="3"/>
        <v>-0.3816892202666588</v>
      </c>
      <c r="I30">
        <f t="shared" si="4"/>
        <v>0.92429072219309338</v>
      </c>
    </row>
    <row r="31" spans="1:9" x14ac:dyDescent="0.3">
      <c r="A31">
        <v>460</v>
      </c>
      <c r="B31">
        <v>1999</v>
      </c>
      <c r="C31" s="19">
        <v>36418</v>
      </c>
      <c r="D31">
        <v>391.2</v>
      </c>
      <c r="E31" s="18">
        <f t="shared" si="0"/>
        <v>258</v>
      </c>
      <c r="F31">
        <f t="shared" si="1"/>
        <v>365</v>
      </c>
      <c r="G31">
        <f t="shared" si="2"/>
        <v>4.4412652308283098</v>
      </c>
      <c r="H31">
        <f t="shared" si="3"/>
        <v>-0.26781430516217486</v>
      </c>
      <c r="I31">
        <f t="shared" si="4"/>
        <v>-0.9634705485641486</v>
      </c>
    </row>
    <row r="32" spans="1:9" x14ac:dyDescent="0.3">
      <c r="A32">
        <v>472</v>
      </c>
      <c r="B32">
        <v>2000</v>
      </c>
      <c r="C32" s="19">
        <v>36685</v>
      </c>
      <c r="D32">
        <v>411.8</v>
      </c>
      <c r="E32" s="18">
        <f t="shared" si="0"/>
        <v>160</v>
      </c>
      <c r="F32">
        <f t="shared" si="1"/>
        <v>366</v>
      </c>
      <c r="G32">
        <f t="shared" si="2"/>
        <v>2.7467476752697646</v>
      </c>
      <c r="H32">
        <f t="shared" si="3"/>
        <v>-0.923056206884176</v>
      </c>
      <c r="I32">
        <f t="shared" si="4"/>
        <v>0.38466509970700119</v>
      </c>
    </row>
    <row r="33" spans="1:9" x14ac:dyDescent="0.3">
      <c r="A33">
        <v>484</v>
      </c>
      <c r="B33">
        <v>2001</v>
      </c>
      <c r="C33" s="19">
        <v>37172</v>
      </c>
      <c r="D33">
        <v>449.4</v>
      </c>
      <c r="E33" s="18">
        <f t="shared" si="0"/>
        <v>281</v>
      </c>
      <c r="F33">
        <f t="shared" si="1"/>
        <v>365</v>
      </c>
      <c r="G33">
        <f t="shared" si="2"/>
        <v>4.8371919762122291</v>
      </c>
      <c r="H33">
        <f t="shared" si="3"/>
        <v>0.12447926388678869</v>
      </c>
      <c r="I33">
        <f t="shared" si="4"/>
        <v>-0.99222220941793238</v>
      </c>
    </row>
    <row r="34" spans="1:9" x14ac:dyDescent="0.3">
      <c r="A34">
        <v>496</v>
      </c>
      <c r="B34">
        <v>2002</v>
      </c>
      <c r="C34" s="19">
        <v>37489</v>
      </c>
      <c r="D34">
        <v>443.8</v>
      </c>
      <c r="E34" s="18">
        <f t="shared" si="0"/>
        <v>233</v>
      </c>
      <c r="F34">
        <f t="shared" si="1"/>
        <v>365</v>
      </c>
      <c r="G34">
        <f t="shared" si="2"/>
        <v>4.0109100728023108</v>
      </c>
      <c r="H34">
        <f t="shared" si="3"/>
        <v>-0.64534811322955066</v>
      </c>
      <c r="I34">
        <f t="shared" si="4"/>
        <v>-0.76388861279054232</v>
      </c>
    </row>
    <row r="35" spans="1:9" x14ac:dyDescent="0.3">
      <c r="A35">
        <v>508</v>
      </c>
      <c r="B35">
        <v>2003</v>
      </c>
      <c r="C35" s="19">
        <v>37970</v>
      </c>
      <c r="D35">
        <v>508</v>
      </c>
      <c r="E35" s="18">
        <f t="shared" si="0"/>
        <v>349</v>
      </c>
      <c r="F35">
        <f t="shared" si="1"/>
        <v>365</v>
      </c>
      <c r="G35">
        <f t="shared" si="2"/>
        <v>6.0077580060429465</v>
      </c>
      <c r="H35">
        <f t="shared" si="3"/>
        <v>0.96230907745414851</v>
      </c>
      <c r="I35">
        <f t="shared" si="4"/>
        <v>-0.27195815753410607</v>
      </c>
    </row>
    <row r="36" spans="1:9" x14ac:dyDescent="0.3">
      <c r="A36">
        <v>520</v>
      </c>
      <c r="B36">
        <v>2004</v>
      </c>
      <c r="C36" s="19">
        <v>38277</v>
      </c>
      <c r="D36">
        <v>157.4</v>
      </c>
      <c r="E36" s="18">
        <f t="shared" si="0"/>
        <v>291</v>
      </c>
      <c r="F36">
        <f t="shared" si="1"/>
        <v>366</v>
      </c>
      <c r="G36">
        <f t="shared" si="2"/>
        <v>4.9956473343968844</v>
      </c>
      <c r="H36">
        <f t="shared" si="3"/>
        <v>0.27948563485160949</v>
      </c>
      <c r="I36">
        <f t="shared" si="4"/>
        <v>-0.96014987367160176</v>
      </c>
    </row>
    <row r="37" spans="1:9" x14ac:dyDescent="0.3">
      <c r="A37">
        <v>532</v>
      </c>
      <c r="B37">
        <v>2005</v>
      </c>
      <c r="C37" s="19">
        <v>38517</v>
      </c>
      <c r="D37">
        <v>480.4</v>
      </c>
      <c r="E37" s="18">
        <f t="shared" si="0"/>
        <v>165</v>
      </c>
      <c r="F37">
        <f t="shared" si="1"/>
        <v>365</v>
      </c>
      <c r="G37">
        <f t="shared" si="2"/>
        <v>2.8403440429715938</v>
      </c>
      <c r="H37">
        <f t="shared" si="3"/>
        <v>-0.95496675485525517</v>
      </c>
      <c r="I37">
        <f t="shared" si="4"/>
        <v>0.2967128192734903</v>
      </c>
    </row>
    <row r="38" spans="1:9" x14ac:dyDescent="0.3">
      <c r="A38">
        <v>544</v>
      </c>
      <c r="B38">
        <v>2006</v>
      </c>
      <c r="C38" s="19">
        <v>39028</v>
      </c>
      <c r="D38">
        <v>411</v>
      </c>
      <c r="E38" s="18">
        <f t="shared" si="0"/>
        <v>311</v>
      </c>
      <c r="F38">
        <f t="shared" si="1"/>
        <v>365</v>
      </c>
      <c r="G38">
        <f t="shared" si="2"/>
        <v>5.3536181658434279</v>
      </c>
      <c r="H38">
        <f t="shared" si="3"/>
        <v>0.59818091440591592</v>
      </c>
      <c r="I38">
        <f t="shared" si="4"/>
        <v>-0.80136108817467699</v>
      </c>
    </row>
    <row r="39" spans="1:9" x14ac:dyDescent="0.3">
      <c r="A39">
        <v>10</v>
      </c>
      <c r="B39">
        <v>2008</v>
      </c>
      <c r="C39" s="19">
        <v>39747</v>
      </c>
      <c r="D39">
        <v>485.41</v>
      </c>
      <c r="E39" s="18">
        <f t="shared" si="0"/>
        <v>300</v>
      </c>
      <c r="F39">
        <f t="shared" si="1"/>
        <v>366</v>
      </c>
      <c r="G39">
        <f t="shared" si="2"/>
        <v>5.1501518911308084</v>
      </c>
      <c r="H39">
        <f t="shared" si="3"/>
        <v>0.42391439070986053</v>
      </c>
      <c r="I39">
        <f t="shared" si="4"/>
        <v>-0.90570226308047153</v>
      </c>
    </row>
    <row r="40" spans="1:9" x14ac:dyDescent="0.3">
      <c r="A40">
        <v>22</v>
      </c>
      <c r="B40">
        <v>2009</v>
      </c>
      <c r="C40" s="19">
        <v>40140</v>
      </c>
      <c r="D40">
        <v>451.88</v>
      </c>
      <c r="E40" s="18">
        <f t="shared" si="0"/>
        <v>327</v>
      </c>
      <c r="F40">
        <f t="shared" si="1"/>
        <v>365</v>
      </c>
      <c r="G40">
        <f t="shared" si="2"/>
        <v>5.6290454669800676</v>
      </c>
      <c r="H40">
        <f t="shared" si="3"/>
        <v>0.79357160895214718</v>
      </c>
      <c r="I40">
        <f t="shared" si="4"/>
        <v>-0.60847687011512641</v>
      </c>
    </row>
    <row r="41" spans="1:9" x14ac:dyDescent="0.3">
      <c r="A41">
        <v>34</v>
      </c>
      <c r="B41">
        <v>2010</v>
      </c>
      <c r="C41" s="19">
        <v>40525</v>
      </c>
      <c r="D41">
        <v>412.33</v>
      </c>
      <c r="E41" s="18">
        <f t="shared" si="0"/>
        <v>347</v>
      </c>
      <c r="F41">
        <f t="shared" si="1"/>
        <v>365</v>
      </c>
      <c r="G41">
        <f t="shared" si="2"/>
        <v>5.9733295934008668</v>
      </c>
      <c r="H41">
        <f t="shared" si="3"/>
        <v>0.95237757573039727</v>
      </c>
      <c r="I41">
        <f t="shared" si="4"/>
        <v>-0.3049212246562894</v>
      </c>
    </row>
    <row r="42" spans="1:9" x14ac:dyDescent="0.3">
      <c r="A42">
        <v>46</v>
      </c>
      <c r="B42">
        <v>2011</v>
      </c>
      <c r="C42" s="19">
        <v>40656</v>
      </c>
      <c r="D42">
        <v>475.68</v>
      </c>
      <c r="E42" s="18">
        <f t="shared" si="0"/>
        <v>113</v>
      </c>
      <c r="F42">
        <f t="shared" si="1"/>
        <v>365</v>
      </c>
      <c r="G42">
        <f t="shared" si="2"/>
        <v>1.9452053142775156</v>
      </c>
      <c r="H42">
        <f t="shared" si="3"/>
        <v>-0.36572252349726897</v>
      </c>
      <c r="I42">
        <f t="shared" si="4"/>
        <v>0.93072393103797946</v>
      </c>
    </row>
    <row r="43" spans="1:9" x14ac:dyDescent="0.3">
      <c r="A43">
        <v>58</v>
      </c>
      <c r="B43">
        <v>2012</v>
      </c>
      <c r="C43" s="19">
        <v>41205</v>
      </c>
      <c r="D43">
        <v>369.29</v>
      </c>
      <c r="E43" s="18">
        <f t="shared" si="0"/>
        <v>297</v>
      </c>
      <c r="F43">
        <f t="shared" si="1"/>
        <v>366</v>
      </c>
      <c r="G43">
        <f t="shared" si="2"/>
        <v>5.0986503722195007</v>
      </c>
      <c r="H43">
        <f t="shared" si="3"/>
        <v>0.37672789363518527</v>
      </c>
      <c r="I43">
        <f t="shared" si="4"/>
        <v>-0.92632396825149488</v>
      </c>
    </row>
    <row r="44" spans="1:9" x14ac:dyDescent="0.3">
      <c r="A44">
        <v>70</v>
      </c>
      <c r="B44">
        <v>2013</v>
      </c>
      <c r="C44" s="19">
        <v>41613</v>
      </c>
      <c r="D44">
        <v>395.71</v>
      </c>
      <c r="E44" s="18">
        <f t="shared" si="0"/>
        <v>339</v>
      </c>
      <c r="F44">
        <f t="shared" si="1"/>
        <v>365</v>
      </c>
      <c r="G44">
        <f t="shared" si="2"/>
        <v>5.8356159428325469</v>
      </c>
      <c r="H44">
        <f t="shared" si="3"/>
        <v>0.90150168413188381</v>
      </c>
      <c r="I44">
        <f t="shared" si="4"/>
        <v>-0.43277559255043169</v>
      </c>
    </row>
    <row r="45" spans="1:9" x14ac:dyDescent="0.3">
      <c r="A45">
        <v>82</v>
      </c>
      <c r="B45">
        <v>2014</v>
      </c>
      <c r="C45" s="19">
        <v>41913</v>
      </c>
      <c r="D45">
        <v>574.85</v>
      </c>
      <c r="E45" s="18">
        <f t="shared" si="0"/>
        <v>274</v>
      </c>
      <c r="F45">
        <f t="shared" si="1"/>
        <v>365</v>
      </c>
      <c r="G45">
        <f t="shared" si="2"/>
        <v>4.7166925319649495</v>
      </c>
      <c r="H45">
        <f t="shared" si="3"/>
        <v>4.3035382962438211E-3</v>
      </c>
      <c r="I45">
        <f t="shared" si="4"/>
        <v>-0.99999073973619013</v>
      </c>
    </row>
    <row r="46" spans="1:9" x14ac:dyDescent="0.3">
      <c r="A46">
        <v>94</v>
      </c>
      <c r="B46">
        <v>2015</v>
      </c>
      <c r="C46" s="19">
        <v>42353</v>
      </c>
      <c r="D46">
        <v>557.79</v>
      </c>
      <c r="E46" s="18">
        <f t="shared" si="0"/>
        <v>349</v>
      </c>
      <c r="F46">
        <f t="shared" si="1"/>
        <v>365</v>
      </c>
      <c r="G46">
        <f t="shared" si="2"/>
        <v>6.0077580060429465</v>
      </c>
      <c r="H46">
        <f t="shared" si="3"/>
        <v>0.96230907745414851</v>
      </c>
      <c r="I46">
        <f t="shared" si="4"/>
        <v>-0.27195815753410607</v>
      </c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1970</v>
      </c>
      <c r="B2" s="2">
        <v>31.92</v>
      </c>
    </row>
    <row r="3" spans="1:2" x14ac:dyDescent="0.3">
      <c r="A3" s="18">
        <v>1971</v>
      </c>
      <c r="B3" s="2">
        <v>26.07</v>
      </c>
    </row>
    <row r="4" spans="1:2" x14ac:dyDescent="0.3">
      <c r="A4" s="18">
        <v>1972</v>
      </c>
      <c r="B4" s="2">
        <v>66.56</v>
      </c>
    </row>
    <row r="5" spans="1:2" x14ac:dyDescent="0.3">
      <c r="A5" s="18">
        <v>1973</v>
      </c>
      <c r="B5" s="2">
        <v>60.01</v>
      </c>
    </row>
    <row r="6" spans="1:2" x14ac:dyDescent="0.3">
      <c r="A6" s="18">
        <v>1974</v>
      </c>
      <c r="B6" s="2">
        <v>21.58</v>
      </c>
    </row>
    <row r="7" spans="1:2" x14ac:dyDescent="0.3">
      <c r="A7" s="18">
        <v>1975</v>
      </c>
      <c r="B7" s="2">
        <v>49.72</v>
      </c>
    </row>
    <row r="8" spans="1:2" x14ac:dyDescent="0.3">
      <c r="A8" s="18">
        <v>1976</v>
      </c>
      <c r="B8" s="2">
        <v>17.62</v>
      </c>
    </row>
    <row r="9" spans="1:2" x14ac:dyDescent="0.3">
      <c r="A9" s="18">
        <v>1977</v>
      </c>
      <c r="B9" s="2">
        <v>21.45</v>
      </c>
    </row>
    <row r="10" spans="1:2" x14ac:dyDescent="0.3">
      <c r="A10" s="18">
        <v>1978</v>
      </c>
      <c r="B10" s="2">
        <v>14.21</v>
      </c>
    </row>
    <row r="11" spans="1:2" x14ac:dyDescent="0.3">
      <c r="A11" s="18">
        <v>1979</v>
      </c>
      <c r="B11" s="2">
        <v>37.28</v>
      </c>
    </row>
    <row r="12" spans="1:2" x14ac:dyDescent="0.3">
      <c r="A12" s="18">
        <v>1980</v>
      </c>
      <c r="B12" s="2">
        <v>28.47</v>
      </c>
    </row>
    <row r="13" spans="1:2" x14ac:dyDescent="0.3">
      <c r="A13" s="18">
        <v>1981</v>
      </c>
      <c r="B13" s="2">
        <v>10.73</v>
      </c>
    </row>
    <row r="14" spans="1:2" x14ac:dyDescent="0.3">
      <c r="A14" s="18">
        <v>1982</v>
      </c>
      <c r="B14" s="2">
        <v>38.68</v>
      </c>
    </row>
    <row r="15" spans="1:2" x14ac:dyDescent="0.3">
      <c r="A15" s="18">
        <v>1983</v>
      </c>
      <c r="B15" s="2">
        <v>64.790000000000006</v>
      </c>
    </row>
    <row r="16" spans="1:2" x14ac:dyDescent="0.3">
      <c r="A16" s="18">
        <v>1984</v>
      </c>
      <c r="B16" s="2">
        <v>44.54</v>
      </c>
    </row>
    <row r="17" spans="1:2" x14ac:dyDescent="0.3">
      <c r="A17" s="18">
        <v>1985</v>
      </c>
      <c r="B17" s="2">
        <v>48.27</v>
      </c>
    </row>
    <row r="18" spans="1:2" x14ac:dyDescent="0.3">
      <c r="A18" s="18">
        <v>1986</v>
      </c>
      <c r="B18" s="2">
        <v>51.02</v>
      </c>
    </row>
    <row r="19" spans="1:2" x14ac:dyDescent="0.3">
      <c r="A19" s="18">
        <v>1987</v>
      </c>
      <c r="B19" s="2">
        <v>51.27</v>
      </c>
    </row>
    <row r="20" spans="1:2" x14ac:dyDescent="0.3">
      <c r="A20" s="18">
        <v>1988</v>
      </c>
      <c r="B20" s="2">
        <v>13.02</v>
      </c>
    </row>
    <row r="21" spans="1:2" x14ac:dyDescent="0.3">
      <c r="A21" s="18">
        <v>1989</v>
      </c>
      <c r="B21" s="2">
        <v>34.07</v>
      </c>
    </row>
    <row r="22" spans="1:2" x14ac:dyDescent="0.3">
      <c r="A22" s="18">
        <v>1990</v>
      </c>
      <c r="B22" s="2">
        <v>58.83</v>
      </c>
    </row>
    <row r="23" spans="1:2" x14ac:dyDescent="0.3">
      <c r="A23" s="18">
        <v>1991</v>
      </c>
      <c r="B23" s="2">
        <v>20.3</v>
      </c>
    </row>
    <row r="24" spans="1:2" x14ac:dyDescent="0.3">
      <c r="A24" s="18">
        <v>1992</v>
      </c>
      <c r="B24" s="2">
        <v>43.49</v>
      </c>
    </row>
    <row r="25" spans="1:2" x14ac:dyDescent="0.3">
      <c r="A25" s="18">
        <v>1993</v>
      </c>
      <c r="B25" s="2">
        <v>35.5</v>
      </c>
    </row>
    <row r="26" spans="1:2" x14ac:dyDescent="0.3">
      <c r="A26" s="18">
        <v>1994</v>
      </c>
      <c r="B26" s="2">
        <v>48.47</v>
      </c>
    </row>
    <row r="27" spans="1:2" x14ac:dyDescent="0.3">
      <c r="A27" s="18">
        <v>1995</v>
      </c>
      <c r="B27" s="2">
        <v>15.19</v>
      </c>
    </row>
    <row r="28" spans="1:2" x14ac:dyDescent="0.3">
      <c r="A28" s="18">
        <v>1996</v>
      </c>
      <c r="B28" s="2">
        <v>32.049999999999997</v>
      </c>
    </row>
    <row r="29" spans="1:2" x14ac:dyDescent="0.3">
      <c r="A29" s="18">
        <v>1997</v>
      </c>
      <c r="B29" s="2">
        <v>48.88</v>
      </c>
    </row>
    <row r="30" spans="1:2" x14ac:dyDescent="0.3">
      <c r="A30" s="18">
        <v>1998</v>
      </c>
      <c r="B30" s="2">
        <v>74.94</v>
      </c>
    </row>
    <row r="31" spans="1:2" x14ac:dyDescent="0.3">
      <c r="A31" s="18">
        <v>1999</v>
      </c>
      <c r="B31" s="2">
        <v>28.76</v>
      </c>
    </row>
    <row r="32" spans="1:2" x14ac:dyDescent="0.3">
      <c r="A32" s="18">
        <v>2000</v>
      </c>
      <c r="B32" s="2">
        <v>32.65</v>
      </c>
    </row>
    <row r="33" spans="1:2" x14ac:dyDescent="0.3">
      <c r="A33" s="18">
        <v>2001</v>
      </c>
      <c r="B33" s="2">
        <v>29.43</v>
      </c>
    </row>
    <row r="34" spans="1:2" x14ac:dyDescent="0.3">
      <c r="A34" s="18">
        <v>2002</v>
      </c>
      <c r="B34" s="2">
        <v>65.790000000000006</v>
      </c>
    </row>
    <row r="35" spans="1:2" x14ac:dyDescent="0.3">
      <c r="A35" s="18">
        <v>2003</v>
      </c>
      <c r="B35" s="2">
        <v>49.09</v>
      </c>
    </row>
    <row r="36" spans="1:2" x14ac:dyDescent="0.3">
      <c r="A36" s="18">
        <v>2004</v>
      </c>
      <c r="B36" s="2">
        <v>19.73</v>
      </c>
    </row>
    <row r="37" spans="1:2" x14ac:dyDescent="0.3">
      <c r="A37" s="18">
        <v>2005</v>
      </c>
      <c r="B37" s="2">
        <v>36.14</v>
      </c>
    </row>
    <row r="38" spans="1:2" x14ac:dyDescent="0.3">
      <c r="A38" s="18">
        <v>2006</v>
      </c>
      <c r="B38" s="2">
        <v>26.31</v>
      </c>
    </row>
    <row r="39" spans="1:2" x14ac:dyDescent="0.3">
      <c r="A39" s="18">
        <v>2008</v>
      </c>
      <c r="B39" s="2">
        <v>34.729999999999997</v>
      </c>
    </row>
    <row r="40" spans="1:2" x14ac:dyDescent="0.3">
      <c r="A40" s="18">
        <v>2009</v>
      </c>
      <c r="B40" s="2">
        <v>48.4</v>
      </c>
    </row>
    <row r="41" spans="1:2" x14ac:dyDescent="0.3">
      <c r="A41" s="18">
        <v>2010</v>
      </c>
      <c r="B41" s="2">
        <v>52.63</v>
      </c>
    </row>
    <row r="42" spans="1:2" x14ac:dyDescent="0.3">
      <c r="A42" s="18">
        <v>2011</v>
      </c>
      <c r="B42" s="2">
        <v>41.14</v>
      </c>
    </row>
    <row r="43" spans="1:2" x14ac:dyDescent="0.3">
      <c r="A43" s="18">
        <v>2012</v>
      </c>
      <c r="B43" s="2">
        <v>29.13</v>
      </c>
    </row>
    <row r="44" spans="1:2" x14ac:dyDescent="0.3">
      <c r="A44" s="18">
        <v>2013</v>
      </c>
      <c r="B44" s="2">
        <v>45.4</v>
      </c>
    </row>
    <row r="45" spans="1:2" x14ac:dyDescent="0.3">
      <c r="A45" s="18">
        <v>2014</v>
      </c>
      <c r="B45" s="2">
        <v>70.64</v>
      </c>
    </row>
    <row r="46" spans="1:2" x14ac:dyDescent="0.3">
      <c r="A46" s="18">
        <v>2015</v>
      </c>
      <c r="B46" s="2">
        <v>80.150000000000006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topLeftCell="A13"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45</v>
      </c>
      <c r="D13" s="7">
        <v>0</v>
      </c>
      <c r="E13" s="7">
        <v>45</v>
      </c>
      <c r="F13" s="8">
        <v>10.73</v>
      </c>
      <c r="G13" s="8">
        <v>80.150000000000006</v>
      </c>
      <c r="H13" s="8">
        <v>39.978888888888889</v>
      </c>
      <c r="I13" s="8">
        <v>17.489258550506499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0.14949494949494949</v>
      </c>
    </row>
    <row r="19" spans="2:10" x14ac:dyDescent="0.3">
      <c r="B19" s="3" t="s">
        <v>20</v>
      </c>
      <c r="C19" s="12">
        <v>148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0.1513225532903015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0.32163003663003653</v>
      </c>
    </row>
    <row r="34" spans="2:5" x14ac:dyDescent="0.3">
      <c r="B34" s="14" t="s">
        <v>31</v>
      </c>
      <c r="D34" s="16">
        <v>0.22394374999999994</v>
      </c>
      <c r="E34" s="17">
        <v>0.43248966165413527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284480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2016-10-15T01:17:58Z</dcterms:created>
  <dcterms:modified xsi:type="dcterms:W3CDTF">2018-05-31T21:21:37Z</dcterms:modified>
</cp:coreProperties>
</file>