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168B26D4-75D5-4CBA-A15E-89553ED7619F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3_HID" sheetId="9" state="hidden" r:id="rId5"/>
    <sheet name="Mann-Kendall trend tests3" sheetId="8" r:id="rId6"/>
  </sheets>
  <externalReferences>
    <externalReference r:id="rId7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</calcChain>
</file>

<file path=xl/sharedStrings.xml><?xml version="1.0" encoding="utf-8"?>
<sst xmlns="http://schemas.openxmlformats.org/spreadsheetml/2006/main" count="48" uniqueCount="40">
  <si>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</si>
  <si>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</si>
  <si>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</si>
  <si>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</si>
  <si>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</si>
  <si>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</si>
  <si>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</si>
  <si>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</si>
  <si>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</si>
  <si>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</si>
  <si>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</si>
  <si>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</si>
  <si>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</si>
  <si>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</si>
  <si>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</si>
  <si>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</si>
  <si>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</si>
  <si>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</si>
  <si>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</si>
  <si>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</si>
  <si>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</si>
  <si>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</si>
  <si>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</si>
  <si>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</si>
  <si>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</si>
  <si>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</si>
  <si>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</si>
  <si>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</si>
  <si>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75155000_MK.xlsx / Sheet = Plan1 / Range = Plan1!$E$1:$E$47 / 46 rows and 1 column</t>
  </si>
  <si>
    <t>Date data: Workbook = 75155000_MK.xlsx / Sheet = Plan1 / Range = Plan1!$B$1:$B$47 / 46 rows and 1 column</t>
  </si>
  <si>
    <t>The p-value is computed using an exact method.</t>
  </si>
  <si>
    <t>As the computed p-value is greater than the significance level alpha=0.05, one cannot reject the null hypothesis H0.</t>
  </si>
  <si>
    <t>The risk to reject the null hypothesis H0 while it is true is 10.79%.</t>
  </si>
  <si>
    <r>
      <t>XLSTAT 2016.06.36438  - Mann-Kendall trend tests - Start time: 2016-10-29 at 5:58:00 PM / End time: 2016-10-29 at 5:58:00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</si>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</sst>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tests3_HID'!$A$2:$A$47</c:f>
              <c:numCache>
                <c:formatCode>General</c:formatCode>
                <c:ptCount val="4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1992</c:v>
                </c:pt>
                <c:pt idx="24">
                  <c:v>1993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</c:numCache>
            </c:numRef>
          </c:xVal>
          <c:yVal>
            <c:numRef>
              <c:f>'Mann-Kendall trend tests3_HID'!$B$2:$B$47</c:f>
              <c:numCache>
                <c:formatCode>0</c:formatCode>
                <c:ptCount val="46"/>
                <c:pt idx="0">
                  <c:v>52.67</c:v>
                </c:pt>
                <c:pt idx="1">
                  <c:v>74.510000000000005</c:v>
                </c:pt>
                <c:pt idx="2">
                  <c:v>46.11</c:v>
                </c:pt>
                <c:pt idx="3">
                  <c:v>16.86</c:v>
                </c:pt>
                <c:pt idx="4">
                  <c:v>27.44</c:v>
                </c:pt>
                <c:pt idx="5">
                  <c:v>40.39</c:v>
                </c:pt>
                <c:pt idx="6">
                  <c:v>53.93</c:v>
                </c:pt>
                <c:pt idx="7">
                  <c:v>94.16</c:v>
                </c:pt>
                <c:pt idx="8">
                  <c:v>91.82</c:v>
                </c:pt>
                <c:pt idx="9">
                  <c:v>39.020000000000003</c:v>
                </c:pt>
                <c:pt idx="10">
                  <c:v>56.56</c:v>
                </c:pt>
                <c:pt idx="11">
                  <c:v>42.51</c:v>
                </c:pt>
                <c:pt idx="12">
                  <c:v>58.16</c:v>
                </c:pt>
                <c:pt idx="13">
                  <c:v>33.35</c:v>
                </c:pt>
                <c:pt idx="14">
                  <c:v>63.6</c:v>
                </c:pt>
                <c:pt idx="15">
                  <c:v>54.19</c:v>
                </c:pt>
                <c:pt idx="16">
                  <c:v>27.82</c:v>
                </c:pt>
                <c:pt idx="17">
                  <c:v>60.02</c:v>
                </c:pt>
                <c:pt idx="18">
                  <c:v>104.52</c:v>
                </c:pt>
                <c:pt idx="19">
                  <c:v>85.55</c:v>
                </c:pt>
                <c:pt idx="20">
                  <c:v>78.709999999999994</c:v>
                </c:pt>
                <c:pt idx="21">
                  <c:v>36.479999999999997</c:v>
                </c:pt>
                <c:pt idx="22">
                  <c:v>68.62</c:v>
                </c:pt>
                <c:pt idx="23">
                  <c:v>83.16</c:v>
                </c:pt>
                <c:pt idx="24">
                  <c:v>71.77</c:v>
                </c:pt>
                <c:pt idx="25">
                  <c:v>34.590000000000003</c:v>
                </c:pt>
                <c:pt idx="26">
                  <c:v>52.5</c:v>
                </c:pt>
                <c:pt idx="27">
                  <c:v>83.44</c:v>
                </c:pt>
                <c:pt idx="28">
                  <c:v>94.7</c:v>
                </c:pt>
                <c:pt idx="29">
                  <c:v>44.8</c:v>
                </c:pt>
                <c:pt idx="30">
                  <c:v>52.59</c:v>
                </c:pt>
                <c:pt idx="31">
                  <c:v>55.33</c:v>
                </c:pt>
                <c:pt idx="32">
                  <c:v>96.75</c:v>
                </c:pt>
                <c:pt idx="33">
                  <c:v>65.38</c:v>
                </c:pt>
                <c:pt idx="34">
                  <c:v>33.46</c:v>
                </c:pt>
                <c:pt idx="35">
                  <c:v>65.349999999999994</c:v>
                </c:pt>
                <c:pt idx="36">
                  <c:v>33.880000000000003</c:v>
                </c:pt>
                <c:pt idx="37">
                  <c:v>63.65</c:v>
                </c:pt>
                <c:pt idx="38">
                  <c:v>48.32</c:v>
                </c:pt>
                <c:pt idx="39">
                  <c:v>63.26</c:v>
                </c:pt>
                <c:pt idx="40">
                  <c:v>69.38</c:v>
                </c:pt>
                <c:pt idx="41">
                  <c:v>80.62</c:v>
                </c:pt>
                <c:pt idx="42">
                  <c:v>36.24</c:v>
                </c:pt>
                <c:pt idx="43">
                  <c:v>56.42</c:v>
                </c:pt>
                <c:pt idx="44">
                  <c:v>83.72</c:v>
                </c:pt>
                <c:pt idx="45">
                  <c:v>104.34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8-4A59-98DB-8E5F9B00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00224"/>
        <c:axId val="252215680"/>
      </c:scatterChart>
      <c:valAx>
        <c:axId val="252500224"/>
        <c:scaling>
          <c:orientation val="minMax"/>
          <c:max val="2020"/>
          <c:min val="196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2215680"/>
        <c:crosses val="autoZero"/>
        <c:crossBetween val="midCat"/>
      </c:valAx>
      <c:valAx>
        <c:axId val="252215680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25002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401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4097" name="BT140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31" zoomScale="55" zoomScaleNormal="55" workbookViewId="0">
      <selection activeCell="G48" sqref="G48:L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404</v>
      </c>
      <c r="B2">
        <v>1965</v>
      </c>
      <c r="C2" s="19">
        <v>23976</v>
      </c>
      <c r="D2">
        <v>403.1</v>
      </c>
      <c r="E2" s="18">
        <f>C2-DATE(YEAR(C2),1,0)</f>
        <v>234</v>
      </c>
      <c r="F2">
        <f>DATE(YEAR(C2)+1,1,1)-DATE(YEAR(C2),1,1)</f>
        <v>365</v>
      </c>
      <c r="G2">
        <f>E2*(2*PI()/F2)</f>
        <v>4.0281242791233511</v>
      </c>
      <c r="H2">
        <f>COS(G2)</f>
        <v>-0.63210341118734881</v>
      </c>
      <c r="I2">
        <f>SIN(G2)</f>
        <v>-0.77488404136704059</v>
      </c>
    </row>
    <row r="3" spans="1:9" x14ac:dyDescent="0.3">
      <c r="A3">
        <v>416</v>
      </c>
      <c r="B3">
        <v>1966</v>
      </c>
      <c r="C3" s="19">
        <v>24365</v>
      </c>
      <c r="D3">
        <v>341.37</v>
      </c>
      <c r="E3" s="18">
        <f t="shared" ref="E3:E47" si="0">C3-DATE(YEAR(C3),1,0)</f>
        <v>258</v>
      </c>
      <c r="F3">
        <f t="shared" ref="F3:F47" si="1">DATE(YEAR(C3)+1,1,1)-DATE(YEAR(C3),1,1)</f>
        <v>365</v>
      </c>
      <c r="G3">
        <f t="shared" ref="G3:G47" si="2">E3*(2*PI()/F3)</f>
        <v>4.4412652308283098</v>
      </c>
      <c r="H3">
        <f t="shared" ref="H3:H47" si="3">COS(G3)</f>
        <v>-0.26781430516217486</v>
      </c>
      <c r="I3">
        <f t="shared" ref="I3:I47" si="4">SIN(G3)</f>
        <v>-0.9634705485641486</v>
      </c>
    </row>
    <row r="4" spans="1:9" x14ac:dyDescent="0.3">
      <c r="A4">
        <v>428</v>
      </c>
      <c r="B4">
        <v>1967</v>
      </c>
      <c r="C4" s="19">
        <v>24708</v>
      </c>
      <c r="D4">
        <v>385.66</v>
      </c>
      <c r="E4" s="18">
        <f t="shared" si="0"/>
        <v>236</v>
      </c>
      <c r="F4">
        <f t="shared" si="1"/>
        <v>365</v>
      </c>
      <c r="G4">
        <f t="shared" si="2"/>
        <v>4.0625526917654309</v>
      </c>
      <c r="H4">
        <f t="shared" si="3"/>
        <v>-0.60505606964884939</v>
      </c>
      <c r="I4">
        <f t="shared" si="4"/>
        <v>-0.79618286378261538</v>
      </c>
    </row>
    <row r="5" spans="1:9" x14ac:dyDescent="0.3">
      <c r="A5">
        <v>440</v>
      </c>
      <c r="B5">
        <v>1968</v>
      </c>
      <c r="C5" s="19">
        <v>25028</v>
      </c>
      <c r="D5">
        <v>141.44</v>
      </c>
      <c r="E5" s="18">
        <f t="shared" si="0"/>
        <v>191</v>
      </c>
      <c r="F5">
        <f t="shared" si="1"/>
        <v>366</v>
      </c>
      <c r="G5">
        <f t="shared" si="2"/>
        <v>3.2789300373532813</v>
      </c>
      <c r="H5">
        <f t="shared" si="3"/>
        <v>-0.99058403545779705</v>
      </c>
      <c r="I5">
        <f t="shared" si="4"/>
        <v>-0.13690605792347504</v>
      </c>
    </row>
    <row r="6" spans="1:9" x14ac:dyDescent="0.3">
      <c r="A6">
        <v>452</v>
      </c>
      <c r="B6">
        <v>1969</v>
      </c>
      <c r="C6" s="19">
        <v>25253</v>
      </c>
      <c r="D6">
        <v>184.52</v>
      </c>
      <c r="E6" s="18">
        <f t="shared" si="0"/>
        <v>50</v>
      </c>
      <c r="F6">
        <f t="shared" si="1"/>
        <v>365</v>
      </c>
      <c r="G6">
        <f t="shared" si="2"/>
        <v>0.8607103160519981</v>
      </c>
      <c r="H6">
        <f t="shared" si="3"/>
        <v>0.65189899587871258</v>
      </c>
      <c r="I6">
        <f t="shared" si="4"/>
        <v>0.75830580847856244</v>
      </c>
    </row>
    <row r="7" spans="1:9" x14ac:dyDescent="0.3">
      <c r="A7">
        <v>464</v>
      </c>
      <c r="B7">
        <v>1970</v>
      </c>
      <c r="C7" s="19">
        <v>25733</v>
      </c>
      <c r="D7">
        <v>355.5</v>
      </c>
      <c r="E7" s="18">
        <f t="shared" si="0"/>
        <v>165</v>
      </c>
      <c r="F7">
        <f t="shared" si="1"/>
        <v>365</v>
      </c>
      <c r="G7">
        <f t="shared" si="2"/>
        <v>2.8403440429715938</v>
      </c>
      <c r="H7">
        <f t="shared" si="3"/>
        <v>-0.95496675485525517</v>
      </c>
      <c r="I7">
        <f t="shared" si="4"/>
        <v>0.2967128192734903</v>
      </c>
    </row>
    <row r="8" spans="1:9" x14ac:dyDescent="0.3">
      <c r="A8">
        <v>476</v>
      </c>
      <c r="B8">
        <v>1971</v>
      </c>
      <c r="C8" s="19">
        <v>26009</v>
      </c>
      <c r="D8">
        <v>351.64</v>
      </c>
      <c r="E8" s="18">
        <f t="shared" si="0"/>
        <v>76</v>
      </c>
      <c r="F8">
        <f t="shared" si="1"/>
        <v>365</v>
      </c>
      <c r="G8">
        <f t="shared" si="2"/>
        <v>1.3082796803990371</v>
      </c>
      <c r="H8">
        <f t="shared" si="3"/>
        <v>0.25951179706979988</v>
      </c>
      <c r="I8">
        <f t="shared" si="4"/>
        <v>0.96573993765485489</v>
      </c>
    </row>
    <row r="9" spans="1:9" x14ac:dyDescent="0.3">
      <c r="A9">
        <v>488</v>
      </c>
      <c r="B9">
        <v>1972</v>
      </c>
      <c r="C9" s="19">
        <v>26538</v>
      </c>
      <c r="D9">
        <v>758.76</v>
      </c>
      <c r="E9" s="18">
        <f t="shared" si="0"/>
        <v>240</v>
      </c>
      <c r="F9">
        <f t="shared" si="1"/>
        <v>366</v>
      </c>
      <c r="G9">
        <f t="shared" si="2"/>
        <v>4.1201215129046469</v>
      </c>
      <c r="H9">
        <f t="shared" si="3"/>
        <v>-0.55824372202686479</v>
      </c>
      <c r="I9">
        <f t="shared" si="4"/>
        <v>-0.82967701355261891</v>
      </c>
    </row>
    <row r="10" spans="1:9" x14ac:dyDescent="0.3">
      <c r="A10">
        <v>500</v>
      </c>
      <c r="B10">
        <v>1973</v>
      </c>
      <c r="C10" s="19">
        <v>26787</v>
      </c>
      <c r="D10">
        <v>424.92</v>
      </c>
      <c r="E10" s="18">
        <f t="shared" si="0"/>
        <v>123</v>
      </c>
      <c r="F10">
        <f t="shared" si="1"/>
        <v>365</v>
      </c>
      <c r="G10">
        <f t="shared" si="2"/>
        <v>2.1173473774879152</v>
      </c>
      <c r="H10">
        <f t="shared" si="3"/>
        <v>-0.51974381215551546</v>
      </c>
      <c r="I10">
        <f t="shared" si="4"/>
        <v>0.854322169749827</v>
      </c>
    </row>
    <row r="11" spans="1:9" x14ac:dyDescent="0.3">
      <c r="A11">
        <v>512</v>
      </c>
      <c r="B11">
        <v>1974</v>
      </c>
      <c r="C11" s="19">
        <v>27190</v>
      </c>
      <c r="D11">
        <v>384.34</v>
      </c>
      <c r="E11" s="18">
        <f t="shared" si="0"/>
        <v>161</v>
      </c>
      <c r="F11">
        <f t="shared" si="1"/>
        <v>365</v>
      </c>
      <c r="G11">
        <f t="shared" si="2"/>
        <v>2.7714872176874339</v>
      </c>
      <c r="H11">
        <f t="shared" si="3"/>
        <v>-0.9322892131745133</v>
      </c>
      <c r="I11">
        <f t="shared" si="4"/>
        <v>0.36171373072976765</v>
      </c>
    </row>
    <row r="12" spans="1:9" x14ac:dyDescent="0.3">
      <c r="A12">
        <v>524</v>
      </c>
      <c r="B12">
        <v>1975</v>
      </c>
      <c r="C12" s="19">
        <v>27618</v>
      </c>
      <c r="D12">
        <v>448.55</v>
      </c>
      <c r="E12" s="18">
        <f t="shared" si="0"/>
        <v>224</v>
      </c>
      <c r="F12">
        <f t="shared" si="1"/>
        <v>365</v>
      </c>
      <c r="G12">
        <f t="shared" si="2"/>
        <v>3.8559822159129515</v>
      </c>
      <c r="H12">
        <f t="shared" si="3"/>
        <v>-0.75549331407268039</v>
      </c>
      <c r="I12">
        <f t="shared" si="4"/>
        <v>-0.65515635720908505</v>
      </c>
    </row>
    <row r="13" spans="1:9" x14ac:dyDescent="0.3">
      <c r="A13">
        <v>536</v>
      </c>
      <c r="B13">
        <v>1976</v>
      </c>
      <c r="C13" s="19">
        <v>27772</v>
      </c>
      <c r="D13">
        <v>381.7</v>
      </c>
      <c r="E13" s="18">
        <f t="shared" si="0"/>
        <v>13</v>
      </c>
      <c r="F13">
        <f t="shared" si="1"/>
        <v>366</v>
      </c>
      <c r="G13">
        <f t="shared" si="2"/>
        <v>0.22317324861566837</v>
      </c>
      <c r="H13">
        <f t="shared" si="3"/>
        <v>0.97520004024458251</v>
      </c>
      <c r="I13">
        <f t="shared" si="4"/>
        <v>0.22132528438243254</v>
      </c>
    </row>
    <row r="14" spans="1:9" x14ac:dyDescent="0.3">
      <c r="A14">
        <v>548</v>
      </c>
      <c r="B14">
        <v>1977</v>
      </c>
      <c r="C14" s="19">
        <v>28339</v>
      </c>
      <c r="D14">
        <v>648.49</v>
      </c>
      <c r="E14" s="18">
        <f t="shared" si="0"/>
        <v>214</v>
      </c>
      <c r="F14">
        <f t="shared" si="1"/>
        <v>365</v>
      </c>
      <c r="G14">
        <f t="shared" si="2"/>
        <v>3.6838401527025515</v>
      </c>
      <c r="H14">
        <f t="shared" si="3"/>
        <v>-0.85655099590100392</v>
      </c>
      <c r="I14">
        <f t="shared" si="4"/>
        <v>-0.51606239101585227</v>
      </c>
    </row>
    <row r="15" spans="1:9" x14ac:dyDescent="0.3">
      <c r="A15">
        <v>560</v>
      </c>
      <c r="B15">
        <v>1978</v>
      </c>
      <c r="C15" s="19">
        <v>28831</v>
      </c>
      <c r="D15">
        <v>320</v>
      </c>
      <c r="E15" s="18">
        <f t="shared" si="0"/>
        <v>341</v>
      </c>
      <c r="F15">
        <f t="shared" si="1"/>
        <v>365</v>
      </c>
      <c r="G15">
        <f t="shared" si="2"/>
        <v>5.8700443554746267</v>
      </c>
      <c r="H15">
        <f t="shared" si="3"/>
        <v>0.91586428826728683</v>
      </c>
      <c r="I15">
        <f t="shared" si="4"/>
        <v>-0.40148798920597373</v>
      </c>
    </row>
    <row r="16" spans="1:9" x14ac:dyDescent="0.3">
      <c r="A16">
        <v>572</v>
      </c>
      <c r="B16">
        <v>1979</v>
      </c>
      <c r="C16" s="19">
        <v>29135</v>
      </c>
      <c r="D16">
        <v>718.56</v>
      </c>
      <c r="E16" s="18">
        <f t="shared" si="0"/>
        <v>280</v>
      </c>
      <c r="F16">
        <f t="shared" si="1"/>
        <v>365</v>
      </c>
      <c r="G16">
        <f t="shared" si="2"/>
        <v>4.8199777698911888</v>
      </c>
      <c r="H16">
        <f t="shared" si="3"/>
        <v>0.10738134666416217</v>
      </c>
      <c r="I16">
        <f t="shared" si="4"/>
        <v>-0.99421790689395206</v>
      </c>
    </row>
    <row r="17" spans="1:9" x14ac:dyDescent="0.3">
      <c r="A17">
        <v>584</v>
      </c>
      <c r="B17">
        <v>1980</v>
      </c>
      <c r="C17" s="19">
        <v>29352</v>
      </c>
      <c r="D17">
        <v>438.78</v>
      </c>
      <c r="E17" s="18">
        <f t="shared" si="0"/>
        <v>132</v>
      </c>
      <c r="F17">
        <f t="shared" si="1"/>
        <v>366</v>
      </c>
      <c r="G17">
        <f t="shared" si="2"/>
        <v>2.2660668320975557</v>
      </c>
      <c r="H17">
        <f t="shared" si="3"/>
        <v>-0.64059317869817511</v>
      </c>
      <c r="I17">
        <f t="shared" si="4"/>
        <v>0.76788044603660011</v>
      </c>
    </row>
    <row r="18" spans="1:9" x14ac:dyDescent="0.3">
      <c r="A18">
        <v>596</v>
      </c>
      <c r="B18">
        <v>1981</v>
      </c>
      <c r="C18" s="19">
        <v>29853</v>
      </c>
      <c r="D18">
        <v>160.51</v>
      </c>
      <c r="E18" s="18">
        <f t="shared" si="0"/>
        <v>267</v>
      </c>
      <c r="F18">
        <f t="shared" si="1"/>
        <v>365</v>
      </c>
      <c r="G18">
        <f t="shared" si="2"/>
        <v>4.59619308771767</v>
      </c>
      <c r="H18">
        <f t="shared" si="3"/>
        <v>-0.11593459959550066</v>
      </c>
      <c r="I18">
        <f t="shared" si="4"/>
        <v>-0.99325684926741431</v>
      </c>
    </row>
    <row r="19" spans="1:9" x14ac:dyDescent="0.3">
      <c r="A19">
        <v>608</v>
      </c>
      <c r="B19">
        <v>1982</v>
      </c>
      <c r="C19" s="19">
        <v>30248</v>
      </c>
      <c r="D19">
        <v>949.03</v>
      </c>
      <c r="E19" s="18">
        <f t="shared" si="0"/>
        <v>297</v>
      </c>
      <c r="F19">
        <f t="shared" si="1"/>
        <v>365</v>
      </c>
      <c r="G19">
        <f t="shared" si="2"/>
        <v>5.1126192773488688</v>
      </c>
      <c r="H19">
        <f t="shared" si="3"/>
        <v>0.38963044953078774</v>
      </c>
      <c r="I19">
        <f t="shared" si="4"/>
        <v>-0.92097128771663461</v>
      </c>
    </row>
    <row r="20" spans="1:9" x14ac:dyDescent="0.3">
      <c r="A20">
        <v>620</v>
      </c>
      <c r="B20">
        <v>1983</v>
      </c>
      <c r="C20" s="19">
        <v>30505</v>
      </c>
      <c r="D20">
        <v>643.71</v>
      </c>
      <c r="E20" s="18">
        <f t="shared" si="0"/>
        <v>189</v>
      </c>
      <c r="F20">
        <f t="shared" si="1"/>
        <v>365</v>
      </c>
      <c r="G20">
        <f t="shared" si="2"/>
        <v>3.2534849946765525</v>
      </c>
      <c r="H20">
        <f t="shared" si="3"/>
        <v>-0.99374658043617814</v>
      </c>
      <c r="I20">
        <f t="shared" si="4"/>
        <v>-0.11165900712169399</v>
      </c>
    </row>
    <row r="21" spans="1:9" x14ac:dyDescent="0.3">
      <c r="A21">
        <v>632</v>
      </c>
      <c r="B21">
        <v>1984</v>
      </c>
      <c r="C21" s="19">
        <v>30873</v>
      </c>
      <c r="D21">
        <v>605.83000000000004</v>
      </c>
      <c r="E21" s="18">
        <f t="shared" si="0"/>
        <v>192</v>
      </c>
      <c r="F21">
        <f t="shared" si="1"/>
        <v>366</v>
      </c>
      <c r="G21">
        <f t="shared" si="2"/>
        <v>3.2960972103237172</v>
      </c>
      <c r="H21">
        <f t="shared" si="3"/>
        <v>-0.98808789609107717</v>
      </c>
      <c r="I21">
        <f t="shared" si="4"/>
        <v>-0.15389057670406148</v>
      </c>
    </row>
    <row r="22" spans="1:9" x14ac:dyDescent="0.3">
      <c r="A22">
        <v>662</v>
      </c>
      <c r="B22">
        <v>1987</v>
      </c>
      <c r="C22" s="19">
        <v>31988</v>
      </c>
      <c r="D22">
        <v>862.61</v>
      </c>
      <c r="E22" s="18">
        <f t="shared" si="0"/>
        <v>211</v>
      </c>
      <c r="F22">
        <f t="shared" si="1"/>
        <v>365</v>
      </c>
      <c r="G22">
        <f t="shared" si="2"/>
        <v>3.6321975337394319</v>
      </c>
      <c r="H22">
        <f t="shared" si="3"/>
        <v>-0.88204802495585377</v>
      </c>
      <c r="I22">
        <f t="shared" si="4"/>
        <v>-0.47115950767386355</v>
      </c>
    </row>
    <row r="23" spans="1:9" x14ac:dyDescent="0.3">
      <c r="A23">
        <v>674</v>
      </c>
      <c r="B23">
        <v>1988</v>
      </c>
      <c r="C23" s="19">
        <v>32400</v>
      </c>
      <c r="D23">
        <v>288.19</v>
      </c>
      <c r="E23" s="18">
        <f t="shared" si="0"/>
        <v>258</v>
      </c>
      <c r="F23">
        <f t="shared" si="1"/>
        <v>366</v>
      </c>
      <c r="G23">
        <f t="shared" si="2"/>
        <v>4.429130626372495</v>
      </c>
      <c r="H23">
        <f t="shared" si="3"/>
        <v>-0.27948563485160982</v>
      </c>
      <c r="I23">
        <f t="shared" si="4"/>
        <v>-0.96014987367160165</v>
      </c>
    </row>
    <row r="24" spans="1:9" x14ac:dyDescent="0.3">
      <c r="A24">
        <v>686</v>
      </c>
      <c r="B24">
        <v>1989</v>
      </c>
      <c r="C24" s="19">
        <v>32764</v>
      </c>
      <c r="D24">
        <v>972.9</v>
      </c>
      <c r="E24" s="18">
        <f t="shared" si="0"/>
        <v>256</v>
      </c>
      <c r="F24">
        <f t="shared" si="1"/>
        <v>365</v>
      </c>
      <c r="G24">
        <f t="shared" si="2"/>
        <v>4.4068368181862301</v>
      </c>
      <c r="H24">
        <f t="shared" si="3"/>
        <v>-0.30081980763566801</v>
      </c>
      <c r="I24">
        <f t="shared" si="4"/>
        <v>-0.95368099663044548</v>
      </c>
    </row>
    <row r="25" spans="1:9" x14ac:dyDescent="0.3">
      <c r="A25">
        <v>713</v>
      </c>
      <c r="B25">
        <v>1992</v>
      </c>
      <c r="C25" s="19">
        <v>33752</v>
      </c>
      <c r="D25">
        <v>2039</v>
      </c>
      <c r="E25" s="18">
        <f t="shared" si="0"/>
        <v>149</v>
      </c>
      <c r="F25">
        <f t="shared" si="1"/>
        <v>366</v>
      </c>
      <c r="G25">
        <f t="shared" si="2"/>
        <v>2.5579087725949683</v>
      </c>
      <c r="H25">
        <f t="shared" si="3"/>
        <v>-0.83443812371384729</v>
      </c>
      <c r="I25">
        <f t="shared" si="4"/>
        <v>0.55110164007460005</v>
      </c>
    </row>
    <row r="26" spans="1:9" x14ac:dyDescent="0.3">
      <c r="A26">
        <v>725</v>
      </c>
      <c r="B26">
        <v>1993</v>
      </c>
      <c r="C26" s="19">
        <v>34291</v>
      </c>
      <c r="D26">
        <v>400.4</v>
      </c>
      <c r="E26" s="18">
        <f t="shared" si="0"/>
        <v>322</v>
      </c>
      <c r="F26">
        <f t="shared" si="1"/>
        <v>365</v>
      </c>
      <c r="G26">
        <f t="shared" si="2"/>
        <v>5.5429744353748678</v>
      </c>
      <c r="H26">
        <f t="shared" si="3"/>
        <v>0.73832635400310631</v>
      </c>
      <c r="I26">
        <f t="shared" si="4"/>
        <v>-0.67444361883294568</v>
      </c>
    </row>
    <row r="27" spans="1:9" x14ac:dyDescent="0.3">
      <c r="A27">
        <v>745</v>
      </c>
      <c r="B27">
        <v>1995</v>
      </c>
      <c r="C27" s="19">
        <v>34709</v>
      </c>
      <c r="D27">
        <v>311.31</v>
      </c>
      <c r="E27" s="18">
        <f t="shared" si="0"/>
        <v>10</v>
      </c>
      <c r="F27">
        <f t="shared" si="1"/>
        <v>365</v>
      </c>
      <c r="G27">
        <f t="shared" si="2"/>
        <v>0.1721420632103996</v>
      </c>
      <c r="H27">
        <f t="shared" si="3"/>
        <v>0.98522010675606064</v>
      </c>
      <c r="I27">
        <f t="shared" si="4"/>
        <v>0.17129314418147756</v>
      </c>
    </row>
    <row r="28" spans="1:9" x14ac:dyDescent="0.3">
      <c r="A28">
        <v>757</v>
      </c>
      <c r="B28">
        <v>1996</v>
      </c>
      <c r="C28" s="19">
        <v>35255</v>
      </c>
      <c r="D28">
        <v>372.45</v>
      </c>
      <c r="E28" s="18">
        <f t="shared" si="0"/>
        <v>191</v>
      </c>
      <c r="F28">
        <f t="shared" si="1"/>
        <v>366</v>
      </c>
      <c r="G28">
        <f t="shared" si="2"/>
        <v>3.2789300373532813</v>
      </c>
      <c r="H28">
        <f t="shared" si="3"/>
        <v>-0.99058403545779705</v>
      </c>
      <c r="I28">
        <f t="shared" si="4"/>
        <v>-0.13690605792347504</v>
      </c>
    </row>
    <row r="29" spans="1:9" x14ac:dyDescent="0.3">
      <c r="A29">
        <v>769</v>
      </c>
      <c r="B29">
        <v>1997</v>
      </c>
      <c r="C29" s="19">
        <v>35734</v>
      </c>
      <c r="D29">
        <v>664.55</v>
      </c>
      <c r="E29" s="18">
        <f t="shared" si="0"/>
        <v>304</v>
      </c>
      <c r="F29">
        <f t="shared" si="1"/>
        <v>365</v>
      </c>
      <c r="G29">
        <f t="shared" si="2"/>
        <v>5.2331187215961483</v>
      </c>
      <c r="H29">
        <f t="shared" si="3"/>
        <v>0.49751328890718027</v>
      </c>
      <c r="I29">
        <f t="shared" si="4"/>
        <v>-0.86745635472959715</v>
      </c>
    </row>
    <row r="30" spans="1:9" x14ac:dyDescent="0.3">
      <c r="A30">
        <v>781</v>
      </c>
      <c r="B30">
        <v>1998</v>
      </c>
      <c r="C30" s="19">
        <v>35930</v>
      </c>
      <c r="D30">
        <v>491.31</v>
      </c>
      <c r="E30" s="18">
        <f t="shared" si="0"/>
        <v>135</v>
      </c>
      <c r="F30">
        <f t="shared" si="1"/>
        <v>365</v>
      </c>
      <c r="G30">
        <f t="shared" si="2"/>
        <v>2.3239178533403946</v>
      </c>
      <c r="H30">
        <f t="shared" si="3"/>
        <v>-0.68391942162461028</v>
      </c>
      <c r="I30">
        <f t="shared" si="4"/>
        <v>0.72955755408648781</v>
      </c>
    </row>
    <row r="31" spans="1:9" x14ac:dyDescent="0.3">
      <c r="A31">
        <v>793</v>
      </c>
      <c r="B31">
        <v>1999</v>
      </c>
      <c r="C31" s="19">
        <v>36418</v>
      </c>
      <c r="D31">
        <v>279.8</v>
      </c>
      <c r="E31" s="18">
        <f t="shared" si="0"/>
        <v>258</v>
      </c>
      <c r="F31">
        <f t="shared" si="1"/>
        <v>365</v>
      </c>
      <c r="G31">
        <f t="shared" si="2"/>
        <v>4.4412652308283098</v>
      </c>
      <c r="H31">
        <f t="shared" si="3"/>
        <v>-0.26781430516217486</v>
      </c>
      <c r="I31">
        <f t="shared" si="4"/>
        <v>-0.9634705485641486</v>
      </c>
    </row>
    <row r="32" spans="1:9" x14ac:dyDescent="0.3">
      <c r="A32">
        <v>805</v>
      </c>
      <c r="B32">
        <v>2000</v>
      </c>
      <c r="C32" s="19">
        <v>36827</v>
      </c>
      <c r="D32">
        <v>538.53</v>
      </c>
      <c r="E32" s="18">
        <f t="shared" si="0"/>
        <v>302</v>
      </c>
      <c r="F32">
        <f t="shared" si="1"/>
        <v>366</v>
      </c>
      <c r="G32">
        <f t="shared" si="2"/>
        <v>5.1844862370716802</v>
      </c>
      <c r="H32">
        <f t="shared" si="3"/>
        <v>0.45475513555610542</v>
      </c>
      <c r="I32">
        <f t="shared" si="4"/>
        <v>-0.89061650932674052</v>
      </c>
    </row>
    <row r="33" spans="1:9" x14ac:dyDescent="0.3">
      <c r="A33">
        <v>817</v>
      </c>
      <c r="B33">
        <v>2001</v>
      </c>
      <c r="C33" s="19">
        <v>37166</v>
      </c>
      <c r="D33">
        <v>351.64</v>
      </c>
      <c r="E33" s="18">
        <f t="shared" si="0"/>
        <v>275</v>
      </c>
      <c r="F33">
        <f t="shared" si="1"/>
        <v>365</v>
      </c>
      <c r="G33">
        <f t="shared" si="2"/>
        <v>4.733906738285989</v>
      </c>
      <c r="H33">
        <f t="shared" si="3"/>
        <v>2.1516097436221345E-2</v>
      </c>
      <c r="I33">
        <f t="shared" si="4"/>
        <v>-0.99976850197989087</v>
      </c>
    </row>
    <row r="34" spans="1:9" x14ac:dyDescent="0.3">
      <c r="A34">
        <v>829</v>
      </c>
      <c r="B34">
        <v>2002</v>
      </c>
      <c r="C34" s="19">
        <v>37517</v>
      </c>
      <c r="D34">
        <v>405.81</v>
      </c>
      <c r="E34" s="18">
        <f t="shared" si="0"/>
        <v>261</v>
      </c>
      <c r="F34">
        <f t="shared" si="1"/>
        <v>365</v>
      </c>
      <c r="G34">
        <f t="shared" si="2"/>
        <v>4.4929078497914299</v>
      </c>
      <c r="H34">
        <f t="shared" si="3"/>
        <v>-0.21772323039653224</v>
      </c>
      <c r="I34">
        <f t="shared" si="4"/>
        <v>-0.97601055063236819</v>
      </c>
    </row>
    <row r="35" spans="1:9" x14ac:dyDescent="0.3">
      <c r="A35">
        <v>841</v>
      </c>
      <c r="B35">
        <v>2003</v>
      </c>
      <c r="C35" s="19">
        <v>37971</v>
      </c>
      <c r="D35">
        <v>1013.5</v>
      </c>
      <c r="E35" s="18">
        <f t="shared" si="0"/>
        <v>350</v>
      </c>
      <c r="F35">
        <f t="shared" si="1"/>
        <v>365</v>
      </c>
      <c r="G35">
        <f t="shared" si="2"/>
        <v>6.0249722123639868</v>
      </c>
      <c r="H35">
        <f t="shared" si="3"/>
        <v>0.9668478136052775</v>
      </c>
      <c r="I35">
        <f t="shared" si="4"/>
        <v>-0.25535329511618721</v>
      </c>
    </row>
    <row r="36" spans="1:9" x14ac:dyDescent="0.3">
      <c r="A36">
        <v>853</v>
      </c>
      <c r="B36">
        <v>2004</v>
      </c>
      <c r="C36" s="19">
        <v>38172</v>
      </c>
      <c r="D36">
        <v>186.56</v>
      </c>
      <c r="E36" s="18">
        <f t="shared" si="0"/>
        <v>186</v>
      </c>
      <c r="F36">
        <f t="shared" si="1"/>
        <v>366</v>
      </c>
      <c r="G36">
        <f t="shared" si="2"/>
        <v>3.1930941725011013</v>
      </c>
      <c r="H36">
        <f t="shared" si="3"/>
        <v>-0.99867408988483053</v>
      </c>
      <c r="I36">
        <f t="shared" si="4"/>
        <v>-5.147875477034649E-2</v>
      </c>
    </row>
    <row r="37" spans="1:9" x14ac:dyDescent="0.3">
      <c r="A37">
        <v>865</v>
      </c>
      <c r="B37">
        <v>2005</v>
      </c>
      <c r="C37" s="19">
        <v>38518</v>
      </c>
      <c r="D37">
        <v>531.05999999999995</v>
      </c>
      <c r="E37" s="18">
        <f t="shared" si="0"/>
        <v>166</v>
      </c>
      <c r="F37">
        <f t="shared" si="1"/>
        <v>365</v>
      </c>
      <c r="G37">
        <f t="shared" si="2"/>
        <v>2.8575582492926337</v>
      </c>
      <c r="H37">
        <f t="shared" si="3"/>
        <v>-0.95993268965974454</v>
      </c>
      <c r="I37">
        <f t="shared" si="4"/>
        <v>0.28023067519921629</v>
      </c>
    </row>
    <row r="38" spans="1:9" x14ac:dyDescent="0.3">
      <c r="A38">
        <v>1</v>
      </c>
      <c r="B38">
        <v>2006</v>
      </c>
      <c r="C38" s="19">
        <v>39040</v>
      </c>
      <c r="D38">
        <v>208</v>
      </c>
      <c r="E38" s="18">
        <f t="shared" si="0"/>
        <v>323</v>
      </c>
      <c r="F38">
        <f t="shared" si="1"/>
        <v>365</v>
      </c>
      <c r="G38">
        <f t="shared" si="2"/>
        <v>5.5601886416959072</v>
      </c>
      <c r="H38">
        <f t="shared" si="3"/>
        <v>0.749826401204568</v>
      </c>
      <c r="I38">
        <f t="shared" si="4"/>
        <v>-0.66163461824227898</v>
      </c>
    </row>
    <row r="39" spans="1:9" x14ac:dyDescent="0.3">
      <c r="A39">
        <v>13</v>
      </c>
      <c r="B39">
        <v>2007</v>
      </c>
      <c r="C39" s="19">
        <v>39349</v>
      </c>
      <c r="D39">
        <v>480.2</v>
      </c>
      <c r="E39" s="18">
        <f t="shared" si="0"/>
        <v>267</v>
      </c>
      <c r="F39">
        <f t="shared" si="1"/>
        <v>365</v>
      </c>
      <c r="G39">
        <f t="shared" si="2"/>
        <v>4.59619308771767</v>
      </c>
      <c r="H39">
        <f t="shared" si="3"/>
        <v>-0.11593459959550066</v>
      </c>
      <c r="I39">
        <f t="shared" si="4"/>
        <v>-0.99325684926741431</v>
      </c>
    </row>
    <row r="40" spans="1:9" x14ac:dyDescent="0.3">
      <c r="A40">
        <v>25</v>
      </c>
      <c r="B40">
        <v>2008</v>
      </c>
      <c r="C40" s="19">
        <v>39748</v>
      </c>
      <c r="D40">
        <v>463.4</v>
      </c>
      <c r="E40" s="18">
        <f t="shared" si="0"/>
        <v>301</v>
      </c>
      <c r="F40">
        <f t="shared" si="1"/>
        <v>366</v>
      </c>
      <c r="G40">
        <f t="shared" si="2"/>
        <v>5.1673190641012443</v>
      </c>
      <c r="H40">
        <f t="shared" si="3"/>
        <v>0.43939950965914132</v>
      </c>
      <c r="I40">
        <f t="shared" si="4"/>
        <v>-0.89829175155475305</v>
      </c>
    </row>
    <row r="41" spans="1:9" x14ac:dyDescent="0.3">
      <c r="A41">
        <v>37</v>
      </c>
      <c r="B41">
        <v>2009</v>
      </c>
      <c r="C41" s="19">
        <v>40035</v>
      </c>
      <c r="D41">
        <v>410.6</v>
      </c>
      <c r="E41" s="18">
        <f t="shared" si="0"/>
        <v>222</v>
      </c>
      <c r="F41">
        <f t="shared" si="1"/>
        <v>365</v>
      </c>
      <c r="G41">
        <f t="shared" si="2"/>
        <v>3.8215538032708714</v>
      </c>
      <c r="H41">
        <f t="shared" si="3"/>
        <v>-0.77759714697362714</v>
      </c>
      <c r="I41">
        <f t="shared" si="4"/>
        <v>-0.62876281459583416</v>
      </c>
    </row>
    <row r="42" spans="1:9" x14ac:dyDescent="0.3">
      <c r="A42">
        <v>48</v>
      </c>
      <c r="B42">
        <v>2010</v>
      </c>
      <c r="C42" s="19">
        <v>40444</v>
      </c>
      <c r="D42">
        <v>455</v>
      </c>
      <c r="E42" s="18">
        <f t="shared" si="0"/>
        <v>266</v>
      </c>
      <c r="F42">
        <f t="shared" si="1"/>
        <v>365</v>
      </c>
      <c r="G42">
        <f t="shared" si="2"/>
        <v>4.5789788813966297</v>
      </c>
      <c r="H42">
        <f t="shared" si="3"/>
        <v>-0.13301470653419636</v>
      </c>
      <c r="I42">
        <f t="shared" si="4"/>
        <v>-0.99111406399345459</v>
      </c>
    </row>
    <row r="43" spans="1:9" x14ac:dyDescent="0.3">
      <c r="A43">
        <v>60</v>
      </c>
      <c r="B43">
        <v>2011</v>
      </c>
      <c r="C43" s="19">
        <v>40630</v>
      </c>
      <c r="D43">
        <v>703</v>
      </c>
      <c r="E43" s="18">
        <f t="shared" si="0"/>
        <v>87</v>
      </c>
      <c r="F43">
        <f t="shared" si="1"/>
        <v>365</v>
      </c>
      <c r="G43">
        <f t="shared" si="2"/>
        <v>1.4976359499304766</v>
      </c>
      <c r="H43">
        <f t="shared" si="3"/>
        <v>7.3095129898077774E-2</v>
      </c>
      <c r="I43">
        <f t="shared" si="4"/>
        <v>0.99732497310815549</v>
      </c>
    </row>
    <row r="44" spans="1:9" x14ac:dyDescent="0.3">
      <c r="A44">
        <v>72</v>
      </c>
      <c r="B44">
        <v>2012</v>
      </c>
      <c r="C44" s="19">
        <v>41185</v>
      </c>
      <c r="D44">
        <v>271.3</v>
      </c>
      <c r="E44" s="18">
        <f t="shared" si="0"/>
        <v>277</v>
      </c>
      <c r="F44">
        <f t="shared" si="1"/>
        <v>366</v>
      </c>
      <c r="G44">
        <f t="shared" si="2"/>
        <v>4.7553069128107799</v>
      </c>
      <c r="H44">
        <f t="shared" si="3"/>
        <v>4.2904758199554353E-2</v>
      </c>
      <c r="I44">
        <f t="shared" si="4"/>
        <v>-0.99907916689511533</v>
      </c>
    </row>
    <row r="45" spans="1:9" x14ac:dyDescent="0.3">
      <c r="A45">
        <v>84</v>
      </c>
      <c r="B45">
        <v>2013</v>
      </c>
      <c r="C45" s="19">
        <v>41281</v>
      </c>
      <c r="D45">
        <v>260.5</v>
      </c>
      <c r="E45" s="18">
        <f t="shared" si="0"/>
        <v>7</v>
      </c>
      <c r="F45">
        <f t="shared" si="1"/>
        <v>365</v>
      </c>
      <c r="G45">
        <f t="shared" si="2"/>
        <v>0.12049944424727974</v>
      </c>
      <c r="H45">
        <f t="shared" si="3"/>
        <v>0.99274872245774015</v>
      </c>
      <c r="I45">
        <f t="shared" si="4"/>
        <v>0.1202080448993527</v>
      </c>
    </row>
    <row r="46" spans="1:9" x14ac:dyDescent="0.3">
      <c r="A46">
        <v>96</v>
      </c>
      <c r="B46">
        <v>2014</v>
      </c>
      <c r="C46" s="19">
        <v>41845</v>
      </c>
      <c r="D46">
        <v>391.4</v>
      </c>
      <c r="E46" s="18">
        <f t="shared" si="0"/>
        <v>206</v>
      </c>
      <c r="F46">
        <f t="shared" si="1"/>
        <v>365</v>
      </c>
      <c r="G46">
        <f t="shared" si="2"/>
        <v>3.5461265021342321</v>
      </c>
      <c r="H46">
        <f t="shared" si="3"/>
        <v>-0.91928596971861054</v>
      </c>
      <c r="I46">
        <f t="shared" si="4"/>
        <v>-0.39359027665646645</v>
      </c>
    </row>
    <row r="47" spans="1:9" x14ac:dyDescent="0.3">
      <c r="A47">
        <v>108</v>
      </c>
      <c r="B47">
        <v>2015</v>
      </c>
      <c r="C47" s="19">
        <v>42354</v>
      </c>
      <c r="D47">
        <v>492.8</v>
      </c>
      <c r="E47" s="18">
        <f t="shared" si="0"/>
        <v>350</v>
      </c>
      <c r="F47">
        <f t="shared" si="1"/>
        <v>365</v>
      </c>
      <c r="G47">
        <f t="shared" si="2"/>
        <v>6.0249722123639868</v>
      </c>
      <c r="H47">
        <f t="shared" si="3"/>
        <v>0.9668478136052775</v>
      </c>
      <c r="I47">
        <f t="shared" si="4"/>
        <v>-0.25535329511618721</v>
      </c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1942</v>
      </c>
      <c r="B2" s="2">
        <v>40.14</v>
      </c>
    </row>
    <row r="3" spans="1:2" x14ac:dyDescent="0.3">
      <c r="A3" s="18">
        <v>1943</v>
      </c>
      <c r="B3" s="2">
        <v>33.04</v>
      </c>
    </row>
    <row r="4" spans="1:2" x14ac:dyDescent="0.3">
      <c r="A4" s="18">
        <v>1944</v>
      </c>
      <c r="B4" s="2">
        <v>17</v>
      </c>
    </row>
    <row r="5" spans="1:2" x14ac:dyDescent="0.3">
      <c r="A5" s="18">
        <v>1945</v>
      </c>
      <c r="B5" s="2">
        <v>14.23</v>
      </c>
    </row>
    <row r="6" spans="1:2" x14ac:dyDescent="0.3">
      <c r="A6" s="18">
        <v>1946</v>
      </c>
      <c r="B6" s="2">
        <v>37.96</v>
      </c>
    </row>
    <row r="7" spans="1:2" x14ac:dyDescent="0.3">
      <c r="A7" s="18">
        <v>1947</v>
      </c>
      <c r="B7" s="2">
        <v>39.01</v>
      </c>
    </row>
    <row r="8" spans="1:2" x14ac:dyDescent="0.3">
      <c r="A8" s="18">
        <v>1948</v>
      </c>
      <c r="B8" s="2">
        <v>40.71</v>
      </c>
    </row>
    <row r="9" spans="1:2" x14ac:dyDescent="0.3">
      <c r="A9" s="18">
        <v>1949</v>
      </c>
      <c r="B9" s="2">
        <v>29.09</v>
      </c>
    </row>
    <row r="10" spans="1:2" x14ac:dyDescent="0.3">
      <c r="A10" s="18">
        <v>1950</v>
      </c>
      <c r="B10" s="2">
        <v>44.85</v>
      </c>
    </row>
    <row r="11" spans="1:2" x14ac:dyDescent="0.3">
      <c r="A11" s="18">
        <v>1951</v>
      </c>
      <c r="B11" s="2">
        <v>26.64</v>
      </c>
    </row>
    <row r="12" spans="1:2" x14ac:dyDescent="0.3">
      <c r="A12" s="18">
        <v>1952</v>
      </c>
      <c r="B12" s="2">
        <v>27.95</v>
      </c>
    </row>
    <row r="13" spans="1:2" x14ac:dyDescent="0.3">
      <c r="A13" s="18">
        <v>1953</v>
      </c>
      <c r="B13" s="2">
        <v>52.33</v>
      </c>
    </row>
    <row r="14" spans="1:2" x14ac:dyDescent="0.3">
      <c r="A14" s="18">
        <v>1954</v>
      </c>
      <c r="B14" s="2">
        <v>80.22</v>
      </c>
    </row>
    <row r="15" spans="1:2" x14ac:dyDescent="0.3">
      <c r="A15" s="18">
        <v>1955</v>
      </c>
      <c r="B15" s="2">
        <v>51.73</v>
      </c>
    </row>
    <row r="16" spans="1:2" x14ac:dyDescent="0.3">
      <c r="A16" s="18">
        <v>1956</v>
      </c>
      <c r="B16" s="2">
        <v>36.72</v>
      </c>
    </row>
    <row r="17" spans="1:2" x14ac:dyDescent="0.3">
      <c r="A17" s="18">
        <v>1957</v>
      </c>
      <c r="B17" s="2">
        <v>40.770000000000003</v>
      </c>
    </row>
    <row r="18" spans="1:2" x14ac:dyDescent="0.3">
      <c r="A18" s="18">
        <v>1958</v>
      </c>
      <c r="B18" s="2">
        <v>35.78</v>
      </c>
    </row>
    <row r="19" spans="1:2" x14ac:dyDescent="0.3">
      <c r="A19" s="18">
        <v>1959</v>
      </c>
      <c r="B19" s="2">
        <v>60.98</v>
      </c>
    </row>
    <row r="20" spans="1:2" x14ac:dyDescent="0.3">
      <c r="A20" s="18">
        <v>1960</v>
      </c>
      <c r="B20" s="2">
        <v>31.36</v>
      </c>
    </row>
    <row r="21" spans="1:2" x14ac:dyDescent="0.3">
      <c r="A21" s="18">
        <v>1961</v>
      </c>
      <c r="B21" s="2">
        <v>76.62</v>
      </c>
    </row>
    <row r="22" spans="1:2" x14ac:dyDescent="0.3">
      <c r="A22" s="18">
        <v>1962</v>
      </c>
      <c r="B22" s="2">
        <v>17.91</v>
      </c>
    </row>
    <row r="23" spans="1:2" x14ac:dyDescent="0.3">
      <c r="A23" s="18">
        <v>1963</v>
      </c>
      <c r="B23" s="2">
        <v>56.16</v>
      </c>
    </row>
    <row r="24" spans="1:2" x14ac:dyDescent="0.3">
      <c r="A24" s="18">
        <v>1964</v>
      </c>
      <c r="B24" s="2">
        <v>42.22</v>
      </c>
    </row>
    <row r="25" spans="1:2" x14ac:dyDescent="0.3">
      <c r="A25" s="18">
        <v>1965</v>
      </c>
      <c r="B25" s="2">
        <v>52.67</v>
      </c>
    </row>
    <row r="26" spans="1:2" x14ac:dyDescent="0.3">
      <c r="A26" s="18">
        <v>1966</v>
      </c>
      <c r="B26" s="2">
        <v>74.510000000000005</v>
      </c>
    </row>
    <row r="27" spans="1:2" x14ac:dyDescent="0.3">
      <c r="A27" s="18">
        <v>1967</v>
      </c>
      <c r="B27" s="2">
        <v>46.11</v>
      </c>
    </row>
    <row r="28" spans="1:2" x14ac:dyDescent="0.3">
      <c r="A28" s="18">
        <v>1968</v>
      </c>
      <c r="B28" s="2">
        <v>16.86</v>
      </c>
    </row>
    <row r="29" spans="1:2" x14ac:dyDescent="0.3">
      <c r="A29" s="18">
        <v>1969</v>
      </c>
      <c r="B29" s="2">
        <v>27.44</v>
      </c>
    </row>
    <row r="30" spans="1:2" x14ac:dyDescent="0.3">
      <c r="A30" s="18">
        <v>1970</v>
      </c>
      <c r="B30" s="2">
        <v>40.39</v>
      </c>
    </row>
    <row r="31" spans="1:2" x14ac:dyDescent="0.3">
      <c r="A31" s="18">
        <v>1971</v>
      </c>
      <c r="B31" s="2">
        <v>53.93</v>
      </c>
    </row>
    <row r="32" spans="1:2" x14ac:dyDescent="0.3">
      <c r="A32" s="18">
        <v>1972</v>
      </c>
      <c r="B32" s="2">
        <v>94.16</v>
      </c>
    </row>
    <row r="33" spans="1:2" x14ac:dyDescent="0.3">
      <c r="A33" s="18">
        <v>1973</v>
      </c>
      <c r="B33" s="2">
        <v>91.82</v>
      </c>
    </row>
    <row r="34" spans="1:2" x14ac:dyDescent="0.3">
      <c r="A34" s="18">
        <v>1974</v>
      </c>
      <c r="B34" s="2">
        <v>39.020000000000003</v>
      </c>
    </row>
    <row r="35" spans="1:2" x14ac:dyDescent="0.3">
      <c r="A35" s="18">
        <v>1975</v>
      </c>
      <c r="B35" s="2">
        <v>56.56</v>
      </c>
    </row>
    <row r="36" spans="1:2" x14ac:dyDescent="0.3">
      <c r="A36" s="18">
        <v>1976</v>
      </c>
      <c r="B36" s="2">
        <v>42.51</v>
      </c>
    </row>
    <row r="37" spans="1:2" x14ac:dyDescent="0.3">
      <c r="A37" s="18">
        <v>1977</v>
      </c>
      <c r="B37" s="2">
        <v>58.16</v>
      </c>
    </row>
    <row r="38" spans="1:2" x14ac:dyDescent="0.3">
      <c r="A38" s="18">
        <v>1978</v>
      </c>
      <c r="B38" s="2">
        <v>33.35</v>
      </c>
    </row>
    <row r="39" spans="1:2" x14ac:dyDescent="0.3">
      <c r="A39" s="18">
        <v>1979</v>
      </c>
      <c r="B39" s="2">
        <v>63.6</v>
      </c>
    </row>
    <row r="40" spans="1:2" x14ac:dyDescent="0.3">
      <c r="A40" s="18">
        <v>1980</v>
      </c>
      <c r="B40" s="2">
        <v>54.19</v>
      </c>
    </row>
    <row r="41" spans="1:2" x14ac:dyDescent="0.3">
      <c r="A41" s="18">
        <v>1981</v>
      </c>
      <c r="B41" s="2">
        <v>27.82</v>
      </c>
    </row>
    <row r="42" spans="1:2" x14ac:dyDescent="0.3">
      <c r="A42" s="18">
        <v>1982</v>
      </c>
      <c r="B42" s="2">
        <v>60.02</v>
      </c>
    </row>
    <row r="43" spans="1:2" x14ac:dyDescent="0.3">
      <c r="A43" s="18">
        <v>1983</v>
      </c>
      <c r="B43" s="2">
        <v>104.52</v>
      </c>
    </row>
    <row r="44" spans="1:2" x14ac:dyDescent="0.3">
      <c r="A44" s="18">
        <v>1984</v>
      </c>
      <c r="B44" s="2">
        <v>85.55</v>
      </c>
    </row>
    <row r="45" spans="1:2" x14ac:dyDescent="0.3">
      <c r="A45" s="18">
        <v>1987</v>
      </c>
      <c r="B45" s="2">
        <v>78.709999999999994</v>
      </c>
    </row>
    <row r="46" spans="1:2" x14ac:dyDescent="0.3">
      <c r="A46" s="18">
        <v>1988</v>
      </c>
      <c r="B46" s="2">
        <v>36.479999999999997</v>
      </c>
    </row>
    <row r="47" spans="1:2" x14ac:dyDescent="0.3">
      <c r="A47" s="18">
        <v>1989</v>
      </c>
      <c r="B47" s="2">
        <v>68.62</v>
      </c>
    </row>
    <row r="48" spans="1:2" x14ac:dyDescent="0.3">
      <c r="A48" s="18">
        <v>1992</v>
      </c>
      <c r="B48" s="2">
        <v>83.16</v>
      </c>
    </row>
    <row r="49" spans="1:2" x14ac:dyDescent="0.3">
      <c r="A49" s="18">
        <v>1993</v>
      </c>
      <c r="B49" s="2">
        <v>71.77</v>
      </c>
    </row>
    <row r="50" spans="1:2" x14ac:dyDescent="0.3">
      <c r="A50" s="18">
        <v>1995</v>
      </c>
      <c r="B50" s="2">
        <v>34.590000000000003</v>
      </c>
    </row>
    <row r="51" spans="1:2" x14ac:dyDescent="0.3">
      <c r="A51" s="18">
        <v>1996</v>
      </c>
      <c r="B51" s="2">
        <v>52.5</v>
      </c>
    </row>
    <row r="52" spans="1:2" x14ac:dyDescent="0.3">
      <c r="A52" s="18">
        <v>1997</v>
      </c>
      <c r="B52" s="2">
        <v>83.44</v>
      </c>
    </row>
    <row r="53" spans="1:2" x14ac:dyDescent="0.3">
      <c r="A53" s="18">
        <v>1998</v>
      </c>
      <c r="B53" s="2">
        <v>94.7</v>
      </c>
    </row>
    <row r="54" spans="1:2" x14ac:dyDescent="0.3">
      <c r="A54" s="18">
        <v>1999</v>
      </c>
      <c r="B54" s="2">
        <v>44.8</v>
      </c>
    </row>
    <row r="55" spans="1:2" x14ac:dyDescent="0.3">
      <c r="A55" s="18">
        <v>2000</v>
      </c>
      <c r="B55" s="2">
        <v>52.59</v>
      </c>
    </row>
    <row r="56" spans="1:2" x14ac:dyDescent="0.3">
      <c r="A56" s="18">
        <v>2001</v>
      </c>
      <c r="B56" s="2">
        <v>55.33</v>
      </c>
    </row>
    <row r="57" spans="1:2" x14ac:dyDescent="0.3">
      <c r="A57" s="18">
        <v>2002</v>
      </c>
      <c r="B57" s="2">
        <v>96.75</v>
      </c>
    </row>
    <row r="58" spans="1:2" x14ac:dyDescent="0.3">
      <c r="A58" s="18">
        <v>2003</v>
      </c>
      <c r="B58" s="2">
        <v>65.38</v>
      </c>
    </row>
    <row r="59" spans="1:2" x14ac:dyDescent="0.3">
      <c r="A59" s="18">
        <v>2004</v>
      </c>
      <c r="B59" s="2">
        <v>33.46</v>
      </c>
    </row>
    <row r="60" spans="1:2" x14ac:dyDescent="0.3">
      <c r="A60" s="18">
        <v>2005</v>
      </c>
      <c r="B60" s="2">
        <v>65.349999999999994</v>
      </c>
    </row>
    <row r="61" spans="1:2" x14ac:dyDescent="0.3">
      <c r="A61" s="18">
        <v>2006</v>
      </c>
      <c r="B61" s="2">
        <v>33.880000000000003</v>
      </c>
    </row>
    <row r="62" spans="1:2" x14ac:dyDescent="0.3">
      <c r="A62" s="18">
        <v>2007</v>
      </c>
      <c r="B62" s="2">
        <v>63.65</v>
      </c>
    </row>
    <row r="63" spans="1:2" x14ac:dyDescent="0.3">
      <c r="A63" s="18">
        <v>2008</v>
      </c>
      <c r="B63" s="2">
        <v>48.32</v>
      </c>
    </row>
    <row r="64" spans="1:2" x14ac:dyDescent="0.3">
      <c r="A64" s="18">
        <v>2009</v>
      </c>
      <c r="B64" s="2">
        <v>63.26</v>
      </c>
    </row>
    <row r="65" spans="1:2" x14ac:dyDescent="0.3">
      <c r="A65" s="18">
        <v>2010</v>
      </c>
      <c r="B65" s="2">
        <v>69.38</v>
      </c>
    </row>
    <row r="66" spans="1:2" x14ac:dyDescent="0.3">
      <c r="A66" s="18">
        <v>2011</v>
      </c>
      <c r="B66" s="2">
        <v>80.62</v>
      </c>
    </row>
    <row r="67" spans="1:2" x14ac:dyDescent="0.3">
      <c r="A67" s="18">
        <v>2012</v>
      </c>
      <c r="B67" s="2">
        <v>36.24</v>
      </c>
    </row>
    <row r="68" spans="1:2" x14ac:dyDescent="0.3">
      <c r="A68" s="18">
        <v>2013</v>
      </c>
      <c r="B68" s="2">
        <v>56.42</v>
      </c>
    </row>
    <row r="69" spans="1:2" x14ac:dyDescent="0.3">
      <c r="A69" s="18">
        <v>2014</v>
      </c>
      <c r="B69" s="2">
        <v>83.72</v>
      </c>
    </row>
    <row r="70" spans="1:2" x14ac:dyDescent="0.3">
      <c r="A70" s="18">
        <v>2015</v>
      </c>
      <c r="B70" s="2">
        <v>104.34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1947</v>
      </c>
      <c r="B2" s="2">
        <v>39.01</v>
      </c>
    </row>
    <row r="3" spans="1:2" x14ac:dyDescent="0.3">
      <c r="A3" s="18">
        <v>1948</v>
      </c>
      <c r="B3" s="2">
        <v>40.71</v>
      </c>
    </row>
    <row r="4" spans="1:2" x14ac:dyDescent="0.3">
      <c r="A4" s="18">
        <v>1949</v>
      </c>
      <c r="B4" s="2">
        <v>29.09</v>
      </c>
    </row>
    <row r="5" spans="1:2" x14ac:dyDescent="0.3">
      <c r="A5" s="18">
        <v>1950</v>
      </c>
      <c r="B5" s="2">
        <v>44.85</v>
      </c>
    </row>
    <row r="6" spans="1:2" x14ac:dyDescent="0.3">
      <c r="A6" s="18">
        <v>1951</v>
      </c>
      <c r="B6" s="2">
        <v>26.64</v>
      </c>
    </row>
    <row r="7" spans="1:2" x14ac:dyDescent="0.3">
      <c r="A7" s="18">
        <v>1952</v>
      </c>
      <c r="B7" s="2">
        <v>27.95</v>
      </c>
    </row>
    <row r="8" spans="1:2" x14ac:dyDescent="0.3">
      <c r="A8" s="18">
        <v>1953</v>
      </c>
      <c r="B8" s="2">
        <v>52.33</v>
      </c>
    </row>
    <row r="9" spans="1:2" x14ac:dyDescent="0.3">
      <c r="A9" s="18">
        <v>1954</v>
      </c>
      <c r="B9" s="2">
        <v>80.22</v>
      </c>
    </row>
    <row r="10" spans="1:2" x14ac:dyDescent="0.3">
      <c r="A10" s="18">
        <v>1955</v>
      </c>
      <c r="B10" s="2">
        <v>51.73</v>
      </c>
    </row>
    <row r="11" spans="1:2" x14ac:dyDescent="0.3">
      <c r="A11" s="18">
        <v>1956</v>
      </c>
      <c r="B11" s="2">
        <v>36.72</v>
      </c>
    </row>
    <row r="12" spans="1:2" x14ac:dyDescent="0.3">
      <c r="A12" s="18">
        <v>1957</v>
      </c>
      <c r="B12" s="2">
        <v>40.770000000000003</v>
      </c>
    </row>
    <row r="13" spans="1:2" x14ac:dyDescent="0.3">
      <c r="A13" s="18">
        <v>1958</v>
      </c>
      <c r="B13" s="2">
        <v>35.78</v>
      </c>
    </row>
    <row r="14" spans="1:2" x14ac:dyDescent="0.3">
      <c r="A14" s="18">
        <v>1959</v>
      </c>
      <c r="B14" s="2">
        <v>60.98</v>
      </c>
    </row>
    <row r="15" spans="1:2" x14ac:dyDescent="0.3">
      <c r="A15" s="18">
        <v>1960</v>
      </c>
      <c r="B15" s="2">
        <v>31.36</v>
      </c>
    </row>
    <row r="16" spans="1:2" x14ac:dyDescent="0.3">
      <c r="A16" s="18">
        <v>1961</v>
      </c>
      <c r="B16" s="2">
        <v>76.62</v>
      </c>
    </row>
    <row r="17" spans="1:2" x14ac:dyDescent="0.3">
      <c r="A17" s="18">
        <v>1962</v>
      </c>
      <c r="B17" s="2">
        <v>17.91</v>
      </c>
    </row>
    <row r="18" spans="1:2" x14ac:dyDescent="0.3">
      <c r="A18" s="18">
        <v>1963</v>
      </c>
      <c r="B18" s="2">
        <v>56.16</v>
      </c>
    </row>
    <row r="19" spans="1:2" x14ac:dyDescent="0.3">
      <c r="A19" s="18">
        <v>1964</v>
      </c>
      <c r="B19" s="2">
        <v>42.22</v>
      </c>
    </row>
    <row r="20" spans="1:2" x14ac:dyDescent="0.3">
      <c r="A20" s="18">
        <v>1965</v>
      </c>
      <c r="B20" s="2">
        <v>52.67</v>
      </c>
    </row>
    <row r="21" spans="1:2" x14ac:dyDescent="0.3">
      <c r="A21" s="18">
        <v>1966</v>
      </c>
      <c r="B21" s="2">
        <v>74.510000000000005</v>
      </c>
    </row>
    <row r="22" spans="1:2" x14ac:dyDescent="0.3">
      <c r="A22" s="18">
        <v>1967</v>
      </c>
      <c r="B22" s="2">
        <v>46.11</v>
      </c>
    </row>
    <row r="23" spans="1:2" x14ac:dyDescent="0.3">
      <c r="A23" s="18">
        <v>1968</v>
      </c>
      <c r="B23" s="2">
        <v>16.86</v>
      </c>
    </row>
    <row r="24" spans="1:2" x14ac:dyDescent="0.3">
      <c r="A24" s="18">
        <v>1969</v>
      </c>
      <c r="B24" s="2">
        <v>27.44</v>
      </c>
    </row>
    <row r="25" spans="1:2" x14ac:dyDescent="0.3">
      <c r="A25" s="18">
        <v>1970</v>
      </c>
      <c r="B25" s="2">
        <v>40.39</v>
      </c>
    </row>
    <row r="26" spans="1:2" x14ac:dyDescent="0.3">
      <c r="A26" s="18">
        <v>1971</v>
      </c>
      <c r="B26" s="2">
        <v>53.93</v>
      </c>
    </row>
    <row r="27" spans="1:2" x14ac:dyDescent="0.3">
      <c r="A27" s="18">
        <v>1972</v>
      </c>
      <c r="B27" s="2">
        <v>94.16</v>
      </c>
    </row>
    <row r="28" spans="1:2" x14ac:dyDescent="0.3">
      <c r="A28" s="18">
        <v>1973</v>
      </c>
      <c r="B28" s="2">
        <v>91.82</v>
      </c>
    </row>
    <row r="29" spans="1:2" x14ac:dyDescent="0.3">
      <c r="A29" s="18">
        <v>1974</v>
      </c>
      <c r="B29" s="2">
        <v>39.020000000000003</v>
      </c>
    </row>
    <row r="30" spans="1:2" x14ac:dyDescent="0.3">
      <c r="A30" s="18">
        <v>1975</v>
      </c>
      <c r="B30" s="2">
        <v>56.56</v>
      </c>
    </row>
    <row r="31" spans="1:2" x14ac:dyDescent="0.3">
      <c r="A31" s="18">
        <v>1976</v>
      </c>
      <c r="B31" s="2">
        <v>42.51</v>
      </c>
    </row>
    <row r="32" spans="1:2" x14ac:dyDescent="0.3">
      <c r="A32" s="18">
        <v>1977</v>
      </c>
      <c r="B32" s="2">
        <v>58.16</v>
      </c>
    </row>
    <row r="33" spans="1:2" x14ac:dyDescent="0.3">
      <c r="A33" s="18">
        <v>1978</v>
      </c>
      <c r="B33" s="2">
        <v>33.35</v>
      </c>
    </row>
    <row r="34" spans="1:2" x14ac:dyDescent="0.3">
      <c r="A34" s="18">
        <v>1979</v>
      </c>
      <c r="B34" s="2">
        <v>63.6</v>
      </c>
    </row>
    <row r="35" spans="1:2" x14ac:dyDescent="0.3">
      <c r="A35" s="18">
        <v>1980</v>
      </c>
      <c r="B35" s="2">
        <v>54.19</v>
      </c>
    </row>
    <row r="36" spans="1:2" x14ac:dyDescent="0.3">
      <c r="A36" s="18">
        <v>1981</v>
      </c>
      <c r="B36" s="2">
        <v>27.82</v>
      </c>
    </row>
    <row r="37" spans="1:2" x14ac:dyDescent="0.3">
      <c r="A37" s="18">
        <v>1982</v>
      </c>
      <c r="B37" s="2">
        <v>60.02</v>
      </c>
    </row>
    <row r="38" spans="1:2" x14ac:dyDescent="0.3">
      <c r="A38" s="18">
        <v>1983</v>
      </c>
      <c r="B38" s="2">
        <v>104.52</v>
      </c>
    </row>
    <row r="39" spans="1:2" x14ac:dyDescent="0.3">
      <c r="A39" s="18">
        <v>1984</v>
      </c>
      <c r="B39" s="2">
        <v>85.55</v>
      </c>
    </row>
    <row r="40" spans="1:2" x14ac:dyDescent="0.3">
      <c r="A40" s="18">
        <v>1987</v>
      </c>
      <c r="B40" s="2">
        <v>78.709999999999994</v>
      </c>
    </row>
    <row r="41" spans="1:2" x14ac:dyDescent="0.3">
      <c r="A41" s="18">
        <v>1988</v>
      </c>
      <c r="B41" s="2">
        <v>36.479999999999997</v>
      </c>
    </row>
    <row r="42" spans="1:2" x14ac:dyDescent="0.3">
      <c r="A42" s="18">
        <v>1989</v>
      </c>
      <c r="B42" s="2">
        <v>68.62</v>
      </c>
    </row>
    <row r="43" spans="1:2" x14ac:dyDescent="0.3">
      <c r="A43" s="18">
        <v>1992</v>
      </c>
      <c r="B43" s="2">
        <v>83.16</v>
      </c>
    </row>
    <row r="44" spans="1:2" x14ac:dyDescent="0.3">
      <c r="A44" s="18">
        <v>1993</v>
      </c>
      <c r="B44" s="2">
        <v>71.77</v>
      </c>
    </row>
    <row r="45" spans="1:2" x14ac:dyDescent="0.3">
      <c r="A45" s="18">
        <v>1995</v>
      </c>
      <c r="B45" s="2">
        <v>34.590000000000003</v>
      </c>
    </row>
    <row r="46" spans="1:2" x14ac:dyDescent="0.3">
      <c r="A46" s="18">
        <v>1996</v>
      </c>
      <c r="B46" s="2">
        <v>52.5</v>
      </c>
    </row>
    <row r="47" spans="1:2" x14ac:dyDescent="0.3">
      <c r="A47" s="18">
        <v>1997</v>
      </c>
      <c r="B47" s="2">
        <v>83.44</v>
      </c>
    </row>
    <row r="48" spans="1:2" x14ac:dyDescent="0.3">
      <c r="A48" s="18">
        <v>1998</v>
      </c>
      <c r="B48" s="2">
        <v>94.7</v>
      </c>
    </row>
    <row r="49" spans="1:2" x14ac:dyDescent="0.3">
      <c r="A49" s="18">
        <v>1999</v>
      </c>
      <c r="B49" s="2">
        <v>44.8</v>
      </c>
    </row>
    <row r="50" spans="1:2" x14ac:dyDescent="0.3">
      <c r="A50" s="18">
        <v>2000</v>
      </c>
      <c r="B50" s="2">
        <v>52.59</v>
      </c>
    </row>
    <row r="51" spans="1:2" x14ac:dyDescent="0.3">
      <c r="A51" s="18">
        <v>2001</v>
      </c>
      <c r="B51" s="2">
        <v>55.33</v>
      </c>
    </row>
    <row r="52" spans="1:2" x14ac:dyDescent="0.3">
      <c r="A52" s="18">
        <v>2002</v>
      </c>
      <c r="B52" s="2">
        <v>96.75</v>
      </c>
    </row>
    <row r="53" spans="1:2" x14ac:dyDescent="0.3">
      <c r="A53" s="18">
        <v>2003</v>
      </c>
      <c r="B53" s="2">
        <v>65.38</v>
      </c>
    </row>
    <row r="54" spans="1:2" x14ac:dyDescent="0.3">
      <c r="A54" s="18">
        <v>2004</v>
      </c>
      <c r="B54" s="2">
        <v>33.46</v>
      </c>
    </row>
    <row r="55" spans="1:2" x14ac:dyDescent="0.3">
      <c r="A55" s="18">
        <v>2005</v>
      </c>
      <c r="B55" s="2">
        <v>65.349999999999994</v>
      </c>
    </row>
    <row r="56" spans="1:2" x14ac:dyDescent="0.3">
      <c r="A56" s="18">
        <v>2006</v>
      </c>
      <c r="B56" s="2">
        <v>33.880000000000003</v>
      </c>
    </row>
    <row r="57" spans="1:2" x14ac:dyDescent="0.3">
      <c r="A57" s="18">
        <v>2007</v>
      </c>
      <c r="B57" s="2">
        <v>63.65</v>
      </c>
    </row>
    <row r="58" spans="1:2" x14ac:dyDescent="0.3">
      <c r="A58" s="18">
        <v>2008</v>
      </c>
      <c r="B58" s="2">
        <v>48.32</v>
      </c>
    </row>
    <row r="59" spans="1:2" x14ac:dyDescent="0.3">
      <c r="A59" s="18">
        <v>2009</v>
      </c>
      <c r="B59" s="2">
        <v>63.26</v>
      </c>
    </row>
    <row r="60" spans="1:2" x14ac:dyDescent="0.3">
      <c r="A60" s="18">
        <v>2010</v>
      </c>
      <c r="B60" s="2">
        <v>69.38</v>
      </c>
    </row>
    <row r="61" spans="1:2" x14ac:dyDescent="0.3">
      <c r="A61" s="18">
        <v>2011</v>
      </c>
      <c r="B61" s="2">
        <v>80.62</v>
      </c>
    </row>
    <row r="62" spans="1:2" x14ac:dyDescent="0.3">
      <c r="A62" s="18">
        <v>2012</v>
      </c>
      <c r="B62" s="2">
        <v>36.24</v>
      </c>
    </row>
    <row r="63" spans="1:2" x14ac:dyDescent="0.3">
      <c r="A63" s="18">
        <v>2013</v>
      </c>
      <c r="B63" s="2">
        <v>56.42</v>
      </c>
    </row>
    <row r="64" spans="1:2" x14ac:dyDescent="0.3">
      <c r="A64" s="18">
        <v>2014</v>
      </c>
      <c r="B64" s="2">
        <v>83.72</v>
      </c>
    </row>
    <row r="65" spans="1:2" x14ac:dyDescent="0.3">
      <c r="A65" s="18">
        <v>2015</v>
      </c>
      <c r="B65" s="2">
        <v>104.34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5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1957</v>
      </c>
      <c r="B2" s="2">
        <v>40.770000000000003</v>
      </c>
    </row>
    <row r="3" spans="1:2" x14ac:dyDescent="0.3">
      <c r="A3" s="18">
        <v>1958</v>
      </c>
      <c r="B3" s="2">
        <v>35.78</v>
      </c>
    </row>
    <row r="4" spans="1:2" x14ac:dyDescent="0.3">
      <c r="A4" s="18">
        <v>1959</v>
      </c>
      <c r="B4" s="2">
        <v>60.98</v>
      </c>
    </row>
    <row r="5" spans="1:2" x14ac:dyDescent="0.3">
      <c r="A5" s="18">
        <v>1960</v>
      </c>
      <c r="B5" s="2">
        <v>31.36</v>
      </c>
    </row>
    <row r="6" spans="1:2" x14ac:dyDescent="0.3">
      <c r="A6" s="18">
        <v>1961</v>
      </c>
      <c r="B6" s="2">
        <v>76.62</v>
      </c>
    </row>
    <row r="7" spans="1:2" x14ac:dyDescent="0.3">
      <c r="A7" s="18">
        <v>1962</v>
      </c>
      <c r="B7" s="2">
        <v>17.91</v>
      </c>
    </row>
    <row r="8" spans="1:2" x14ac:dyDescent="0.3">
      <c r="A8" s="18">
        <v>1963</v>
      </c>
      <c r="B8" s="2">
        <v>56.16</v>
      </c>
    </row>
    <row r="9" spans="1:2" x14ac:dyDescent="0.3">
      <c r="A9" s="18">
        <v>1964</v>
      </c>
      <c r="B9" s="2">
        <v>42.22</v>
      </c>
    </row>
    <row r="10" spans="1:2" x14ac:dyDescent="0.3">
      <c r="A10" s="18">
        <v>1965</v>
      </c>
      <c r="B10" s="2">
        <v>52.67</v>
      </c>
    </row>
    <row r="11" spans="1:2" x14ac:dyDescent="0.3">
      <c r="A11" s="18">
        <v>1966</v>
      </c>
      <c r="B11" s="2">
        <v>74.510000000000005</v>
      </c>
    </row>
    <row r="12" spans="1:2" x14ac:dyDescent="0.3">
      <c r="A12" s="18">
        <v>1967</v>
      </c>
      <c r="B12" s="2">
        <v>46.11</v>
      </c>
    </row>
    <row r="13" spans="1:2" x14ac:dyDescent="0.3">
      <c r="A13" s="18">
        <v>1968</v>
      </c>
      <c r="B13" s="2">
        <v>16.86</v>
      </c>
    </row>
    <row r="14" spans="1:2" x14ac:dyDescent="0.3">
      <c r="A14" s="18">
        <v>1969</v>
      </c>
      <c r="B14" s="2">
        <v>27.44</v>
      </c>
    </row>
    <row r="15" spans="1:2" x14ac:dyDescent="0.3">
      <c r="A15" s="18">
        <v>1970</v>
      </c>
      <c r="B15" s="2">
        <v>40.39</v>
      </c>
    </row>
    <row r="16" spans="1:2" x14ac:dyDescent="0.3">
      <c r="A16" s="18">
        <v>1971</v>
      </c>
      <c r="B16" s="2">
        <v>53.93</v>
      </c>
    </row>
    <row r="17" spans="1:2" x14ac:dyDescent="0.3">
      <c r="A17" s="18">
        <v>1972</v>
      </c>
      <c r="B17" s="2">
        <v>94.16</v>
      </c>
    </row>
    <row r="18" spans="1:2" x14ac:dyDescent="0.3">
      <c r="A18" s="18">
        <v>1973</v>
      </c>
      <c r="B18" s="2">
        <v>91.82</v>
      </c>
    </row>
    <row r="19" spans="1:2" x14ac:dyDescent="0.3">
      <c r="A19" s="18">
        <v>1974</v>
      </c>
      <c r="B19" s="2">
        <v>39.020000000000003</v>
      </c>
    </row>
    <row r="20" spans="1:2" x14ac:dyDescent="0.3">
      <c r="A20" s="18">
        <v>1975</v>
      </c>
      <c r="B20" s="2">
        <v>56.56</v>
      </c>
    </row>
    <row r="21" spans="1:2" x14ac:dyDescent="0.3">
      <c r="A21" s="18">
        <v>1976</v>
      </c>
      <c r="B21" s="2">
        <v>42.51</v>
      </c>
    </row>
    <row r="22" spans="1:2" x14ac:dyDescent="0.3">
      <c r="A22" s="18">
        <v>1977</v>
      </c>
      <c r="B22" s="2">
        <v>58.16</v>
      </c>
    </row>
    <row r="23" spans="1:2" x14ac:dyDescent="0.3">
      <c r="A23" s="18">
        <v>1978</v>
      </c>
      <c r="B23" s="2">
        <v>33.35</v>
      </c>
    </row>
    <row r="24" spans="1:2" x14ac:dyDescent="0.3">
      <c r="A24" s="18">
        <v>1979</v>
      </c>
      <c r="B24" s="2">
        <v>63.6</v>
      </c>
    </row>
    <row r="25" spans="1:2" x14ac:dyDescent="0.3">
      <c r="A25" s="18">
        <v>1980</v>
      </c>
      <c r="B25" s="2">
        <v>54.19</v>
      </c>
    </row>
    <row r="26" spans="1:2" x14ac:dyDescent="0.3">
      <c r="A26" s="18">
        <v>1981</v>
      </c>
      <c r="B26" s="2">
        <v>27.82</v>
      </c>
    </row>
    <row r="27" spans="1:2" x14ac:dyDescent="0.3">
      <c r="A27" s="18">
        <v>1982</v>
      </c>
      <c r="B27" s="2">
        <v>60.02</v>
      </c>
    </row>
    <row r="28" spans="1:2" x14ac:dyDescent="0.3">
      <c r="A28" s="18">
        <v>1983</v>
      </c>
      <c r="B28" s="2">
        <v>104.52</v>
      </c>
    </row>
    <row r="29" spans="1:2" x14ac:dyDescent="0.3">
      <c r="A29" s="18">
        <v>1984</v>
      </c>
      <c r="B29" s="2">
        <v>85.55</v>
      </c>
    </row>
    <row r="30" spans="1:2" x14ac:dyDescent="0.3">
      <c r="A30" s="18">
        <v>1987</v>
      </c>
      <c r="B30" s="2">
        <v>78.709999999999994</v>
      </c>
    </row>
    <row r="31" spans="1:2" x14ac:dyDescent="0.3">
      <c r="A31" s="18">
        <v>1988</v>
      </c>
      <c r="B31" s="2">
        <v>36.479999999999997</v>
      </c>
    </row>
    <row r="32" spans="1:2" x14ac:dyDescent="0.3">
      <c r="A32" s="18">
        <v>1989</v>
      </c>
      <c r="B32" s="2">
        <v>68.62</v>
      </c>
    </row>
    <row r="33" spans="1:2" x14ac:dyDescent="0.3">
      <c r="A33" s="18">
        <v>1992</v>
      </c>
      <c r="B33" s="2">
        <v>83.16</v>
      </c>
    </row>
    <row r="34" spans="1:2" x14ac:dyDescent="0.3">
      <c r="A34" s="18">
        <v>1993</v>
      </c>
      <c r="B34" s="2">
        <v>71.77</v>
      </c>
    </row>
    <row r="35" spans="1:2" x14ac:dyDescent="0.3">
      <c r="A35" s="18">
        <v>1995</v>
      </c>
      <c r="B35" s="2">
        <v>34.590000000000003</v>
      </c>
    </row>
    <row r="36" spans="1:2" x14ac:dyDescent="0.3">
      <c r="A36" s="18">
        <v>1996</v>
      </c>
      <c r="B36" s="2">
        <v>52.5</v>
      </c>
    </row>
    <row r="37" spans="1:2" x14ac:dyDescent="0.3">
      <c r="A37" s="18">
        <v>1997</v>
      </c>
      <c r="B37" s="2">
        <v>83.44</v>
      </c>
    </row>
    <row r="38" spans="1:2" x14ac:dyDescent="0.3">
      <c r="A38" s="18">
        <v>1998</v>
      </c>
      <c r="B38" s="2">
        <v>94.7</v>
      </c>
    </row>
    <row r="39" spans="1:2" x14ac:dyDescent="0.3">
      <c r="A39" s="18">
        <v>1999</v>
      </c>
      <c r="B39" s="2">
        <v>44.8</v>
      </c>
    </row>
    <row r="40" spans="1:2" x14ac:dyDescent="0.3">
      <c r="A40" s="18">
        <v>2000</v>
      </c>
      <c r="B40" s="2">
        <v>52.59</v>
      </c>
    </row>
    <row r="41" spans="1:2" x14ac:dyDescent="0.3">
      <c r="A41" s="18">
        <v>2001</v>
      </c>
      <c r="B41" s="2">
        <v>55.33</v>
      </c>
    </row>
    <row r="42" spans="1:2" x14ac:dyDescent="0.3">
      <c r="A42" s="18">
        <v>2002</v>
      </c>
      <c r="B42" s="2">
        <v>96.75</v>
      </c>
    </row>
    <row r="43" spans="1:2" x14ac:dyDescent="0.3">
      <c r="A43" s="18">
        <v>2003</v>
      </c>
      <c r="B43" s="2">
        <v>65.38</v>
      </c>
    </row>
    <row r="44" spans="1:2" x14ac:dyDescent="0.3">
      <c r="A44" s="18">
        <v>2004</v>
      </c>
      <c r="B44" s="2">
        <v>33.46</v>
      </c>
    </row>
    <row r="45" spans="1:2" x14ac:dyDescent="0.3">
      <c r="A45" s="18">
        <v>2005</v>
      </c>
      <c r="B45" s="2">
        <v>65.349999999999994</v>
      </c>
    </row>
    <row r="46" spans="1:2" x14ac:dyDescent="0.3">
      <c r="A46" s="18">
        <v>2006</v>
      </c>
      <c r="B46" s="2">
        <v>33.880000000000003</v>
      </c>
    </row>
    <row r="47" spans="1:2" x14ac:dyDescent="0.3">
      <c r="A47" s="18">
        <v>2007</v>
      </c>
      <c r="B47" s="2">
        <v>63.65</v>
      </c>
    </row>
    <row r="48" spans="1:2" x14ac:dyDescent="0.3">
      <c r="A48" s="18">
        <v>2008</v>
      </c>
      <c r="B48" s="2">
        <v>48.32</v>
      </c>
    </row>
    <row r="49" spans="1:2" x14ac:dyDescent="0.3">
      <c r="A49" s="18">
        <v>2009</v>
      </c>
      <c r="B49" s="2">
        <v>63.26</v>
      </c>
    </row>
    <row r="50" spans="1:2" x14ac:dyDescent="0.3">
      <c r="A50" s="18">
        <v>2010</v>
      </c>
      <c r="B50" s="2">
        <v>69.38</v>
      </c>
    </row>
    <row r="51" spans="1:2" x14ac:dyDescent="0.3">
      <c r="A51" s="18">
        <v>2011</v>
      </c>
      <c r="B51" s="2">
        <v>80.62</v>
      </c>
    </row>
    <row r="52" spans="1:2" x14ac:dyDescent="0.3">
      <c r="A52" s="18">
        <v>2012</v>
      </c>
      <c r="B52" s="2">
        <v>36.24</v>
      </c>
    </row>
    <row r="53" spans="1:2" x14ac:dyDescent="0.3">
      <c r="A53" s="18">
        <v>2013</v>
      </c>
      <c r="B53" s="2">
        <v>56.42</v>
      </c>
    </row>
    <row r="54" spans="1:2" x14ac:dyDescent="0.3">
      <c r="A54" s="18">
        <v>2014</v>
      </c>
      <c r="B54" s="2">
        <v>83.72</v>
      </c>
    </row>
    <row r="55" spans="1:2" x14ac:dyDescent="0.3">
      <c r="A55" s="18">
        <v>2015</v>
      </c>
      <c r="B55" s="2">
        <v>104.34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1965</v>
      </c>
      <c r="B2" s="2">
        <v>52.67</v>
      </c>
    </row>
    <row r="3" spans="1:2" x14ac:dyDescent="0.3">
      <c r="A3" s="18">
        <v>1966</v>
      </c>
      <c r="B3" s="2">
        <v>74.510000000000005</v>
      </c>
    </row>
    <row r="4" spans="1:2" x14ac:dyDescent="0.3">
      <c r="A4" s="18">
        <v>1967</v>
      </c>
      <c r="B4" s="2">
        <v>46.11</v>
      </c>
    </row>
    <row r="5" spans="1:2" x14ac:dyDescent="0.3">
      <c r="A5" s="18">
        <v>1968</v>
      </c>
      <c r="B5" s="2">
        <v>16.86</v>
      </c>
    </row>
    <row r="6" spans="1:2" x14ac:dyDescent="0.3">
      <c r="A6" s="18">
        <v>1969</v>
      </c>
      <c r="B6" s="2">
        <v>27.44</v>
      </c>
    </row>
    <row r="7" spans="1:2" x14ac:dyDescent="0.3">
      <c r="A7" s="18">
        <v>1970</v>
      </c>
      <c r="B7" s="2">
        <v>40.39</v>
      </c>
    </row>
    <row r="8" spans="1:2" x14ac:dyDescent="0.3">
      <c r="A8" s="18">
        <v>1971</v>
      </c>
      <c r="B8" s="2">
        <v>53.93</v>
      </c>
    </row>
    <row r="9" spans="1:2" x14ac:dyDescent="0.3">
      <c r="A9" s="18">
        <v>1972</v>
      </c>
      <c r="B9" s="2">
        <v>94.16</v>
      </c>
    </row>
    <row r="10" spans="1:2" x14ac:dyDescent="0.3">
      <c r="A10" s="18">
        <v>1973</v>
      </c>
      <c r="B10" s="2">
        <v>91.82</v>
      </c>
    </row>
    <row r="11" spans="1:2" x14ac:dyDescent="0.3">
      <c r="A11" s="18">
        <v>1974</v>
      </c>
      <c r="B11" s="2">
        <v>39.020000000000003</v>
      </c>
    </row>
    <row r="12" spans="1:2" x14ac:dyDescent="0.3">
      <c r="A12" s="18">
        <v>1975</v>
      </c>
      <c r="B12" s="2">
        <v>56.56</v>
      </c>
    </row>
    <row r="13" spans="1:2" x14ac:dyDescent="0.3">
      <c r="A13" s="18">
        <v>1976</v>
      </c>
      <c r="B13" s="2">
        <v>42.51</v>
      </c>
    </row>
    <row r="14" spans="1:2" x14ac:dyDescent="0.3">
      <c r="A14" s="18">
        <v>1977</v>
      </c>
      <c r="B14" s="2">
        <v>58.16</v>
      </c>
    </row>
    <row r="15" spans="1:2" x14ac:dyDescent="0.3">
      <c r="A15" s="18">
        <v>1978</v>
      </c>
      <c r="B15" s="2">
        <v>33.35</v>
      </c>
    </row>
    <row r="16" spans="1:2" x14ac:dyDescent="0.3">
      <c r="A16" s="18">
        <v>1979</v>
      </c>
      <c r="B16" s="2">
        <v>63.6</v>
      </c>
    </row>
    <row r="17" spans="1:2" x14ac:dyDescent="0.3">
      <c r="A17" s="18">
        <v>1980</v>
      </c>
      <c r="B17" s="2">
        <v>54.19</v>
      </c>
    </row>
    <row r="18" spans="1:2" x14ac:dyDescent="0.3">
      <c r="A18" s="18">
        <v>1981</v>
      </c>
      <c r="B18" s="2">
        <v>27.82</v>
      </c>
    </row>
    <row r="19" spans="1:2" x14ac:dyDescent="0.3">
      <c r="A19" s="18">
        <v>1982</v>
      </c>
      <c r="B19" s="2">
        <v>60.02</v>
      </c>
    </row>
    <row r="20" spans="1:2" x14ac:dyDescent="0.3">
      <c r="A20" s="18">
        <v>1983</v>
      </c>
      <c r="B20" s="2">
        <v>104.52</v>
      </c>
    </row>
    <row r="21" spans="1:2" x14ac:dyDescent="0.3">
      <c r="A21" s="18">
        <v>1984</v>
      </c>
      <c r="B21" s="2">
        <v>85.55</v>
      </c>
    </row>
    <row r="22" spans="1:2" x14ac:dyDescent="0.3">
      <c r="A22" s="18">
        <v>1987</v>
      </c>
      <c r="B22" s="2">
        <v>78.709999999999994</v>
      </c>
    </row>
    <row r="23" spans="1:2" x14ac:dyDescent="0.3">
      <c r="A23" s="18">
        <v>1988</v>
      </c>
      <c r="B23" s="2">
        <v>36.479999999999997</v>
      </c>
    </row>
    <row r="24" spans="1:2" x14ac:dyDescent="0.3">
      <c r="A24" s="18">
        <v>1989</v>
      </c>
      <c r="B24" s="2">
        <v>68.62</v>
      </c>
    </row>
    <row r="25" spans="1:2" x14ac:dyDescent="0.3">
      <c r="A25" s="18">
        <v>1992</v>
      </c>
      <c r="B25" s="2">
        <v>83.16</v>
      </c>
    </row>
    <row r="26" spans="1:2" x14ac:dyDescent="0.3">
      <c r="A26" s="18">
        <v>1993</v>
      </c>
      <c r="B26" s="2">
        <v>71.77</v>
      </c>
    </row>
    <row r="27" spans="1:2" x14ac:dyDescent="0.3">
      <c r="A27" s="18">
        <v>1995</v>
      </c>
      <c r="B27" s="2">
        <v>34.590000000000003</v>
      </c>
    </row>
    <row r="28" spans="1:2" x14ac:dyDescent="0.3">
      <c r="A28" s="18">
        <v>1996</v>
      </c>
      <c r="B28" s="2">
        <v>52.5</v>
      </c>
    </row>
    <row r="29" spans="1:2" x14ac:dyDescent="0.3">
      <c r="A29" s="18">
        <v>1997</v>
      </c>
      <c r="B29" s="2">
        <v>83.44</v>
      </c>
    </row>
    <row r="30" spans="1:2" x14ac:dyDescent="0.3">
      <c r="A30" s="18">
        <v>1998</v>
      </c>
      <c r="B30" s="2">
        <v>94.7</v>
      </c>
    </row>
    <row r="31" spans="1:2" x14ac:dyDescent="0.3">
      <c r="A31" s="18">
        <v>1999</v>
      </c>
      <c r="B31" s="2">
        <v>44.8</v>
      </c>
    </row>
    <row r="32" spans="1:2" x14ac:dyDescent="0.3">
      <c r="A32" s="18">
        <v>2000</v>
      </c>
      <c r="B32" s="2">
        <v>52.59</v>
      </c>
    </row>
    <row r="33" spans="1:2" x14ac:dyDescent="0.3">
      <c r="A33" s="18">
        <v>2001</v>
      </c>
      <c r="B33" s="2">
        <v>55.33</v>
      </c>
    </row>
    <row r="34" spans="1:2" x14ac:dyDescent="0.3">
      <c r="A34" s="18">
        <v>2002</v>
      </c>
      <c r="B34" s="2">
        <v>96.75</v>
      </c>
    </row>
    <row r="35" spans="1:2" x14ac:dyDescent="0.3">
      <c r="A35" s="18">
        <v>2003</v>
      </c>
      <c r="B35" s="2">
        <v>65.38</v>
      </c>
    </row>
    <row r="36" spans="1:2" x14ac:dyDescent="0.3">
      <c r="A36" s="18">
        <v>2004</v>
      </c>
      <c r="B36" s="2">
        <v>33.46</v>
      </c>
    </row>
    <row r="37" spans="1:2" x14ac:dyDescent="0.3">
      <c r="A37" s="18">
        <v>2005</v>
      </c>
      <c r="B37" s="2">
        <v>65.349999999999994</v>
      </c>
    </row>
    <row r="38" spans="1:2" x14ac:dyDescent="0.3">
      <c r="A38" s="18">
        <v>2006</v>
      </c>
      <c r="B38" s="2">
        <v>33.880000000000003</v>
      </c>
    </row>
    <row r="39" spans="1:2" x14ac:dyDescent="0.3">
      <c r="A39" s="18">
        <v>2007</v>
      </c>
      <c r="B39" s="2">
        <v>63.65</v>
      </c>
    </row>
    <row r="40" spans="1:2" x14ac:dyDescent="0.3">
      <c r="A40" s="18">
        <v>2008</v>
      </c>
      <c r="B40" s="2">
        <v>48.32</v>
      </c>
    </row>
    <row r="41" spans="1:2" x14ac:dyDescent="0.3">
      <c r="A41" s="18">
        <v>2009</v>
      </c>
      <c r="B41" s="2">
        <v>63.26</v>
      </c>
    </row>
    <row r="42" spans="1:2" x14ac:dyDescent="0.3">
      <c r="A42" s="18">
        <v>2010</v>
      </c>
      <c r="B42" s="2">
        <v>69.38</v>
      </c>
    </row>
    <row r="43" spans="1:2" x14ac:dyDescent="0.3">
      <c r="A43" s="18">
        <v>2011</v>
      </c>
      <c r="B43" s="2">
        <v>80.62</v>
      </c>
    </row>
    <row r="44" spans="1:2" x14ac:dyDescent="0.3">
      <c r="A44" s="18">
        <v>2012</v>
      </c>
      <c r="B44" s="2">
        <v>36.24</v>
      </c>
    </row>
    <row r="45" spans="1:2" x14ac:dyDescent="0.3">
      <c r="A45" s="18">
        <v>2013</v>
      </c>
      <c r="B45" s="2">
        <v>56.42</v>
      </c>
    </row>
    <row r="46" spans="1:2" x14ac:dyDescent="0.3">
      <c r="A46" s="18">
        <v>2014</v>
      </c>
      <c r="B46" s="2">
        <v>83.72</v>
      </c>
    </row>
    <row r="47" spans="1:2" x14ac:dyDescent="0.3">
      <c r="A47" s="18">
        <v>2015</v>
      </c>
      <c r="B47" s="2">
        <v>104.34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28</v>
      </c>
    </row>
    <row r="3" spans="2:9" x14ac:dyDescent="0.3">
      <c r="B3" t="s">
        <v>29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46</v>
      </c>
      <c r="D13" s="7">
        <v>0</v>
      </c>
      <c r="E13" s="7">
        <v>46</v>
      </c>
      <c r="F13" s="8">
        <v>16.86</v>
      </c>
      <c r="G13" s="8">
        <v>104.52</v>
      </c>
      <c r="H13" s="8">
        <v>60.448913043478264</v>
      </c>
      <c r="I13" s="8">
        <v>22.185362564664203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0.16521739130434782</v>
      </c>
    </row>
    <row r="19" spans="2:10" x14ac:dyDescent="0.3">
      <c r="B19" s="3" t="s">
        <v>18</v>
      </c>
      <c r="C19" s="12">
        <v>171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0.10786755348539986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30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0.39379310344827567</v>
      </c>
    </row>
    <row r="34" spans="2:5" x14ac:dyDescent="0.3">
      <c r="B34" s="14" t="s">
        <v>26</v>
      </c>
      <c r="D34" s="16">
        <v>0.29769324324324303</v>
      </c>
      <c r="E34" s="17">
        <v>0.56479999999999986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T1401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Mann-Kendall trend tests_HID</vt:lpstr>
      <vt:lpstr>Mann-Kendall trend tests1_HID</vt:lpstr>
      <vt:lpstr>Mann-Kendall trend tests2_HID</vt:lpstr>
      <vt:lpstr>Mann-Kendall trend tests3_HID</vt:lpstr>
      <vt:lpstr>Mann-Kendall trend tests3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2016-10-15T01:37:24Z</dcterms:created>
  <dcterms:modified xsi:type="dcterms:W3CDTF">2018-05-31T21:21:46Z</dcterms:modified>
</cp:coreProperties>
</file>