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AE76D7B0-CB8A-43BF-AB9F-B776BB476797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<sst xmlns="http://schemas.openxmlformats.org/spreadsheetml/2006/main" count="42" uniqueCount="40">
  <si>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</si>
  <si>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</si>
  <si>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</si>
  <si>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75185000.xlsx / Sheet = Plan1 / Range = Plan1!$E$1:$E$32 / 31 rows and 1 column</t>
  </si>
  <si>
    <t>Date data: Workbook = 75185000.xlsx / Sheet = Plan1 / Range = Plan1!$B$1:$B$32 / 31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</si>
  <si>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</si>
  <si>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</si>
  <si>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</si>
  <si>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</si>
  <si>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</si>
  <si>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</si>
  <si>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</si>
  <si>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</si>
  <si>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</si>
  <si>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</si>
  <si>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</si>
  <si>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</si>
  <si>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</si>
  <si>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</si>
  <si>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</si>
  <si>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</si>
  <si>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</si>
  <si>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</si>
  <si>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</si>
  <si>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</si>
  <si>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</si>
  <si>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</si>
  <si>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</si>
  <si>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</si>
  <si>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38.03%.</t>
  </si>
  <si>
    <t>Sen's slope:</t>
  </si>
  <si>
    <t>Confidence interval:</t>
  </si>
  <si>
    <t xml:space="preserve"> </t>
  </si>
  <si>
    <r>
      <t>XLSTAT 2016.06.36438  - Mann-Kendall trend tests - Start time: 2016-10-15 at 6:49:43 PM / End time: 2016-10-15 at 6:49:44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</si>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</sst>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tests_HID'!$A$2:$A$32</c:f>
              <c:numCache>
                <c:formatCode>General</c:formatCode>
                <c:ptCount val="31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</c:numCache>
            </c:numRef>
          </c:xVal>
          <c:yVal>
            <c:numRef>
              <c:f>'Mann-Kendall trend tests_HID'!$B$2:$B$32</c:f>
              <c:numCache>
                <c:formatCode>0</c:formatCode>
                <c:ptCount val="31"/>
                <c:pt idx="0">
                  <c:v>11.51</c:v>
                </c:pt>
                <c:pt idx="1">
                  <c:v>15.29</c:v>
                </c:pt>
                <c:pt idx="2">
                  <c:v>23.78</c:v>
                </c:pt>
                <c:pt idx="3">
                  <c:v>15.99</c:v>
                </c:pt>
                <c:pt idx="4">
                  <c:v>6.11</c:v>
                </c:pt>
                <c:pt idx="5">
                  <c:v>10.19</c:v>
                </c:pt>
                <c:pt idx="6">
                  <c:v>8.77</c:v>
                </c:pt>
                <c:pt idx="7">
                  <c:v>14.06</c:v>
                </c:pt>
                <c:pt idx="8">
                  <c:v>22.87</c:v>
                </c:pt>
                <c:pt idx="9">
                  <c:v>22.92</c:v>
                </c:pt>
                <c:pt idx="10">
                  <c:v>11.17</c:v>
                </c:pt>
                <c:pt idx="11">
                  <c:v>15.14</c:v>
                </c:pt>
                <c:pt idx="12">
                  <c:v>11.33</c:v>
                </c:pt>
                <c:pt idx="13">
                  <c:v>15.6</c:v>
                </c:pt>
                <c:pt idx="14">
                  <c:v>8.98</c:v>
                </c:pt>
                <c:pt idx="15">
                  <c:v>18.75</c:v>
                </c:pt>
                <c:pt idx="16">
                  <c:v>13.49</c:v>
                </c:pt>
                <c:pt idx="17">
                  <c:v>8.32</c:v>
                </c:pt>
                <c:pt idx="18">
                  <c:v>18.79</c:v>
                </c:pt>
                <c:pt idx="19">
                  <c:v>33.049999999999997</c:v>
                </c:pt>
                <c:pt idx="20">
                  <c:v>21.63</c:v>
                </c:pt>
                <c:pt idx="21">
                  <c:v>20.54</c:v>
                </c:pt>
                <c:pt idx="22">
                  <c:v>18.66</c:v>
                </c:pt>
                <c:pt idx="23">
                  <c:v>21.43</c:v>
                </c:pt>
                <c:pt idx="24">
                  <c:v>10.66</c:v>
                </c:pt>
                <c:pt idx="25">
                  <c:v>18.190000000000001</c:v>
                </c:pt>
                <c:pt idx="26">
                  <c:v>23.77</c:v>
                </c:pt>
                <c:pt idx="27">
                  <c:v>9.0399999999999991</c:v>
                </c:pt>
                <c:pt idx="28">
                  <c:v>17.71</c:v>
                </c:pt>
                <c:pt idx="29">
                  <c:v>21.33</c:v>
                </c:pt>
                <c:pt idx="30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F-492D-92A2-8D0849E3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65568"/>
        <c:axId val="244375936"/>
      </c:scatterChart>
      <c:valAx>
        <c:axId val="244365568"/>
        <c:scaling>
          <c:orientation val="minMax"/>
          <c:max val="200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4375936"/>
        <c:crosses val="autoZero"/>
        <c:crossBetween val="midCat"/>
      </c:valAx>
      <c:valAx>
        <c:axId val="244375936"/>
        <c:scaling>
          <c:orientation val="minMax"/>
          <c:max val="35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436556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79829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RefEditT,RefEdit0,Plan1!$E$1:$E$32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RefEditDate,RefEdit0,Plan1!$B$1:$B$32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979829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7" zoomScale="70" zoomScaleNormal="70" workbookViewId="0">
      <selection activeCell="F48" sqref="F48:L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5</v>
      </c>
      <c r="B2">
        <v>1964</v>
      </c>
      <c r="C2" s="19">
        <v>23613</v>
      </c>
      <c r="D2">
        <v>82.3</v>
      </c>
      <c r="E2" s="18">
        <f>C2-DATE(YEAR(C2),1,0)</f>
        <v>237</v>
      </c>
      <c r="F2">
        <f>DATE(YEAR(C2)+1,1,1)-DATE(YEAR(C2),1,1)</f>
        <v>366</v>
      </c>
      <c r="G2">
        <f>E2*(2*PI()/F2)</f>
        <v>4.0686199939933383</v>
      </c>
      <c r="H2">
        <f>COS(G2)</f>
        <v>-0.60021428054836856</v>
      </c>
      <c r="I2">
        <f>SIN(G2)</f>
        <v>-0.79983924473971912</v>
      </c>
    </row>
    <row r="3" spans="1:9" x14ac:dyDescent="0.3">
      <c r="A3">
        <v>17</v>
      </c>
      <c r="B3">
        <v>1965</v>
      </c>
      <c r="C3" s="19">
        <v>23996</v>
      </c>
      <c r="D3">
        <v>129</v>
      </c>
      <c r="E3" s="18">
        <f t="shared" ref="E3:E32" si="0">C3-DATE(YEAR(C3),1,0)</f>
        <v>254</v>
      </c>
      <c r="F3">
        <f t="shared" ref="F3:F32" si="1">DATE(YEAR(C3)+1,1,1)-DATE(YEAR(C3),1,1)</f>
        <v>365</v>
      </c>
      <c r="G3">
        <f t="shared" ref="G3:G32" si="2">E3*(2*PI()/F3)</f>
        <v>4.3724084055441503</v>
      </c>
      <c r="H3">
        <f t="shared" ref="H3:H32" si="3">COS(G3)</f>
        <v>-0.33346877891818705</v>
      </c>
      <c r="I3">
        <f t="shared" ref="I3:I32" si="4">SIN(G3)</f>
        <v>-0.94276114339042061</v>
      </c>
    </row>
    <row r="4" spans="1:9" x14ac:dyDescent="0.3">
      <c r="A4">
        <v>29</v>
      </c>
      <c r="B4">
        <v>1966</v>
      </c>
      <c r="C4" s="19">
        <v>24273</v>
      </c>
      <c r="D4">
        <v>115</v>
      </c>
      <c r="E4" s="18">
        <f t="shared" si="0"/>
        <v>166</v>
      </c>
      <c r="F4">
        <f t="shared" si="1"/>
        <v>365</v>
      </c>
      <c r="G4">
        <f t="shared" si="2"/>
        <v>2.8575582492926337</v>
      </c>
      <c r="H4">
        <f t="shared" si="3"/>
        <v>-0.95993268965974454</v>
      </c>
      <c r="I4">
        <f t="shared" si="4"/>
        <v>0.28023067519921629</v>
      </c>
    </row>
    <row r="5" spans="1:9" x14ac:dyDescent="0.3">
      <c r="A5">
        <v>41</v>
      </c>
      <c r="B5">
        <v>1967</v>
      </c>
      <c r="C5" s="19">
        <v>33024</v>
      </c>
      <c r="D5">
        <v>122</v>
      </c>
      <c r="E5" s="18">
        <f t="shared" si="0"/>
        <v>151</v>
      </c>
      <c r="F5">
        <f t="shared" si="1"/>
        <v>365</v>
      </c>
      <c r="G5">
        <f t="shared" si="2"/>
        <v>2.5993451544770343</v>
      </c>
      <c r="H5">
        <f t="shared" si="3"/>
        <v>-0.85655099590100359</v>
      </c>
      <c r="I5">
        <f t="shared" si="4"/>
        <v>0.51606239101585283</v>
      </c>
    </row>
    <row r="6" spans="1:9" x14ac:dyDescent="0.3">
      <c r="A6">
        <v>53</v>
      </c>
      <c r="B6">
        <v>1968</v>
      </c>
      <c r="C6" s="19">
        <v>25028</v>
      </c>
      <c r="D6">
        <v>40</v>
      </c>
      <c r="E6" s="18">
        <f t="shared" si="0"/>
        <v>191</v>
      </c>
      <c r="F6">
        <f t="shared" si="1"/>
        <v>366</v>
      </c>
      <c r="G6">
        <f t="shared" si="2"/>
        <v>3.2789300373532813</v>
      </c>
      <c r="H6">
        <f t="shared" si="3"/>
        <v>-0.99058403545779705</v>
      </c>
      <c r="I6">
        <f t="shared" si="4"/>
        <v>-0.13690605792347504</v>
      </c>
    </row>
    <row r="7" spans="1:9" x14ac:dyDescent="0.3">
      <c r="A7">
        <v>65</v>
      </c>
      <c r="B7">
        <v>1969</v>
      </c>
      <c r="C7" s="19">
        <v>25516</v>
      </c>
      <c r="D7">
        <v>150</v>
      </c>
      <c r="E7" s="18">
        <f t="shared" si="0"/>
        <v>313</v>
      </c>
      <c r="F7">
        <f t="shared" si="1"/>
        <v>365</v>
      </c>
      <c r="G7">
        <f t="shared" si="2"/>
        <v>5.3880465784855076</v>
      </c>
      <c r="H7">
        <f t="shared" si="3"/>
        <v>0.62541057298524572</v>
      </c>
      <c r="I7">
        <f t="shared" si="4"/>
        <v>-0.78029585107077604</v>
      </c>
    </row>
    <row r="8" spans="1:9" x14ac:dyDescent="0.3">
      <c r="A8">
        <v>77</v>
      </c>
      <c r="B8">
        <v>1970</v>
      </c>
      <c r="C8" s="19">
        <v>25756</v>
      </c>
      <c r="D8">
        <v>49</v>
      </c>
      <c r="E8" s="18">
        <f t="shared" si="0"/>
        <v>188</v>
      </c>
      <c r="F8">
        <f t="shared" si="1"/>
        <v>365</v>
      </c>
      <c r="G8">
        <f t="shared" si="2"/>
        <v>3.2362707883555126</v>
      </c>
      <c r="H8">
        <f t="shared" si="3"/>
        <v>-0.99552137241447525</v>
      </c>
      <c r="I8">
        <f t="shared" si="4"/>
        <v>-9.4536749817198881E-2</v>
      </c>
    </row>
    <row r="9" spans="1:9" x14ac:dyDescent="0.3">
      <c r="A9">
        <v>89</v>
      </c>
      <c r="B9">
        <v>1971</v>
      </c>
      <c r="C9" s="19">
        <v>26007</v>
      </c>
      <c r="D9">
        <v>111</v>
      </c>
      <c r="E9" s="18">
        <f t="shared" si="0"/>
        <v>74</v>
      </c>
      <c r="F9">
        <f t="shared" si="1"/>
        <v>365</v>
      </c>
      <c r="G9">
        <f t="shared" si="2"/>
        <v>1.2738512677569571</v>
      </c>
      <c r="H9">
        <f t="shared" si="3"/>
        <v>0.29260033563334858</v>
      </c>
      <c r="I9">
        <f t="shared" si="4"/>
        <v>0.95623482659190562</v>
      </c>
    </row>
    <row r="10" spans="1:9" x14ac:dyDescent="0.3">
      <c r="A10">
        <v>101</v>
      </c>
      <c r="B10">
        <v>1972</v>
      </c>
      <c r="C10" s="19">
        <v>26460</v>
      </c>
      <c r="D10">
        <v>225</v>
      </c>
      <c r="E10" s="18">
        <f t="shared" si="0"/>
        <v>162</v>
      </c>
      <c r="F10">
        <f t="shared" si="1"/>
        <v>366</v>
      </c>
      <c r="G10">
        <f t="shared" si="2"/>
        <v>2.7810820212106364</v>
      </c>
      <c r="H10">
        <f t="shared" si="3"/>
        <v>-0.93571681904049353</v>
      </c>
      <c r="I10">
        <f t="shared" si="4"/>
        <v>0.35275208654909501</v>
      </c>
    </row>
    <row r="11" spans="1:9" x14ac:dyDescent="0.3">
      <c r="A11">
        <v>113</v>
      </c>
      <c r="B11">
        <v>1973</v>
      </c>
      <c r="C11" s="19">
        <v>26925</v>
      </c>
      <c r="D11">
        <v>177</v>
      </c>
      <c r="E11" s="18">
        <f t="shared" si="0"/>
        <v>261</v>
      </c>
      <c r="F11">
        <f t="shared" si="1"/>
        <v>365</v>
      </c>
      <c r="G11">
        <f t="shared" si="2"/>
        <v>4.4929078497914299</v>
      </c>
      <c r="H11">
        <f t="shared" si="3"/>
        <v>-0.21772323039653224</v>
      </c>
      <c r="I11">
        <f t="shared" si="4"/>
        <v>-0.97601055063236819</v>
      </c>
    </row>
    <row r="12" spans="1:9" x14ac:dyDescent="0.3">
      <c r="A12">
        <v>125</v>
      </c>
      <c r="B12">
        <v>1974</v>
      </c>
      <c r="C12" s="19">
        <v>27191</v>
      </c>
      <c r="D12">
        <v>136</v>
      </c>
      <c r="E12" s="18">
        <f t="shared" si="0"/>
        <v>162</v>
      </c>
      <c r="F12">
        <f t="shared" si="1"/>
        <v>365</v>
      </c>
      <c r="G12">
        <f t="shared" si="2"/>
        <v>2.7887014240084738</v>
      </c>
      <c r="H12">
        <f t="shared" si="3"/>
        <v>-0.9383773917408641</v>
      </c>
      <c r="I12">
        <f t="shared" si="4"/>
        <v>0.3456123126707335</v>
      </c>
    </row>
    <row r="13" spans="1:9" x14ac:dyDescent="0.3">
      <c r="A13">
        <v>137</v>
      </c>
      <c r="B13">
        <v>1975</v>
      </c>
      <c r="C13" s="19">
        <v>27619</v>
      </c>
      <c r="D13">
        <v>79.099999999999994</v>
      </c>
      <c r="E13" s="18">
        <f t="shared" si="0"/>
        <v>225</v>
      </c>
      <c r="F13">
        <f t="shared" si="1"/>
        <v>365</v>
      </c>
      <c r="G13">
        <f t="shared" si="2"/>
        <v>3.8731964222339914</v>
      </c>
      <c r="H13">
        <f t="shared" si="3"/>
        <v>-0.74410393987136081</v>
      </c>
      <c r="I13">
        <f t="shared" si="4"/>
        <v>-0.66806386421353325</v>
      </c>
    </row>
    <row r="14" spans="1:9" x14ac:dyDescent="0.3">
      <c r="A14">
        <v>149</v>
      </c>
      <c r="B14">
        <v>1976</v>
      </c>
      <c r="C14" s="19">
        <v>28097</v>
      </c>
      <c r="D14">
        <v>76.599999999999994</v>
      </c>
      <c r="E14" s="18">
        <f t="shared" si="0"/>
        <v>338</v>
      </c>
      <c r="F14">
        <f t="shared" si="1"/>
        <v>366</v>
      </c>
      <c r="G14">
        <f t="shared" si="2"/>
        <v>5.8025044640073773</v>
      </c>
      <c r="H14">
        <f t="shared" si="3"/>
        <v>0.88668031802273983</v>
      </c>
      <c r="I14">
        <f t="shared" si="4"/>
        <v>-0.46238297290351521</v>
      </c>
    </row>
    <row r="15" spans="1:9" x14ac:dyDescent="0.3">
      <c r="A15">
        <v>161</v>
      </c>
      <c r="B15">
        <v>1977</v>
      </c>
      <c r="C15" s="19">
        <v>28467</v>
      </c>
      <c r="D15">
        <v>147</v>
      </c>
      <c r="E15" s="18">
        <f t="shared" si="0"/>
        <v>342</v>
      </c>
      <c r="F15">
        <f t="shared" si="1"/>
        <v>365</v>
      </c>
      <c r="G15">
        <f t="shared" si="2"/>
        <v>5.887258561795667</v>
      </c>
      <c r="H15">
        <f t="shared" si="3"/>
        <v>0.92263954884048749</v>
      </c>
      <c r="I15">
        <f t="shared" si="4"/>
        <v>-0.38566340624360745</v>
      </c>
    </row>
    <row r="16" spans="1:9" x14ac:dyDescent="0.3">
      <c r="A16">
        <v>173</v>
      </c>
      <c r="B16">
        <v>1978</v>
      </c>
      <c r="C16" s="19">
        <v>28815</v>
      </c>
      <c r="D16">
        <v>84.5</v>
      </c>
      <c r="E16" s="18">
        <f t="shared" si="0"/>
        <v>325</v>
      </c>
      <c r="F16">
        <f t="shared" si="1"/>
        <v>365</v>
      </c>
      <c r="G16">
        <f t="shared" si="2"/>
        <v>5.5946170543379878</v>
      </c>
      <c r="H16">
        <f t="shared" si="3"/>
        <v>0.77215658449916413</v>
      </c>
      <c r="I16">
        <f t="shared" si="4"/>
        <v>-0.63543230089017755</v>
      </c>
    </row>
    <row r="17" spans="1:9" x14ac:dyDescent="0.3">
      <c r="A17">
        <v>185</v>
      </c>
      <c r="B17">
        <v>1979</v>
      </c>
      <c r="C17" s="19">
        <v>29135</v>
      </c>
      <c r="D17">
        <v>185</v>
      </c>
      <c r="E17" s="18">
        <f t="shared" si="0"/>
        <v>280</v>
      </c>
      <c r="F17">
        <f t="shared" si="1"/>
        <v>365</v>
      </c>
      <c r="G17">
        <f t="shared" si="2"/>
        <v>4.8199777698911888</v>
      </c>
      <c r="H17">
        <f t="shared" si="3"/>
        <v>0.10738134666416217</v>
      </c>
      <c r="I17">
        <f t="shared" si="4"/>
        <v>-0.99421790689395206</v>
      </c>
    </row>
    <row r="18" spans="1:9" x14ac:dyDescent="0.3">
      <c r="A18">
        <v>197</v>
      </c>
      <c r="B18">
        <v>1980</v>
      </c>
      <c r="C18" s="19">
        <v>29534</v>
      </c>
      <c r="D18">
        <v>105</v>
      </c>
      <c r="E18" s="18">
        <f t="shared" si="0"/>
        <v>314</v>
      </c>
      <c r="F18">
        <f t="shared" si="1"/>
        <v>366</v>
      </c>
      <c r="G18">
        <f t="shared" si="2"/>
        <v>5.3904923127169129</v>
      </c>
      <c r="H18">
        <f t="shared" si="3"/>
        <v>0.62731709687429371</v>
      </c>
      <c r="I18">
        <f t="shared" si="4"/>
        <v>-0.7787639308347607</v>
      </c>
    </row>
    <row r="19" spans="1:9" x14ac:dyDescent="0.3">
      <c r="A19">
        <v>209</v>
      </c>
      <c r="B19">
        <v>1981</v>
      </c>
      <c r="C19" s="19">
        <v>29636</v>
      </c>
      <c r="D19">
        <v>70.5</v>
      </c>
      <c r="E19" s="18">
        <f t="shared" si="0"/>
        <v>50</v>
      </c>
      <c r="F19">
        <f t="shared" si="1"/>
        <v>365</v>
      </c>
      <c r="G19">
        <f t="shared" si="2"/>
        <v>0.8607103160519981</v>
      </c>
      <c r="H19">
        <f t="shared" si="3"/>
        <v>0.65189899587871258</v>
      </c>
      <c r="I19">
        <f t="shared" si="4"/>
        <v>0.75830580847856244</v>
      </c>
    </row>
    <row r="20" spans="1:9" x14ac:dyDescent="0.3">
      <c r="A20">
        <v>221</v>
      </c>
      <c r="B20">
        <v>1982</v>
      </c>
      <c r="C20" s="19">
        <v>30247</v>
      </c>
      <c r="D20">
        <v>182</v>
      </c>
      <c r="E20" s="18">
        <f t="shared" si="0"/>
        <v>296</v>
      </c>
      <c r="F20">
        <f t="shared" si="1"/>
        <v>365</v>
      </c>
      <c r="G20">
        <f t="shared" si="2"/>
        <v>5.0954050710278285</v>
      </c>
      <c r="H20">
        <f t="shared" si="3"/>
        <v>0.37371971479046839</v>
      </c>
      <c r="I20">
        <f t="shared" si="4"/>
        <v>-0.92754168357919686</v>
      </c>
    </row>
    <row r="21" spans="1:9" x14ac:dyDescent="0.3">
      <c r="A21">
        <v>233</v>
      </c>
      <c r="B21">
        <v>1983</v>
      </c>
      <c r="C21" s="19">
        <v>30504</v>
      </c>
      <c r="D21">
        <v>259</v>
      </c>
      <c r="E21" s="18">
        <f t="shared" si="0"/>
        <v>188</v>
      </c>
      <c r="F21">
        <f t="shared" si="1"/>
        <v>365</v>
      </c>
      <c r="G21">
        <f t="shared" si="2"/>
        <v>3.2362707883555126</v>
      </c>
      <c r="H21">
        <f t="shared" si="3"/>
        <v>-0.99552137241447525</v>
      </c>
      <c r="I21">
        <f t="shared" si="4"/>
        <v>-9.4536749817198881E-2</v>
      </c>
    </row>
    <row r="22" spans="1:9" x14ac:dyDescent="0.3">
      <c r="A22">
        <v>245</v>
      </c>
      <c r="B22">
        <v>1984</v>
      </c>
      <c r="C22" s="19">
        <v>30811</v>
      </c>
      <c r="D22">
        <v>158</v>
      </c>
      <c r="E22" s="18">
        <f t="shared" si="0"/>
        <v>130</v>
      </c>
      <c r="F22">
        <f t="shared" si="1"/>
        <v>366</v>
      </c>
      <c r="G22">
        <f t="shared" si="2"/>
        <v>2.2317324861566838</v>
      </c>
      <c r="H22">
        <f t="shared" si="3"/>
        <v>-0.61385614182261206</v>
      </c>
      <c r="I22">
        <f t="shared" si="4"/>
        <v>0.78941791032801967</v>
      </c>
    </row>
    <row r="23" spans="1:9" x14ac:dyDescent="0.3">
      <c r="A23">
        <v>257</v>
      </c>
      <c r="B23">
        <v>1985</v>
      </c>
      <c r="C23" s="19">
        <v>31263</v>
      </c>
      <c r="D23">
        <v>117</v>
      </c>
      <c r="E23" s="18">
        <f t="shared" si="0"/>
        <v>216</v>
      </c>
      <c r="F23">
        <f t="shared" si="1"/>
        <v>365</v>
      </c>
      <c r="G23">
        <f t="shared" si="2"/>
        <v>3.7182685653446317</v>
      </c>
      <c r="H23">
        <f t="shared" si="3"/>
        <v>-0.83827970521777451</v>
      </c>
      <c r="I23">
        <f t="shared" si="4"/>
        <v>-0.54524043854065074</v>
      </c>
    </row>
    <row r="24" spans="1:9" x14ac:dyDescent="0.3">
      <c r="A24">
        <v>269</v>
      </c>
      <c r="B24">
        <v>1986</v>
      </c>
      <c r="C24" s="19">
        <v>31594</v>
      </c>
      <c r="D24">
        <v>172</v>
      </c>
      <c r="E24" s="18">
        <f t="shared" si="0"/>
        <v>182</v>
      </c>
      <c r="F24">
        <f t="shared" si="1"/>
        <v>365</v>
      </c>
      <c r="G24">
        <f t="shared" si="2"/>
        <v>3.132985550429273</v>
      </c>
      <c r="H24">
        <f t="shared" si="3"/>
        <v>-0.99996295911626554</v>
      </c>
      <c r="I24">
        <f t="shared" si="4"/>
        <v>8.6069968886886977E-3</v>
      </c>
    </row>
    <row r="25" spans="1:9" x14ac:dyDescent="0.3">
      <c r="A25">
        <v>281</v>
      </c>
      <c r="B25">
        <v>1987</v>
      </c>
      <c r="C25" s="19">
        <v>31988</v>
      </c>
      <c r="D25">
        <v>148</v>
      </c>
      <c r="E25" s="18">
        <f t="shared" si="0"/>
        <v>211</v>
      </c>
      <c r="F25">
        <f t="shared" si="1"/>
        <v>365</v>
      </c>
      <c r="G25">
        <f t="shared" si="2"/>
        <v>3.6321975337394319</v>
      </c>
      <c r="H25">
        <f t="shared" si="3"/>
        <v>-0.88204802495585377</v>
      </c>
      <c r="I25">
        <f t="shared" si="4"/>
        <v>-0.47115950767386355</v>
      </c>
    </row>
    <row r="26" spans="1:9" x14ac:dyDescent="0.3">
      <c r="A26">
        <v>293</v>
      </c>
      <c r="B26">
        <v>1988</v>
      </c>
      <c r="C26" s="19">
        <v>32410</v>
      </c>
      <c r="D26">
        <v>80</v>
      </c>
      <c r="E26" s="18">
        <f t="shared" si="0"/>
        <v>268</v>
      </c>
      <c r="F26">
        <f t="shared" si="1"/>
        <v>366</v>
      </c>
      <c r="G26">
        <f t="shared" si="2"/>
        <v>4.6008023560768558</v>
      </c>
      <c r="H26">
        <f t="shared" si="3"/>
        <v>-0.11135519690480865</v>
      </c>
      <c r="I26">
        <f t="shared" si="4"/>
        <v>-0.99378067002849846</v>
      </c>
    </row>
    <row r="27" spans="1:9" x14ac:dyDescent="0.3">
      <c r="A27">
        <v>305</v>
      </c>
      <c r="B27">
        <v>1989</v>
      </c>
      <c r="C27" s="19">
        <v>32776</v>
      </c>
      <c r="D27">
        <v>203</v>
      </c>
      <c r="E27" s="18">
        <f t="shared" si="0"/>
        <v>268</v>
      </c>
      <c r="F27">
        <f t="shared" si="1"/>
        <v>365</v>
      </c>
      <c r="G27">
        <f t="shared" si="2"/>
        <v>4.6134072940387094</v>
      </c>
      <c r="H27">
        <f t="shared" si="3"/>
        <v>-9.8820138732872112E-2</v>
      </c>
      <c r="I27">
        <f t="shared" si="4"/>
        <v>-0.99510531110069744</v>
      </c>
    </row>
    <row r="28" spans="1:9" x14ac:dyDescent="0.3">
      <c r="A28">
        <v>317</v>
      </c>
      <c r="B28">
        <v>1990</v>
      </c>
      <c r="C28" s="19">
        <v>33025</v>
      </c>
      <c r="D28">
        <v>155</v>
      </c>
      <c r="E28" s="18">
        <f t="shared" si="0"/>
        <v>152</v>
      </c>
      <c r="F28">
        <f t="shared" si="1"/>
        <v>365</v>
      </c>
      <c r="G28">
        <f t="shared" si="2"/>
        <v>2.6165593607980742</v>
      </c>
      <c r="H28">
        <f t="shared" si="3"/>
        <v>-0.86530725436320599</v>
      </c>
      <c r="I28">
        <f t="shared" si="4"/>
        <v>0.50124181344577579</v>
      </c>
    </row>
    <row r="29" spans="1:9" x14ac:dyDescent="0.3">
      <c r="A29">
        <v>329</v>
      </c>
      <c r="B29">
        <v>1991</v>
      </c>
      <c r="C29" s="19">
        <v>33394</v>
      </c>
      <c r="D29">
        <v>72</v>
      </c>
      <c r="E29" s="18">
        <f t="shared" si="0"/>
        <v>156</v>
      </c>
      <c r="F29">
        <f t="shared" si="1"/>
        <v>365</v>
      </c>
      <c r="G29">
        <f t="shared" si="2"/>
        <v>2.6854161860822341</v>
      </c>
      <c r="H29">
        <f t="shared" si="3"/>
        <v>-0.89774339353423371</v>
      </c>
      <c r="I29">
        <f t="shared" si="4"/>
        <v>0.44051878435049502</v>
      </c>
    </row>
    <row r="30" spans="1:9" x14ac:dyDescent="0.3">
      <c r="A30">
        <v>353</v>
      </c>
      <c r="B30">
        <v>1993</v>
      </c>
      <c r="C30" s="19">
        <v>34308</v>
      </c>
      <c r="D30">
        <v>113</v>
      </c>
      <c r="E30" s="18">
        <f t="shared" si="0"/>
        <v>339</v>
      </c>
      <c r="F30">
        <f t="shared" si="1"/>
        <v>365</v>
      </c>
      <c r="G30">
        <f t="shared" si="2"/>
        <v>5.8356159428325469</v>
      </c>
      <c r="H30">
        <f t="shared" si="3"/>
        <v>0.90150168413188381</v>
      </c>
      <c r="I30">
        <f t="shared" si="4"/>
        <v>-0.43277559255043169</v>
      </c>
    </row>
    <row r="31" spans="1:9" x14ac:dyDescent="0.3">
      <c r="A31">
        <v>365</v>
      </c>
      <c r="B31">
        <v>1994</v>
      </c>
      <c r="C31" s="19">
        <v>34521</v>
      </c>
      <c r="D31">
        <v>111</v>
      </c>
      <c r="E31" s="18">
        <f t="shared" si="0"/>
        <v>187</v>
      </c>
      <c r="F31">
        <f t="shared" si="1"/>
        <v>365</v>
      </c>
      <c r="G31">
        <f t="shared" si="2"/>
        <v>3.2190565820344728</v>
      </c>
      <c r="H31">
        <f t="shared" si="3"/>
        <v>-0.99700116992501508</v>
      </c>
      <c r="I31">
        <f t="shared" si="4"/>
        <v>-7.7386479233462771E-2</v>
      </c>
    </row>
    <row r="32" spans="1:9" x14ac:dyDescent="0.3">
      <c r="A32">
        <v>377</v>
      </c>
      <c r="B32">
        <v>1995</v>
      </c>
      <c r="C32" s="19">
        <v>34708</v>
      </c>
      <c r="D32">
        <v>88</v>
      </c>
      <c r="E32" s="18">
        <f t="shared" si="0"/>
        <v>9</v>
      </c>
      <c r="F32">
        <f t="shared" si="1"/>
        <v>365</v>
      </c>
      <c r="G32">
        <f t="shared" si="2"/>
        <v>0.15492785688935964</v>
      </c>
      <c r="H32">
        <f t="shared" si="3"/>
        <v>0.98802266566369756</v>
      </c>
      <c r="I32">
        <f t="shared" si="4"/>
        <v>0.15430882066428114</v>
      </c>
    </row>
    <row r="33" spans="5:5" x14ac:dyDescent="0.3">
      <c r="E33" s="18"/>
    </row>
    <row r="34" spans="5:5" x14ac:dyDescent="0.3">
      <c r="E34" s="18"/>
    </row>
    <row r="35" spans="5:5" x14ac:dyDescent="0.3">
      <c r="E35" s="18"/>
    </row>
    <row r="36" spans="5:5" x14ac:dyDescent="0.3">
      <c r="E36" s="18"/>
    </row>
    <row r="37" spans="5:5" x14ac:dyDescent="0.3">
      <c r="E37" s="18"/>
    </row>
    <row r="38" spans="5:5" x14ac:dyDescent="0.3">
      <c r="E38" s="18"/>
    </row>
    <row r="39" spans="5:5" x14ac:dyDescent="0.3">
      <c r="E39" s="18"/>
    </row>
    <row r="40" spans="5:5" x14ac:dyDescent="0.3">
      <c r="E40" s="18"/>
    </row>
    <row r="41" spans="5:5" x14ac:dyDescent="0.3">
      <c r="E41" s="18"/>
    </row>
    <row r="42" spans="5:5" x14ac:dyDescent="0.3">
      <c r="E42" s="18"/>
    </row>
    <row r="43" spans="5:5" x14ac:dyDescent="0.3">
      <c r="E43" s="18"/>
    </row>
    <row r="44" spans="5:5" x14ac:dyDescent="0.3">
      <c r="E44" s="18"/>
    </row>
    <row r="45" spans="5:5" x14ac:dyDescent="0.3">
      <c r="E45" s="18"/>
    </row>
    <row r="46" spans="5:5" x14ac:dyDescent="0.3">
      <c r="E46" s="18"/>
    </row>
    <row r="47" spans="5:5" x14ac:dyDescent="0.3">
      <c r="E47" s="18"/>
    </row>
    <row r="48" spans="5:5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1964</v>
      </c>
      <c r="B2" s="2">
        <v>11.51</v>
      </c>
    </row>
    <row r="3" spans="1:2" x14ac:dyDescent="0.3">
      <c r="A3" s="18">
        <v>1965</v>
      </c>
      <c r="B3" s="2">
        <v>15.29</v>
      </c>
    </row>
    <row r="4" spans="1:2" x14ac:dyDescent="0.3">
      <c r="A4" s="18">
        <v>1966</v>
      </c>
      <c r="B4" s="2">
        <v>23.78</v>
      </c>
    </row>
    <row r="5" spans="1:2" x14ac:dyDescent="0.3">
      <c r="A5" s="18">
        <v>1967</v>
      </c>
      <c r="B5" s="2">
        <v>15.99</v>
      </c>
    </row>
    <row r="6" spans="1:2" x14ac:dyDescent="0.3">
      <c r="A6" s="18">
        <v>1968</v>
      </c>
      <c r="B6" s="2">
        <v>6.11</v>
      </c>
    </row>
    <row r="7" spans="1:2" x14ac:dyDescent="0.3">
      <c r="A7" s="18">
        <v>1969</v>
      </c>
      <c r="B7" s="2">
        <v>10.19</v>
      </c>
    </row>
    <row r="8" spans="1:2" x14ac:dyDescent="0.3">
      <c r="A8" s="18">
        <v>1970</v>
      </c>
      <c r="B8" s="2">
        <v>8.77</v>
      </c>
    </row>
    <row r="9" spans="1:2" x14ac:dyDescent="0.3">
      <c r="A9" s="18">
        <v>1971</v>
      </c>
      <c r="B9" s="2">
        <v>14.06</v>
      </c>
    </row>
    <row r="10" spans="1:2" x14ac:dyDescent="0.3">
      <c r="A10" s="18">
        <v>1972</v>
      </c>
      <c r="B10" s="2">
        <v>22.87</v>
      </c>
    </row>
    <row r="11" spans="1:2" x14ac:dyDescent="0.3">
      <c r="A11" s="18">
        <v>1973</v>
      </c>
      <c r="B11" s="2">
        <v>22.92</v>
      </c>
    </row>
    <row r="12" spans="1:2" x14ac:dyDescent="0.3">
      <c r="A12" s="18">
        <v>1974</v>
      </c>
      <c r="B12" s="2">
        <v>11.17</v>
      </c>
    </row>
    <row r="13" spans="1:2" x14ac:dyDescent="0.3">
      <c r="A13" s="18">
        <v>1975</v>
      </c>
      <c r="B13" s="2">
        <v>15.14</v>
      </c>
    </row>
    <row r="14" spans="1:2" x14ac:dyDescent="0.3">
      <c r="A14" s="18">
        <v>1976</v>
      </c>
      <c r="B14" s="2">
        <v>11.33</v>
      </c>
    </row>
    <row r="15" spans="1:2" x14ac:dyDescent="0.3">
      <c r="A15" s="18">
        <v>1977</v>
      </c>
      <c r="B15" s="2">
        <v>15.6</v>
      </c>
    </row>
    <row r="16" spans="1:2" x14ac:dyDescent="0.3">
      <c r="A16" s="18">
        <v>1978</v>
      </c>
      <c r="B16" s="2">
        <v>8.98</v>
      </c>
    </row>
    <row r="17" spans="1:2" x14ac:dyDescent="0.3">
      <c r="A17" s="18">
        <v>1979</v>
      </c>
      <c r="B17" s="2">
        <v>18.75</v>
      </c>
    </row>
    <row r="18" spans="1:2" x14ac:dyDescent="0.3">
      <c r="A18" s="18">
        <v>1980</v>
      </c>
      <c r="B18" s="2">
        <v>13.49</v>
      </c>
    </row>
    <row r="19" spans="1:2" x14ac:dyDescent="0.3">
      <c r="A19" s="18">
        <v>1981</v>
      </c>
      <c r="B19" s="2">
        <v>8.32</v>
      </c>
    </row>
    <row r="20" spans="1:2" x14ac:dyDescent="0.3">
      <c r="A20" s="18">
        <v>1982</v>
      </c>
      <c r="B20" s="2">
        <v>18.79</v>
      </c>
    </row>
    <row r="21" spans="1:2" x14ac:dyDescent="0.3">
      <c r="A21" s="18">
        <v>1983</v>
      </c>
      <c r="B21" s="2">
        <v>33.049999999999997</v>
      </c>
    </row>
    <row r="22" spans="1:2" x14ac:dyDescent="0.3">
      <c r="A22" s="18">
        <v>1984</v>
      </c>
      <c r="B22" s="2">
        <v>21.63</v>
      </c>
    </row>
    <row r="23" spans="1:2" x14ac:dyDescent="0.3">
      <c r="A23" s="18">
        <v>1985</v>
      </c>
      <c r="B23" s="2">
        <v>20.54</v>
      </c>
    </row>
    <row r="24" spans="1:2" x14ac:dyDescent="0.3">
      <c r="A24" s="18">
        <v>1986</v>
      </c>
      <c r="B24" s="2">
        <v>18.66</v>
      </c>
    </row>
    <row r="25" spans="1:2" x14ac:dyDescent="0.3">
      <c r="A25" s="18">
        <v>1987</v>
      </c>
      <c r="B25" s="2">
        <v>21.43</v>
      </c>
    </row>
    <row r="26" spans="1:2" x14ac:dyDescent="0.3">
      <c r="A26" s="18">
        <v>1988</v>
      </c>
      <c r="B26" s="2">
        <v>10.66</v>
      </c>
    </row>
    <row r="27" spans="1:2" x14ac:dyDescent="0.3">
      <c r="A27" s="18">
        <v>1989</v>
      </c>
      <c r="B27" s="2">
        <v>18.190000000000001</v>
      </c>
    </row>
    <row r="28" spans="1:2" x14ac:dyDescent="0.3">
      <c r="A28" s="18">
        <v>1990</v>
      </c>
      <c r="B28" s="2">
        <v>23.77</v>
      </c>
    </row>
    <row r="29" spans="1:2" x14ac:dyDescent="0.3">
      <c r="A29" s="18">
        <v>1991</v>
      </c>
      <c r="B29" s="2">
        <v>9.0399999999999991</v>
      </c>
    </row>
    <row r="30" spans="1:2" x14ac:dyDescent="0.3">
      <c r="A30" s="18">
        <v>1993</v>
      </c>
      <c r="B30" s="2">
        <v>17.71</v>
      </c>
    </row>
    <row r="31" spans="1:2" x14ac:dyDescent="0.3">
      <c r="A31" s="18">
        <v>1994</v>
      </c>
      <c r="B31" s="2">
        <v>21.33</v>
      </c>
    </row>
    <row r="32" spans="1:2" x14ac:dyDescent="0.3">
      <c r="A32" s="18">
        <v>1995</v>
      </c>
      <c r="B32" s="2">
        <v>9.76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31</v>
      </c>
      <c r="D13" s="7">
        <v>0</v>
      </c>
      <c r="E13" s="7">
        <v>31</v>
      </c>
      <c r="F13" s="8">
        <v>6.11</v>
      </c>
      <c r="G13" s="8">
        <v>33.049999999999997</v>
      </c>
      <c r="H13" s="8">
        <v>16.091290322580644</v>
      </c>
      <c r="I13" s="8">
        <v>6.1414915354146578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0.11397849462365592</v>
      </c>
    </row>
    <row r="19" spans="2:10" x14ac:dyDescent="0.3">
      <c r="B19" s="3" t="s">
        <v>20</v>
      </c>
      <c r="C19" s="12">
        <v>53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0.38032410511829895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0.16047619047619052</v>
      </c>
    </row>
    <row r="34" spans="2:5" x14ac:dyDescent="0.3">
      <c r="B34" s="14" t="s">
        <v>31</v>
      </c>
      <c r="D34" s="16">
        <v>9.3277777777777571E-2</v>
      </c>
      <c r="E34" s="17">
        <v>0.21704761904761918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979829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2016-10-15T01:38:08Z</dcterms:created>
  <dcterms:modified xsi:type="dcterms:W3CDTF">2018-05-31T21:21:57Z</dcterms:modified>
</cp:coreProperties>
</file>