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AC77FDB5-3BF0-41CB-9433-5FDB34A65E74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<sst xmlns="http://schemas.openxmlformats.org/spreadsheetml/2006/main" count="42" uniqueCount="40">
  <si>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</si>
  <si>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</si>
  <si>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</si>
  <si>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75320000.xlsx / Sheet = Plan1 / Range = Plan1!$E$1:$E$50 / 49 rows and 1 column</t>
  </si>
  <si>
    <t>Date data: Workbook = 75320000.xlsx / Sheet = Plan1 / Range = Plan1!$B$1:$B$50 / 49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</si>
  <si>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</si>
  <si>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</si>
  <si>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</si>
  <si>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</si>
  <si>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</si>
  <si>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</si>
  <si>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</si>
  <si>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</si>
  <si>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</si>
  <si>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</si>
  <si>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</si>
  <si>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</si>
  <si>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</si>
  <si>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</si>
  <si>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</si>
  <si>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</si>
  <si>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</si>
  <si>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</si>
  <si>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</si>
  <si>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</si>
  <si>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</si>
  <si>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</si>
  <si>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</si>
  <si>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</si>
  <si>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6.12%.</t>
  </si>
  <si>
    <t>Sen's slope:</t>
  </si>
  <si>
    <t>Confidence interval:</t>
  </si>
  <si>
    <t xml:space="preserve"> </t>
  </si>
  <si>
    <r>
      <t>XLSTAT 2016.06.36438  - Mann-Kendall trend tests - Start time: 2016-10-15 at 6:56:35 PM / End time: 2016-10-15 at 6:56:36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</si>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</sst>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tests_HID'!$A$2:$A$50</c:f>
              <c:numCache>
                <c:formatCode>General</c:formatCode>
                <c:ptCount val="49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</c:numCache>
            </c:numRef>
          </c:xVal>
          <c:yVal>
            <c:numRef>
              <c:f>'Mann-Kendall trend tests_HID'!$B$2:$B$50</c:f>
              <c:numCache>
                <c:formatCode>0</c:formatCode>
                <c:ptCount val="49"/>
                <c:pt idx="0">
                  <c:v>295.27</c:v>
                </c:pt>
                <c:pt idx="1">
                  <c:v>124.87</c:v>
                </c:pt>
                <c:pt idx="2">
                  <c:v>372.09</c:v>
                </c:pt>
                <c:pt idx="3">
                  <c:v>58.6</c:v>
                </c:pt>
                <c:pt idx="4">
                  <c:v>218.45</c:v>
                </c:pt>
                <c:pt idx="5">
                  <c:v>143.93</c:v>
                </c:pt>
                <c:pt idx="6">
                  <c:v>228.01</c:v>
                </c:pt>
                <c:pt idx="7">
                  <c:v>310.54000000000002</c:v>
                </c:pt>
                <c:pt idx="8">
                  <c:v>200.66</c:v>
                </c:pt>
                <c:pt idx="9">
                  <c:v>78.650000000000006</c:v>
                </c:pt>
                <c:pt idx="10">
                  <c:v>138.35</c:v>
                </c:pt>
                <c:pt idx="11">
                  <c:v>181.5</c:v>
                </c:pt>
                <c:pt idx="12">
                  <c:v>227.35</c:v>
                </c:pt>
                <c:pt idx="13">
                  <c:v>424.83</c:v>
                </c:pt>
                <c:pt idx="14">
                  <c:v>382.3</c:v>
                </c:pt>
                <c:pt idx="15">
                  <c:v>159.06</c:v>
                </c:pt>
                <c:pt idx="16">
                  <c:v>248.38</c:v>
                </c:pt>
                <c:pt idx="17">
                  <c:v>164.81</c:v>
                </c:pt>
                <c:pt idx="18">
                  <c:v>220.31</c:v>
                </c:pt>
                <c:pt idx="19">
                  <c:v>123.26</c:v>
                </c:pt>
                <c:pt idx="20">
                  <c:v>268.27</c:v>
                </c:pt>
                <c:pt idx="21">
                  <c:v>221.81</c:v>
                </c:pt>
                <c:pt idx="22">
                  <c:v>99.8</c:v>
                </c:pt>
                <c:pt idx="23">
                  <c:v>320.26</c:v>
                </c:pt>
                <c:pt idx="24">
                  <c:v>538.30999999999995</c:v>
                </c:pt>
                <c:pt idx="25">
                  <c:v>394.66</c:v>
                </c:pt>
                <c:pt idx="26">
                  <c:v>349.01</c:v>
                </c:pt>
                <c:pt idx="27">
                  <c:v>352.46</c:v>
                </c:pt>
                <c:pt idx="28">
                  <c:v>404.29</c:v>
                </c:pt>
                <c:pt idx="29">
                  <c:v>166.02</c:v>
                </c:pt>
                <c:pt idx="30">
                  <c:v>267.11</c:v>
                </c:pt>
                <c:pt idx="31">
                  <c:v>410.74</c:v>
                </c:pt>
                <c:pt idx="32">
                  <c:v>130.69</c:v>
                </c:pt>
                <c:pt idx="33">
                  <c:v>287.91000000000003</c:v>
                </c:pt>
                <c:pt idx="34">
                  <c:v>371.34</c:v>
                </c:pt>
                <c:pt idx="35">
                  <c:v>149.44</c:v>
                </c:pt>
                <c:pt idx="36">
                  <c:v>255.01</c:v>
                </c:pt>
                <c:pt idx="37">
                  <c:v>354.41</c:v>
                </c:pt>
                <c:pt idx="38">
                  <c:v>445.83</c:v>
                </c:pt>
                <c:pt idx="39">
                  <c:v>224.54</c:v>
                </c:pt>
                <c:pt idx="40">
                  <c:v>241.16</c:v>
                </c:pt>
                <c:pt idx="41">
                  <c:v>260.61</c:v>
                </c:pt>
                <c:pt idx="42">
                  <c:v>493.99</c:v>
                </c:pt>
                <c:pt idx="43">
                  <c:v>312.91000000000003</c:v>
                </c:pt>
                <c:pt idx="44">
                  <c:v>148.57</c:v>
                </c:pt>
                <c:pt idx="45">
                  <c:v>313.08999999999997</c:v>
                </c:pt>
                <c:pt idx="46">
                  <c:v>197.82</c:v>
                </c:pt>
                <c:pt idx="47">
                  <c:v>321.70999999999998</c:v>
                </c:pt>
                <c:pt idx="48">
                  <c:v>215.15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E-4E2D-9549-72E01073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30752"/>
        <c:axId val="133095808"/>
      </c:scatterChart>
      <c:valAx>
        <c:axId val="243130752"/>
        <c:scaling>
          <c:orientation val="minMax"/>
          <c:max val="2010"/>
          <c:min val="195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3095808"/>
        <c:crosses val="autoZero"/>
        <c:crossBetween val="midCat"/>
      </c:valAx>
      <c:valAx>
        <c:axId val="133095808"/>
        <c:scaling>
          <c:orientation val="minMax"/>
          <c:max val="6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313075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19377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RefEditT,RefEdit0,Plan1!$E$1:$E$50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RefEditDate,RefEdit0,Plan1!$B$1:$B$50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919377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topLeftCell="A49" zoomScale="70" zoomScaleNormal="70" workbookViewId="0">
      <selection activeCell="G52" sqref="G52:M66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4.66406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48</v>
      </c>
      <c r="B2">
        <v>1959</v>
      </c>
      <c r="C2" s="19">
        <v>21726</v>
      </c>
      <c r="D2">
        <v>1373.8</v>
      </c>
      <c r="E2" s="18">
        <f>C2-DATE(YEAR(C2),1,0)</f>
        <v>176</v>
      </c>
      <c r="F2">
        <f>DATE(YEAR(C2)+1,1,1)-DATE(YEAR(C2),1,1)</f>
        <v>365</v>
      </c>
      <c r="G2">
        <f>E2*(2*PI()/F2)</f>
        <v>3.0297003125030333</v>
      </c>
      <c r="H2">
        <f>COS(G2)</f>
        <v>-0.99374658043617803</v>
      </c>
      <c r="I2">
        <f>SIN(G2)</f>
        <v>0.11165900712169467</v>
      </c>
    </row>
    <row r="3" spans="1:9" x14ac:dyDescent="0.3">
      <c r="A3">
        <v>60</v>
      </c>
      <c r="B3">
        <v>1960</v>
      </c>
      <c r="C3" s="19">
        <v>22215</v>
      </c>
      <c r="D3">
        <v>833</v>
      </c>
      <c r="E3" s="18">
        <f t="shared" ref="E3:E50" si="0">C3-DATE(YEAR(C3),1,0)</f>
        <v>300</v>
      </c>
      <c r="F3">
        <f t="shared" ref="F3:F50" si="1">DATE(YEAR(C3)+1,1,1)-DATE(YEAR(C3),1,1)</f>
        <v>366</v>
      </c>
      <c r="G3">
        <f t="shared" ref="G3:G50" si="2">E3*(2*PI()/F3)</f>
        <v>5.1501518911308084</v>
      </c>
      <c r="H3">
        <f t="shared" ref="H3:H50" si="3">COS(G3)</f>
        <v>0.42391439070986053</v>
      </c>
      <c r="I3">
        <f t="shared" ref="I3:I50" si="4">SIN(G3)</f>
        <v>-0.90570226308047153</v>
      </c>
    </row>
    <row r="4" spans="1:9" x14ac:dyDescent="0.3">
      <c r="A4">
        <v>72</v>
      </c>
      <c r="B4">
        <v>1961</v>
      </c>
      <c r="C4" s="19">
        <v>22555</v>
      </c>
      <c r="D4">
        <v>1825.5</v>
      </c>
      <c r="E4" s="18">
        <f t="shared" si="0"/>
        <v>274</v>
      </c>
      <c r="F4">
        <f t="shared" si="1"/>
        <v>365</v>
      </c>
      <c r="G4">
        <f t="shared" si="2"/>
        <v>4.7166925319649495</v>
      </c>
      <c r="H4">
        <f t="shared" si="3"/>
        <v>4.3035382962438211E-3</v>
      </c>
      <c r="I4">
        <f t="shared" si="4"/>
        <v>-0.99999073973619013</v>
      </c>
    </row>
    <row r="5" spans="1:9" x14ac:dyDescent="0.3">
      <c r="A5">
        <v>84</v>
      </c>
      <c r="B5">
        <v>1962</v>
      </c>
      <c r="C5" s="19">
        <v>22790</v>
      </c>
      <c r="D5">
        <v>249</v>
      </c>
      <c r="E5" s="18">
        <f t="shared" si="0"/>
        <v>144</v>
      </c>
      <c r="F5">
        <f t="shared" si="1"/>
        <v>365</v>
      </c>
      <c r="G5">
        <f t="shared" si="2"/>
        <v>2.4788457102297543</v>
      </c>
      <c r="H5">
        <f t="shared" si="3"/>
        <v>-0.78830505583052524</v>
      </c>
      <c r="I5">
        <f t="shared" si="4"/>
        <v>0.61528459996332796</v>
      </c>
    </row>
    <row r="6" spans="1:9" x14ac:dyDescent="0.3">
      <c r="A6">
        <v>96</v>
      </c>
      <c r="B6">
        <v>1963</v>
      </c>
      <c r="C6" s="19">
        <v>23324</v>
      </c>
      <c r="D6">
        <v>1681</v>
      </c>
      <c r="E6" s="18">
        <f t="shared" si="0"/>
        <v>313</v>
      </c>
      <c r="F6">
        <f t="shared" si="1"/>
        <v>365</v>
      </c>
      <c r="G6">
        <f t="shared" si="2"/>
        <v>5.3880465784855076</v>
      </c>
      <c r="H6">
        <f t="shared" si="3"/>
        <v>0.62541057298524572</v>
      </c>
      <c r="I6">
        <f t="shared" si="4"/>
        <v>-0.78029585107077604</v>
      </c>
    </row>
    <row r="7" spans="1:9" x14ac:dyDescent="0.3">
      <c r="A7">
        <v>108</v>
      </c>
      <c r="B7">
        <v>1964</v>
      </c>
      <c r="C7" s="19">
        <v>23491</v>
      </c>
      <c r="D7">
        <v>1220.5999999999999</v>
      </c>
      <c r="E7" s="18">
        <f t="shared" si="0"/>
        <v>115</v>
      </c>
      <c r="F7">
        <f t="shared" si="1"/>
        <v>366</v>
      </c>
      <c r="G7">
        <f t="shared" si="2"/>
        <v>1.9742248916001433</v>
      </c>
      <c r="H7">
        <f t="shared" si="3"/>
        <v>-0.39257396461417177</v>
      </c>
      <c r="I7">
        <f t="shared" si="4"/>
        <v>0.91972043703894668</v>
      </c>
    </row>
    <row r="8" spans="1:9" x14ac:dyDescent="0.3">
      <c r="A8">
        <v>120</v>
      </c>
      <c r="B8">
        <v>1965</v>
      </c>
      <c r="C8" s="19">
        <v>23999</v>
      </c>
      <c r="D8">
        <v>1798</v>
      </c>
      <c r="E8" s="18">
        <f t="shared" si="0"/>
        <v>257</v>
      </c>
      <c r="F8">
        <f t="shared" si="1"/>
        <v>365</v>
      </c>
      <c r="G8">
        <f t="shared" si="2"/>
        <v>4.4240510245072704</v>
      </c>
      <c r="H8">
        <f t="shared" si="3"/>
        <v>-0.28435918728100362</v>
      </c>
      <c r="I8">
        <f t="shared" si="4"/>
        <v>-0.95871781698729641</v>
      </c>
    </row>
    <row r="9" spans="1:9" x14ac:dyDescent="0.3">
      <c r="A9">
        <v>132</v>
      </c>
      <c r="B9">
        <v>1966</v>
      </c>
      <c r="C9" s="19">
        <v>24388</v>
      </c>
      <c r="D9">
        <v>1113.9000000000001</v>
      </c>
      <c r="E9" s="18">
        <f t="shared" si="0"/>
        <v>281</v>
      </c>
      <c r="F9">
        <f t="shared" si="1"/>
        <v>365</v>
      </c>
      <c r="G9">
        <f t="shared" si="2"/>
        <v>4.8371919762122291</v>
      </c>
      <c r="H9">
        <f t="shared" si="3"/>
        <v>0.12447926388678869</v>
      </c>
      <c r="I9">
        <f t="shared" si="4"/>
        <v>-0.99222220941793238</v>
      </c>
    </row>
    <row r="10" spans="1:9" x14ac:dyDescent="0.3">
      <c r="A10">
        <v>144</v>
      </c>
      <c r="B10">
        <v>1967</v>
      </c>
      <c r="C10" s="19">
        <v>24722</v>
      </c>
      <c r="D10">
        <v>1369.2</v>
      </c>
      <c r="E10" s="18">
        <f t="shared" si="0"/>
        <v>250</v>
      </c>
      <c r="F10">
        <f t="shared" si="1"/>
        <v>365</v>
      </c>
      <c r="G10">
        <f t="shared" si="2"/>
        <v>4.30355158025999</v>
      </c>
      <c r="H10">
        <f t="shared" si="3"/>
        <v>-0.39754281428255661</v>
      </c>
      <c r="I10">
        <f t="shared" si="4"/>
        <v>-0.91758362605939336</v>
      </c>
    </row>
    <row r="11" spans="1:9" x14ac:dyDescent="0.3">
      <c r="A11">
        <v>156</v>
      </c>
      <c r="B11">
        <v>1968</v>
      </c>
      <c r="C11" s="19">
        <v>25120</v>
      </c>
      <c r="D11">
        <v>472.4</v>
      </c>
      <c r="E11" s="18">
        <f t="shared" si="0"/>
        <v>283</v>
      </c>
      <c r="F11">
        <f t="shared" si="1"/>
        <v>366</v>
      </c>
      <c r="G11">
        <f t="shared" si="2"/>
        <v>4.8583099506333962</v>
      </c>
      <c r="H11">
        <f t="shared" si="3"/>
        <v>0.14540367380368996</v>
      </c>
      <c r="I11">
        <f t="shared" si="4"/>
        <v>-0.98937241301968293</v>
      </c>
    </row>
    <row r="12" spans="1:9" x14ac:dyDescent="0.3">
      <c r="A12">
        <v>168</v>
      </c>
      <c r="B12">
        <v>1969</v>
      </c>
      <c r="C12" s="19">
        <v>25516</v>
      </c>
      <c r="D12">
        <v>884</v>
      </c>
      <c r="E12" s="18">
        <f t="shared" si="0"/>
        <v>313</v>
      </c>
      <c r="F12">
        <f t="shared" si="1"/>
        <v>365</v>
      </c>
      <c r="G12">
        <f t="shared" si="2"/>
        <v>5.3880465784855076</v>
      </c>
      <c r="H12">
        <f t="shared" si="3"/>
        <v>0.62541057298524572</v>
      </c>
      <c r="I12">
        <f t="shared" si="4"/>
        <v>-0.78029585107077604</v>
      </c>
    </row>
    <row r="13" spans="1:9" x14ac:dyDescent="0.3">
      <c r="A13">
        <v>180</v>
      </c>
      <c r="B13">
        <v>1970</v>
      </c>
      <c r="C13" s="19">
        <v>25734</v>
      </c>
      <c r="D13">
        <v>946.9</v>
      </c>
      <c r="E13" s="18">
        <f t="shared" si="0"/>
        <v>166</v>
      </c>
      <c r="F13">
        <f t="shared" si="1"/>
        <v>365</v>
      </c>
      <c r="G13">
        <f t="shared" si="2"/>
        <v>2.8575582492926337</v>
      </c>
      <c r="H13">
        <f t="shared" si="3"/>
        <v>-0.95993268965974454</v>
      </c>
      <c r="I13">
        <f t="shared" si="4"/>
        <v>0.28023067519921629</v>
      </c>
    </row>
    <row r="14" spans="1:9" x14ac:dyDescent="0.3">
      <c r="A14">
        <v>192</v>
      </c>
      <c r="B14">
        <v>1971</v>
      </c>
      <c r="C14" s="19">
        <v>26011</v>
      </c>
      <c r="D14">
        <v>1407</v>
      </c>
      <c r="E14" s="18">
        <f t="shared" si="0"/>
        <v>78</v>
      </c>
      <c r="F14">
        <f t="shared" si="1"/>
        <v>365</v>
      </c>
      <c r="G14">
        <f t="shared" si="2"/>
        <v>1.342708093041117</v>
      </c>
      <c r="H14">
        <f t="shared" si="3"/>
        <v>0.22611568550828828</v>
      </c>
      <c r="I14">
        <f t="shared" si="4"/>
        <v>0.9741004551724205</v>
      </c>
    </row>
    <row r="15" spans="1:9" x14ac:dyDescent="0.3">
      <c r="A15">
        <v>204</v>
      </c>
      <c r="B15">
        <v>1972</v>
      </c>
      <c r="C15" s="19">
        <v>26461</v>
      </c>
      <c r="D15">
        <v>3494</v>
      </c>
      <c r="E15" s="18">
        <f t="shared" si="0"/>
        <v>163</v>
      </c>
      <c r="F15">
        <f t="shared" si="1"/>
        <v>366</v>
      </c>
      <c r="G15">
        <f t="shared" si="2"/>
        <v>2.7982491941810728</v>
      </c>
      <c r="H15">
        <f t="shared" si="3"/>
        <v>-0.94163439765912593</v>
      </c>
      <c r="I15">
        <f t="shared" si="4"/>
        <v>0.3366372842469102</v>
      </c>
    </row>
    <row r="16" spans="1:9" x14ac:dyDescent="0.3">
      <c r="A16">
        <v>216</v>
      </c>
      <c r="B16">
        <v>1973</v>
      </c>
      <c r="C16" s="19">
        <v>26790</v>
      </c>
      <c r="D16">
        <v>1892.4</v>
      </c>
      <c r="E16" s="18">
        <f t="shared" si="0"/>
        <v>126</v>
      </c>
      <c r="F16">
        <f t="shared" si="1"/>
        <v>365</v>
      </c>
      <c r="G16">
        <f t="shared" si="2"/>
        <v>2.1689899964510353</v>
      </c>
      <c r="H16">
        <f t="shared" si="3"/>
        <v>-0.56315072427491863</v>
      </c>
      <c r="I16">
        <f t="shared" si="4"/>
        <v>0.82635419872390958</v>
      </c>
    </row>
    <row r="17" spans="1:9" x14ac:dyDescent="0.3">
      <c r="A17">
        <v>228</v>
      </c>
      <c r="B17">
        <v>1974</v>
      </c>
      <c r="C17" s="19">
        <v>27192</v>
      </c>
      <c r="D17">
        <v>1269</v>
      </c>
      <c r="E17" s="18">
        <f t="shared" si="0"/>
        <v>163</v>
      </c>
      <c r="F17">
        <f t="shared" si="1"/>
        <v>365</v>
      </c>
      <c r="G17">
        <f t="shared" si="2"/>
        <v>2.8059156303295136</v>
      </c>
      <c r="H17">
        <f t="shared" si="3"/>
        <v>-0.94418750883419933</v>
      </c>
      <c r="I17">
        <f t="shared" si="4"/>
        <v>0.3294084822245304</v>
      </c>
    </row>
    <row r="18" spans="1:9" x14ac:dyDescent="0.3">
      <c r="A18">
        <v>240</v>
      </c>
      <c r="B18">
        <v>1975</v>
      </c>
      <c r="C18" s="19">
        <v>27620</v>
      </c>
      <c r="D18">
        <v>1143.2</v>
      </c>
      <c r="E18" s="18">
        <f t="shared" si="0"/>
        <v>226</v>
      </c>
      <c r="F18">
        <f t="shared" si="1"/>
        <v>365</v>
      </c>
      <c r="G18">
        <f t="shared" si="2"/>
        <v>3.8904106285550313</v>
      </c>
      <c r="H18">
        <f t="shared" si="3"/>
        <v>-0.73249407161357905</v>
      </c>
      <c r="I18">
        <f t="shared" si="4"/>
        <v>-0.68077340947701603</v>
      </c>
    </row>
    <row r="19" spans="1:9" x14ac:dyDescent="0.3">
      <c r="A19">
        <v>252</v>
      </c>
      <c r="B19">
        <v>1976</v>
      </c>
      <c r="C19" s="19">
        <v>27773</v>
      </c>
      <c r="D19">
        <v>858.1</v>
      </c>
      <c r="E19" s="18">
        <f t="shared" si="0"/>
        <v>14</v>
      </c>
      <c r="F19">
        <f t="shared" si="1"/>
        <v>366</v>
      </c>
      <c r="G19">
        <f t="shared" si="2"/>
        <v>0.24034042158610439</v>
      </c>
      <c r="H19">
        <f t="shared" si="3"/>
        <v>0.97125699946583144</v>
      </c>
      <c r="I19">
        <f t="shared" si="4"/>
        <v>0.23803327706148561</v>
      </c>
    </row>
    <row r="20" spans="1:9" x14ac:dyDescent="0.3">
      <c r="A20">
        <v>264</v>
      </c>
      <c r="B20">
        <v>1977</v>
      </c>
      <c r="C20" s="19">
        <v>28469</v>
      </c>
      <c r="D20">
        <v>1044.2</v>
      </c>
      <c r="E20" s="18">
        <f t="shared" si="0"/>
        <v>344</v>
      </c>
      <c r="F20">
        <f t="shared" si="1"/>
        <v>365</v>
      </c>
      <c r="G20">
        <f t="shared" si="2"/>
        <v>5.9216869744377467</v>
      </c>
      <c r="H20">
        <f t="shared" si="3"/>
        <v>0.93536794931314804</v>
      </c>
      <c r="I20">
        <f t="shared" si="4"/>
        <v>-0.35367612217637207</v>
      </c>
    </row>
    <row r="21" spans="1:9" x14ac:dyDescent="0.3">
      <c r="A21">
        <v>276</v>
      </c>
      <c r="B21">
        <v>1978</v>
      </c>
      <c r="C21" s="19">
        <v>28815</v>
      </c>
      <c r="D21">
        <v>1608.6</v>
      </c>
      <c r="E21" s="18">
        <f t="shared" si="0"/>
        <v>325</v>
      </c>
      <c r="F21">
        <f t="shared" si="1"/>
        <v>365</v>
      </c>
      <c r="G21">
        <f t="shared" si="2"/>
        <v>5.5946170543379878</v>
      </c>
      <c r="H21">
        <f t="shared" si="3"/>
        <v>0.77215658449916413</v>
      </c>
      <c r="I21">
        <f t="shared" si="4"/>
        <v>-0.63543230089017755</v>
      </c>
    </row>
    <row r="22" spans="1:9" x14ac:dyDescent="0.3">
      <c r="A22">
        <v>288</v>
      </c>
      <c r="B22">
        <v>1979</v>
      </c>
      <c r="C22" s="19">
        <v>29137</v>
      </c>
      <c r="D22">
        <v>2314</v>
      </c>
      <c r="E22" s="18">
        <f t="shared" si="0"/>
        <v>282</v>
      </c>
      <c r="F22">
        <f t="shared" si="1"/>
        <v>365</v>
      </c>
      <c r="G22">
        <f t="shared" si="2"/>
        <v>4.8544061825332694</v>
      </c>
      <c r="H22">
        <f t="shared" si="3"/>
        <v>0.14154029521704301</v>
      </c>
      <c r="I22">
        <f t="shared" si="4"/>
        <v>-0.98993249508735304</v>
      </c>
    </row>
    <row r="23" spans="1:9" x14ac:dyDescent="0.3">
      <c r="A23">
        <v>300</v>
      </c>
      <c r="B23">
        <v>1980</v>
      </c>
      <c r="C23" s="19">
        <v>29467</v>
      </c>
      <c r="D23">
        <v>1172.9000000000001</v>
      </c>
      <c r="E23" s="18">
        <f t="shared" si="0"/>
        <v>247</v>
      </c>
      <c r="F23">
        <f t="shared" si="1"/>
        <v>366</v>
      </c>
      <c r="G23">
        <f t="shared" si="2"/>
        <v>4.2402917236976991</v>
      </c>
      <c r="H23">
        <f t="shared" si="3"/>
        <v>-0.45475513555610575</v>
      </c>
      <c r="I23">
        <f t="shared" si="4"/>
        <v>-0.89061650932674041</v>
      </c>
    </row>
    <row r="24" spans="1:9" x14ac:dyDescent="0.3">
      <c r="A24">
        <v>312</v>
      </c>
      <c r="B24">
        <v>1981</v>
      </c>
      <c r="C24" s="19">
        <v>29855</v>
      </c>
      <c r="D24">
        <v>575.4</v>
      </c>
      <c r="E24" s="18">
        <f t="shared" si="0"/>
        <v>269</v>
      </c>
      <c r="F24">
        <f t="shared" si="1"/>
        <v>365</v>
      </c>
      <c r="G24">
        <f t="shared" si="2"/>
        <v>4.6306215003597497</v>
      </c>
      <c r="H24">
        <f t="shared" si="3"/>
        <v>-8.1676395330422882E-2</v>
      </c>
      <c r="I24">
        <f t="shared" si="4"/>
        <v>-0.99665890175417005</v>
      </c>
    </row>
    <row r="25" spans="1:9" x14ac:dyDescent="0.3">
      <c r="A25">
        <v>324</v>
      </c>
      <c r="B25">
        <v>1982</v>
      </c>
      <c r="C25" s="19">
        <v>30251</v>
      </c>
      <c r="D25">
        <v>2066</v>
      </c>
      <c r="E25" s="18">
        <f t="shared" si="0"/>
        <v>300</v>
      </c>
      <c r="F25">
        <f t="shared" si="1"/>
        <v>365</v>
      </c>
      <c r="G25">
        <f t="shared" si="2"/>
        <v>5.164261896311988</v>
      </c>
      <c r="H25">
        <f t="shared" si="3"/>
        <v>0.43665123195606304</v>
      </c>
      <c r="I25">
        <f t="shared" si="4"/>
        <v>-0.89963086965224381</v>
      </c>
    </row>
    <row r="26" spans="1:9" x14ac:dyDescent="0.3">
      <c r="A26">
        <v>336</v>
      </c>
      <c r="B26">
        <v>1983</v>
      </c>
      <c r="C26" s="19">
        <v>30507</v>
      </c>
      <c r="D26">
        <v>2614.1999999999998</v>
      </c>
      <c r="E26" s="18">
        <f t="shared" si="0"/>
        <v>191</v>
      </c>
      <c r="F26">
        <f t="shared" si="1"/>
        <v>365</v>
      </c>
      <c r="G26">
        <f t="shared" si="2"/>
        <v>3.2879134073186327</v>
      </c>
      <c r="H26">
        <f t="shared" si="3"/>
        <v>-0.9893142039703664</v>
      </c>
      <c r="I26">
        <f t="shared" si="4"/>
        <v>-0.14579919691987442</v>
      </c>
    </row>
    <row r="27" spans="1:9" x14ac:dyDescent="0.3">
      <c r="A27">
        <v>348</v>
      </c>
      <c r="B27">
        <v>1984</v>
      </c>
      <c r="C27" s="19">
        <v>30875</v>
      </c>
      <c r="D27">
        <v>1870.2</v>
      </c>
      <c r="E27" s="18">
        <f t="shared" si="0"/>
        <v>194</v>
      </c>
      <c r="F27">
        <f t="shared" si="1"/>
        <v>366</v>
      </c>
      <c r="G27">
        <f t="shared" si="2"/>
        <v>3.3304315562645894</v>
      </c>
      <c r="H27">
        <f t="shared" si="3"/>
        <v>-0.98222285668284071</v>
      </c>
      <c r="I27">
        <f t="shared" si="4"/>
        <v>-0.18771856543719859</v>
      </c>
    </row>
    <row r="28" spans="1:9" x14ac:dyDescent="0.3">
      <c r="A28">
        <v>360</v>
      </c>
      <c r="B28">
        <v>1985</v>
      </c>
      <c r="C28" s="19">
        <v>31266</v>
      </c>
      <c r="D28">
        <v>1340.4</v>
      </c>
      <c r="E28" s="18">
        <f t="shared" si="0"/>
        <v>219</v>
      </c>
      <c r="F28">
        <f t="shared" si="1"/>
        <v>365</v>
      </c>
      <c r="G28">
        <f t="shared" si="2"/>
        <v>3.7699111843077513</v>
      </c>
      <c r="H28">
        <f t="shared" si="3"/>
        <v>-0.80901699437494778</v>
      </c>
      <c r="I28">
        <f t="shared" si="4"/>
        <v>-0.58778525229247269</v>
      </c>
    </row>
    <row r="29" spans="1:9" x14ac:dyDescent="0.3">
      <c r="A29">
        <v>371</v>
      </c>
      <c r="B29">
        <v>1986</v>
      </c>
      <c r="C29" s="19">
        <v>31747</v>
      </c>
      <c r="D29">
        <v>2103.1</v>
      </c>
      <c r="E29" s="18">
        <f t="shared" si="0"/>
        <v>335</v>
      </c>
      <c r="F29">
        <f t="shared" si="1"/>
        <v>365</v>
      </c>
      <c r="G29">
        <f t="shared" si="2"/>
        <v>5.7667591175483874</v>
      </c>
      <c r="H29">
        <f t="shared" si="3"/>
        <v>0.8695893893466109</v>
      </c>
      <c r="I29">
        <f t="shared" si="4"/>
        <v>-0.49377555015997737</v>
      </c>
    </row>
    <row r="30" spans="1:9" x14ac:dyDescent="0.3">
      <c r="A30">
        <v>383</v>
      </c>
      <c r="B30">
        <v>1987</v>
      </c>
      <c r="C30" s="19">
        <v>31990</v>
      </c>
      <c r="D30">
        <v>2746</v>
      </c>
      <c r="E30" s="18">
        <f t="shared" si="0"/>
        <v>213</v>
      </c>
      <c r="F30">
        <f t="shared" si="1"/>
        <v>365</v>
      </c>
      <c r="G30">
        <f t="shared" si="2"/>
        <v>3.6666259463815116</v>
      </c>
      <c r="H30">
        <f t="shared" si="3"/>
        <v>-0.86530725436320632</v>
      </c>
      <c r="I30">
        <f t="shared" si="4"/>
        <v>-0.50124181344577512</v>
      </c>
    </row>
    <row r="31" spans="1:9" x14ac:dyDescent="0.3">
      <c r="A31">
        <v>395</v>
      </c>
      <c r="B31">
        <v>1988</v>
      </c>
      <c r="C31" s="19">
        <v>32413</v>
      </c>
      <c r="D31">
        <v>1480</v>
      </c>
      <c r="E31" s="18">
        <f t="shared" si="0"/>
        <v>271</v>
      </c>
      <c r="F31">
        <f t="shared" si="1"/>
        <v>366</v>
      </c>
      <c r="G31">
        <f t="shared" si="2"/>
        <v>4.6523038749881636</v>
      </c>
      <c r="H31">
        <f t="shared" si="3"/>
        <v>-6.0048958514948493E-2</v>
      </c>
      <c r="I31">
        <f t="shared" si="4"/>
        <v>-0.99819543305971403</v>
      </c>
    </row>
    <row r="32" spans="1:9" x14ac:dyDescent="0.3">
      <c r="A32">
        <v>407</v>
      </c>
      <c r="B32">
        <v>1989</v>
      </c>
      <c r="C32" s="19">
        <v>32778</v>
      </c>
      <c r="D32">
        <v>2287.6</v>
      </c>
      <c r="E32" s="18">
        <f t="shared" si="0"/>
        <v>270</v>
      </c>
      <c r="F32">
        <f t="shared" si="1"/>
        <v>365</v>
      </c>
      <c r="G32">
        <f t="shared" si="2"/>
        <v>4.6478357066807892</v>
      </c>
      <c r="H32">
        <f t="shared" si="3"/>
        <v>-6.4508449449317135E-2</v>
      </c>
      <c r="I32">
        <f t="shared" si="4"/>
        <v>-0.99791716086539217</v>
      </c>
    </row>
    <row r="33" spans="1:9" x14ac:dyDescent="0.3">
      <c r="A33">
        <v>419</v>
      </c>
      <c r="B33">
        <v>1990</v>
      </c>
      <c r="C33" s="19">
        <v>33029</v>
      </c>
      <c r="D33">
        <v>2124.4</v>
      </c>
      <c r="E33" s="18">
        <f t="shared" si="0"/>
        <v>156</v>
      </c>
      <c r="F33">
        <f t="shared" si="1"/>
        <v>365</v>
      </c>
      <c r="G33">
        <f t="shared" si="2"/>
        <v>2.6854161860822341</v>
      </c>
      <c r="H33">
        <f t="shared" si="3"/>
        <v>-0.89774339353423371</v>
      </c>
      <c r="I33">
        <f t="shared" si="4"/>
        <v>0.44051878435049502</v>
      </c>
    </row>
    <row r="34" spans="1:9" x14ac:dyDescent="0.3">
      <c r="A34">
        <v>431</v>
      </c>
      <c r="B34">
        <v>1991</v>
      </c>
      <c r="C34" s="19">
        <v>33410</v>
      </c>
      <c r="D34">
        <v>1053.5999999999999</v>
      </c>
      <c r="E34" s="18">
        <f t="shared" si="0"/>
        <v>172</v>
      </c>
      <c r="F34">
        <f t="shared" si="1"/>
        <v>365</v>
      </c>
      <c r="G34">
        <f t="shared" si="2"/>
        <v>2.9608434872188734</v>
      </c>
      <c r="H34">
        <f t="shared" si="3"/>
        <v>-0.98370929377360972</v>
      </c>
      <c r="I34">
        <f t="shared" si="4"/>
        <v>0.17976658572556239</v>
      </c>
    </row>
    <row r="35" spans="1:9" x14ac:dyDescent="0.3">
      <c r="A35">
        <v>446</v>
      </c>
      <c r="B35">
        <v>1993</v>
      </c>
      <c r="C35" s="19">
        <v>34292</v>
      </c>
      <c r="D35">
        <v>1679.4</v>
      </c>
      <c r="E35" s="18">
        <f t="shared" si="0"/>
        <v>323</v>
      </c>
      <c r="F35">
        <f t="shared" si="1"/>
        <v>365</v>
      </c>
      <c r="G35">
        <f t="shared" si="2"/>
        <v>5.5601886416959072</v>
      </c>
      <c r="H35">
        <f t="shared" si="3"/>
        <v>0.749826401204568</v>
      </c>
      <c r="I35">
        <f t="shared" si="4"/>
        <v>-0.66163461824227898</v>
      </c>
    </row>
    <row r="36" spans="1:9" x14ac:dyDescent="0.3">
      <c r="A36">
        <v>458</v>
      </c>
      <c r="B36">
        <v>1994</v>
      </c>
      <c r="C36" s="19">
        <v>34524</v>
      </c>
      <c r="D36">
        <v>1775.7</v>
      </c>
      <c r="E36" s="18">
        <f t="shared" si="0"/>
        <v>190</v>
      </c>
      <c r="F36">
        <f t="shared" si="1"/>
        <v>365</v>
      </c>
      <c r="G36">
        <f t="shared" si="2"/>
        <v>3.2706992009975928</v>
      </c>
      <c r="H36">
        <f t="shared" si="3"/>
        <v>-0.99167731989928998</v>
      </c>
      <c r="I36">
        <f t="shared" si="4"/>
        <v>-0.12874817745258066</v>
      </c>
    </row>
    <row r="37" spans="1:9" x14ac:dyDescent="0.3">
      <c r="A37">
        <v>470</v>
      </c>
      <c r="B37">
        <v>1995</v>
      </c>
      <c r="C37" s="19">
        <v>34980</v>
      </c>
      <c r="D37">
        <v>1130.3</v>
      </c>
      <c r="E37" s="18">
        <f t="shared" si="0"/>
        <v>281</v>
      </c>
      <c r="F37">
        <f t="shared" si="1"/>
        <v>365</v>
      </c>
      <c r="G37">
        <f t="shared" si="2"/>
        <v>4.8371919762122291</v>
      </c>
      <c r="H37">
        <f t="shared" si="3"/>
        <v>0.12447926388678869</v>
      </c>
      <c r="I37">
        <f t="shared" si="4"/>
        <v>-0.99222220941793238</v>
      </c>
    </row>
    <row r="38" spans="1:9" x14ac:dyDescent="0.3">
      <c r="A38">
        <v>482</v>
      </c>
      <c r="B38">
        <v>1996</v>
      </c>
      <c r="C38" s="19">
        <v>35108</v>
      </c>
      <c r="D38">
        <v>1318.9</v>
      </c>
      <c r="E38" s="18">
        <f t="shared" si="0"/>
        <v>44</v>
      </c>
      <c r="F38">
        <f t="shared" si="1"/>
        <v>366</v>
      </c>
      <c r="G38">
        <f t="shared" si="2"/>
        <v>0.75535561069918522</v>
      </c>
      <c r="H38">
        <f t="shared" si="3"/>
        <v>0.72802780115698484</v>
      </c>
      <c r="I38">
        <f t="shared" si="4"/>
        <v>0.68554760647421553</v>
      </c>
    </row>
    <row r="39" spans="1:9" x14ac:dyDescent="0.3">
      <c r="A39">
        <v>494</v>
      </c>
      <c r="B39">
        <v>1997</v>
      </c>
      <c r="C39" s="19">
        <v>35743</v>
      </c>
      <c r="D39">
        <v>2716</v>
      </c>
      <c r="E39" s="18">
        <f t="shared" si="0"/>
        <v>313</v>
      </c>
      <c r="F39">
        <f t="shared" si="1"/>
        <v>365</v>
      </c>
      <c r="G39">
        <f t="shared" si="2"/>
        <v>5.3880465784855076</v>
      </c>
      <c r="H39">
        <f t="shared" si="3"/>
        <v>0.62541057298524572</v>
      </c>
      <c r="I39">
        <f t="shared" si="4"/>
        <v>-0.78029585107077604</v>
      </c>
    </row>
    <row r="40" spans="1:9" x14ac:dyDescent="0.3">
      <c r="A40">
        <v>506</v>
      </c>
      <c r="B40">
        <v>1998</v>
      </c>
      <c r="C40" s="19">
        <v>35796</v>
      </c>
      <c r="D40">
        <v>1580.4</v>
      </c>
      <c r="E40" s="18">
        <f t="shared" si="0"/>
        <v>1</v>
      </c>
      <c r="F40">
        <f t="shared" si="1"/>
        <v>365</v>
      </c>
      <c r="G40">
        <f t="shared" si="2"/>
        <v>1.7214206321039961E-2</v>
      </c>
      <c r="H40">
        <f t="shared" si="3"/>
        <v>0.99985183920911624</v>
      </c>
      <c r="I40">
        <f t="shared" si="4"/>
        <v>1.7213356155834685E-2</v>
      </c>
    </row>
    <row r="41" spans="1:9" x14ac:dyDescent="0.3">
      <c r="A41">
        <v>518</v>
      </c>
      <c r="B41">
        <v>1999</v>
      </c>
      <c r="C41" s="19">
        <v>36450</v>
      </c>
      <c r="D41">
        <v>1174</v>
      </c>
      <c r="E41" s="18">
        <f t="shared" si="0"/>
        <v>290</v>
      </c>
      <c r="F41">
        <f t="shared" si="1"/>
        <v>365</v>
      </c>
      <c r="G41">
        <f t="shared" si="2"/>
        <v>4.9921198331015884</v>
      </c>
      <c r="H41">
        <f t="shared" si="3"/>
        <v>0.276096973097468</v>
      </c>
      <c r="I41">
        <f t="shared" si="4"/>
        <v>-0.96112978387230097</v>
      </c>
    </row>
    <row r="42" spans="1:9" x14ac:dyDescent="0.3">
      <c r="A42">
        <v>530</v>
      </c>
      <c r="B42">
        <v>2000</v>
      </c>
      <c r="C42" s="19">
        <v>36685</v>
      </c>
      <c r="D42">
        <v>1427.2</v>
      </c>
      <c r="E42" s="18">
        <f t="shared" si="0"/>
        <v>160</v>
      </c>
      <c r="F42">
        <f t="shared" si="1"/>
        <v>366</v>
      </c>
      <c r="G42">
        <f t="shared" si="2"/>
        <v>2.7467476752697646</v>
      </c>
      <c r="H42">
        <f t="shared" si="3"/>
        <v>-0.923056206884176</v>
      </c>
      <c r="I42">
        <f t="shared" si="4"/>
        <v>0.38466509970700119</v>
      </c>
    </row>
    <row r="43" spans="1:9" x14ac:dyDescent="0.3">
      <c r="A43">
        <v>542</v>
      </c>
      <c r="B43">
        <v>2001</v>
      </c>
      <c r="C43" s="19">
        <v>37011</v>
      </c>
      <c r="D43">
        <v>1247.5999999999999</v>
      </c>
      <c r="E43" s="18">
        <f t="shared" si="0"/>
        <v>120</v>
      </c>
      <c r="F43">
        <f t="shared" si="1"/>
        <v>365</v>
      </c>
      <c r="G43">
        <f t="shared" si="2"/>
        <v>2.0657047585247952</v>
      </c>
      <c r="H43">
        <f t="shared" si="3"/>
        <v>-0.47495107206704995</v>
      </c>
      <c r="I43">
        <f t="shared" si="4"/>
        <v>0.88001220397353574</v>
      </c>
    </row>
    <row r="44" spans="1:9" x14ac:dyDescent="0.3">
      <c r="A44">
        <v>554</v>
      </c>
      <c r="B44">
        <v>2002</v>
      </c>
      <c r="C44" s="19">
        <v>37519</v>
      </c>
      <c r="D44">
        <v>2167.6</v>
      </c>
      <c r="E44" s="18">
        <f t="shared" si="0"/>
        <v>263</v>
      </c>
      <c r="F44">
        <f t="shared" si="1"/>
        <v>365</v>
      </c>
      <c r="G44">
        <f t="shared" si="2"/>
        <v>4.5273362624335096</v>
      </c>
      <c r="H44">
        <f t="shared" si="3"/>
        <v>-0.18399835165768075</v>
      </c>
      <c r="I44">
        <f t="shared" si="4"/>
        <v>-0.98292655197998213</v>
      </c>
    </row>
    <row r="45" spans="1:9" x14ac:dyDescent="0.3">
      <c r="A45">
        <v>566</v>
      </c>
      <c r="B45">
        <v>2003</v>
      </c>
      <c r="C45" s="19">
        <v>37974</v>
      </c>
      <c r="D45">
        <v>2304.4</v>
      </c>
      <c r="E45" s="18">
        <f t="shared" si="0"/>
        <v>353</v>
      </c>
      <c r="F45">
        <f t="shared" si="1"/>
        <v>365</v>
      </c>
      <c r="G45">
        <f t="shared" si="2"/>
        <v>6.076614831327106</v>
      </c>
      <c r="H45">
        <f t="shared" si="3"/>
        <v>0.97874007996691503</v>
      </c>
      <c r="I45">
        <f t="shared" si="4"/>
        <v>-0.20510449986862012</v>
      </c>
    </row>
    <row r="46" spans="1:9" x14ac:dyDescent="0.3">
      <c r="A46">
        <v>578</v>
      </c>
      <c r="B46">
        <v>2004</v>
      </c>
      <c r="C46" s="19">
        <v>38303</v>
      </c>
      <c r="D46">
        <v>747</v>
      </c>
      <c r="E46" s="18">
        <f t="shared" si="0"/>
        <v>317</v>
      </c>
      <c r="F46">
        <f t="shared" si="1"/>
        <v>366</v>
      </c>
      <c r="G46">
        <f t="shared" si="2"/>
        <v>5.4419938316282206</v>
      </c>
      <c r="H46">
        <f t="shared" si="3"/>
        <v>0.66657512820956277</v>
      </c>
      <c r="I46">
        <f t="shared" si="4"/>
        <v>-0.74543785686830055</v>
      </c>
    </row>
    <row r="47" spans="1:9" x14ac:dyDescent="0.3">
      <c r="A47">
        <v>590</v>
      </c>
      <c r="B47">
        <v>2005</v>
      </c>
      <c r="C47" s="19">
        <v>38521</v>
      </c>
      <c r="D47">
        <v>1865.1</v>
      </c>
      <c r="E47" s="18">
        <f t="shared" si="0"/>
        <v>169</v>
      </c>
      <c r="F47">
        <f t="shared" si="1"/>
        <v>365</v>
      </c>
      <c r="G47">
        <f t="shared" si="2"/>
        <v>2.9092008682557533</v>
      </c>
      <c r="H47">
        <f t="shared" si="3"/>
        <v>-0.9731183372332618</v>
      </c>
      <c r="I47">
        <f t="shared" si="4"/>
        <v>0.23030567023061266</v>
      </c>
    </row>
    <row r="48" spans="1:9" x14ac:dyDescent="0.3">
      <c r="A48">
        <v>1</v>
      </c>
      <c r="B48">
        <v>2006</v>
      </c>
      <c r="C48" s="19">
        <v>39041</v>
      </c>
      <c r="D48">
        <v>930</v>
      </c>
      <c r="E48" s="18">
        <f t="shared" si="0"/>
        <v>324</v>
      </c>
      <c r="F48">
        <f t="shared" si="1"/>
        <v>365</v>
      </c>
      <c r="G48">
        <f t="shared" si="2"/>
        <v>5.5774028480169475</v>
      </c>
      <c r="H48">
        <f t="shared" si="3"/>
        <v>0.76110425866077425</v>
      </c>
      <c r="I48">
        <f t="shared" si="4"/>
        <v>-0.64862956103498182</v>
      </c>
    </row>
    <row r="49" spans="1:12" x14ac:dyDescent="0.3">
      <c r="A49">
        <v>13</v>
      </c>
      <c r="B49">
        <v>2007</v>
      </c>
      <c r="C49" s="19">
        <v>39349</v>
      </c>
      <c r="D49">
        <v>2394</v>
      </c>
      <c r="E49" s="18">
        <f t="shared" si="0"/>
        <v>267</v>
      </c>
      <c r="F49">
        <f t="shared" si="1"/>
        <v>365</v>
      </c>
      <c r="G49">
        <f t="shared" si="2"/>
        <v>4.59619308771767</v>
      </c>
      <c r="H49">
        <f t="shared" si="3"/>
        <v>-0.11593459959550066</v>
      </c>
      <c r="I49">
        <f t="shared" si="4"/>
        <v>-0.99325684926741431</v>
      </c>
    </row>
    <row r="50" spans="1:12" x14ac:dyDescent="0.3">
      <c r="A50">
        <v>25</v>
      </c>
      <c r="B50">
        <v>2008</v>
      </c>
      <c r="C50" s="19">
        <v>39750</v>
      </c>
      <c r="D50">
        <v>1880.4</v>
      </c>
      <c r="E50" s="18">
        <f t="shared" si="0"/>
        <v>303</v>
      </c>
      <c r="F50">
        <f t="shared" si="1"/>
        <v>366</v>
      </c>
      <c r="G50">
        <f t="shared" si="2"/>
        <v>5.2016534100421161</v>
      </c>
      <c r="H50">
        <f t="shared" si="3"/>
        <v>0.46997674302731957</v>
      </c>
      <c r="I50">
        <f t="shared" si="4"/>
        <v>-0.88267879832554763</v>
      </c>
    </row>
    <row r="52" spans="1:12" ht="15" thickBot="1" x14ac:dyDescent="0.35"/>
    <row r="53" spans="1:12" ht="15" thickBot="1" x14ac:dyDescent="0.35">
      <c r="H53" s="20"/>
      <c r="I53" s="21"/>
      <c r="J53" s="22"/>
      <c r="K53" s="23"/>
      <c r="L53" s="24"/>
    </row>
    <row r="54" spans="1:12" ht="15" thickBot="1" x14ac:dyDescent="0.35">
      <c r="G54" s="22"/>
      <c r="H54" s="25"/>
      <c r="I54" s="26"/>
      <c r="J54" s="25"/>
      <c r="K54" s="27"/>
      <c r="L54" s="27"/>
    </row>
    <row r="59" spans="1:12" x14ac:dyDescent="0.3">
      <c r="J59" s="28"/>
    </row>
    <row r="60" spans="1:12" x14ac:dyDescent="0.3">
      <c r="J60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1959</v>
      </c>
      <c r="B2" s="2">
        <v>295.27</v>
      </c>
    </row>
    <row r="3" spans="1:2" x14ac:dyDescent="0.3">
      <c r="A3" s="18">
        <v>1960</v>
      </c>
      <c r="B3" s="2">
        <v>124.87</v>
      </c>
    </row>
    <row r="4" spans="1:2" x14ac:dyDescent="0.3">
      <c r="A4" s="18">
        <v>1961</v>
      </c>
      <c r="B4" s="2">
        <v>372.09</v>
      </c>
    </row>
    <row r="5" spans="1:2" x14ac:dyDescent="0.3">
      <c r="A5" s="18">
        <v>1962</v>
      </c>
      <c r="B5" s="2">
        <v>58.6</v>
      </c>
    </row>
    <row r="6" spans="1:2" x14ac:dyDescent="0.3">
      <c r="A6" s="18">
        <v>1963</v>
      </c>
      <c r="B6" s="2">
        <v>218.45</v>
      </c>
    </row>
    <row r="7" spans="1:2" x14ac:dyDescent="0.3">
      <c r="A7" s="18">
        <v>1964</v>
      </c>
      <c r="B7" s="2">
        <v>143.93</v>
      </c>
    </row>
    <row r="8" spans="1:2" x14ac:dyDescent="0.3">
      <c r="A8" s="18">
        <v>1965</v>
      </c>
      <c r="B8" s="2">
        <v>228.01</v>
      </c>
    </row>
    <row r="9" spans="1:2" x14ac:dyDescent="0.3">
      <c r="A9" s="18">
        <v>1966</v>
      </c>
      <c r="B9" s="2">
        <v>310.54000000000002</v>
      </c>
    </row>
    <row r="10" spans="1:2" x14ac:dyDescent="0.3">
      <c r="A10" s="18">
        <v>1967</v>
      </c>
      <c r="B10" s="2">
        <v>200.66</v>
      </c>
    </row>
    <row r="11" spans="1:2" x14ac:dyDescent="0.3">
      <c r="A11" s="18">
        <v>1968</v>
      </c>
      <c r="B11" s="2">
        <v>78.650000000000006</v>
      </c>
    </row>
    <row r="12" spans="1:2" x14ac:dyDescent="0.3">
      <c r="A12" s="18">
        <v>1969</v>
      </c>
      <c r="B12" s="2">
        <v>138.35</v>
      </c>
    </row>
    <row r="13" spans="1:2" x14ac:dyDescent="0.3">
      <c r="A13" s="18">
        <v>1970</v>
      </c>
      <c r="B13" s="2">
        <v>181.5</v>
      </c>
    </row>
    <row r="14" spans="1:2" x14ac:dyDescent="0.3">
      <c r="A14" s="18">
        <v>1971</v>
      </c>
      <c r="B14" s="2">
        <v>227.35</v>
      </c>
    </row>
    <row r="15" spans="1:2" x14ac:dyDescent="0.3">
      <c r="A15" s="18">
        <v>1972</v>
      </c>
      <c r="B15" s="2">
        <v>424.83</v>
      </c>
    </row>
    <row r="16" spans="1:2" x14ac:dyDescent="0.3">
      <c r="A16" s="18">
        <v>1973</v>
      </c>
      <c r="B16" s="2">
        <v>382.3</v>
      </c>
    </row>
    <row r="17" spans="1:2" x14ac:dyDescent="0.3">
      <c r="A17" s="18">
        <v>1974</v>
      </c>
      <c r="B17" s="2">
        <v>159.06</v>
      </c>
    </row>
    <row r="18" spans="1:2" x14ac:dyDescent="0.3">
      <c r="A18" s="18">
        <v>1975</v>
      </c>
      <c r="B18" s="2">
        <v>248.38</v>
      </c>
    </row>
    <row r="19" spans="1:2" x14ac:dyDescent="0.3">
      <c r="A19" s="18">
        <v>1976</v>
      </c>
      <c r="B19" s="2">
        <v>164.81</v>
      </c>
    </row>
    <row r="20" spans="1:2" x14ac:dyDescent="0.3">
      <c r="A20" s="18">
        <v>1977</v>
      </c>
      <c r="B20" s="2">
        <v>220.31</v>
      </c>
    </row>
    <row r="21" spans="1:2" x14ac:dyDescent="0.3">
      <c r="A21" s="18">
        <v>1978</v>
      </c>
      <c r="B21" s="2">
        <v>123.26</v>
      </c>
    </row>
    <row r="22" spans="1:2" x14ac:dyDescent="0.3">
      <c r="A22" s="18">
        <v>1979</v>
      </c>
      <c r="B22" s="2">
        <v>268.27</v>
      </c>
    </row>
    <row r="23" spans="1:2" x14ac:dyDescent="0.3">
      <c r="A23" s="18">
        <v>1980</v>
      </c>
      <c r="B23" s="2">
        <v>221.81</v>
      </c>
    </row>
    <row r="24" spans="1:2" x14ac:dyDescent="0.3">
      <c r="A24" s="18">
        <v>1981</v>
      </c>
      <c r="B24" s="2">
        <v>99.8</v>
      </c>
    </row>
    <row r="25" spans="1:2" x14ac:dyDescent="0.3">
      <c r="A25" s="18">
        <v>1982</v>
      </c>
      <c r="B25" s="2">
        <v>320.26</v>
      </c>
    </row>
    <row r="26" spans="1:2" x14ac:dyDescent="0.3">
      <c r="A26" s="18">
        <v>1983</v>
      </c>
      <c r="B26" s="2">
        <v>538.30999999999995</v>
      </c>
    </row>
    <row r="27" spans="1:2" x14ac:dyDescent="0.3">
      <c r="A27" s="18">
        <v>1984</v>
      </c>
      <c r="B27" s="2">
        <v>394.66</v>
      </c>
    </row>
    <row r="28" spans="1:2" x14ac:dyDescent="0.3">
      <c r="A28" s="18">
        <v>1985</v>
      </c>
      <c r="B28" s="2">
        <v>349.01</v>
      </c>
    </row>
    <row r="29" spans="1:2" x14ac:dyDescent="0.3">
      <c r="A29" s="18">
        <v>1986</v>
      </c>
      <c r="B29" s="2">
        <v>352.46</v>
      </c>
    </row>
    <row r="30" spans="1:2" x14ac:dyDescent="0.3">
      <c r="A30" s="18">
        <v>1987</v>
      </c>
      <c r="B30" s="2">
        <v>404.29</v>
      </c>
    </row>
    <row r="31" spans="1:2" x14ac:dyDescent="0.3">
      <c r="A31" s="18">
        <v>1988</v>
      </c>
      <c r="B31" s="2">
        <v>166.02</v>
      </c>
    </row>
    <row r="32" spans="1:2" x14ac:dyDescent="0.3">
      <c r="A32" s="18">
        <v>1989</v>
      </c>
      <c r="B32" s="2">
        <v>267.11</v>
      </c>
    </row>
    <row r="33" spans="1:2" x14ac:dyDescent="0.3">
      <c r="A33" s="18">
        <v>1990</v>
      </c>
      <c r="B33" s="2">
        <v>410.74</v>
      </c>
    </row>
    <row r="34" spans="1:2" x14ac:dyDescent="0.3">
      <c r="A34" s="18">
        <v>1991</v>
      </c>
      <c r="B34" s="2">
        <v>130.69</v>
      </c>
    </row>
    <row r="35" spans="1:2" x14ac:dyDescent="0.3">
      <c r="A35" s="18">
        <v>1993</v>
      </c>
      <c r="B35" s="2">
        <v>287.91000000000003</v>
      </c>
    </row>
    <row r="36" spans="1:2" x14ac:dyDescent="0.3">
      <c r="A36" s="18">
        <v>1994</v>
      </c>
      <c r="B36" s="2">
        <v>371.34</v>
      </c>
    </row>
    <row r="37" spans="1:2" x14ac:dyDescent="0.3">
      <c r="A37" s="18">
        <v>1995</v>
      </c>
      <c r="B37" s="2">
        <v>149.44</v>
      </c>
    </row>
    <row r="38" spans="1:2" x14ac:dyDescent="0.3">
      <c r="A38" s="18">
        <v>1996</v>
      </c>
      <c r="B38" s="2">
        <v>255.01</v>
      </c>
    </row>
    <row r="39" spans="1:2" x14ac:dyDescent="0.3">
      <c r="A39" s="18">
        <v>1997</v>
      </c>
      <c r="B39" s="2">
        <v>354.41</v>
      </c>
    </row>
    <row r="40" spans="1:2" x14ac:dyDescent="0.3">
      <c r="A40" s="18">
        <v>1998</v>
      </c>
      <c r="B40" s="2">
        <v>445.83</v>
      </c>
    </row>
    <row r="41" spans="1:2" x14ac:dyDescent="0.3">
      <c r="A41" s="18">
        <v>1999</v>
      </c>
      <c r="B41" s="2">
        <v>224.54</v>
      </c>
    </row>
    <row r="42" spans="1:2" x14ac:dyDescent="0.3">
      <c r="A42" s="18">
        <v>2000</v>
      </c>
      <c r="B42" s="2">
        <v>241.16</v>
      </c>
    </row>
    <row r="43" spans="1:2" x14ac:dyDescent="0.3">
      <c r="A43" s="18">
        <v>2001</v>
      </c>
      <c r="B43" s="2">
        <v>260.61</v>
      </c>
    </row>
    <row r="44" spans="1:2" x14ac:dyDescent="0.3">
      <c r="A44" s="18">
        <v>2002</v>
      </c>
      <c r="B44" s="2">
        <v>493.99</v>
      </c>
    </row>
    <row r="45" spans="1:2" x14ac:dyDescent="0.3">
      <c r="A45" s="18">
        <v>2003</v>
      </c>
      <c r="B45" s="2">
        <v>312.91000000000003</v>
      </c>
    </row>
    <row r="46" spans="1:2" x14ac:dyDescent="0.3">
      <c r="A46" s="18">
        <v>2004</v>
      </c>
      <c r="B46" s="2">
        <v>148.57</v>
      </c>
    </row>
    <row r="47" spans="1:2" x14ac:dyDescent="0.3">
      <c r="A47" s="18">
        <v>2005</v>
      </c>
      <c r="B47" s="2">
        <v>313.08999999999997</v>
      </c>
    </row>
    <row r="48" spans="1:2" x14ac:dyDescent="0.3">
      <c r="A48" s="18">
        <v>2006</v>
      </c>
      <c r="B48" s="2">
        <v>197.82</v>
      </c>
    </row>
    <row r="49" spans="1:2" x14ac:dyDescent="0.3">
      <c r="A49" s="18">
        <v>2007</v>
      </c>
      <c r="B49" s="2">
        <v>321.70999999999998</v>
      </c>
    </row>
    <row r="50" spans="1:2" x14ac:dyDescent="0.3">
      <c r="A50" s="18">
        <v>2008</v>
      </c>
      <c r="B50" s="2">
        <v>215.15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49</v>
      </c>
      <c r="D13" s="7">
        <v>0</v>
      </c>
      <c r="E13" s="7">
        <v>49</v>
      </c>
      <c r="F13" s="8">
        <v>58.6</v>
      </c>
      <c r="G13" s="8">
        <v>538.30999999999995</v>
      </c>
      <c r="H13" s="8">
        <v>261.59469387755104</v>
      </c>
      <c r="I13" s="8">
        <v>111.47558324027062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0.18537414965986396</v>
      </c>
    </row>
    <row r="19" spans="2:10" x14ac:dyDescent="0.3">
      <c r="B19" s="3" t="s">
        <v>20</v>
      </c>
      <c r="C19" s="12">
        <v>218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6.1226727039841722E-2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2.2044444444444391</v>
      </c>
    </row>
    <row r="34" spans="2:5" x14ac:dyDescent="0.3">
      <c r="B34" s="14" t="s">
        <v>31</v>
      </c>
      <c r="D34" s="16">
        <v>1.7047348484848484</v>
      </c>
      <c r="E34" s="17">
        <v>2.6352368421052637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919377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2016-10-15T01:43:06Z</dcterms:created>
  <dcterms:modified xsi:type="dcterms:W3CDTF">2018-05-31T21:22:37Z</dcterms:modified>
</cp:coreProperties>
</file>