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6DDA3A6B-90C1-4A60-84CA-740EE4842C7A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1" sheetId="4" r:id="rId4"/>
  </sheets>
  <externalReferences>
    <externalReference r:id="rId5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</calcChain>
</file>

<file path=xl/sharedStrings.xml><?xml version="1.0" encoding="utf-8"?>
<sst xmlns="http://schemas.openxmlformats.org/spreadsheetml/2006/main" count="44" uniqueCount="40">
  <si>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</si>
  <si>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</si>
  <si>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</si>
  <si>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</si>
  <si>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</si>
  <si>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</si>
  <si>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</si>
  <si>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</si>
  <si>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</si>
  <si>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</si>
  <si>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</si>
  <si>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</si>
  <si>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</si>
  <si>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</si>
  <si>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</si>
  <si>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</si>
  <si>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</si>
  <si>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</si>
  <si>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</si>
  <si>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</si>
  <si>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</si>
  <si>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</si>
  <si>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</si>
  <si>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</si>
  <si>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</si>
  <si>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Sen's slope:</t>
  </si>
  <si>
    <t>Confidence interval:</t>
  </si>
  <si>
    <t xml:space="preserve"> </t>
  </si>
  <si>
    <t>Time series: Workbook = 75430000_MK.xlsx / Sheet = Plan1 / Range = Plan1!$E$1:$E$34 / 33 rows and 1 column</t>
  </si>
  <si>
    <t>Date data: Workbook = 75430000_MK.xlsx / Sheet = Plan1 / Range = Plan1!$B$1:$B$34 / 33 rows and 1 column</t>
  </si>
  <si>
    <t>The p-value is computed using an exact method.</t>
  </si>
  <si>
    <t>As the computed p-value is greater than the significance level alpha=0.05, one cannot reject the null hypothesis H0.</t>
  </si>
  <si>
    <t>The risk to reject the null hypothesis H0 while it is true is 31.69%.</t>
  </si>
  <si>
    <r>
      <t>XLSTAT 2016.06.36438  - Mann-Kendall trend tests - Start time: 2016-10-29 at 6:16:14 PM / End time: 2016-10-29 at 6:16:14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</si>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</sst>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tests1_HID'!$A$2:$A$34</c:f>
              <c:numCache>
                <c:formatCode>General</c:formatCode>
                <c:ptCount val="33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</c:numCache>
            </c:numRef>
          </c:xVal>
          <c:yVal>
            <c:numRef>
              <c:f>'Mann-Kendall trend tests1_HID'!$B$2:$B$34</c:f>
              <c:numCache>
                <c:formatCode>0</c:formatCode>
                <c:ptCount val="33"/>
                <c:pt idx="0">
                  <c:v>18.02</c:v>
                </c:pt>
                <c:pt idx="1">
                  <c:v>16.91</c:v>
                </c:pt>
                <c:pt idx="2">
                  <c:v>24.68</c:v>
                </c:pt>
                <c:pt idx="3">
                  <c:v>9.4499999999999993</c:v>
                </c:pt>
                <c:pt idx="4">
                  <c:v>18.54</c:v>
                </c:pt>
                <c:pt idx="5">
                  <c:v>12.94</c:v>
                </c:pt>
                <c:pt idx="6">
                  <c:v>9.69</c:v>
                </c:pt>
                <c:pt idx="7">
                  <c:v>18.73</c:v>
                </c:pt>
                <c:pt idx="8">
                  <c:v>30.48</c:v>
                </c:pt>
                <c:pt idx="9">
                  <c:v>20.440000000000001</c:v>
                </c:pt>
                <c:pt idx="10">
                  <c:v>20.27</c:v>
                </c:pt>
                <c:pt idx="11">
                  <c:v>12.33</c:v>
                </c:pt>
                <c:pt idx="12">
                  <c:v>21.29</c:v>
                </c:pt>
                <c:pt idx="13">
                  <c:v>31.56</c:v>
                </c:pt>
                <c:pt idx="14">
                  <c:v>18.239999999999998</c:v>
                </c:pt>
                <c:pt idx="15">
                  <c:v>33.590000000000003</c:v>
                </c:pt>
                <c:pt idx="16">
                  <c:v>8.6300000000000008</c:v>
                </c:pt>
                <c:pt idx="17">
                  <c:v>24.89</c:v>
                </c:pt>
                <c:pt idx="18">
                  <c:v>14.73</c:v>
                </c:pt>
                <c:pt idx="19">
                  <c:v>22.86</c:v>
                </c:pt>
                <c:pt idx="20">
                  <c:v>27.54</c:v>
                </c:pt>
                <c:pt idx="21">
                  <c:v>22.23</c:v>
                </c:pt>
                <c:pt idx="22">
                  <c:v>10.97</c:v>
                </c:pt>
                <c:pt idx="23">
                  <c:v>18.77</c:v>
                </c:pt>
                <c:pt idx="24">
                  <c:v>26.29</c:v>
                </c:pt>
                <c:pt idx="25">
                  <c:v>21.45</c:v>
                </c:pt>
                <c:pt idx="26">
                  <c:v>42.04</c:v>
                </c:pt>
                <c:pt idx="27">
                  <c:v>33.090000000000003</c:v>
                </c:pt>
                <c:pt idx="28">
                  <c:v>16</c:v>
                </c:pt>
                <c:pt idx="29">
                  <c:v>20.88</c:v>
                </c:pt>
                <c:pt idx="30">
                  <c:v>17.59</c:v>
                </c:pt>
                <c:pt idx="31">
                  <c:v>19.09</c:v>
                </c:pt>
                <c:pt idx="32">
                  <c:v>10.91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C-451B-97B8-9A8BA745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8416"/>
        <c:axId val="138916608"/>
      </c:scatterChart>
      <c:valAx>
        <c:axId val="138828416"/>
        <c:scaling>
          <c:orientation val="minMax"/>
          <c:max val="1980"/>
          <c:min val="194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8916608"/>
        <c:crosses val="autoZero"/>
        <c:crossBetween val="midCat"/>
      </c:valAx>
      <c:valAx>
        <c:axId val="138916608"/>
        <c:scaling>
          <c:orientation val="minMax"/>
          <c:max val="45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882841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RefEdit_R,RefEdit,
ClearSelections,CommandButton,False
ResetAll,CommandButton,False
Frame13,Frame,
RefEditT,RefEdit,Plan1!$E$1:$E$34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RefEditDate,RefEdit,Plan1!$B$1:$B$34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2049" name="BT70554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D46" workbookViewId="0">
      <selection activeCell="G48" sqref="G48:N62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4.55468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45</v>
      </c>
      <c r="B2">
        <v>1946</v>
      </c>
      <c r="C2" s="19">
        <v>17150</v>
      </c>
      <c r="D2">
        <v>334</v>
      </c>
      <c r="E2" s="18">
        <f>C2-DATE(YEAR(C2),1,0)</f>
        <v>348</v>
      </c>
      <c r="F2">
        <f>DATE(YEAR(C2)+1,1,1)-DATE(YEAR(C2),1,1)</f>
        <v>365</v>
      </c>
      <c r="G2">
        <f>E2*(2*PI()/F2)</f>
        <v>5.9905437997219062</v>
      </c>
      <c r="H2">
        <f>COS(G2)</f>
        <v>0.95748518835503893</v>
      </c>
      <c r="I2">
        <f>SIN(G2)</f>
        <v>-0.28848243288060982</v>
      </c>
    </row>
    <row r="3" spans="1:9" x14ac:dyDescent="0.3">
      <c r="A3">
        <v>57</v>
      </c>
      <c r="B3">
        <v>1947</v>
      </c>
      <c r="C3" s="19">
        <v>17184</v>
      </c>
      <c r="D3">
        <v>298</v>
      </c>
      <c r="E3" s="18">
        <f t="shared" ref="E3:E34" si="0">C3-DATE(YEAR(C3),1,0)</f>
        <v>17</v>
      </c>
      <c r="F3">
        <f t="shared" ref="F3:F34" si="1">DATE(YEAR(C3)+1,1,1)-DATE(YEAR(C3),1,1)</f>
        <v>365</v>
      </c>
      <c r="G3">
        <f t="shared" ref="G3:G34" si="2">E3*(2*PI()/F3)</f>
        <v>0.29264150745767936</v>
      </c>
      <c r="H3">
        <f t="shared" ref="H3:H34" si="3">COS(G3)</f>
        <v>0.95748518835503926</v>
      </c>
      <c r="I3">
        <f t="shared" ref="I3:I34" si="4">SIN(G3)</f>
        <v>0.28848243288060899</v>
      </c>
    </row>
    <row r="4" spans="1:9" x14ac:dyDescent="0.3">
      <c r="A4">
        <v>69</v>
      </c>
      <c r="B4">
        <v>1948</v>
      </c>
      <c r="C4" s="19">
        <v>17656</v>
      </c>
      <c r="D4">
        <v>370</v>
      </c>
      <c r="E4" s="18">
        <f t="shared" si="0"/>
        <v>124</v>
      </c>
      <c r="F4">
        <f t="shared" si="1"/>
        <v>366</v>
      </c>
      <c r="G4">
        <f t="shared" si="2"/>
        <v>2.1287294483340675</v>
      </c>
      <c r="H4">
        <f t="shared" si="3"/>
        <v>-0.52943389121818518</v>
      </c>
      <c r="I4">
        <f t="shared" si="4"/>
        <v>0.84835119781230395</v>
      </c>
    </row>
    <row r="5" spans="1:9" x14ac:dyDescent="0.3">
      <c r="A5">
        <v>81</v>
      </c>
      <c r="B5">
        <v>1949</v>
      </c>
      <c r="C5" s="19">
        <v>18161</v>
      </c>
      <c r="D5">
        <v>262</v>
      </c>
      <c r="E5" s="18">
        <f t="shared" si="0"/>
        <v>263</v>
      </c>
      <c r="F5">
        <f t="shared" si="1"/>
        <v>365</v>
      </c>
      <c r="G5">
        <f t="shared" si="2"/>
        <v>4.5273362624335096</v>
      </c>
      <c r="H5">
        <f t="shared" si="3"/>
        <v>-0.18399835165768075</v>
      </c>
      <c r="I5">
        <f t="shared" si="4"/>
        <v>-0.98292655197998213</v>
      </c>
    </row>
    <row r="6" spans="1:9" x14ac:dyDescent="0.3">
      <c r="A6">
        <v>93</v>
      </c>
      <c r="B6">
        <v>1950</v>
      </c>
      <c r="C6" s="19">
        <v>18552</v>
      </c>
      <c r="D6">
        <v>344</v>
      </c>
      <c r="E6" s="18">
        <f t="shared" si="0"/>
        <v>289</v>
      </c>
      <c r="F6">
        <f t="shared" si="1"/>
        <v>365</v>
      </c>
      <c r="G6">
        <f t="shared" si="2"/>
        <v>4.9749056267805489</v>
      </c>
      <c r="H6">
        <f t="shared" si="3"/>
        <v>0.25951179706979943</v>
      </c>
      <c r="I6">
        <f t="shared" si="4"/>
        <v>-0.965739937654855</v>
      </c>
    </row>
    <row r="7" spans="1:9" x14ac:dyDescent="0.3">
      <c r="A7">
        <v>105</v>
      </c>
      <c r="B7">
        <v>1951</v>
      </c>
      <c r="C7" s="19">
        <v>18914</v>
      </c>
      <c r="D7">
        <v>322</v>
      </c>
      <c r="E7" s="18">
        <f t="shared" si="0"/>
        <v>286</v>
      </c>
      <c r="F7">
        <f t="shared" si="1"/>
        <v>365</v>
      </c>
      <c r="G7">
        <f t="shared" si="2"/>
        <v>4.9232630078174289</v>
      </c>
      <c r="H7">
        <f t="shared" si="3"/>
        <v>0.209314645963048</v>
      </c>
      <c r="I7">
        <f t="shared" si="4"/>
        <v>-0.97784834150565692</v>
      </c>
    </row>
    <row r="8" spans="1:9" x14ac:dyDescent="0.3">
      <c r="A8">
        <v>117</v>
      </c>
      <c r="B8">
        <v>1952</v>
      </c>
      <c r="C8" s="19">
        <v>19286</v>
      </c>
      <c r="D8">
        <v>162</v>
      </c>
      <c r="E8" s="18">
        <f t="shared" si="0"/>
        <v>293</v>
      </c>
      <c r="F8">
        <f t="shared" si="1"/>
        <v>366</v>
      </c>
      <c r="G8">
        <f t="shared" si="2"/>
        <v>5.0299816803377562</v>
      </c>
      <c r="H8">
        <f t="shared" si="3"/>
        <v>0.31228055688579448</v>
      </c>
      <c r="I8">
        <f t="shared" si="4"/>
        <v>-0.94998992299450113</v>
      </c>
    </row>
    <row r="9" spans="1:9" x14ac:dyDescent="0.3">
      <c r="A9">
        <v>129</v>
      </c>
      <c r="B9">
        <v>1953</v>
      </c>
      <c r="C9" s="19">
        <v>19634</v>
      </c>
      <c r="D9">
        <v>620</v>
      </c>
      <c r="E9" s="18">
        <f t="shared" si="0"/>
        <v>275</v>
      </c>
      <c r="F9">
        <f t="shared" si="1"/>
        <v>365</v>
      </c>
      <c r="G9">
        <f t="shared" si="2"/>
        <v>4.733906738285989</v>
      </c>
      <c r="H9">
        <f t="shared" si="3"/>
        <v>2.1516097436221345E-2</v>
      </c>
      <c r="I9">
        <f t="shared" si="4"/>
        <v>-0.99976850197989087</v>
      </c>
    </row>
    <row r="10" spans="1:9" x14ac:dyDescent="0.3">
      <c r="A10">
        <v>141</v>
      </c>
      <c r="B10">
        <v>1954</v>
      </c>
      <c r="C10" s="19">
        <v>19928</v>
      </c>
      <c r="D10">
        <v>416</v>
      </c>
      <c r="E10" s="18">
        <f t="shared" si="0"/>
        <v>204</v>
      </c>
      <c r="F10">
        <f t="shared" si="1"/>
        <v>365</v>
      </c>
      <c r="G10">
        <f t="shared" si="2"/>
        <v>3.5116980894921519</v>
      </c>
      <c r="H10">
        <f t="shared" si="3"/>
        <v>-0.93228921317451352</v>
      </c>
      <c r="I10">
        <f t="shared" si="4"/>
        <v>-0.36171373072976698</v>
      </c>
    </row>
    <row r="11" spans="1:9" x14ac:dyDescent="0.3">
      <c r="A11">
        <v>153</v>
      </c>
      <c r="B11">
        <v>1955</v>
      </c>
      <c r="C11" s="19">
        <v>20245</v>
      </c>
      <c r="D11">
        <v>521</v>
      </c>
      <c r="E11" s="18">
        <f t="shared" si="0"/>
        <v>156</v>
      </c>
      <c r="F11">
        <f t="shared" si="1"/>
        <v>365</v>
      </c>
      <c r="G11">
        <f t="shared" si="2"/>
        <v>2.6854161860822341</v>
      </c>
      <c r="H11">
        <f t="shared" si="3"/>
        <v>-0.89774339353423371</v>
      </c>
      <c r="I11">
        <f t="shared" si="4"/>
        <v>0.44051878435049502</v>
      </c>
    </row>
    <row r="12" spans="1:9" x14ac:dyDescent="0.3">
      <c r="A12">
        <v>165</v>
      </c>
      <c r="B12">
        <v>1956</v>
      </c>
      <c r="C12" s="19">
        <v>20550</v>
      </c>
      <c r="D12">
        <v>386</v>
      </c>
      <c r="E12" s="18">
        <f t="shared" si="0"/>
        <v>96</v>
      </c>
      <c r="F12">
        <f t="shared" si="1"/>
        <v>366</v>
      </c>
      <c r="G12">
        <f t="shared" si="2"/>
        <v>1.6480486051618586</v>
      </c>
      <c r="H12">
        <f t="shared" si="3"/>
        <v>-7.717546212664618E-2</v>
      </c>
      <c r="I12">
        <f t="shared" si="4"/>
        <v>0.9970175264485267</v>
      </c>
    </row>
    <row r="13" spans="1:9" x14ac:dyDescent="0.3">
      <c r="A13">
        <v>177</v>
      </c>
      <c r="B13">
        <v>1957</v>
      </c>
      <c r="C13" s="19">
        <v>21125</v>
      </c>
      <c r="D13">
        <v>312</v>
      </c>
      <c r="E13" s="18">
        <f t="shared" si="0"/>
        <v>305</v>
      </c>
      <c r="F13">
        <f t="shared" si="1"/>
        <v>365</v>
      </c>
      <c r="G13">
        <f t="shared" si="2"/>
        <v>5.2503329279171878</v>
      </c>
      <c r="H13">
        <f t="shared" si="3"/>
        <v>0.51237141212842274</v>
      </c>
      <c r="I13">
        <f t="shared" si="4"/>
        <v>-0.85876395827580354</v>
      </c>
    </row>
    <row r="14" spans="1:9" x14ac:dyDescent="0.3">
      <c r="A14">
        <v>189</v>
      </c>
      <c r="B14">
        <v>1958</v>
      </c>
      <c r="C14" s="19">
        <v>21530</v>
      </c>
      <c r="D14">
        <v>383</v>
      </c>
      <c r="E14" s="18">
        <f t="shared" si="0"/>
        <v>345</v>
      </c>
      <c r="F14">
        <f t="shared" si="1"/>
        <v>365</v>
      </c>
      <c r="G14">
        <f t="shared" si="2"/>
        <v>5.938901180758787</v>
      </c>
      <c r="H14">
        <f t="shared" si="3"/>
        <v>0.94131731751284697</v>
      </c>
      <c r="I14">
        <f t="shared" si="4"/>
        <v>-0.33752289959411347</v>
      </c>
    </row>
    <row r="15" spans="1:9" x14ac:dyDescent="0.3">
      <c r="A15">
        <v>201</v>
      </c>
      <c r="B15">
        <v>1959</v>
      </c>
      <c r="C15" s="19">
        <v>21688</v>
      </c>
      <c r="D15">
        <v>545</v>
      </c>
      <c r="E15" s="18">
        <f t="shared" si="0"/>
        <v>138</v>
      </c>
      <c r="F15">
        <f t="shared" si="1"/>
        <v>365</v>
      </c>
      <c r="G15">
        <f t="shared" si="2"/>
        <v>2.3755604723035146</v>
      </c>
      <c r="H15">
        <f t="shared" si="3"/>
        <v>-0.72066714955386091</v>
      </c>
      <c r="I15">
        <f t="shared" si="4"/>
        <v>0.69328122688697769</v>
      </c>
    </row>
    <row r="16" spans="1:9" x14ac:dyDescent="0.3">
      <c r="A16">
        <v>213</v>
      </c>
      <c r="B16">
        <v>1960</v>
      </c>
      <c r="C16" s="19">
        <v>22010</v>
      </c>
      <c r="D16">
        <v>274</v>
      </c>
      <c r="E16" s="18">
        <f t="shared" si="0"/>
        <v>95</v>
      </c>
      <c r="F16">
        <f t="shared" si="1"/>
        <v>366</v>
      </c>
      <c r="G16">
        <f t="shared" si="2"/>
        <v>1.6308814321914227</v>
      </c>
      <c r="H16">
        <f t="shared" si="3"/>
        <v>-6.004895851494825E-2</v>
      </c>
      <c r="I16">
        <f t="shared" si="4"/>
        <v>0.99819543305971403</v>
      </c>
    </row>
    <row r="17" spans="1:9" x14ac:dyDescent="0.3">
      <c r="A17">
        <v>225</v>
      </c>
      <c r="B17">
        <v>1961</v>
      </c>
      <c r="C17" s="19">
        <v>22575</v>
      </c>
      <c r="D17">
        <v>409</v>
      </c>
      <c r="E17" s="18">
        <f t="shared" si="0"/>
        <v>294</v>
      </c>
      <c r="F17">
        <f t="shared" si="1"/>
        <v>365</v>
      </c>
      <c r="G17">
        <f t="shared" si="2"/>
        <v>5.0609766583857487</v>
      </c>
      <c r="H17">
        <f t="shared" si="3"/>
        <v>0.34157076916785517</v>
      </c>
      <c r="I17">
        <f t="shared" si="4"/>
        <v>-0.93985605794189564</v>
      </c>
    </row>
    <row r="18" spans="1:9" x14ac:dyDescent="0.3">
      <c r="A18">
        <v>237</v>
      </c>
      <c r="B18">
        <v>1962</v>
      </c>
      <c r="C18" s="19">
        <v>22744</v>
      </c>
      <c r="D18">
        <v>196</v>
      </c>
      <c r="E18" s="18">
        <f t="shared" si="0"/>
        <v>98</v>
      </c>
      <c r="F18">
        <f t="shared" si="1"/>
        <v>365</v>
      </c>
      <c r="G18">
        <f t="shared" si="2"/>
        <v>1.6869922194619162</v>
      </c>
      <c r="H18">
        <f t="shared" si="3"/>
        <v>-0.11593459959550041</v>
      </c>
      <c r="I18">
        <f t="shared" si="4"/>
        <v>0.99325684926741431</v>
      </c>
    </row>
    <row r="19" spans="1:9" x14ac:dyDescent="0.3">
      <c r="A19">
        <v>249</v>
      </c>
      <c r="B19">
        <v>1963</v>
      </c>
      <c r="C19" s="19">
        <v>23279</v>
      </c>
      <c r="D19">
        <v>370</v>
      </c>
      <c r="E19" s="18">
        <f t="shared" si="0"/>
        <v>268</v>
      </c>
      <c r="F19">
        <f t="shared" si="1"/>
        <v>365</v>
      </c>
      <c r="G19">
        <f t="shared" si="2"/>
        <v>4.6134072940387094</v>
      </c>
      <c r="H19">
        <f t="shared" si="3"/>
        <v>-9.8820138732872112E-2</v>
      </c>
      <c r="I19">
        <f t="shared" si="4"/>
        <v>-0.99510531110069744</v>
      </c>
    </row>
    <row r="20" spans="1:9" x14ac:dyDescent="0.3">
      <c r="A20">
        <v>261</v>
      </c>
      <c r="B20">
        <v>1964</v>
      </c>
      <c r="C20" s="19">
        <v>23612</v>
      </c>
      <c r="D20">
        <v>165</v>
      </c>
      <c r="E20" s="18">
        <f t="shared" si="0"/>
        <v>236</v>
      </c>
      <c r="F20">
        <f t="shared" si="1"/>
        <v>366</v>
      </c>
      <c r="G20">
        <f t="shared" si="2"/>
        <v>4.0514528210229024</v>
      </c>
      <c r="H20">
        <f t="shared" si="3"/>
        <v>-0.61385614182261217</v>
      </c>
      <c r="I20">
        <f t="shared" si="4"/>
        <v>-0.78941791032801945</v>
      </c>
    </row>
    <row r="21" spans="1:9" x14ac:dyDescent="0.3">
      <c r="A21">
        <v>273</v>
      </c>
      <c r="B21">
        <v>1965</v>
      </c>
      <c r="C21" s="19">
        <v>23995</v>
      </c>
      <c r="D21">
        <v>370</v>
      </c>
      <c r="E21" s="18">
        <f t="shared" si="0"/>
        <v>253</v>
      </c>
      <c r="F21">
        <f t="shared" si="1"/>
        <v>365</v>
      </c>
      <c r="G21">
        <f t="shared" si="2"/>
        <v>4.35519419922311</v>
      </c>
      <c r="H21">
        <f t="shared" si="3"/>
        <v>-0.34964745525122909</v>
      </c>
      <c r="I21">
        <f t="shared" si="4"/>
        <v>-0.93688134629543129</v>
      </c>
    </row>
    <row r="22" spans="1:9" x14ac:dyDescent="0.3">
      <c r="A22">
        <v>285</v>
      </c>
      <c r="B22">
        <v>1966</v>
      </c>
      <c r="C22" s="19">
        <v>24188</v>
      </c>
      <c r="D22">
        <v>250</v>
      </c>
      <c r="E22" s="18">
        <f t="shared" si="0"/>
        <v>81</v>
      </c>
      <c r="F22">
        <f t="shared" si="1"/>
        <v>365</v>
      </c>
      <c r="G22">
        <f t="shared" si="2"/>
        <v>1.3943507120042369</v>
      </c>
      <c r="H22">
        <f t="shared" si="3"/>
        <v>0.17553149042142821</v>
      </c>
      <c r="I22">
        <f t="shared" si="4"/>
        <v>0.98447381675209222</v>
      </c>
    </row>
    <row r="23" spans="1:9" x14ac:dyDescent="0.3">
      <c r="A23">
        <v>297</v>
      </c>
      <c r="B23">
        <v>1967</v>
      </c>
      <c r="C23" s="19">
        <v>24719</v>
      </c>
      <c r="D23">
        <v>299</v>
      </c>
      <c r="E23" s="18">
        <f t="shared" si="0"/>
        <v>247</v>
      </c>
      <c r="F23">
        <f t="shared" si="1"/>
        <v>365</v>
      </c>
      <c r="G23">
        <f t="shared" si="2"/>
        <v>4.2519089612968708</v>
      </c>
      <c r="H23">
        <f t="shared" si="3"/>
        <v>-0.44437817810461339</v>
      </c>
      <c r="I23">
        <f t="shared" si="4"/>
        <v>-0.89583929073490887</v>
      </c>
    </row>
    <row r="24" spans="1:9" x14ac:dyDescent="0.3">
      <c r="A24">
        <v>309</v>
      </c>
      <c r="B24">
        <v>1968</v>
      </c>
      <c r="C24" s="19">
        <v>25118</v>
      </c>
      <c r="D24">
        <v>284</v>
      </c>
      <c r="E24" s="18">
        <f t="shared" si="0"/>
        <v>281</v>
      </c>
      <c r="F24">
        <f t="shared" si="1"/>
        <v>366</v>
      </c>
      <c r="G24">
        <f t="shared" si="2"/>
        <v>4.8239756046925235</v>
      </c>
      <c r="H24">
        <f t="shared" si="3"/>
        <v>0.11135519690480827</v>
      </c>
      <c r="I24">
        <f t="shared" si="4"/>
        <v>-0.99378067002849846</v>
      </c>
    </row>
    <row r="25" spans="1:9" x14ac:dyDescent="0.3">
      <c r="A25">
        <v>321</v>
      </c>
      <c r="B25">
        <v>1969</v>
      </c>
      <c r="C25" s="19">
        <v>22744</v>
      </c>
      <c r="D25">
        <v>195</v>
      </c>
      <c r="E25" s="18">
        <f t="shared" si="0"/>
        <v>98</v>
      </c>
      <c r="F25">
        <f t="shared" si="1"/>
        <v>365</v>
      </c>
      <c r="G25">
        <f t="shared" si="2"/>
        <v>1.6869922194619162</v>
      </c>
      <c r="H25">
        <f t="shared" si="3"/>
        <v>-0.11593459959550041</v>
      </c>
      <c r="I25">
        <f t="shared" si="4"/>
        <v>0.99325684926741431</v>
      </c>
    </row>
    <row r="26" spans="1:9" x14ac:dyDescent="0.3">
      <c r="A26">
        <v>333</v>
      </c>
      <c r="B26">
        <v>1970</v>
      </c>
      <c r="C26" s="19">
        <v>25693</v>
      </c>
      <c r="D26">
        <v>248</v>
      </c>
      <c r="E26" s="18">
        <f t="shared" si="0"/>
        <v>125</v>
      </c>
      <c r="F26">
        <f t="shared" si="1"/>
        <v>365</v>
      </c>
      <c r="G26">
        <f t="shared" si="2"/>
        <v>2.151775790129995</v>
      </c>
      <c r="H26">
        <f t="shared" si="3"/>
        <v>-0.54884295828471896</v>
      </c>
      <c r="I26">
        <f t="shared" si="4"/>
        <v>0.83592547941863715</v>
      </c>
    </row>
    <row r="27" spans="1:9" x14ac:dyDescent="0.3">
      <c r="A27">
        <v>345</v>
      </c>
      <c r="B27">
        <v>1971</v>
      </c>
      <c r="C27" s="19">
        <v>26007</v>
      </c>
      <c r="D27">
        <v>600</v>
      </c>
      <c r="E27" s="18">
        <f t="shared" si="0"/>
        <v>74</v>
      </c>
      <c r="F27">
        <f t="shared" si="1"/>
        <v>365</v>
      </c>
      <c r="G27">
        <f t="shared" si="2"/>
        <v>1.2738512677569571</v>
      </c>
      <c r="H27">
        <f t="shared" si="3"/>
        <v>0.29260033563334858</v>
      </c>
      <c r="I27">
        <f t="shared" si="4"/>
        <v>0.95623482659190562</v>
      </c>
    </row>
    <row r="28" spans="1:9" x14ac:dyDescent="0.3">
      <c r="A28">
        <v>357</v>
      </c>
      <c r="B28">
        <v>1972</v>
      </c>
      <c r="C28" s="19">
        <v>26561</v>
      </c>
      <c r="D28">
        <v>720</v>
      </c>
      <c r="E28" s="18">
        <f t="shared" si="0"/>
        <v>263</v>
      </c>
      <c r="F28">
        <f t="shared" si="1"/>
        <v>366</v>
      </c>
      <c r="G28">
        <f t="shared" si="2"/>
        <v>4.5149664912246754</v>
      </c>
      <c r="H28">
        <f t="shared" si="3"/>
        <v>-0.19614254142819712</v>
      </c>
      <c r="I28">
        <f t="shared" si="4"/>
        <v>-0.98057539406314287</v>
      </c>
    </row>
    <row r="29" spans="1:9" x14ac:dyDescent="0.3">
      <c r="A29">
        <v>369</v>
      </c>
      <c r="B29">
        <v>1973</v>
      </c>
      <c r="C29" s="19">
        <v>26786</v>
      </c>
      <c r="D29">
        <v>820</v>
      </c>
      <c r="E29" s="18">
        <f t="shared" si="0"/>
        <v>122</v>
      </c>
      <c r="F29">
        <f t="shared" si="1"/>
        <v>365</v>
      </c>
      <c r="G29">
        <f t="shared" si="2"/>
        <v>2.1001331711668754</v>
      </c>
      <c r="H29">
        <f t="shared" si="3"/>
        <v>-0.50496105472152042</v>
      </c>
      <c r="I29">
        <f t="shared" si="4"/>
        <v>0.86314212804991142</v>
      </c>
    </row>
    <row r="30" spans="1:9" x14ac:dyDescent="0.3">
      <c r="A30">
        <v>381</v>
      </c>
      <c r="B30">
        <v>1974</v>
      </c>
      <c r="C30" s="19">
        <v>27189</v>
      </c>
      <c r="D30">
        <v>530</v>
      </c>
      <c r="E30" s="18">
        <f t="shared" si="0"/>
        <v>160</v>
      </c>
      <c r="F30">
        <f t="shared" si="1"/>
        <v>365</v>
      </c>
      <c r="G30">
        <f t="shared" si="2"/>
        <v>2.7542730113663936</v>
      </c>
      <c r="H30">
        <f t="shared" si="3"/>
        <v>-0.92592477719384969</v>
      </c>
      <c r="I30">
        <f t="shared" si="4"/>
        <v>0.37770796520396532</v>
      </c>
    </row>
    <row r="31" spans="1:9" x14ac:dyDescent="0.3">
      <c r="A31">
        <v>393</v>
      </c>
      <c r="B31">
        <v>1975</v>
      </c>
      <c r="C31" s="19">
        <v>27566</v>
      </c>
      <c r="D31">
        <v>350</v>
      </c>
      <c r="E31" s="18">
        <f t="shared" si="0"/>
        <v>172</v>
      </c>
      <c r="F31">
        <f t="shared" si="1"/>
        <v>365</v>
      </c>
      <c r="G31">
        <f t="shared" si="2"/>
        <v>2.9608434872188734</v>
      </c>
      <c r="H31">
        <f t="shared" si="3"/>
        <v>-0.98370929377360972</v>
      </c>
      <c r="I31">
        <f t="shared" si="4"/>
        <v>0.17976658572556239</v>
      </c>
    </row>
    <row r="32" spans="1:9" x14ac:dyDescent="0.3">
      <c r="A32">
        <v>405</v>
      </c>
      <c r="B32">
        <v>1976</v>
      </c>
      <c r="C32" s="19">
        <v>27981</v>
      </c>
      <c r="D32">
        <v>396</v>
      </c>
      <c r="E32" s="18">
        <f t="shared" si="0"/>
        <v>222</v>
      </c>
      <c r="F32">
        <f t="shared" si="1"/>
        <v>366</v>
      </c>
      <c r="G32">
        <f t="shared" si="2"/>
        <v>3.8111123994367984</v>
      </c>
      <c r="H32">
        <f t="shared" si="3"/>
        <v>-0.78411980657671043</v>
      </c>
      <c r="I32">
        <f t="shared" si="4"/>
        <v>-0.62060948182742282</v>
      </c>
    </row>
    <row r="33" spans="1:9" x14ac:dyDescent="0.3">
      <c r="A33">
        <v>417</v>
      </c>
      <c r="B33">
        <v>1977</v>
      </c>
      <c r="C33" s="19">
        <v>35433</v>
      </c>
      <c r="D33">
        <v>202</v>
      </c>
      <c r="E33" s="18">
        <f t="shared" si="0"/>
        <v>3</v>
      </c>
      <c r="F33">
        <f t="shared" si="1"/>
        <v>365</v>
      </c>
      <c r="G33">
        <f t="shared" si="2"/>
        <v>5.1642618963119884E-2</v>
      </c>
      <c r="H33">
        <f t="shared" si="3"/>
        <v>0.99866681628847598</v>
      </c>
      <c r="I33">
        <f t="shared" si="4"/>
        <v>5.1619667223253764E-2</v>
      </c>
    </row>
    <row r="34" spans="1:9" x14ac:dyDescent="0.3">
      <c r="A34">
        <v>429</v>
      </c>
      <c r="B34">
        <v>1978</v>
      </c>
      <c r="C34" s="19">
        <v>28813</v>
      </c>
      <c r="D34">
        <v>461</v>
      </c>
      <c r="E34" s="18">
        <f t="shared" si="0"/>
        <v>323</v>
      </c>
      <c r="F34">
        <f t="shared" si="1"/>
        <v>365</v>
      </c>
      <c r="G34">
        <f t="shared" si="2"/>
        <v>5.5601886416959072</v>
      </c>
      <c r="H34">
        <f t="shared" si="3"/>
        <v>0.749826401204568</v>
      </c>
      <c r="I34">
        <f t="shared" si="4"/>
        <v>-0.66163461824227898</v>
      </c>
    </row>
    <row r="35" spans="1:9" x14ac:dyDescent="0.3">
      <c r="E35" s="18"/>
    </row>
    <row r="36" spans="1:9" x14ac:dyDescent="0.3">
      <c r="E36" s="18"/>
    </row>
    <row r="37" spans="1:9" x14ac:dyDescent="0.3">
      <c r="E37" s="18"/>
    </row>
    <row r="38" spans="1:9" x14ac:dyDescent="0.3">
      <c r="E38" s="18"/>
    </row>
    <row r="39" spans="1:9" x14ac:dyDescent="0.3">
      <c r="E39" s="18"/>
    </row>
    <row r="40" spans="1:9" x14ac:dyDescent="0.3">
      <c r="E40" s="18"/>
    </row>
    <row r="41" spans="1:9" x14ac:dyDescent="0.3">
      <c r="E41" s="18"/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1943</v>
      </c>
      <c r="B2" s="2">
        <v>9.4499999999999993</v>
      </c>
    </row>
    <row r="3" spans="1:2" x14ac:dyDescent="0.3">
      <c r="A3" s="18">
        <v>1944</v>
      </c>
      <c r="B3" s="2">
        <v>8.3800000000000008</v>
      </c>
    </row>
    <row r="4" spans="1:2" x14ac:dyDescent="0.3">
      <c r="A4" s="18">
        <v>1945</v>
      </c>
      <c r="B4" s="2">
        <v>10.51</v>
      </c>
    </row>
    <row r="5" spans="1:2" x14ac:dyDescent="0.3">
      <c r="A5" s="18">
        <v>1946</v>
      </c>
      <c r="B5" s="2">
        <v>18.02</v>
      </c>
    </row>
    <row r="6" spans="1:2" x14ac:dyDescent="0.3">
      <c r="A6" s="18">
        <v>1947</v>
      </c>
      <c r="B6" s="2">
        <v>16.91</v>
      </c>
    </row>
    <row r="7" spans="1:2" x14ac:dyDescent="0.3">
      <c r="A7" s="18">
        <v>1948</v>
      </c>
      <c r="B7" s="2">
        <v>24.68</v>
      </c>
    </row>
    <row r="8" spans="1:2" x14ac:dyDescent="0.3">
      <c r="A8" s="18">
        <v>1949</v>
      </c>
      <c r="B8" s="2">
        <v>9.4499999999999993</v>
      </c>
    </row>
    <row r="9" spans="1:2" x14ac:dyDescent="0.3">
      <c r="A9" s="18">
        <v>1950</v>
      </c>
      <c r="B9" s="2">
        <v>18.54</v>
      </c>
    </row>
    <row r="10" spans="1:2" x14ac:dyDescent="0.3">
      <c r="A10" s="18">
        <v>1951</v>
      </c>
      <c r="B10" s="2">
        <v>12.94</v>
      </c>
    </row>
    <row r="11" spans="1:2" x14ac:dyDescent="0.3">
      <c r="A11" s="18">
        <v>1952</v>
      </c>
      <c r="B11" s="2">
        <v>9.69</v>
      </c>
    </row>
    <row r="12" spans="1:2" x14ac:dyDescent="0.3">
      <c r="A12" s="18">
        <v>1953</v>
      </c>
      <c r="B12" s="2">
        <v>18.73</v>
      </c>
    </row>
    <row r="13" spans="1:2" x14ac:dyDescent="0.3">
      <c r="A13" s="18">
        <v>1954</v>
      </c>
      <c r="B13" s="2">
        <v>30.48</v>
      </c>
    </row>
    <row r="14" spans="1:2" x14ac:dyDescent="0.3">
      <c r="A14" s="18">
        <v>1955</v>
      </c>
      <c r="B14" s="2">
        <v>20.440000000000001</v>
      </c>
    </row>
    <row r="15" spans="1:2" x14ac:dyDescent="0.3">
      <c r="A15" s="18">
        <v>1956</v>
      </c>
      <c r="B15" s="2">
        <v>20.27</v>
      </c>
    </row>
    <row r="16" spans="1:2" x14ac:dyDescent="0.3">
      <c r="A16" s="18">
        <v>1957</v>
      </c>
      <c r="B16" s="2">
        <v>12.33</v>
      </c>
    </row>
    <row r="17" spans="1:2" x14ac:dyDescent="0.3">
      <c r="A17" s="18">
        <v>1958</v>
      </c>
      <c r="B17" s="2">
        <v>21.29</v>
      </c>
    </row>
    <row r="18" spans="1:2" x14ac:dyDescent="0.3">
      <c r="A18" s="18">
        <v>1959</v>
      </c>
      <c r="B18" s="2">
        <v>31.56</v>
      </c>
    </row>
    <row r="19" spans="1:2" x14ac:dyDescent="0.3">
      <c r="A19" s="18">
        <v>1960</v>
      </c>
      <c r="B19" s="2">
        <v>18.239999999999998</v>
      </c>
    </row>
    <row r="20" spans="1:2" x14ac:dyDescent="0.3">
      <c r="A20" s="18">
        <v>1961</v>
      </c>
      <c r="B20" s="2">
        <v>33.590000000000003</v>
      </c>
    </row>
    <row r="21" spans="1:2" x14ac:dyDescent="0.3">
      <c r="A21" s="18">
        <v>1962</v>
      </c>
      <c r="B21" s="2">
        <v>8.6300000000000008</v>
      </c>
    </row>
    <row r="22" spans="1:2" x14ac:dyDescent="0.3">
      <c r="A22" s="18">
        <v>1963</v>
      </c>
      <c r="B22" s="2">
        <v>24.89</v>
      </c>
    </row>
    <row r="23" spans="1:2" x14ac:dyDescent="0.3">
      <c r="A23" s="18">
        <v>1964</v>
      </c>
      <c r="B23" s="2">
        <v>14.73</v>
      </c>
    </row>
    <row r="24" spans="1:2" x14ac:dyDescent="0.3">
      <c r="A24" s="18">
        <v>1965</v>
      </c>
      <c r="B24" s="2">
        <v>22.86</v>
      </c>
    </row>
    <row r="25" spans="1:2" x14ac:dyDescent="0.3">
      <c r="A25" s="18">
        <v>1966</v>
      </c>
      <c r="B25" s="2">
        <v>27.54</v>
      </c>
    </row>
    <row r="26" spans="1:2" x14ac:dyDescent="0.3">
      <c r="A26" s="18">
        <v>1967</v>
      </c>
      <c r="B26" s="2">
        <v>22.23</v>
      </c>
    </row>
    <row r="27" spans="1:2" x14ac:dyDescent="0.3">
      <c r="A27" s="18">
        <v>1968</v>
      </c>
      <c r="B27" s="2">
        <v>10.97</v>
      </c>
    </row>
    <row r="28" spans="1:2" x14ac:dyDescent="0.3">
      <c r="A28" s="18">
        <v>1969</v>
      </c>
      <c r="B28" s="2">
        <v>18.77</v>
      </c>
    </row>
    <row r="29" spans="1:2" x14ac:dyDescent="0.3">
      <c r="A29" s="18">
        <v>1970</v>
      </c>
      <c r="B29" s="2">
        <v>26.29</v>
      </c>
    </row>
    <row r="30" spans="1:2" x14ac:dyDescent="0.3">
      <c r="A30" s="18">
        <v>1971</v>
      </c>
      <c r="B30" s="2">
        <v>21.45</v>
      </c>
    </row>
    <row r="31" spans="1:2" x14ac:dyDescent="0.3">
      <c r="A31" s="18">
        <v>1972</v>
      </c>
      <c r="B31" s="2">
        <v>42.04</v>
      </c>
    </row>
    <row r="32" spans="1:2" x14ac:dyDescent="0.3">
      <c r="A32" s="18">
        <v>1973</v>
      </c>
      <c r="B32" s="2">
        <v>33.090000000000003</v>
      </c>
    </row>
    <row r="33" spans="1:2" x14ac:dyDescent="0.3">
      <c r="A33" s="18">
        <v>1974</v>
      </c>
      <c r="B33" s="2">
        <v>16</v>
      </c>
    </row>
    <row r="34" spans="1:2" x14ac:dyDescent="0.3">
      <c r="A34" s="18">
        <v>1975</v>
      </c>
      <c r="B34" s="2">
        <v>20.88</v>
      </c>
    </row>
    <row r="35" spans="1:2" x14ac:dyDescent="0.3">
      <c r="A35" s="18">
        <v>1976</v>
      </c>
      <c r="B35" s="2">
        <v>17.59</v>
      </c>
    </row>
    <row r="36" spans="1:2" x14ac:dyDescent="0.3">
      <c r="A36" s="18">
        <v>1977</v>
      </c>
      <c r="B36" s="2">
        <v>19.09</v>
      </c>
    </row>
    <row r="37" spans="1:2" x14ac:dyDescent="0.3">
      <c r="A37" s="18">
        <v>1978</v>
      </c>
      <c r="B37" s="2">
        <v>10.91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1946</v>
      </c>
      <c r="B2" s="2">
        <v>18.02</v>
      </c>
    </row>
    <row r="3" spans="1:2" x14ac:dyDescent="0.3">
      <c r="A3" s="18">
        <v>1947</v>
      </c>
      <c r="B3" s="2">
        <v>16.91</v>
      </c>
    </row>
    <row r="4" spans="1:2" x14ac:dyDescent="0.3">
      <c r="A4" s="18">
        <v>1948</v>
      </c>
      <c r="B4" s="2">
        <v>24.68</v>
      </c>
    </row>
    <row r="5" spans="1:2" x14ac:dyDescent="0.3">
      <c r="A5" s="18">
        <v>1949</v>
      </c>
      <c r="B5" s="2">
        <v>9.4499999999999993</v>
      </c>
    </row>
    <row r="6" spans="1:2" x14ac:dyDescent="0.3">
      <c r="A6" s="18">
        <v>1950</v>
      </c>
      <c r="B6" s="2">
        <v>18.54</v>
      </c>
    </row>
    <row r="7" spans="1:2" x14ac:dyDescent="0.3">
      <c r="A7" s="18">
        <v>1951</v>
      </c>
      <c r="B7" s="2">
        <v>12.94</v>
      </c>
    </row>
    <row r="8" spans="1:2" x14ac:dyDescent="0.3">
      <c r="A8" s="18">
        <v>1952</v>
      </c>
      <c r="B8" s="2">
        <v>9.69</v>
      </c>
    </row>
    <row r="9" spans="1:2" x14ac:dyDescent="0.3">
      <c r="A9" s="18">
        <v>1953</v>
      </c>
      <c r="B9" s="2">
        <v>18.73</v>
      </c>
    </row>
    <row r="10" spans="1:2" x14ac:dyDescent="0.3">
      <c r="A10" s="18">
        <v>1954</v>
      </c>
      <c r="B10" s="2">
        <v>30.48</v>
      </c>
    </row>
    <row r="11" spans="1:2" x14ac:dyDescent="0.3">
      <c r="A11" s="18">
        <v>1955</v>
      </c>
      <c r="B11" s="2">
        <v>20.440000000000001</v>
      </c>
    </row>
    <row r="12" spans="1:2" x14ac:dyDescent="0.3">
      <c r="A12" s="18">
        <v>1956</v>
      </c>
      <c r="B12" s="2">
        <v>20.27</v>
      </c>
    </row>
    <row r="13" spans="1:2" x14ac:dyDescent="0.3">
      <c r="A13" s="18">
        <v>1957</v>
      </c>
      <c r="B13" s="2">
        <v>12.33</v>
      </c>
    </row>
    <row r="14" spans="1:2" x14ac:dyDescent="0.3">
      <c r="A14" s="18">
        <v>1958</v>
      </c>
      <c r="B14" s="2">
        <v>21.29</v>
      </c>
    </row>
    <row r="15" spans="1:2" x14ac:dyDescent="0.3">
      <c r="A15" s="18">
        <v>1959</v>
      </c>
      <c r="B15" s="2">
        <v>31.56</v>
      </c>
    </row>
    <row r="16" spans="1:2" x14ac:dyDescent="0.3">
      <c r="A16" s="18">
        <v>1960</v>
      </c>
      <c r="B16" s="2">
        <v>18.239999999999998</v>
      </c>
    </row>
    <row r="17" spans="1:2" x14ac:dyDescent="0.3">
      <c r="A17" s="18">
        <v>1961</v>
      </c>
      <c r="B17" s="2">
        <v>33.590000000000003</v>
      </c>
    </row>
    <row r="18" spans="1:2" x14ac:dyDescent="0.3">
      <c r="A18" s="18">
        <v>1962</v>
      </c>
      <c r="B18" s="2">
        <v>8.6300000000000008</v>
      </c>
    </row>
    <row r="19" spans="1:2" x14ac:dyDescent="0.3">
      <c r="A19" s="18">
        <v>1963</v>
      </c>
      <c r="B19" s="2">
        <v>24.89</v>
      </c>
    </row>
    <row r="20" spans="1:2" x14ac:dyDescent="0.3">
      <c r="A20" s="18">
        <v>1964</v>
      </c>
      <c r="B20" s="2">
        <v>14.73</v>
      </c>
    </row>
    <row r="21" spans="1:2" x14ac:dyDescent="0.3">
      <c r="A21" s="18">
        <v>1965</v>
      </c>
      <c r="B21" s="2">
        <v>22.86</v>
      </c>
    </row>
    <row r="22" spans="1:2" x14ac:dyDescent="0.3">
      <c r="A22" s="18">
        <v>1966</v>
      </c>
      <c r="B22" s="2">
        <v>27.54</v>
      </c>
    </row>
    <row r="23" spans="1:2" x14ac:dyDescent="0.3">
      <c r="A23" s="18">
        <v>1967</v>
      </c>
      <c r="B23" s="2">
        <v>22.23</v>
      </c>
    </row>
    <row r="24" spans="1:2" x14ac:dyDescent="0.3">
      <c r="A24" s="18">
        <v>1968</v>
      </c>
      <c r="B24" s="2">
        <v>10.97</v>
      </c>
    </row>
    <row r="25" spans="1:2" x14ac:dyDescent="0.3">
      <c r="A25" s="18">
        <v>1969</v>
      </c>
      <c r="B25" s="2">
        <v>18.77</v>
      </c>
    </row>
    <row r="26" spans="1:2" x14ac:dyDescent="0.3">
      <c r="A26" s="18">
        <v>1970</v>
      </c>
      <c r="B26" s="2">
        <v>26.29</v>
      </c>
    </row>
    <row r="27" spans="1:2" x14ac:dyDescent="0.3">
      <c r="A27" s="18">
        <v>1971</v>
      </c>
      <c r="B27" s="2">
        <v>21.45</v>
      </c>
    </row>
    <row r="28" spans="1:2" x14ac:dyDescent="0.3">
      <c r="A28" s="18">
        <v>1972</v>
      </c>
      <c r="B28" s="2">
        <v>42.04</v>
      </c>
    </row>
    <row r="29" spans="1:2" x14ac:dyDescent="0.3">
      <c r="A29" s="18">
        <v>1973</v>
      </c>
      <c r="B29" s="2">
        <v>33.090000000000003</v>
      </c>
    </row>
    <row r="30" spans="1:2" x14ac:dyDescent="0.3">
      <c r="A30" s="18">
        <v>1974</v>
      </c>
      <c r="B30" s="2">
        <v>16</v>
      </c>
    </row>
    <row r="31" spans="1:2" x14ac:dyDescent="0.3">
      <c r="A31" s="18">
        <v>1975</v>
      </c>
      <c r="B31" s="2">
        <v>20.88</v>
      </c>
    </row>
    <row r="32" spans="1:2" x14ac:dyDescent="0.3">
      <c r="A32" s="18">
        <v>1976</v>
      </c>
      <c r="B32" s="2">
        <v>17.59</v>
      </c>
    </row>
    <row r="33" spans="1:2" x14ac:dyDescent="0.3">
      <c r="A33" s="18">
        <v>1977</v>
      </c>
      <c r="B33" s="2">
        <v>19.09</v>
      </c>
    </row>
    <row r="34" spans="1:2" x14ac:dyDescent="0.3">
      <c r="A34" s="18">
        <v>1978</v>
      </c>
      <c r="B34" s="2">
        <v>10.91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800"/>
  </sheetPr>
  <dimension ref="B1:J53"/>
  <sheetViews>
    <sheetView zoomScaleNormal="100" workbookViewId="0">
      <selection activeCell="B26" sqref="B26"/>
    </sheetView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33</v>
      </c>
    </row>
    <row r="2" spans="2:9" x14ac:dyDescent="0.3">
      <c r="B2" t="s">
        <v>28</v>
      </c>
    </row>
    <row r="3" spans="2:9" x14ac:dyDescent="0.3">
      <c r="B3" t="s">
        <v>29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33</v>
      </c>
      <c r="D13" s="7">
        <v>0</v>
      </c>
      <c r="E13" s="7">
        <v>33</v>
      </c>
      <c r="F13" s="8">
        <v>8.6300000000000008</v>
      </c>
      <c r="G13" s="8">
        <v>42.04</v>
      </c>
      <c r="H13" s="8">
        <v>20.458181818181817</v>
      </c>
      <c r="I13" s="8">
        <v>7.7670656679925845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0.125</v>
      </c>
    </row>
    <row r="19" spans="2:10" x14ac:dyDescent="0.3">
      <c r="B19" s="3" t="s">
        <v>18</v>
      </c>
      <c r="C19" s="12">
        <v>66</v>
      </c>
    </row>
    <row r="20" spans="2:10" x14ac:dyDescent="0.3">
      <c r="B20" s="3" t="s">
        <v>19</v>
      </c>
      <c r="C20" s="12">
        <v>0</v>
      </c>
    </row>
    <row r="21" spans="2:10" x14ac:dyDescent="0.3">
      <c r="B21" s="3" t="s">
        <v>20</v>
      </c>
      <c r="C21" s="12">
        <v>0.31687656795798574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30</v>
      </c>
    </row>
    <row r="25" spans="2:10" x14ac:dyDescent="0.3">
      <c r="B25" s="14" t="s">
        <v>22</v>
      </c>
    </row>
    <row r="26" spans="2:10" x14ac:dyDescent="0.3">
      <c r="B26" s="14" t="s">
        <v>23</v>
      </c>
    </row>
    <row r="27" spans="2:10" x14ac:dyDescent="0.3">
      <c r="B27" s="14" t="s">
        <v>24</v>
      </c>
    </row>
    <row r="28" spans="2:10" ht="15" customHeight="1" x14ac:dyDescent="0.3">
      <c r="B28" s="29" t="s">
        <v>31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32</v>
      </c>
    </row>
    <row r="33" spans="2:5" x14ac:dyDescent="0.3">
      <c r="B33" s="14" t="s">
        <v>25</v>
      </c>
      <c r="D33" s="15">
        <v>0.11814285714285729</v>
      </c>
    </row>
    <row r="34" spans="2:5" x14ac:dyDescent="0.3">
      <c r="B34" s="14" t="s">
        <v>26</v>
      </c>
      <c r="D34" s="16">
        <v>7.283409090909089E-2</v>
      </c>
      <c r="E34" s="17">
        <v>0.17747272727272737</v>
      </c>
    </row>
    <row r="53" spans="7:7" x14ac:dyDescent="0.3">
      <c r="G53" t="s">
        <v>27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T70554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Mann-Kendall trend tests_HID</vt:lpstr>
      <vt:lpstr>Mann-Kendall trend tests1_HID</vt:lpstr>
      <vt:lpstr>Mann-Kendall trend tests1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2016-10-15T01:47:29Z</dcterms:created>
  <dcterms:modified xsi:type="dcterms:W3CDTF">2018-05-31T21:22:54Z</dcterms:modified>
</cp:coreProperties>
</file>