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D16F5E75-4B93-414E-A80C-0305BAEEF54A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E50" i="1"/>
  <c r="F50" i="1"/>
  <c r="G50" i="1"/>
  <c r="I50" i="1"/>
  <c r="E51" i="1"/>
  <c r="F51" i="1"/>
  <c r="G51" i="1"/>
  <c r="I51" i="1"/>
  <c r="E52" i="1"/>
  <c r="F52" i="1"/>
  <c r="G52" i="1"/>
  <c r="I52" i="1"/>
  <c r="E53" i="1"/>
  <c r="F53" i="1"/>
  <c r="G53" i="1"/>
  <c r="I53" i="1"/>
  <c r="E54" i="1"/>
  <c r="F54" i="1"/>
  <c r="G54" i="1"/>
  <c r="I54" i="1"/>
  <c r="E55" i="1"/>
  <c r="F55" i="1"/>
  <c r="G55" i="1"/>
  <c r="I55" i="1"/>
  <c r="E56" i="1"/>
  <c r="F56" i="1"/>
  <c r="G56" i="1"/>
  <c r="I56" i="1"/>
  <c r="E57" i="1"/>
  <c r="F57" i="1"/>
  <c r="G57" i="1"/>
  <c r="I57" i="1"/>
  <c r="E58" i="1"/>
  <c r="F58" i="1"/>
  <c r="G58" i="1"/>
  <c r="I58" i="1"/>
  <c r="E59" i="1"/>
  <c r="F59" i="1"/>
  <c r="G59" i="1"/>
  <c r="I59" i="1"/>
  <c r="E60" i="1"/>
  <c r="F60" i="1"/>
  <c r="G60" i="1"/>
  <c r="I60" i="1"/>
  <c r="E61" i="1"/>
  <c r="F61" i="1"/>
  <c r="G61" i="1"/>
  <c r="I61" i="1"/>
  <c r="E62" i="1"/>
  <c r="F62" i="1"/>
  <c r="G62" i="1"/>
  <c r="I62" i="1"/>
  <c r="E63" i="1"/>
  <c r="F63" i="1"/>
  <c r="G63" i="1"/>
  <c r="I63" i="1"/>
  <c r="E64" i="1"/>
  <c r="F64" i="1"/>
  <c r="G64" i="1"/>
  <c r="I64" i="1"/>
  <c r="E65" i="1"/>
  <c r="F65" i="1"/>
  <c r="G65" i="1"/>
  <c r="I65" i="1"/>
  <c r="E66" i="1"/>
  <c r="F66" i="1"/>
  <c r="G66" i="1"/>
  <c r="I6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</calcChain>
</file>

<file path=xl/sharedStrings.xml><?xml version="1.0" encoding="utf-8"?>
<sst xmlns="http://schemas.openxmlformats.org/spreadsheetml/2006/main" count="45" uniqueCount="41">
  <si>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</si>
  <si>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</si>
  <si>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</si>
  <si>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</si>
  <si>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</si>
  <si>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</si>
  <si>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</si>
  <si>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</si>
  <si>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</si>
  <si>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</si>
  <si>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</si>
  <si>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</si>
  <si>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</si>
  <si>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</si>
  <si>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</si>
  <si>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</si>
  <si>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</si>
  <si>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</si>
  <si>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</si>
  <si>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</si>
  <si>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</si>
  <si>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</si>
  <si>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</si>
  <si>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</si>
  <si>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</si>
  <si>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</si>
  <si>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The continuity correction has been applied.</t>
  </si>
  <si>
    <t>Sen's slope:</t>
  </si>
  <si>
    <t>Confidence interval:</t>
  </si>
  <si>
    <t xml:space="preserve"> </t>
  </si>
  <si>
    <t>Time series: Workbook = 75500000_MK.xlsx / Sheet = Plan1 / Range = Plan1!$E$1:$E$66 / 65 rows and 1 column</t>
  </si>
  <si>
    <t>Date data: Workbook = 75500000_MK.xlsx / Sheet = Plan1 / Range = Plan1!$B$1:$B$66 / 65 rows and 1 column</t>
  </si>
  <si>
    <t>As the computed p-value is greater than the significance level alpha=0.05, one cannot reject the null hypothesis H0.</t>
  </si>
  <si>
    <t>The risk to reject the null hypothesis H0 while it is true is 5.35%.</t>
  </si>
  <si>
    <r>
      <t>XLSTAT 2016.06.36438  - Mann-Kendall trend tests - Start time: 2016-10-29 at 6:25:30 PM / End time: 2016-10-29 at 6:25:30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</si>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</sst>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tests1_HID'!$A$2:$A$66</c:f>
              <c:numCache>
                <c:formatCode>General</c:formatCode>
                <c:ptCount val="65"/>
                <c:pt idx="0">
                  <c:v>1946</c:v>
                </c:pt>
                <c:pt idx="1">
                  <c:v>1947</c:v>
                </c:pt>
                <c:pt idx="2">
                  <c:v>1948</c:v>
                </c:pt>
                <c:pt idx="3">
                  <c:v>1949</c:v>
                </c:pt>
                <c:pt idx="4">
                  <c:v>1950</c:v>
                </c:pt>
                <c:pt idx="5">
                  <c:v>1951</c:v>
                </c:pt>
                <c:pt idx="6">
                  <c:v>1952</c:v>
                </c:pt>
                <c:pt idx="7">
                  <c:v>1954</c:v>
                </c:pt>
                <c:pt idx="8">
                  <c:v>1956</c:v>
                </c:pt>
                <c:pt idx="9">
                  <c:v>1957</c:v>
                </c:pt>
                <c:pt idx="10">
                  <c:v>1958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  <c:pt idx="50">
                  <c:v>2001</c:v>
                </c:pt>
                <c:pt idx="51">
                  <c:v>2002</c:v>
                </c:pt>
                <c:pt idx="52">
                  <c:v>2003</c:v>
                </c:pt>
                <c:pt idx="53">
                  <c:v>2004</c:v>
                </c:pt>
                <c:pt idx="54">
                  <c:v>2005</c:v>
                </c:pt>
                <c:pt idx="55">
                  <c:v>2006</c:v>
                </c:pt>
                <c:pt idx="56">
                  <c:v>2007</c:v>
                </c:pt>
                <c:pt idx="57">
                  <c:v>2008</c:v>
                </c:pt>
                <c:pt idx="58">
                  <c:v>2009</c:v>
                </c:pt>
                <c:pt idx="59">
                  <c:v>2010</c:v>
                </c:pt>
                <c:pt idx="60">
                  <c:v>2011</c:v>
                </c:pt>
                <c:pt idx="61">
                  <c:v>2012</c:v>
                </c:pt>
                <c:pt idx="62">
                  <c:v>2013</c:v>
                </c:pt>
                <c:pt idx="63">
                  <c:v>2014</c:v>
                </c:pt>
                <c:pt idx="64">
                  <c:v>2015</c:v>
                </c:pt>
              </c:numCache>
            </c:numRef>
          </c:xVal>
          <c:yVal>
            <c:numRef>
              <c:f>'Mann-Kendall trend tests1_HID'!$B$2:$B$66</c:f>
              <c:numCache>
                <c:formatCode>0</c:formatCode>
                <c:ptCount val="65"/>
                <c:pt idx="0">
                  <c:v>106.5</c:v>
                </c:pt>
                <c:pt idx="1">
                  <c:v>120.88</c:v>
                </c:pt>
                <c:pt idx="2">
                  <c:v>146.66</c:v>
                </c:pt>
                <c:pt idx="3">
                  <c:v>68.87</c:v>
                </c:pt>
                <c:pt idx="4">
                  <c:v>96.38</c:v>
                </c:pt>
                <c:pt idx="5">
                  <c:v>72.52</c:v>
                </c:pt>
                <c:pt idx="6">
                  <c:v>58.64</c:v>
                </c:pt>
                <c:pt idx="7">
                  <c:v>147.51</c:v>
                </c:pt>
                <c:pt idx="8">
                  <c:v>112.43</c:v>
                </c:pt>
                <c:pt idx="9">
                  <c:v>67.760000000000005</c:v>
                </c:pt>
                <c:pt idx="10">
                  <c:v>103.88</c:v>
                </c:pt>
                <c:pt idx="11">
                  <c:v>76.47</c:v>
                </c:pt>
                <c:pt idx="12">
                  <c:v>207.99</c:v>
                </c:pt>
                <c:pt idx="13">
                  <c:v>40.479999999999997</c:v>
                </c:pt>
                <c:pt idx="14">
                  <c:v>126.06</c:v>
                </c:pt>
                <c:pt idx="15">
                  <c:v>76.989999999999995</c:v>
                </c:pt>
                <c:pt idx="16">
                  <c:v>116.27</c:v>
                </c:pt>
                <c:pt idx="17">
                  <c:v>157.88999999999999</c:v>
                </c:pt>
                <c:pt idx="18">
                  <c:v>107.47</c:v>
                </c:pt>
                <c:pt idx="19">
                  <c:v>53.03</c:v>
                </c:pt>
                <c:pt idx="20">
                  <c:v>85.42</c:v>
                </c:pt>
                <c:pt idx="21">
                  <c:v>108.2</c:v>
                </c:pt>
                <c:pt idx="22">
                  <c:v>124.87</c:v>
                </c:pt>
                <c:pt idx="23">
                  <c:v>235.41</c:v>
                </c:pt>
                <c:pt idx="24">
                  <c:v>193.13</c:v>
                </c:pt>
                <c:pt idx="25">
                  <c:v>98.15</c:v>
                </c:pt>
                <c:pt idx="26">
                  <c:v>133.08000000000001</c:v>
                </c:pt>
                <c:pt idx="27">
                  <c:v>94.69</c:v>
                </c:pt>
                <c:pt idx="28">
                  <c:v>106.08</c:v>
                </c:pt>
                <c:pt idx="29">
                  <c:v>51.39</c:v>
                </c:pt>
                <c:pt idx="30">
                  <c:v>169.98</c:v>
                </c:pt>
                <c:pt idx="31">
                  <c:v>115.86</c:v>
                </c:pt>
                <c:pt idx="32">
                  <c:v>52.1</c:v>
                </c:pt>
                <c:pt idx="33">
                  <c:v>184.25</c:v>
                </c:pt>
                <c:pt idx="34">
                  <c:v>222.2</c:v>
                </c:pt>
                <c:pt idx="35">
                  <c:v>176.24</c:v>
                </c:pt>
                <c:pt idx="36">
                  <c:v>191.14</c:v>
                </c:pt>
                <c:pt idx="37">
                  <c:v>214.09</c:v>
                </c:pt>
                <c:pt idx="38">
                  <c:v>220.63</c:v>
                </c:pt>
                <c:pt idx="39">
                  <c:v>83.08</c:v>
                </c:pt>
                <c:pt idx="40">
                  <c:v>106.18</c:v>
                </c:pt>
                <c:pt idx="41">
                  <c:v>59.13</c:v>
                </c:pt>
                <c:pt idx="42">
                  <c:v>125.69</c:v>
                </c:pt>
                <c:pt idx="43">
                  <c:v>157.21</c:v>
                </c:pt>
                <c:pt idx="44">
                  <c:v>78.17</c:v>
                </c:pt>
                <c:pt idx="45">
                  <c:v>110.9</c:v>
                </c:pt>
                <c:pt idx="46">
                  <c:v>183.97</c:v>
                </c:pt>
                <c:pt idx="47">
                  <c:v>231.5</c:v>
                </c:pt>
                <c:pt idx="48">
                  <c:v>112.07</c:v>
                </c:pt>
                <c:pt idx="49">
                  <c:v>129.38</c:v>
                </c:pt>
                <c:pt idx="50">
                  <c:v>145.25</c:v>
                </c:pt>
                <c:pt idx="51">
                  <c:v>249.84</c:v>
                </c:pt>
                <c:pt idx="52">
                  <c:v>136.57</c:v>
                </c:pt>
                <c:pt idx="53">
                  <c:v>45.69</c:v>
                </c:pt>
                <c:pt idx="54">
                  <c:v>158.5</c:v>
                </c:pt>
                <c:pt idx="55">
                  <c:v>72.02</c:v>
                </c:pt>
                <c:pt idx="56">
                  <c:v>124.89</c:v>
                </c:pt>
                <c:pt idx="57">
                  <c:v>92.99</c:v>
                </c:pt>
                <c:pt idx="58">
                  <c:v>137.08000000000001</c:v>
                </c:pt>
                <c:pt idx="59">
                  <c:v>150.38</c:v>
                </c:pt>
                <c:pt idx="60">
                  <c:v>94.33</c:v>
                </c:pt>
                <c:pt idx="61">
                  <c:v>65.010000000000005</c:v>
                </c:pt>
                <c:pt idx="62">
                  <c:v>116.96</c:v>
                </c:pt>
                <c:pt idx="63">
                  <c:v>193.34</c:v>
                </c:pt>
                <c:pt idx="64">
                  <c:v>214.61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17-4A84-B1D5-CD650CB41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62624"/>
        <c:axId val="162050816"/>
      </c:scatterChart>
      <c:valAx>
        <c:axId val="161962624"/>
        <c:scaling>
          <c:orientation val="minMax"/>
          <c:max val="2020"/>
          <c:min val="194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62050816"/>
        <c:crosses val="autoZero"/>
        <c:crossBetween val="midCat"/>
      </c:valAx>
      <c:valAx>
        <c:axId val="162050816"/>
        <c:scaling>
          <c:orientation val="minMax"/>
          <c:max val="25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161962624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RefEditT,RefEdit,Plan1!$E$1:$E$66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RefEditDate,RefEdit,Plan1!$B$1:$B$66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38</xdr:row>
      <xdr:rowOff>0</xdr:rowOff>
    </xdr:from>
    <xdr:to>
      <xdr:col>7</xdr:col>
      <xdr:colOff>0</xdr:colOff>
      <xdr:row>55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A52" zoomScale="55" zoomScaleNormal="55" workbookViewId="0">
      <selection activeCell="G68" sqref="G68:O81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7.10937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35</v>
      </c>
      <c r="D1" t="s">
        <v>2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175</v>
      </c>
      <c r="B2">
        <v>1946</v>
      </c>
      <c r="C2" s="19">
        <v>17154</v>
      </c>
      <c r="D2">
        <v>648.5</v>
      </c>
      <c r="E2" s="18">
        <f>C2-DATE(YEAR(C2),1,0)</f>
        <v>352</v>
      </c>
      <c r="F2">
        <f>DATE(YEAR(C2)+1,1,1)-DATE(YEAR(C2),1,1)</f>
        <v>365</v>
      </c>
      <c r="G2">
        <f>E2*(2*PI()/F2)</f>
        <v>6.0594006250060666</v>
      </c>
      <c r="H2">
        <f>COS(G2)</f>
        <v>0.97506453225719469</v>
      </c>
      <c r="I2">
        <f>SIN(G2)</f>
        <v>-0.22192151300416588</v>
      </c>
    </row>
    <row r="3" spans="1:9" x14ac:dyDescent="0.3">
      <c r="A3">
        <v>187</v>
      </c>
      <c r="B3">
        <v>1947</v>
      </c>
      <c r="C3" s="19">
        <v>17307</v>
      </c>
      <c r="D3">
        <v>1074</v>
      </c>
      <c r="E3" s="18">
        <f t="shared" ref="E3:E66" si="0">C3-DATE(YEAR(C3),1,0)</f>
        <v>140</v>
      </c>
      <c r="F3">
        <f t="shared" ref="F3:F66" si="1">DATE(YEAR(C3)+1,1,1)-DATE(YEAR(C3),1,1)</f>
        <v>365</v>
      </c>
      <c r="G3">
        <f t="shared" ref="G3:G66" si="2">E3*(2*PI()/F3)</f>
        <v>2.4099888849455944</v>
      </c>
      <c r="H3">
        <f t="shared" ref="H3:H66" si="3">COS(G3)</f>
        <v>-0.74410393987136036</v>
      </c>
      <c r="I3">
        <f t="shared" ref="I3:I66" si="4">SIN(G3)</f>
        <v>0.66806386421353381</v>
      </c>
    </row>
    <row r="4" spans="1:9" x14ac:dyDescent="0.3">
      <c r="A4">
        <v>199</v>
      </c>
      <c r="B4">
        <v>1948</v>
      </c>
      <c r="C4" s="19">
        <v>17837</v>
      </c>
      <c r="D4">
        <v>971</v>
      </c>
      <c r="E4" s="18">
        <f t="shared" si="0"/>
        <v>305</v>
      </c>
      <c r="F4">
        <f t="shared" si="1"/>
        <v>366</v>
      </c>
      <c r="G4">
        <f t="shared" si="2"/>
        <v>5.2359877559829888</v>
      </c>
      <c r="H4">
        <f t="shared" si="3"/>
        <v>0.50000000000000011</v>
      </c>
      <c r="I4">
        <f t="shared" si="4"/>
        <v>-0.8660254037844386</v>
      </c>
    </row>
    <row r="5" spans="1:9" x14ac:dyDescent="0.3">
      <c r="A5">
        <v>211</v>
      </c>
      <c r="B5">
        <v>1949</v>
      </c>
      <c r="C5" s="19">
        <v>18177</v>
      </c>
      <c r="D5">
        <v>427</v>
      </c>
      <c r="E5" s="18">
        <f t="shared" si="0"/>
        <v>279</v>
      </c>
      <c r="F5">
        <f t="shared" si="1"/>
        <v>365</v>
      </c>
      <c r="G5">
        <f t="shared" si="2"/>
        <v>4.8027635635701493</v>
      </c>
      <c r="H5">
        <f t="shared" si="3"/>
        <v>9.0251610031040694E-2</v>
      </c>
      <c r="I5">
        <f t="shared" si="4"/>
        <v>-0.99591899614717916</v>
      </c>
    </row>
    <row r="6" spans="1:9" x14ac:dyDescent="0.3">
      <c r="A6">
        <v>223</v>
      </c>
      <c r="B6">
        <v>1950</v>
      </c>
      <c r="C6" s="19">
        <v>18553</v>
      </c>
      <c r="D6">
        <v>723.2</v>
      </c>
      <c r="E6" s="18">
        <f t="shared" si="0"/>
        <v>290</v>
      </c>
      <c r="F6">
        <f t="shared" si="1"/>
        <v>365</v>
      </c>
      <c r="G6">
        <f t="shared" si="2"/>
        <v>4.9921198331015884</v>
      </c>
      <c r="H6">
        <f t="shared" si="3"/>
        <v>0.276096973097468</v>
      </c>
      <c r="I6">
        <f t="shared" si="4"/>
        <v>-0.96112978387230097</v>
      </c>
    </row>
    <row r="7" spans="1:9" x14ac:dyDescent="0.3">
      <c r="A7">
        <v>235</v>
      </c>
      <c r="B7">
        <v>1951</v>
      </c>
      <c r="C7" s="19">
        <v>18921</v>
      </c>
      <c r="D7">
        <v>1021</v>
      </c>
      <c r="E7" s="18">
        <f t="shared" si="0"/>
        <v>293</v>
      </c>
      <c r="F7">
        <f t="shared" si="1"/>
        <v>365</v>
      </c>
      <c r="G7">
        <f t="shared" si="2"/>
        <v>5.0437624520647084</v>
      </c>
      <c r="H7">
        <f t="shared" si="3"/>
        <v>0.32534208471197951</v>
      </c>
      <c r="I7">
        <f t="shared" si="4"/>
        <v>-0.9455963874271428</v>
      </c>
    </row>
    <row r="8" spans="1:9" x14ac:dyDescent="0.3">
      <c r="A8">
        <v>247</v>
      </c>
      <c r="B8">
        <v>1952</v>
      </c>
      <c r="C8" s="19">
        <v>19198</v>
      </c>
      <c r="D8">
        <v>510.8</v>
      </c>
      <c r="E8" s="18">
        <f t="shared" si="0"/>
        <v>205</v>
      </c>
      <c r="F8">
        <f t="shared" si="1"/>
        <v>366</v>
      </c>
      <c r="G8">
        <f t="shared" si="2"/>
        <v>3.5192704589393857</v>
      </c>
      <c r="H8">
        <f t="shared" si="3"/>
        <v>-0.92952348038040034</v>
      </c>
      <c r="I8">
        <f t="shared" si="4"/>
        <v>-0.36876293119226006</v>
      </c>
    </row>
    <row r="9" spans="1:9" x14ac:dyDescent="0.3">
      <c r="A9">
        <v>271</v>
      </c>
      <c r="B9">
        <v>1954</v>
      </c>
      <c r="C9" s="19">
        <v>20009</v>
      </c>
      <c r="D9">
        <v>1271</v>
      </c>
      <c r="E9" s="18">
        <f t="shared" si="0"/>
        <v>285</v>
      </c>
      <c r="F9">
        <f t="shared" si="1"/>
        <v>365</v>
      </c>
      <c r="G9">
        <f t="shared" si="2"/>
        <v>4.9060488014963886</v>
      </c>
      <c r="H9">
        <f t="shared" si="3"/>
        <v>0.19245158197082907</v>
      </c>
      <c r="I9">
        <f t="shared" si="4"/>
        <v>-0.98130647027160955</v>
      </c>
    </row>
    <row r="10" spans="1:9" x14ac:dyDescent="0.3">
      <c r="A10">
        <v>295</v>
      </c>
      <c r="B10">
        <v>1956</v>
      </c>
      <c r="C10" s="19">
        <v>20553</v>
      </c>
      <c r="D10">
        <v>648.5</v>
      </c>
      <c r="E10" s="18">
        <f t="shared" si="0"/>
        <v>99</v>
      </c>
      <c r="F10">
        <f t="shared" si="1"/>
        <v>366</v>
      </c>
      <c r="G10">
        <f t="shared" si="2"/>
        <v>1.6995501240731667</v>
      </c>
      <c r="H10">
        <f t="shared" si="3"/>
        <v>-0.12839835514655085</v>
      </c>
      <c r="I10">
        <f t="shared" si="4"/>
        <v>0.99172267413610149</v>
      </c>
    </row>
    <row r="11" spans="1:9" x14ac:dyDescent="0.3">
      <c r="A11">
        <v>307</v>
      </c>
      <c r="B11">
        <v>1957</v>
      </c>
      <c r="C11" s="19">
        <v>21127</v>
      </c>
      <c r="D11">
        <v>753</v>
      </c>
      <c r="E11" s="18">
        <f t="shared" si="0"/>
        <v>307</v>
      </c>
      <c r="F11">
        <f t="shared" si="1"/>
        <v>365</v>
      </c>
      <c r="G11">
        <f t="shared" si="2"/>
        <v>5.2847613405592684</v>
      </c>
      <c r="H11">
        <f t="shared" si="3"/>
        <v>0.54162782065598114</v>
      </c>
      <c r="I11">
        <f t="shared" si="4"/>
        <v>-0.84061840563447832</v>
      </c>
    </row>
    <row r="12" spans="1:9" x14ac:dyDescent="0.3">
      <c r="A12">
        <v>319</v>
      </c>
      <c r="B12">
        <v>1958</v>
      </c>
      <c r="C12" s="19">
        <v>21534</v>
      </c>
      <c r="D12">
        <v>728</v>
      </c>
      <c r="E12" s="18">
        <f t="shared" si="0"/>
        <v>349</v>
      </c>
      <c r="F12">
        <f t="shared" si="1"/>
        <v>365</v>
      </c>
      <c r="G12">
        <f t="shared" si="2"/>
        <v>6.0077580060429465</v>
      </c>
      <c r="H12">
        <f t="shared" si="3"/>
        <v>0.96230907745414851</v>
      </c>
      <c r="I12">
        <f t="shared" si="4"/>
        <v>-0.27195815753410607</v>
      </c>
    </row>
    <row r="13" spans="1:9" x14ac:dyDescent="0.3">
      <c r="A13">
        <v>336</v>
      </c>
      <c r="B13">
        <v>1960</v>
      </c>
      <c r="C13" s="19">
        <v>22091</v>
      </c>
      <c r="D13">
        <v>505.2</v>
      </c>
      <c r="E13" s="18">
        <f t="shared" si="0"/>
        <v>176</v>
      </c>
      <c r="F13">
        <f t="shared" si="1"/>
        <v>366</v>
      </c>
      <c r="G13">
        <f t="shared" si="2"/>
        <v>3.0214224427967409</v>
      </c>
      <c r="H13">
        <f t="shared" si="3"/>
        <v>-0.99278824516254005</v>
      </c>
      <c r="I13">
        <f t="shared" si="4"/>
        <v>0.11988119229922739</v>
      </c>
    </row>
    <row r="14" spans="1:9" x14ac:dyDescent="0.3">
      <c r="A14">
        <v>348</v>
      </c>
      <c r="B14">
        <v>1961</v>
      </c>
      <c r="C14" s="19">
        <v>22580</v>
      </c>
      <c r="D14">
        <v>1188.8</v>
      </c>
      <c r="E14" s="18">
        <f t="shared" si="0"/>
        <v>299</v>
      </c>
      <c r="F14">
        <f t="shared" si="1"/>
        <v>365</v>
      </c>
      <c r="G14">
        <f t="shared" si="2"/>
        <v>5.1470476899909485</v>
      </c>
      <c r="H14">
        <f t="shared" si="3"/>
        <v>0.42110087079608916</v>
      </c>
      <c r="I14">
        <f t="shared" si="4"/>
        <v>-0.90701381280263615</v>
      </c>
    </row>
    <row r="15" spans="1:9" x14ac:dyDescent="0.3">
      <c r="A15">
        <v>360</v>
      </c>
      <c r="B15">
        <v>1962</v>
      </c>
      <c r="C15" s="19">
        <v>22735</v>
      </c>
      <c r="D15">
        <v>416.6</v>
      </c>
      <c r="E15" s="18">
        <f t="shared" si="0"/>
        <v>89</v>
      </c>
      <c r="F15">
        <f t="shared" si="1"/>
        <v>365</v>
      </c>
      <c r="G15">
        <f t="shared" si="2"/>
        <v>1.5320643625725565</v>
      </c>
      <c r="H15">
        <f t="shared" si="3"/>
        <v>3.8722280892174679E-2</v>
      </c>
      <c r="I15">
        <f t="shared" si="4"/>
        <v>0.99925001123968349</v>
      </c>
    </row>
    <row r="16" spans="1:9" x14ac:dyDescent="0.3">
      <c r="A16">
        <v>372</v>
      </c>
      <c r="B16">
        <v>1963</v>
      </c>
      <c r="C16" s="19">
        <v>23325</v>
      </c>
      <c r="D16">
        <v>1099</v>
      </c>
      <c r="E16" s="18">
        <f t="shared" si="0"/>
        <v>314</v>
      </c>
      <c r="F16">
        <f t="shared" si="1"/>
        <v>365</v>
      </c>
      <c r="G16">
        <f t="shared" si="2"/>
        <v>5.4052607848065479</v>
      </c>
      <c r="H16">
        <f t="shared" si="3"/>
        <v>0.63874942205152685</v>
      </c>
      <c r="I16">
        <f t="shared" si="4"/>
        <v>-0.76941482688393814</v>
      </c>
    </row>
    <row r="17" spans="1:9" x14ac:dyDescent="0.3">
      <c r="A17">
        <v>384</v>
      </c>
      <c r="B17">
        <v>1964</v>
      </c>
      <c r="C17" s="19">
        <v>23491</v>
      </c>
      <c r="D17">
        <v>713.6</v>
      </c>
      <c r="E17" s="18">
        <f t="shared" si="0"/>
        <v>115</v>
      </c>
      <c r="F17">
        <f t="shared" si="1"/>
        <v>366</v>
      </c>
      <c r="G17">
        <f t="shared" si="2"/>
        <v>1.9742248916001433</v>
      </c>
      <c r="H17">
        <f t="shared" si="3"/>
        <v>-0.39257396461417177</v>
      </c>
      <c r="I17">
        <f t="shared" si="4"/>
        <v>0.91972043703894668</v>
      </c>
    </row>
    <row r="18" spans="1:9" x14ac:dyDescent="0.3">
      <c r="A18">
        <v>396</v>
      </c>
      <c r="B18">
        <v>1965</v>
      </c>
      <c r="C18" s="19">
        <v>23997</v>
      </c>
      <c r="D18">
        <v>1000.2</v>
      </c>
      <c r="E18" s="18">
        <f t="shared" si="0"/>
        <v>255</v>
      </c>
      <c r="F18">
        <f t="shared" si="1"/>
        <v>365</v>
      </c>
      <c r="G18">
        <f t="shared" si="2"/>
        <v>4.3896226118651898</v>
      </c>
      <c r="H18">
        <f t="shared" si="3"/>
        <v>-0.31719128858910678</v>
      </c>
      <c r="I18">
        <f t="shared" si="4"/>
        <v>-0.9483615800121713</v>
      </c>
    </row>
    <row r="19" spans="1:9" x14ac:dyDescent="0.3">
      <c r="A19">
        <v>408</v>
      </c>
      <c r="B19">
        <v>1966</v>
      </c>
      <c r="C19" s="19">
        <v>24388</v>
      </c>
      <c r="D19">
        <v>638</v>
      </c>
      <c r="E19" s="18">
        <f t="shared" si="0"/>
        <v>281</v>
      </c>
      <c r="F19">
        <f t="shared" si="1"/>
        <v>365</v>
      </c>
      <c r="G19">
        <f t="shared" si="2"/>
        <v>4.8371919762122291</v>
      </c>
      <c r="H19">
        <f t="shared" si="3"/>
        <v>0.12447926388678869</v>
      </c>
      <c r="I19">
        <f t="shared" si="4"/>
        <v>-0.99222220941793238</v>
      </c>
    </row>
    <row r="20" spans="1:9" x14ac:dyDescent="0.3">
      <c r="A20">
        <v>420</v>
      </c>
      <c r="B20">
        <v>1967</v>
      </c>
      <c r="C20" s="19">
        <v>24708</v>
      </c>
      <c r="D20">
        <v>787.7</v>
      </c>
      <c r="E20" s="18">
        <f t="shared" si="0"/>
        <v>236</v>
      </c>
      <c r="F20">
        <f t="shared" si="1"/>
        <v>365</v>
      </c>
      <c r="G20">
        <f t="shared" si="2"/>
        <v>4.0625526917654309</v>
      </c>
      <c r="H20">
        <f t="shared" si="3"/>
        <v>-0.60505606964884939</v>
      </c>
      <c r="I20">
        <f t="shared" si="4"/>
        <v>-0.79618286378261538</v>
      </c>
    </row>
    <row r="21" spans="1:9" x14ac:dyDescent="0.3">
      <c r="A21">
        <v>432</v>
      </c>
      <c r="B21">
        <v>1968</v>
      </c>
      <c r="C21" s="19">
        <v>25120</v>
      </c>
      <c r="D21">
        <v>736</v>
      </c>
      <c r="E21" s="18">
        <f t="shared" si="0"/>
        <v>283</v>
      </c>
      <c r="F21">
        <f t="shared" si="1"/>
        <v>366</v>
      </c>
      <c r="G21">
        <f t="shared" si="2"/>
        <v>4.8583099506333962</v>
      </c>
      <c r="H21">
        <f t="shared" si="3"/>
        <v>0.14540367380368996</v>
      </c>
      <c r="I21">
        <f t="shared" si="4"/>
        <v>-0.98937241301968293</v>
      </c>
    </row>
    <row r="22" spans="1:9" x14ac:dyDescent="0.3">
      <c r="A22">
        <v>444</v>
      </c>
      <c r="B22">
        <v>1969</v>
      </c>
      <c r="C22" s="19">
        <v>25517</v>
      </c>
      <c r="D22">
        <v>648.5</v>
      </c>
      <c r="E22" s="18">
        <f t="shared" si="0"/>
        <v>314</v>
      </c>
      <c r="F22">
        <f t="shared" si="1"/>
        <v>365</v>
      </c>
      <c r="G22">
        <f t="shared" si="2"/>
        <v>5.4052607848065479</v>
      </c>
      <c r="H22">
        <f t="shared" si="3"/>
        <v>0.63874942205152685</v>
      </c>
      <c r="I22">
        <f t="shared" si="4"/>
        <v>-0.76941482688393814</v>
      </c>
    </row>
    <row r="23" spans="1:9" x14ac:dyDescent="0.3">
      <c r="A23">
        <v>456</v>
      </c>
      <c r="B23">
        <v>1970</v>
      </c>
      <c r="C23" s="19">
        <v>25788</v>
      </c>
      <c r="D23">
        <v>535.5</v>
      </c>
      <c r="E23" s="18">
        <f t="shared" si="0"/>
        <v>220</v>
      </c>
      <c r="F23">
        <f t="shared" si="1"/>
        <v>365</v>
      </c>
      <c r="G23">
        <f t="shared" si="2"/>
        <v>3.7871253906287916</v>
      </c>
      <c r="H23">
        <f t="shared" si="3"/>
        <v>-0.79877937288636502</v>
      </c>
      <c r="I23">
        <f t="shared" si="4"/>
        <v>-0.60162406322492235</v>
      </c>
    </row>
    <row r="24" spans="1:9" x14ac:dyDescent="0.3">
      <c r="A24">
        <v>468</v>
      </c>
      <c r="B24">
        <v>1971</v>
      </c>
      <c r="C24" s="19">
        <v>26014</v>
      </c>
      <c r="D24">
        <v>1026.4000000000001</v>
      </c>
      <c r="E24" s="18">
        <f t="shared" si="0"/>
        <v>81</v>
      </c>
      <c r="F24">
        <f t="shared" si="1"/>
        <v>365</v>
      </c>
      <c r="G24">
        <f t="shared" si="2"/>
        <v>1.3943507120042369</v>
      </c>
      <c r="H24">
        <f t="shared" si="3"/>
        <v>0.17553149042142821</v>
      </c>
      <c r="I24">
        <f t="shared" si="4"/>
        <v>0.98447381675209222</v>
      </c>
    </row>
    <row r="25" spans="1:9" x14ac:dyDescent="0.3">
      <c r="A25">
        <v>480</v>
      </c>
      <c r="B25">
        <v>1972</v>
      </c>
      <c r="C25" s="19">
        <v>26461</v>
      </c>
      <c r="D25">
        <v>2137.6</v>
      </c>
      <c r="E25" s="18">
        <f t="shared" si="0"/>
        <v>163</v>
      </c>
      <c r="F25">
        <f t="shared" si="1"/>
        <v>366</v>
      </c>
      <c r="G25">
        <f t="shared" si="2"/>
        <v>2.7982491941810728</v>
      </c>
      <c r="H25">
        <f t="shared" si="3"/>
        <v>-0.94163439765912593</v>
      </c>
      <c r="I25">
        <f t="shared" si="4"/>
        <v>0.3366372842469102</v>
      </c>
    </row>
    <row r="26" spans="1:9" x14ac:dyDescent="0.3">
      <c r="A26">
        <v>492</v>
      </c>
      <c r="B26">
        <v>1973</v>
      </c>
      <c r="C26" s="19">
        <v>26792</v>
      </c>
      <c r="D26">
        <v>1117.2</v>
      </c>
      <c r="E26" s="18">
        <f t="shared" si="0"/>
        <v>128</v>
      </c>
      <c r="F26">
        <f t="shared" si="1"/>
        <v>365</v>
      </c>
      <c r="G26">
        <f t="shared" si="2"/>
        <v>2.203418409093115</v>
      </c>
      <c r="H26">
        <f t="shared" si="3"/>
        <v>-0.59126144486357812</v>
      </c>
      <c r="I26">
        <f t="shared" si="4"/>
        <v>0.80647994632094477</v>
      </c>
    </row>
    <row r="27" spans="1:9" x14ac:dyDescent="0.3">
      <c r="A27">
        <v>504</v>
      </c>
      <c r="B27">
        <v>1974</v>
      </c>
      <c r="C27" s="19">
        <v>27191</v>
      </c>
      <c r="D27">
        <v>912</v>
      </c>
      <c r="E27" s="18">
        <f t="shared" si="0"/>
        <v>162</v>
      </c>
      <c r="F27">
        <f t="shared" si="1"/>
        <v>365</v>
      </c>
      <c r="G27">
        <f t="shared" si="2"/>
        <v>2.7887014240084738</v>
      </c>
      <c r="H27">
        <f t="shared" si="3"/>
        <v>-0.9383773917408641</v>
      </c>
      <c r="I27">
        <f t="shared" si="4"/>
        <v>0.3456123126707335</v>
      </c>
    </row>
    <row r="28" spans="1:9" x14ac:dyDescent="0.3">
      <c r="A28">
        <v>516</v>
      </c>
      <c r="B28">
        <v>1975</v>
      </c>
      <c r="C28" s="19">
        <v>27568</v>
      </c>
      <c r="D28">
        <v>598</v>
      </c>
      <c r="E28" s="18">
        <f t="shared" si="0"/>
        <v>174</v>
      </c>
      <c r="F28">
        <f t="shared" si="1"/>
        <v>365</v>
      </c>
      <c r="G28">
        <f t="shared" si="2"/>
        <v>2.9952718998609531</v>
      </c>
      <c r="H28">
        <f t="shared" si="3"/>
        <v>-0.98931420397036629</v>
      </c>
      <c r="I28">
        <f t="shared" si="4"/>
        <v>0.14579919691987511</v>
      </c>
    </row>
    <row r="29" spans="1:9" x14ac:dyDescent="0.3">
      <c r="A29">
        <v>528</v>
      </c>
      <c r="B29">
        <v>1976</v>
      </c>
      <c r="C29" s="19">
        <v>27985</v>
      </c>
      <c r="D29">
        <v>561.5</v>
      </c>
      <c r="E29" s="18">
        <f t="shared" si="0"/>
        <v>226</v>
      </c>
      <c r="F29">
        <f t="shared" si="1"/>
        <v>366</v>
      </c>
      <c r="G29">
        <f t="shared" si="2"/>
        <v>3.8797810913185424</v>
      </c>
      <c r="H29">
        <f t="shared" si="3"/>
        <v>-0.73968886086496688</v>
      </c>
      <c r="I29">
        <f t="shared" si="4"/>
        <v>-0.67294902415583291</v>
      </c>
    </row>
    <row r="30" spans="1:9" x14ac:dyDescent="0.3">
      <c r="A30">
        <v>540</v>
      </c>
      <c r="B30">
        <v>1977</v>
      </c>
      <c r="C30" s="19">
        <v>28387</v>
      </c>
      <c r="D30">
        <v>505.2</v>
      </c>
      <c r="E30" s="18">
        <f t="shared" si="0"/>
        <v>262</v>
      </c>
      <c r="F30">
        <f t="shared" si="1"/>
        <v>365</v>
      </c>
      <c r="G30">
        <f t="shared" si="2"/>
        <v>4.5101220561124702</v>
      </c>
      <c r="H30">
        <f t="shared" si="3"/>
        <v>-0.20089055513063528</v>
      </c>
      <c r="I30">
        <f t="shared" si="4"/>
        <v>-0.97961369164549006</v>
      </c>
    </row>
    <row r="31" spans="1:9" x14ac:dyDescent="0.3">
      <c r="A31">
        <v>552</v>
      </c>
      <c r="B31">
        <v>1978</v>
      </c>
      <c r="C31" s="19">
        <v>28818</v>
      </c>
      <c r="D31">
        <v>1042.5999999999999</v>
      </c>
      <c r="E31" s="18">
        <f t="shared" si="0"/>
        <v>328</v>
      </c>
      <c r="F31">
        <f t="shared" si="1"/>
        <v>365</v>
      </c>
      <c r="G31">
        <f t="shared" si="2"/>
        <v>5.646259673301107</v>
      </c>
      <c r="H31">
        <f t="shared" si="3"/>
        <v>0.80392796183282078</v>
      </c>
      <c r="I31">
        <f t="shared" si="4"/>
        <v>-0.59472668696076403</v>
      </c>
    </row>
    <row r="32" spans="1:9" x14ac:dyDescent="0.3">
      <c r="A32">
        <v>564</v>
      </c>
      <c r="B32">
        <v>1979</v>
      </c>
      <c r="C32" s="19">
        <v>29138</v>
      </c>
      <c r="D32">
        <v>1379.5</v>
      </c>
      <c r="E32" s="18">
        <f t="shared" si="0"/>
        <v>283</v>
      </c>
      <c r="F32">
        <f t="shared" si="1"/>
        <v>365</v>
      </c>
      <c r="G32">
        <f t="shared" si="2"/>
        <v>4.8716203888543088</v>
      </c>
      <c r="H32">
        <f t="shared" si="3"/>
        <v>0.15855938510313386</v>
      </c>
      <c r="I32">
        <f t="shared" si="4"/>
        <v>-0.98734944239398648</v>
      </c>
    </row>
    <row r="33" spans="1:9" x14ac:dyDescent="0.3">
      <c r="A33">
        <v>576</v>
      </c>
      <c r="B33">
        <v>1980</v>
      </c>
      <c r="C33" s="19">
        <v>29521</v>
      </c>
      <c r="D33">
        <v>654.5</v>
      </c>
      <c r="E33" s="18">
        <f t="shared" si="0"/>
        <v>301</v>
      </c>
      <c r="F33">
        <f t="shared" si="1"/>
        <v>366</v>
      </c>
      <c r="G33">
        <f t="shared" si="2"/>
        <v>5.1673190641012443</v>
      </c>
      <c r="H33">
        <f t="shared" si="3"/>
        <v>0.43939950965914132</v>
      </c>
      <c r="I33">
        <f t="shared" si="4"/>
        <v>-0.89829175155475305</v>
      </c>
    </row>
    <row r="34" spans="1:9" x14ac:dyDescent="0.3">
      <c r="A34">
        <v>588</v>
      </c>
      <c r="B34">
        <v>1981</v>
      </c>
      <c r="C34" s="19">
        <v>29856</v>
      </c>
      <c r="D34">
        <v>842.4</v>
      </c>
      <c r="E34" s="18">
        <f t="shared" si="0"/>
        <v>270</v>
      </c>
      <c r="F34">
        <f t="shared" si="1"/>
        <v>365</v>
      </c>
      <c r="G34">
        <f t="shared" si="2"/>
        <v>4.6478357066807892</v>
      </c>
      <c r="H34">
        <f t="shared" si="3"/>
        <v>-6.4508449449317135E-2</v>
      </c>
      <c r="I34">
        <f t="shared" si="4"/>
        <v>-0.99791716086539217</v>
      </c>
    </row>
    <row r="35" spans="1:9" x14ac:dyDescent="0.3">
      <c r="A35">
        <v>600</v>
      </c>
      <c r="B35">
        <v>1982</v>
      </c>
      <c r="C35" s="19">
        <v>30172</v>
      </c>
      <c r="D35">
        <v>1506.4</v>
      </c>
      <c r="E35" s="18">
        <f t="shared" si="0"/>
        <v>221</v>
      </c>
      <c r="F35">
        <f t="shared" si="1"/>
        <v>365</v>
      </c>
      <c r="G35">
        <f t="shared" si="2"/>
        <v>3.8043395969498315</v>
      </c>
      <c r="H35">
        <f t="shared" si="3"/>
        <v>-0.78830505583052568</v>
      </c>
      <c r="I35">
        <f t="shared" si="4"/>
        <v>-0.61528459996332741</v>
      </c>
    </row>
    <row r="36" spans="1:9" x14ac:dyDescent="0.3">
      <c r="A36">
        <v>612</v>
      </c>
      <c r="B36">
        <v>1983</v>
      </c>
      <c r="C36" s="19">
        <v>30572</v>
      </c>
      <c r="D36">
        <v>1183</v>
      </c>
      <c r="E36" s="18">
        <f t="shared" si="0"/>
        <v>256</v>
      </c>
      <c r="F36">
        <f t="shared" si="1"/>
        <v>365</v>
      </c>
      <c r="G36">
        <f t="shared" si="2"/>
        <v>4.4068368181862301</v>
      </c>
      <c r="H36">
        <f t="shared" si="3"/>
        <v>-0.30081980763566801</v>
      </c>
      <c r="I36">
        <f t="shared" si="4"/>
        <v>-0.95368099663044548</v>
      </c>
    </row>
    <row r="37" spans="1:9" x14ac:dyDescent="0.3">
      <c r="A37">
        <v>624</v>
      </c>
      <c r="B37">
        <v>1984</v>
      </c>
      <c r="C37" s="19">
        <v>30842</v>
      </c>
      <c r="D37">
        <v>1042.5999999999999</v>
      </c>
      <c r="E37" s="18">
        <f t="shared" si="0"/>
        <v>161</v>
      </c>
      <c r="F37">
        <f t="shared" si="1"/>
        <v>366</v>
      </c>
      <c r="G37">
        <f t="shared" si="2"/>
        <v>2.7639148482402005</v>
      </c>
      <c r="H37">
        <f t="shared" si="3"/>
        <v>-0.92952348038040022</v>
      </c>
      <c r="I37">
        <f t="shared" si="4"/>
        <v>0.36876293119226028</v>
      </c>
    </row>
    <row r="38" spans="1:9" x14ac:dyDescent="0.3">
      <c r="A38">
        <v>636</v>
      </c>
      <c r="B38">
        <v>1985</v>
      </c>
      <c r="C38" s="19">
        <v>31197</v>
      </c>
      <c r="D38">
        <v>1395</v>
      </c>
      <c r="E38" s="18">
        <f t="shared" si="0"/>
        <v>150</v>
      </c>
      <c r="F38">
        <f t="shared" si="1"/>
        <v>365</v>
      </c>
      <c r="G38">
        <f t="shared" si="2"/>
        <v>2.582130948155994</v>
      </c>
      <c r="H38">
        <f t="shared" si="3"/>
        <v>-0.84754092289283089</v>
      </c>
      <c r="I38">
        <f t="shared" si="4"/>
        <v>0.5307300481619337</v>
      </c>
    </row>
    <row r="39" spans="1:9" x14ac:dyDescent="0.3">
      <c r="A39">
        <v>648</v>
      </c>
      <c r="B39">
        <v>1986</v>
      </c>
      <c r="C39" s="19">
        <v>31511</v>
      </c>
      <c r="D39">
        <v>1336.1</v>
      </c>
      <c r="E39" s="18">
        <f t="shared" si="0"/>
        <v>99</v>
      </c>
      <c r="F39">
        <f t="shared" si="1"/>
        <v>365</v>
      </c>
      <c r="G39">
        <f t="shared" si="2"/>
        <v>1.7042064257829561</v>
      </c>
      <c r="H39">
        <f t="shared" si="3"/>
        <v>-0.13301470653419567</v>
      </c>
      <c r="I39">
        <f t="shared" si="4"/>
        <v>0.9911140639934547</v>
      </c>
    </row>
    <row r="40" spans="1:9" x14ac:dyDescent="0.3">
      <c r="A40">
        <v>660</v>
      </c>
      <c r="B40">
        <v>1987</v>
      </c>
      <c r="C40" s="19">
        <v>31991</v>
      </c>
      <c r="D40">
        <v>1687.8</v>
      </c>
      <c r="E40" s="18">
        <f t="shared" si="0"/>
        <v>214</v>
      </c>
      <c r="F40">
        <f t="shared" si="1"/>
        <v>365</v>
      </c>
      <c r="G40">
        <f t="shared" si="2"/>
        <v>3.6838401527025515</v>
      </c>
      <c r="H40">
        <f t="shared" si="3"/>
        <v>-0.85655099590100392</v>
      </c>
      <c r="I40">
        <f t="shared" si="4"/>
        <v>-0.51606239101585227</v>
      </c>
    </row>
    <row r="41" spans="1:9" x14ac:dyDescent="0.3">
      <c r="A41">
        <v>672</v>
      </c>
      <c r="B41">
        <v>1988</v>
      </c>
      <c r="C41" s="19">
        <v>32413</v>
      </c>
      <c r="D41">
        <v>799.6</v>
      </c>
      <c r="E41" s="18">
        <f t="shared" si="0"/>
        <v>271</v>
      </c>
      <c r="F41">
        <f t="shared" si="1"/>
        <v>366</v>
      </c>
      <c r="G41">
        <f t="shared" si="2"/>
        <v>4.6523038749881636</v>
      </c>
      <c r="H41">
        <f t="shared" si="3"/>
        <v>-6.0048958514948493E-2</v>
      </c>
      <c r="I41">
        <f t="shared" si="4"/>
        <v>-0.99819543305971403</v>
      </c>
    </row>
    <row r="42" spans="1:9" x14ac:dyDescent="0.3">
      <c r="A42">
        <v>684</v>
      </c>
      <c r="B42">
        <v>1989</v>
      </c>
      <c r="C42" s="19">
        <v>32780</v>
      </c>
      <c r="D42">
        <v>936.5</v>
      </c>
      <c r="E42" s="18">
        <f t="shared" si="0"/>
        <v>272</v>
      </c>
      <c r="F42">
        <f t="shared" si="1"/>
        <v>365</v>
      </c>
      <c r="G42">
        <f t="shared" si="2"/>
        <v>4.6822641193228698</v>
      </c>
      <c r="H42">
        <f t="shared" si="3"/>
        <v>-3.012030484690836E-2</v>
      </c>
      <c r="I42">
        <f t="shared" si="4"/>
        <v>-0.99954628068735729</v>
      </c>
    </row>
    <row r="43" spans="1:9" x14ac:dyDescent="0.3">
      <c r="A43">
        <v>703</v>
      </c>
      <c r="B43">
        <v>1991</v>
      </c>
      <c r="C43" s="19">
        <v>33410</v>
      </c>
      <c r="D43">
        <v>573</v>
      </c>
      <c r="E43" s="18">
        <f t="shared" si="0"/>
        <v>172</v>
      </c>
      <c r="F43">
        <f t="shared" si="1"/>
        <v>365</v>
      </c>
      <c r="G43">
        <f t="shared" si="2"/>
        <v>2.9608434872188734</v>
      </c>
      <c r="H43">
        <f t="shared" si="3"/>
        <v>-0.98370929377360972</v>
      </c>
      <c r="I43">
        <f t="shared" si="4"/>
        <v>0.17976658572556239</v>
      </c>
    </row>
    <row r="44" spans="1:9" x14ac:dyDescent="0.3">
      <c r="A44">
        <v>715</v>
      </c>
      <c r="B44">
        <v>1992</v>
      </c>
      <c r="C44" s="19">
        <v>33753</v>
      </c>
      <c r="D44">
        <v>1042.5999999999999</v>
      </c>
      <c r="E44" s="18">
        <f t="shared" si="0"/>
        <v>150</v>
      </c>
      <c r="F44">
        <f t="shared" si="1"/>
        <v>366</v>
      </c>
      <c r="G44">
        <f t="shared" si="2"/>
        <v>2.5750759455654042</v>
      </c>
      <c r="H44">
        <f t="shared" si="3"/>
        <v>-0.84377555982318564</v>
      </c>
      <c r="I44">
        <f t="shared" si="4"/>
        <v>0.53669619399160051</v>
      </c>
    </row>
    <row r="45" spans="1:9" x14ac:dyDescent="0.3">
      <c r="A45">
        <v>727</v>
      </c>
      <c r="B45">
        <v>1993</v>
      </c>
      <c r="C45" s="19">
        <v>34039</v>
      </c>
      <c r="D45">
        <v>898</v>
      </c>
      <c r="E45" s="18">
        <f t="shared" si="0"/>
        <v>70</v>
      </c>
      <c r="F45">
        <f t="shared" si="1"/>
        <v>365</v>
      </c>
      <c r="G45">
        <f t="shared" si="2"/>
        <v>1.2049944424727972</v>
      </c>
      <c r="H45">
        <f t="shared" si="3"/>
        <v>0.35769823883312568</v>
      </c>
      <c r="I45">
        <f t="shared" si="4"/>
        <v>0.93383722882292508</v>
      </c>
    </row>
    <row r="46" spans="1:9" x14ac:dyDescent="0.3">
      <c r="A46">
        <v>748</v>
      </c>
      <c r="B46">
        <v>1995</v>
      </c>
      <c r="C46" s="19">
        <v>34914</v>
      </c>
      <c r="D46">
        <v>563</v>
      </c>
      <c r="E46" s="18">
        <f t="shared" si="0"/>
        <v>215</v>
      </c>
      <c r="F46">
        <f t="shared" si="1"/>
        <v>365</v>
      </c>
      <c r="G46">
        <f t="shared" si="2"/>
        <v>3.7010543590235918</v>
      </c>
      <c r="H46">
        <f t="shared" si="3"/>
        <v>-0.84754092289283123</v>
      </c>
      <c r="I46">
        <f t="shared" si="4"/>
        <v>-0.53073004816193314</v>
      </c>
    </row>
    <row r="47" spans="1:9" x14ac:dyDescent="0.3">
      <c r="A47">
        <v>760</v>
      </c>
      <c r="B47">
        <v>1996</v>
      </c>
      <c r="C47" s="19">
        <v>35164</v>
      </c>
      <c r="D47">
        <v>794.5</v>
      </c>
      <c r="E47" s="18">
        <f t="shared" si="0"/>
        <v>100</v>
      </c>
      <c r="F47">
        <f t="shared" si="1"/>
        <v>366</v>
      </c>
      <c r="G47">
        <f t="shared" si="2"/>
        <v>1.7167172970436029</v>
      </c>
      <c r="H47">
        <f t="shared" si="3"/>
        <v>-0.14540367380368988</v>
      </c>
      <c r="I47">
        <f t="shared" si="4"/>
        <v>0.98937241301968293</v>
      </c>
    </row>
    <row r="48" spans="1:9" x14ac:dyDescent="0.3">
      <c r="A48">
        <v>772</v>
      </c>
      <c r="B48">
        <v>1997</v>
      </c>
      <c r="C48" s="19">
        <v>35721</v>
      </c>
      <c r="D48">
        <v>1948</v>
      </c>
      <c r="E48" s="18">
        <f t="shared" si="0"/>
        <v>291</v>
      </c>
      <c r="F48">
        <f t="shared" si="1"/>
        <v>365</v>
      </c>
      <c r="G48">
        <f t="shared" si="2"/>
        <v>5.0093340394226287</v>
      </c>
      <c r="H48">
        <f t="shared" si="3"/>
        <v>0.29260033563334792</v>
      </c>
      <c r="I48">
        <f t="shared" si="4"/>
        <v>-0.95623482659190584</v>
      </c>
    </row>
    <row r="49" spans="1:9" x14ac:dyDescent="0.3">
      <c r="A49">
        <v>784</v>
      </c>
      <c r="B49">
        <v>1998</v>
      </c>
      <c r="C49" s="19">
        <v>35910</v>
      </c>
      <c r="D49">
        <v>963.8</v>
      </c>
      <c r="E49" s="18">
        <f t="shared" si="0"/>
        <v>115</v>
      </c>
      <c r="F49">
        <f t="shared" si="1"/>
        <v>365</v>
      </c>
      <c r="G49">
        <f t="shared" si="2"/>
        <v>1.9796337269195956</v>
      </c>
      <c r="H49">
        <f t="shared" si="3"/>
        <v>-0.39754281428255578</v>
      </c>
      <c r="I49">
        <f t="shared" si="4"/>
        <v>0.91758362605939381</v>
      </c>
    </row>
    <row r="50" spans="1:9" x14ac:dyDescent="0.3">
      <c r="A50">
        <v>796</v>
      </c>
      <c r="B50">
        <v>1999</v>
      </c>
      <c r="C50" s="19">
        <v>36310</v>
      </c>
      <c r="D50">
        <v>670.4</v>
      </c>
      <c r="E50" s="18">
        <f t="shared" si="0"/>
        <v>150</v>
      </c>
      <c r="F50">
        <f t="shared" si="1"/>
        <v>365</v>
      </c>
      <c r="G50">
        <f t="shared" si="2"/>
        <v>2.582130948155994</v>
      </c>
      <c r="H50">
        <f t="shared" si="3"/>
        <v>-0.84754092289283089</v>
      </c>
      <c r="I50">
        <f t="shared" si="4"/>
        <v>0.5307300481619337</v>
      </c>
    </row>
    <row r="51" spans="1:9" x14ac:dyDescent="0.3">
      <c r="A51">
        <v>808</v>
      </c>
      <c r="B51">
        <v>2000</v>
      </c>
      <c r="C51" s="19">
        <v>36686</v>
      </c>
      <c r="D51">
        <v>1197.5</v>
      </c>
      <c r="E51" s="18">
        <f t="shared" si="0"/>
        <v>161</v>
      </c>
      <c r="F51">
        <f t="shared" si="1"/>
        <v>366</v>
      </c>
      <c r="G51">
        <f t="shared" si="2"/>
        <v>2.7639148482402005</v>
      </c>
      <c r="H51">
        <f t="shared" si="3"/>
        <v>-0.92952348038040022</v>
      </c>
      <c r="I51">
        <f t="shared" si="4"/>
        <v>0.36876293119226028</v>
      </c>
    </row>
    <row r="52" spans="1:9" x14ac:dyDescent="0.3">
      <c r="A52">
        <v>820</v>
      </c>
      <c r="B52">
        <v>2001</v>
      </c>
      <c r="C52" s="19">
        <v>37012</v>
      </c>
      <c r="D52">
        <v>908</v>
      </c>
      <c r="E52" s="18">
        <f t="shared" si="0"/>
        <v>121</v>
      </c>
      <c r="F52">
        <f t="shared" si="1"/>
        <v>365</v>
      </c>
      <c r="G52">
        <f t="shared" si="2"/>
        <v>2.0829189648458355</v>
      </c>
      <c r="H52">
        <f t="shared" si="3"/>
        <v>-0.49002866642905923</v>
      </c>
      <c r="I52">
        <f t="shared" si="4"/>
        <v>0.87170631870932191</v>
      </c>
    </row>
    <row r="53" spans="1:9" x14ac:dyDescent="0.3">
      <c r="A53">
        <v>832</v>
      </c>
      <c r="B53">
        <v>2002</v>
      </c>
      <c r="C53" s="19">
        <v>37542</v>
      </c>
      <c r="D53">
        <v>1499</v>
      </c>
      <c r="E53" s="18">
        <f t="shared" si="0"/>
        <v>286</v>
      </c>
      <c r="F53">
        <f t="shared" si="1"/>
        <v>365</v>
      </c>
      <c r="G53">
        <f t="shared" si="2"/>
        <v>4.9232630078174289</v>
      </c>
      <c r="H53">
        <f t="shared" si="3"/>
        <v>0.209314645963048</v>
      </c>
      <c r="I53">
        <f t="shared" si="4"/>
        <v>-0.97784834150565692</v>
      </c>
    </row>
    <row r="54" spans="1:9" x14ac:dyDescent="0.3">
      <c r="A54">
        <v>844</v>
      </c>
      <c r="B54">
        <v>2003</v>
      </c>
      <c r="C54" s="19">
        <v>37976</v>
      </c>
      <c r="D54">
        <v>886.4</v>
      </c>
      <c r="E54" s="18">
        <f t="shared" si="0"/>
        <v>355</v>
      </c>
      <c r="F54">
        <f t="shared" si="1"/>
        <v>365</v>
      </c>
      <c r="G54">
        <f t="shared" si="2"/>
        <v>6.1110432439691866</v>
      </c>
      <c r="H54">
        <f t="shared" si="3"/>
        <v>0.98522010675606064</v>
      </c>
      <c r="I54">
        <f t="shared" si="4"/>
        <v>-0.17129314418147781</v>
      </c>
    </row>
    <row r="55" spans="1:9" x14ac:dyDescent="0.3">
      <c r="A55">
        <v>856</v>
      </c>
      <c r="B55">
        <v>2004</v>
      </c>
      <c r="C55" s="19">
        <v>38303</v>
      </c>
      <c r="D55">
        <v>467</v>
      </c>
      <c r="E55" s="18">
        <f t="shared" si="0"/>
        <v>317</v>
      </c>
      <c r="F55">
        <f t="shared" si="1"/>
        <v>366</v>
      </c>
      <c r="G55">
        <f t="shared" si="2"/>
        <v>5.4419938316282206</v>
      </c>
      <c r="H55">
        <f t="shared" si="3"/>
        <v>0.66657512820956277</v>
      </c>
      <c r="I55">
        <f t="shared" si="4"/>
        <v>-0.74543785686830055</v>
      </c>
    </row>
    <row r="56" spans="1:9" x14ac:dyDescent="0.3">
      <c r="A56">
        <v>868</v>
      </c>
      <c r="B56">
        <v>2005</v>
      </c>
      <c r="C56" s="19">
        <v>38518</v>
      </c>
      <c r="D56">
        <v>1364</v>
      </c>
      <c r="E56" s="18">
        <f t="shared" si="0"/>
        <v>166</v>
      </c>
      <c r="F56">
        <f t="shared" si="1"/>
        <v>365</v>
      </c>
      <c r="G56">
        <f t="shared" si="2"/>
        <v>2.8575582492926337</v>
      </c>
      <c r="H56">
        <f t="shared" si="3"/>
        <v>-0.95993268965974454</v>
      </c>
      <c r="I56">
        <f t="shared" si="4"/>
        <v>0.28023067519921629</v>
      </c>
    </row>
    <row r="57" spans="1:9" x14ac:dyDescent="0.3">
      <c r="A57">
        <v>1</v>
      </c>
      <c r="B57">
        <v>2006</v>
      </c>
      <c r="C57" s="19">
        <v>39028</v>
      </c>
      <c r="D57">
        <v>466</v>
      </c>
      <c r="E57" s="18">
        <f t="shared" si="0"/>
        <v>311</v>
      </c>
      <c r="F57">
        <f t="shared" si="1"/>
        <v>365</v>
      </c>
      <c r="G57">
        <f t="shared" si="2"/>
        <v>5.3536181658434279</v>
      </c>
      <c r="H57">
        <f t="shared" si="3"/>
        <v>0.59818091440591592</v>
      </c>
      <c r="I57">
        <f t="shared" si="4"/>
        <v>-0.80136108817467699</v>
      </c>
    </row>
    <row r="58" spans="1:9" x14ac:dyDescent="0.3">
      <c r="A58">
        <v>13</v>
      </c>
      <c r="B58">
        <v>2007</v>
      </c>
      <c r="C58" s="19">
        <v>39350</v>
      </c>
      <c r="D58">
        <v>1364</v>
      </c>
      <c r="E58" s="18">
        <f t="shared" si="0"/>
        <v>268</v>
      </c>
      <c r="F58">
        <f t="shared" si="1"/>
        <v>365</v>
      </c>
      <c r="G58">
        <f t="shared" si="2"/>
        <v>4.6134072940387094</v>
      </c>
      <c r="H58">
        <f t="shared" si="3"/>
        <v>-9.8820138732872112E-2</v>
      </c>
      <c r="I58">
        <f t="shared" si="4"/>
        <v>-0.99510531110069744</v>
      </c>
    </row>
    <row r="59" spans="1:9" x14ac:dyDescent="0.3">
      <c r="A59">
        <v>25</v>
      </c>
      <c r="B59">
        <v>2008</v>
      </c>
      <c r="C59" s="19">
        <v>39748</v>
      </c>
      <c r="D59">
        <v>975.8</v>
      </c>
      <c r="E59" s="18">
        <f t="shared" si="0"/>
        <v>301</v>
      </c>
      <c r="F59">
        <f t="shared" si="1"/>
        <v>366</v>
      </c>
      <c r="G59">
        <f t="shared" si="2"/>
        <v>5.1673190641012443</v>
      </c>
      <c r="H59">
        <f t="shared" si="3"/>
        <v>0.43939950965914132</v>
      </c>
      <c r="I59">
        <f t="shared" si="4"/>
        <v>-0.89829175155475305</v>
      </c>
    </row>
    <row r="60" spans="1:9" x14ac:dyDescent="0.3">
      <c r="A60">
        <v>37</v>
      </c>
      <c r="B60">
        <v>2009</v>
      </c>
      <c r="C60" s="19">
        <v>40141</v>
      </c>
      <c r="D60">
        <v>1265</v>
      </c>
      <c r="E60" s="18">
        <f t="shared" si="0"/>
        <v>328</v>
      </c>
      <c r="F60">
        <f t="shared" si="1"/>
        <v>365</v>
      </c>
      <c r="G60">
        <f t="shared" si="2"/>
        <v>5.646259673301107</v>
      </c>
      <c r="H60">
        <f t="shared" si="3"/>
        <v>0.80392796183282078</v>
      </c>
      <c r="I60">
        <f t="shared" si="4"/>
        <v>-0.59472668696076403</v>
      </c>
    </row>
    <row r="61" spans="1:9" x14ac:dyDescent="0.3">
      <c r="A61">
        <v>49</v>
      </c>
      <c r="B61">
        <v>2010</v>
      </c>
      <c r="C61" s="19">
        <v>40203</v>
      </c>
      <c r="D61">
        <v>1295.8</v>
      </c>
      <c r="E61" s="18">
        <f t="shared" si="0"/>
        <v>25</v>
      </c>
      <c r="F61">
        <f t="shared" si="1"/>
        <v>365</v>
      </c>
      <c r="G61">
        <f t="shared" si="2"/>
        <v>0.43035515802599905</v>
      </c>
      <c r="H61">
        <f t="shared" si="3"/>
        <v>0.90881763733950294</v>
      </c>
      <c r="I61">
        <f t="shared" si="4"/>
        <v>0.41719360261231681</v>
      </c>
    </row>
    <row r="62" spans="1:9" x14ac:dyDescent="0.3">
      <c r="A62">
        <v>61</v>
      </c>
      <c r="B62">
        <v>2011</v>
      </c>
      <c r="C62" s="19">
        <v>40657</v>
      </c>
      <c r="D62">
        <v>713.6</v>
      </c>
      <c r="E62" s="18">
        <f t="shared" si="0"/>
        <v>114</v>
      </c>
      <c r="F62">
        <f t="shared" si="1"/>
        <v>365</v>
      </c>
      <c r="G62">
        <f t="shared" si="2"/>
        <v>1.9624195205985555</v>
      </c>
      <c r="H62">
        <f t="shared" si="3"/>
        <v>-0.3816892202666588</v>
      </c>
      <c r="I62">
        <f t="shared" si="4"/>
        <v>0.92429072219309338</v>
      </c>
    </row>
    <row r="63" spans="1:9" x14ac:dyDescent="0.3">
      <c r="A63">
        <v>73</v>
      </c>
      <c r="B63">
        <v>2012</v>
      </c>
      <c r="C63" s="19">
        <v>41273</v>
      </c>
      <c r="D63">
        <v>589</v>
      </c>
      <c r="E63" s="18">
        <f t="shared" si="0"/>
        <v>365</v>
      </c>
      <c r="F63">
        <f t="shared" si="1"/>
        <v>366</v>
      </c>
      <c r="G63">
        <f t="shared" si="2"/>
        <v>6.2660181342091503</v>
      </c>
      <c r="H63">
        <f t="shared" si="3"/>
        <v>0.99985264770502691</v>
      </c>
      <c r="I63">
        <f t="shared" si="4"/>
        <v>-1.7166329754707492E-2</v>
      </c>
    </row>
    <row r="64" spans="1:9" x14ac:dyDescent="0.3">
      <c r="A64">
        <v>85</v>
      </c>
      <c r="B64">
        <v>2013</v>
      </c>
      <c r="C64" s="19">
        <v>41283</v>
      </c>
      <c r="D64">
        <v>910</v>
      </c>
      <c r="E64" s="18">
        <f t="shared" si="0"/>
        <v>9</v>
      </c>
      <c r="F64">
        <f t="shared" si="1"/>
        <v>365</v>
      </c>
      <c r="G64">
        <f t="shared" si="2"/>
        <v>0.15492785688935964</v>
      </c>
      <c r="H64">
        <f t="shared" si="3"/>
        <v>0.98802266566369756</v>
      </c>
      <c r="I64">
        <f t="shared" si="4"/>
        <v>0.15430882066428114</v>
      </c>
    </row>
    <row r="65" spans="1:12" x14ac:dyDescent="0.3">
      <c r="A65">
        <v>97</v>
      </c>
      <c r="B65">
        <v>2014</v>
      </c>
      <c r="C65" s="19">
        <v>41914</v>
      </c>
      <c r="D65">
        <v>1031.8</v>
      </c>
      <c r="E65" s="18">
        <f t="shared" si="0"/>
        <v>275</v>
      </c>
      <c r="F65">
        <f t="shared" si="1"/>
        <v>365</v>
      </c>
      <c r="G65">
        <f t="shared" si="2"/>
        <v>4.733906738285989</v>
      </c>
      <c r="H65">
        <f t="shared" si="3"/>
        <v>2.1516097436221345E-2</v>
      </c>
      <c r="I65">
        <f t="shared" si="4"/>
        <v>-0.99976850197989087</v>
      </c>
    </row>
    <row r="66" spans="1:12" x14ac:dyDescent="0.3">
      <c r="A66">
        <v>109</v>
      </c>
      <c r="B66">
        <v>2015</v>
      </c>
      <c r="C66" s="19">
        <v>42320</v>
      </c>
      <c r="D66">
        <v>985.4</v>
      </c>
      <c r="E66" s="18">
        <f t="shared" si="0"/>
        <v>316</v>
      </c>
      <c r="F66">
        <f t="shared" si="1"/>
        <v>365</v>
      </c>
      <c r="G66">
        <f t="shared" si="2"/>
        <v>5.4396891974486277</v>
      </c>
      <c r="H66">
        <f t="shared" si="3"/>
        <v>0.66485539796428594</v>
      </c>
      <c r="I66">
        <f t="shared" si="4"/>
        <v>-0.74697208769655565</v>
      </c>
    </row>
    <row r="67" spans="1:12" ht="15" thickBot="1" x14ac:dyDescent="0.35"/>
    <row r="68" spans="1:12" ht="15" thickBot="1" x14ac:dyDescent="0.35">
      <c r="H68" s="20"/>
      <c r="I68" s="21"/>
      <c r="J68" s="22"/>
      <c r="K68" s="23"/>
      <c r="L68" s="24"/>
    </row>
    <row r="69" spans="1:12" ht="15" thickBot="1" x14ac:dyDescent="0.35">
      <c r="G69" s="22"/>
      <c r="H69" s="25"/>
      <c r="I69" s="26"/>
      <c r="J69" s="25"/>
      <c r="K69" s="27"/>
      <c r="L69" s="27"/>
    </row>
    <row r="74" spans="1:12" x14ac:dyDescent="0.3">
      <c r="J74" s="28"/>
    </row>
    <row r="75" spans="1:12" x14ac:dyDescent="0.3">
      <c r="J75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1942</v>
      </c>
      <c r="B2" s="2">
        <v>137.31</v>
      </c>
    </row>
    <row r="3" spans="1:2" x14ac:dyDescent="0.3">
      <c r="A3" s="18">
        <v>1943</v>
      </c>
      <c r="B3" s="2">
        <v>59.98</v>
      </c>
    </row>
    <row r="4" spans="1:2" x14ac:dyDescent="0.3">
      <c r="A4" s="18">
        <v>1944</v>
      </c>
      <c r="B4" s="2">
        <v>54.25</v>
      </c>
    </row>
    <row r="5" spans="1:2" x14ac:dyDescent="0.3">
      <c r="A5" s="18">
        <v>1945</v>
      </c>
      <c r="B5" s="2">
        <v>49.14</v>
      </c>
    </row>
    <row r="6" spans="1:2" x14ac:dyDescent="0.3">
      <c r="A6" s="18">
        <v>1946</v>
      </c>
      <c r="B6" s="2">
        <v>106.5</v>
      </c>
    </row>
    <row r="7" spans="1:2" x14ac:dyDescent="0.3">
      <c r="A7" s="18">
        <v>1947</v>
      </c>
      <c r="B7" s="2">
        <v>120.88</v>
      </c>
    </row>
    <row r="8" spans="1:2" x14ac:dyDescent="0.3">
      <c r="A8" s="18">
        <v>1948</v>
      </c>
      <c r="B8" s="2">
        <v>146.66</v>
      </c>
    </row>
    <row r="9" spans="1:2" x14ac:dyDescent="0.3">
      <c r="A9" s="18">
        <v>1949</v>
      </c>
      <c r="B9" s="2">
        <v>68.87</v>
      </c>
    </row>
    <row r="10" spans="1:2" x14ac:dyDescent="0.3">
      <c r="A10" s="18">
        <v>1950</v>
      </c>
      <c r="B10" s="2">
        <v>96.38</v>
      </c>
    </row>
    <row r="11" spans="1:2" x14ac:dyDescent="0.3">
      <c r="A11" s="18">
        <v>1951</v>
      </c>
      <c r="B11" s="2">
        <v>72.52</v>
      </c>
    </row>
    <row r="12" spans="1:2" x14ac:dyDescent="0.3">
      <c r="A12" s="18">
        <v>1952</v>
      </c>
      <c r="B12" s="2">
        <v>58.64</v>
      </c>
    </row>
    <row r="13" spans="1:2" x14ac:dyDescent="0.3">
      <c r="A13" s="18">
        <v>1954</v>
      </c>
      <c r="B13" s="2">
        <v>147.51</v>
      </c>
    </row>
    <row r="14" spans="1:2" x14ac:dyDescent="0.3">
      <c r="A14" s="18">
        <v>1956</v>
      </c>
      <c r="B14" s="2">
        <v>112.43</v>
      </c>
    </row>
    <row r="15" spans="1:2" x14ac:dyDescent="0.3">
      <c r="A15" s="18">
        <v>1957</v>
      </c>
      <c r="B15" s="2">
        <v>67.760000000000005</v>
      </c>
    </row>
    <row r="16" spans="1:2" x14ac:dyDescent="0.3">
      <c r="A16" s="18">
        <v>1958</v>
      </c>
      <c r="B16" s="2">
        <v>103.88</v>
      </c>
    </row>
    <row r="17" spans="1:2" x14ac:dyDescent="0.3">
      <c r="A17" s="18">
        <v>1960</v>
      </c>
      <c r="B17" s="2">
        <v>76.47</v>
      </c>
    </row>
    <row r="18" spans="1:2" x14ac:dyDescent="0.3">
      <c r="A18" s="18">
        <v>1961</v>
      </c>
      <c r="B18" s="2">
        <v>207.99</v>
      </c>
    </row>
    <row r="19" spans="1:2" x14ac:dyDescent="0.3">
      <c r="A19" s="18">
        <v>1962</v>
      </c>
      <c r="B19" s="2">
        <v>40.479999999999997</v>
      </c>
    </row>
    <row r="20" spans="1:2" x14ac:dyDescent="0.3">
      <c r="A20" s="18">
        <v>1963</v>
      </c>
      <c r="B20" s="2">
        <v>126.06</v>
      </c>
    </row>
    <row r="21" spans="1:2" x14ac:dyDescent="0.3">
      <c r="A21" s="18">
        <v>1964</v>
      </c>
      <c r="B21" s="2">
        <v>76.989999999999995</v>
      </c>
    </row>
    <row r="22" spans="1:2" x14ac:dyDescent="0.3">
      <c r="A22" s="18">
        <v>1965</v>
      </c>
      <c r="B22" s="2">
        <v>116.27</v>
      </c>
    </row>
    <row r="23" spans="1:2" x14ac:dyDescent="0.3">
      <c r="A23" s="18">
        <v>1966</v>
      </c>
      <c r="B23" s="2">
        <v>157.88999999999999</v>
      </c>
    </row>
    <row r="24" spans="1:2" x14ac:dyDescent="0.3">
      <c r="A24" s="18">
        <v>1967</v>
      </c>
      <c r="B24" s="2">
        <v>107.47</v>
      </c>
    </row>
    <row r="25" spans="1:2" x14ac:dyDescent="0.3">
      <c r="A25" s="18">
        <v>1968</v>
      </c>
      <c r="B25" s="2">
        <v>53.03</v>
      </c>
    </row>
    <row r="26" spans="1:2" x14ac:dyDescent="0.3">
      <c r="A26" s="18">
        <v>1969</v>
      </c>
      <c r="B26" s="2">
        <v>85.42</v>
      </c>
    </row>
    <row r="27" spans="1:2" x14ac:dyDescent="0.3">
      <c r="A27" s="18">
        <v>1970</v>
      </c>
      <c r="B27" s="2">
        <v>108.2</v>
      </c>
    </row>
    <row r="28" spans="1:2" x14ac:dyDescent="0.3">
      <c r="A28" s="18">
        <v>1971</v>
      </c>
      <c r="B28" s="2">
        <v>124.87</v>
      </c>
    </row>
    <row r="29" spans="1:2" x14ac:dyDescent="0.3">
      <c r="A29" s="18">
        <v>1972</v>
      </c>
      <c r="B29" s="2">
        <v>235.41</v>
      </c>
    </row>
    <row r="30" spans="1:2" x14ac:dyDescent="0.3">
      <c r="A30" s="18">
        <v>1973</v>
      </c>
      <c r="B30" s="2">
        <v>193.13</v>
      </c>
    </row>
    <row r="31" spans="1:2" x14ac:dyDescent="0.3">
      <c r="A31" s="18">
        <v>1974</v>
      </c>
      <c r="B31" s="2">
        <v>98.15</v>
      </c>
    </row>
    <row r="32" spans="1:2" x14ac:dyDescent="0.3">
      <c r="A32" s="18">
        <v>1975</v>
      </c>
      <c r="B32" s="2">
        <v>133.08000000000001</v>
      </c>
    </row>
    <row r="33" spans="1:2" x14ac:dyDescent="0.3">
      <c r="A33" s="18">
        <v>1976</v>
      </c>
      <c r="B33" s="2">
        <v>94.69</v>
      </c>
    </row>
    <row r="34" spans="1:2" x14ac:dyDescent="0.3">
      <c r="A34" s="18">
        <v>1977</v>
      </c>
      <c r="B34" s="2">
        <v>106.08</v>
      </c>
    </row>
    <row r="35" spans="1:2" x14ac:dyDescent="0.3">
      <c r="A35" s="18">
        <v>1978</v>
      </c>
      <c r="B35" s="2">
        <v>51.39</v>
      </c>
    </row>
    <row r="36" spans="1:2" x14ac:dyDescent="0.3">
      <c r="A36" s="18">
        <v>1979</v>
      </c>
      <c r="B36" s="2">
        <v>169.98</v>
      </c>
    </row>
    <row r="37" spans="1:2" x14ac:dyDescent="0.3">
      <c r="A37" s="18">
        <v>1980</v>
      </c>
      <c r="B37" s="2">
        <v>115.86</v>
      </c>
    </row>
    <row r="38" spans="1:2" x14ac:dyDescent="0.3">
      <c r="A38" s="18">
        <v>1981</v>
      </c>
      <c r="B38" s="2">
        <v>52.1</v>
      </c>
    </row>
    <row r="39" spans="1:2" x14ac:dyDescent="0.3">
      <c r="A39" s="18">
        <v>1982</v>
      </c>
      <c r="B39" s="2">
        <v>184.25</v>
      </c>
    </row>
    <row r="40" spans="1:2" x14ac:dyDescent="0.3">
      <c r="A40" s="18">
        <v>1983</v>
      </c>
      <c r="B40" s="2">
        <v>222.2</v>
      </c>
    </row>
    <row r="41" spans="1:2" x14ac:dyDescent="0.3">
      <c r="A41" s="18">
        <v>1984</v>
      </c>
      <c r="B41" s="2">
        <v>176.24</v>
      </c>
    </row>
    <row r="42" spans="1:2" x14ac:dyDescent="0.3">
      <c r="A42" s="18">
        <v>1985</v>
      </c>
      <c r="B42" s="2">
        <v>191.14</v>
      </c>
    </row>
    <row r="43" spans="1:2" x14ac:dyDescent="0.3">
      <c r="A43" s="18">
        <v>1986</v>
      </c>
      <c r="B43" s="2">
        <v>214.09</v>
      </c>
    </row>
    <row r="44" spans="1:2" x14ac:dyDescent="0.3">
      <c r="A44" s="18">
        <v>1987</v>
      </c>
      <c r="B44" s="2">
        <v>220.63</v>
      </c>
    </row>
    <row r="45" spans="1:2" x14ac:dyDescent="0.3">
      <c r="A45" s="18">
        <v>1988</v>
      </c>
      <c r="B45" s="2">
        <v>83.08</v>
      </c>
    </row>
    <row r="46" spans="1:2" x14ac:dyDescent="0.3">
      <c r="A46" s="18">
        <v>1989</v>
      </c>
      <c r="B46" s="2">
        <v>106.18</v>
      </c>
    </row>
    <row r="47" spans="1:2" x14ac:dyDescent="0.3">
      <c r="A47" s="18">
        <v>1991</v>
      </c>
      <c r="B47" s="2">
        <v>59.13</v>
      </c>
    </row>
    <row r="48" spans="1:2" x14ac:dyDescent="0.3">
      <c r="A48" s="18">
        <v>1992</v>
      </c>
      <c r="B48" s="2">
        <v>125.69</v>
      </c>
    </row>
    <row r="49" spans="1:2" x14ac:dyDescent="0.3">
      <c r="A49" s="18">
        <v>1993</v>
      </c>
      <c r="B49" s="2">
        <v>157.21</v>
      </c>
    </row>
    <row r="50" spans="1:2" x14ac:dyDescent="0.3">
      <c r="A50" s="18">
        <v>1995</v>
      </c>
      <c r="B50" s="2">
        <v>78.17</v>
      </c>
    </row>
    <row r="51" spans="1:2" x14ac:dyDescent="0.3">
      <c r="A51" s="18">
        <v>1996</v>
      </c>
      <c r="B51" s="2">
        <v>110.9</v>
      </c>
    </row>
    <row r="52" spans="1:2" x14ac:dyDescent="0.3">
      <c r="A52" s="18">
        <v>1997</v>
      </c>
      <c r="B52" s="2">
        <v>183.97</v>
      </c>
    </row>
    <row r="53" spans="1:2" x14ac:dyDescent="0.3">
      <c r="A53" s="18">
        <v>1998</v>
      </c>
      <c r="B53" s="2">
        <v>231.5</v>
      </c>
    </row>
    <row r="54" spans="1:2" x14ac:dyDescent="0.3">
      <c r="A54" s="18">
        <v>1999</v>
      </c>
      <c r="B54" s="2">
        <v>112.07</v>
      </c>
    </row>
    <row r="55" spans="1:2" x14ac:dyDescent="0.3">
      <c r="A55" s="18">
        <v>2000</v>
      </c>
      <c r="B55" s="2">
        <v>129.38</v>
      </c>
    </row>
    <row r="56" spans="1:2" x14ac:dyDescent="0.3">
      <c r="A56" s="18">
        <v>2001</v>
      </c>
      <c r="B56" s="2">
        <v>145.25</v>
      </c>
    </row>
    <row r="57" spans="1:2" x14ac:dyDescent="0.3">
      <c r="A57" s="18">
        <v>2002</v>
      </c>
      <c r="B57" s="2">
        <v>249.84</v>
      </c>
    </row>
    <row r="58" spans="1:2" x14ac:dyDescent="0.3">
      <c r="A58" s="18">
        <v>2003</v>
      </c>
      <c r="B58" s="2">
        <v>136.57</v>
      </c>
    </row>
    <row r="59" spans="1:2" x14ac:dyDescent="0.3">
      <c r="A59" s="18">
        <v>2004</v>
      </c>
      <c r="B59" s="2">
        <v>45.69</v>
      </c>
    </row>
    <row r="60" spans="1:2" x14ac:dyDescent="0.3">
      <c r="A60" s="18">
        <v>2005</v>
      </c>
      <c r="B60" s="2">
        <v>158.5</v>
      </c>
    </row>
    <row r="61" spans="1:2" x14ac:dyDescent="0.3">
      <c r="A61" s="18">
        <v>2006</v>
      </c>
      <c r="B61" s="2">
        <v>72.02</v>
      </c>
    </row>
    <row r="62" spans="1:2" x14ac:dyDescent="0.3">
      <c r="A62" s="18">
        <v>2007</v>
      </c>
      <c r="B62" s="2">
        <v>124.89</v>
      </c>
    </row>
    <row r="63" spans="1:2" x14ac:dyDescent="0.3">
      <c r="A63" s="18">
        <v>2008</v>
      </c>
      <c r="B63" s="2">
        <v>92.99</v>
      </c>
    </row>
    <row r="64" spans="1:2" x14ac:dyDescent="0.3">
      <c r="A64" s="18">
        <v>2009</v>
      </c>
      <c r="B64" s="2">
        <v>137.08000000000001</v>
      </c>
    </row>
    <row r="65" spans="1:2" x14ac:dyDescent="0.3">
      <c r="A65" s="18">
        <v>2010</v>
      </c>
      <c r="B65" s="2">
        <v>150.38</v>
      </c>
    </row>
    <row r="66" spans="1:2" x14ac:dyDescent="0.3">
      <c r="A66" s="18">
        <v>2011</v>
      </c>
      <c r="B66" s="2">
        <v>94.33</v>
      </c>
    </row>
    <row r="67" spans="1:2" x14ac:dyDescent="0.3">
      <c r="A67" s="18">
        <v>2012</v>
      </c>
      <c r="B67" s="2">
        <v>65.010000000000005</v>
      </c>
    </row>
    <row r="68" spans="1:2" x14ac:dyDescent="0.3">
      <c r="A68" s="18">
        <v>2013</v>
      </c>
      <c r="B68" s="2">
        <v>116.96</v>
      </c>
    </row>
    <row r="69" spans="1:2" x14ac:dyDescent="0.3">
      <c r="A69" s="18">
        <v>2014</v>
      </c>
      <c r="B69" s="2">
        <v>193.34</v>
      </c>
    </row>
    <row r="70" spans="1:2" x14ac:dyDescent="0.3">
      <c r="A70" s="18">
        <v>2015</v>
      </c>
      <c r="B70" s="2">
        <v>214.61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1946</v>
      </c>
      <c r="B2" s="2">
        <v>106.5</v>
      </c>
    </row>
    <row r="3" spans="1:2" x14ac:dyDescent="0.3">
      <c r="A3" s="18">
        <v>1947</v>
      </c>
      <c r="B3" s="2">
        <v>120.88</v>
      </c>
    </row>
    <row r="4" spans="1:2" x14ac:dyDescent="0.3">
      <c r="A4" s="18">
        <v>1948</v>
      </c>
      <c r="B4" s="2">
        <v>146.66</v>
      </c>
    </row>
    <row r="5" spans="1:2" x14ac:dyDescent="0.3">
      <c r="A5" s="18">
        <v>1949</v>
      </c>
      <c r="B5" s="2">
        <v>68.87</v>
      </c>
    </row>
    <row r="6" spans="1:2" x14ac:dyDescent="0.3">
      <c r="A6" s="18">
        <v>1950</v>
      </c>
      <c r="B6" s="2">
        <v>96.38</v>
      </c>
    </row>
    <row r="7" spans="1:2" x14ac:dyDescent="0.3">
      <c r="A7" s="18">
        <v>1951</v>
      </c>
      <c r="B7" s="2">
        <v>72.52</v>
      </c>
    </row>
    <row r="8" spans="1:2" x14ac:dyDescent="0.3">
      <c r="A8" s="18">
        <v>1952</v>
      </c>
      <c r="B8" s="2">
        <v>58.64</v>
      </c>
    </row>
    <row r="9" spans="1:2" x14ac:dyDescent="0.3">
      <c r="A9" s="18">
        <v>1954</v>
      </c>
      <c r="B9" s="2">
        <v>147.51</v>
      </c>
    </row>
    <row r="10" spans="1:2" x14ac:dyDescent="0.3">
      <c r="A10" s="18">
        <v>1956</v>
      </c>
      <c r="B10" s="2">
        <v>112.43</v>
      </c>
    </row>
    <row r="11" spans="1:2" x14ac:dyDescent="0.3">
      <c r="A11" s="18">
        <v>1957</v>
      </c>
      <c r="B11" s="2">
        <v>67.760000000000005</v>
      </c>
    </row>
    <row r="12" spans="1:2" x14ac:dyDescent="0.3">
      <c r="A12" s="18">
        <v>1958</v>
      </c>
      <c r="B12" s="2">
        <v>103.88</v>
      </c>
    </row>
    <row r="13" spans="1:2" x14ac:dyDescent="0.3">
      <c r="A13" s="18">
        <v>1960</v>
      </c>
      <c r="B13" s="2">
        <v>76.47</v>
      </c>
    </row>
    <row r="14" spans="1:2" x14ac:dyDescent="0.3">
      <c r="A14" s="18">
        <v>1961</v>
      </c>
      <c r="B14" s="2">
        <v>207.99</v>
      </c>
    </row>
    <row r="15" spans="1:2" x14ac:dyDescent="0.3">
      <c r="A15" s="18">
        <v>1962</v>
      </c>
      <c r="B15" s="2">
        <v>40.479999999999997</v>
      </c>
    </row>
    <row r="16" spans="1:2" x14ac:dyDescent="0.3">
      <c r="A16" s="18">
        <v>1963</v>
      </c>
      <c r="B16" s="2">
        <v>126.06</v>
      </c>
    </row>
    <row r="17" spans="1:2" x14ac:dyDescent="0.3">
      <c r="A17" s="18">
        <v>1964</v>
      </c>
      <c r="B17" s="2">
        <v>76.989999999999995</v>
      </c>
    </row>
    <row r="18" spans="1:2" x14ac:dyDescent="0.3">
      <c r="A18" s="18">
        <v>1965</v>
      </c>
      <c r="B18" s="2">
        <v>116.27</v>
      </c>
    </row>
    <row r="19" spans="1:2" x14ac:dyDescent="0.3">
      <c r="A19" s="18">
        <v>1966</v>
      </c>
      <c r="B19" s="2">
        <v>157.88999999999999</v>
      </c>
    </row>
    <row r="20" spans="1:2" x14ac:dyDescent="0.3">
      <c r="A20" s="18">
        <v>1967</v>
      </c>
      <c r="B20" s="2">
        <v>107.47</v>
      </c>
    </row>
    <row r="21" spans="1:2" x14ac:dyDescent="0.3">
      <c r="A21" s="18">
        <v>1968</v>
      </c>
      <c r="B21" s="2">
        <v>53.03</v>
      </c>
    </row>
    <row r="22" spans="1:2" x14ac:dyDescent="0.3">
      <c r="A22" s="18">
        <v>1969</v>
      </c>
      <c r="B22" s="2">
        <v>85.42</v>
      </c>
    </row>
    <row r="23" spans="1:2" x14ac:dyDescent="0.3">
      <c r="A23" s="18">
        <v>1970</v>
      </c>
      <c r="B23" s="2">
        <v>108.2</v>
      </c>
    </row>
    <row r="24" spans="1:2" x14ac:dyDescent="0.3">
      <c r="A24" s="18">
        <v>1971</v>
      </c>
      <c r="B24" s="2">
        <v>124.87</v>
      </c>
    </row>
    <row r="25" spans="1:2" x14ac:dyDescent="0.3">
      <c r="A25" s="18">
        <v>1972</v>
      </c>
      <c r="B25" s="2">
        <v>235.41</v>
      </c>
    </row>
    <row r="26" spans="1:2" x14ac:dyDescent="0.3">
      <c r="A26" s="18">
        <v>1973</v>
      </c>
      <c r="B26" s="2">
        <v>193.13</v>
      </c>
    </row>
    <row r="27" spans="1:2" x14ac:dyDescent="0.3">
      <c r="A27" s="18">
        <v>1974</v>
      </c>
      <c r="B27" s="2">
        <v>98.15</v>
      </c>
    </row>
    <row r="28" spans="1:2" x14ac:dyDescent="0.3">
      <c r="A28" s="18">
        <v>1975</v>
      </c>
      <c r="B28" s="2">
        <v>133.08000000000001</v>
      </c>
    </row>
    <row r="29" spans="1:2" x14ac:dyDescent="0.3">
      <c r="A29" s="18">
        <v>1976</v>
      </c>
      <c r="B29" s="2">
        <v>94.69</v>
      </c>
    </row>
    <row r="30" spans="1:2" x14ac:dyDescent="0.3">
      <c r="A30" s="18">
        <v>1977</v>
      </c>
      <c r="B30" s="2">
        <v>106.08</v>
      </c>
    </row>
    <row r="31" spans="1:2" x14ac:dyDescent="0.3">
      <c r="A31" s="18">
        <v>1978</v>
      </c>
      <c r="B31" s="2">
        <v>51.39</v>
      </c>
    </row>
    <row r="32" spans="1:2" x14ac:dyDescent="0.3">
      <c r="A32" s="18">
        <v>1979</v>
      </c>
      <c r="B32" s="2">
        <v>169.98</v>
      </c>
    </row>
    <row r="33" spans="1:2" x14ac:dyDescent="0.3">
      <c r="A33" s="18">
        <v>1980</v>
      </c>
      <c r="B33" s="2">
        <v>115.86</v>
      </c>
    </row>
    <row r="34" spans="1:2" x14ac:dyDescent="0.3">
      <c r="A34" s="18">
        <v>1981</v>
      </c>
      <c r="B34" s="2">
        <v>52.1</v>
      </c>
    </row>
    <row r="35" spans="1:2" x14ac:dyDescent="0.3">
      <c r="A35" s="18">
        <v>1982</v>
      </c>
      <c r="B35" s="2">
        <v>184.25</v>
      </c>
    </row>
    <row r="36" spans="1:2" x14ac:dyDescent="0.3">
      <c r="A36" s="18">
        <v>1983</v>
      </c>
      <c r="B36" s="2">
        <v>222.2</v>
      </c>
    </row>
    <row r="37" spans="1:2" x14ac:dyDescent="0.3">
      <c r="A37" s="18">
        <v>1984</v>
      </c>
      <c r="B37" s="2">
        <v>176.24</v>
      </c>
    </row>
    <row r="38" spans="1:2" x14ac:dyDescent="0.3">
      <c r="A38" s="18">
        <v>1985</v>
      </c>
      <c r="B38" s="2">
        <v>191.14</v>
      </c>
    </row>
    <row r="39" spans="1:2" x14ac:dyDescent="0.3">
      <c r="A39" s="18">
        <v>1986</v>
      </c>
      <c r="B39" s="2">
        <v>214.09</v>
      </c>
    </row>
    <row r="40" spans="1:2" x14ac:dyDescent="0.3">
      <c r="A40" s="18">
        <v>1987</v>
      </c>
      <c r="B40" s="2">
        <v>220.63</v>
      </c>
    </row>
    <row r="41" spans="1:2" x14ac:dyDescent="0.3">
      <c r="A41" s="18">
        <v>1988</v>
      </c>
      <c r="B41" s="2">
        <v>83.08</v>
      </c>
    </row>
    <row r="42" spans="1:2" x14ac:dyDescent="0.3">
      <c r="A42" s="18">
        <v>1989</v>
      </c>
      <c r="B42" s="2">
        <v>106.18</v>
      </c>
    </row>
    <row r="43" spans="1:2" x14ac:dyDescent="0.3">
      <c r="A43" s="18">
        <v>1991</v>
      </c>
      <c r="B43" s="2">
        <v>59.13</v>
      </c>
    </row>
    <row r="44" spans="1:2" x14ac:dyDescent="0.3">
      <c r="A44" s="18">
        <v>1992</v>
      </c>
      <c r="B44" s="2">
        <v>125.69</v>
      </c>
    </row>
    <row r="45" spans="1:2" x14ac:dyDescent="0.3">
      <c r="A45" s="18">
        <v>1993</v>
      </c>
      <c r="B45" s="2">
        <v>157.21</v>
      </c>
    </row>
    <row r="46" spans="1:2" x14ac:dyDescent="0.3">
      <c r="A46" s="18">
        <v>1995</v>
      </c>
      <c r="B46" s="2">
        <v>78.17</v>
      </c>
    </row>
    <row r="47" spans="1:2" x14ac:dyDescent="0.3">
      <c r="A47" s="18">
        <v>1996</v>
      </c>
      <c r="B47" s="2">
        <v>110.9</v>
      </c>
    </row>
    <row r="48" spans="1:2" x14ac:dyDescent="0.3">
      <c r="A48" s="18">
        <v>1997</v>
      </c>
      <c r="B48" s="2">
        <v>183.97</v>
      </c>
    </row>
    <row r="49" spans="1:2" x14ac:dyDescent="0.3">
      <c r="A49" s="18">
        <v>1998</v>
      </c>
      <c r="B49" s="2">
        <v>231.5</v>
      </c>
    </row>
    <row r="50" spans="1:2" x14ac:dyDescent="0.3">
      <c r="A50" s="18">
        <v>1999</v>
      </c>
      <c r="B50" s="2">
        <v>112.07</v>
      </c>
    </row>
    <row r="51" spans="1:2" x14ac:dyDescent="0.3">
      <c r="A51" s="18">
        <v>2000</v>
      </c>
      <c r="B51" s="2">
        <v>129.38</v>
      </c>
    </row>
    <row r="52" spans="1:2" x14ac:dyDescent="0.3">
      <c r="A52" s="18">
        <v>2001</v>
      </c>
      <c r="B52" s="2">
        <v>145.25</v>
      </c>
    </row>
    <row r="53" spans="1:2" x14ac:dyDescent="0.3">
      <c r="A53" s="18">
        <v>2002</v>
      </c>
      <c r="B53" s="2">
        <v>249.84</v>
      </c>
    </row>
    <row r="54" spans="1:2" x14ac:dyDescent="0.3">
      <c r="A54" s="18">
        <v>2003</v>
      </c>
      <c r="B54" s="2">
        <v>136.57</v>
      </c>
    </row>
    <row r="55" spans="1:2" x14ac:dyDescent="0.3">
      <c r="A55" s="18">
        <v>2004</v>
      </c>
      <c r="B55" s="2">
        <v>45.69</v>
      </c>
    </row>
    <row r="56" spans="1:2" x14ac:dyDescent="0.3">
      <c r="A56" s="18">
        <v>2005</v>
      </c>
      <c r="B56" s="2">
        <v>158.5</v>
      </c>
    </row>
    <row r="57" spans="1:2" x14ac:dyDescent="0.3">
      <c r="A57" s="18">
        <v>2006</v>
      </c>
      <c r="B57" s="2">
        <v>72.02</v>
      </c>
    </row>
    <row r="58" spans="1:2" x14ac:dyDescent="0.3">
      <c r="A58" s="18">
        <v>2007</v>
      </c>
      <c r="B58" s="2">
        <v>124.89</v>
      </c>
    </row>
    <row r="59" spans="1:2" x14ac:dyDescent="0.3">
      <c r="A59" s="18">
        <v>2008</v>
      </c>
      <c r="B59" s="2">
        <v>92.99</v>
      </c>
    </row>
    <row r="60" spans="1:2" x14ac:dyDescent="0.3">
      <c r="A60" s="18">
        <v>2009</v>
      </c>
      <c r="B60" s="2">
        <v>137.08000000000001</v>
      </c>
    </row>
    <row r="61" spans="1:2" x14ac:dyDescent="0.3">
      <c r="A61" s="18">
        <v>2010</v>
      </c>
      <c r="B61" s="2">
        <v>150.38</v>
      </c>
    </row>
    <row r="62" spans="1:2" x14ac:dyDescent="0.3">
      <c r="A62" s="18">
        <v>2011</v>
      </c>
      <c r="B62" s="2">
        <v>94.33</v>
      </c>
    </row>
    <row r="63" spans="1:2" x14ac:dyDescent="0.3">
      <c r="A63" s="18">
        <v>2012</v>
      </c>
      <c r="B63" s="2">
        <v>65.010000000000005</v>
      </c>
    </row>
    <row r="64" spans="1:2" x14ac:dyDescent="0.3">
      <c r="A64" s="18">
        <v>2013</v>
      </c>
      <c r="B64" s="2">
        <v>116.96</v>
      </c>
    </row>
    <row r="65" spans="1:2" x14ac:dyDescent="0.3">
      <c r="A65" s="18">
        <v>2014</v>
      </c>
      <c r="B65" s="2">
        <v>193.34</v>
      </c>
    </row>
    <row r="66" spans="1:2" x14ac:dyDescent="0.3">
      <c r="A66" s="18">
        <v>2015</v>
      </c>
      <c r="B66" s="2">
        <v>214.61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5"/>
  <sheetViews>
    <sheetView topLeftCell="A31" zoomScaleNormal="100" workbookViewId="0"/>
  </sheetViews>
  <sheetFormatPr defaultRowHeight="14.4" x14ac:dyDescent="0.3"/>
  <cols>
    <col min="1" max="1" width="4.88671875" customWidth="1"/>
    <col min="2" max="2" width="9" customWidth="1"/>
    <col min="3" max="3" width="9.44140625" bestFit="1" customWidth="1"/>
  </cols>
  <sheetData>
    <row r="1" spans="2:9" x14ac:dyDescent="0.3">
      <c r="B1" t="s">
        <v>34</v>
      </c>
    </row>
    <row r="2" spans="2:9" x14ac:dyDescent="0.3">
      <c r="B2" t="s">
        <v>30</v>
      </c>
    </row>
    <row r="3" spans="2:9" x14ac:dyDescent="0.3">
      <c r="B3" t="s">
        <v>31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65</v>
      </c>
      <c r="D13" s="7">
        <v>0</v>
      </c>
      <c r="E13" s="7">
        <v>65</v>
      </c>
      <c r="F13" s="8">
        <v>40.479999999999997</v>
      </c>
      <c r="G13" s="8">
        <v>249.84</v>
      </c>
      <c r="H13" s="8">
        <v>126.40507692307692</v>
      </c>
      <c r="I13" s="8">
        <v>53.404310866582811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0.16442307692307692</v>
      </c>
    </row>
    <row r="19" spans="2:10" x14ac:dyDescent="0.3">
      <c r="B19" s="3" t="s">
        <v>18</v>
      </c>
      <c r="C19" s="12">
        <v>342</v>
      </c>
    </row>
    <row r="20" spans="2:10" x14ac:dyDescent="0.3">
      <c r="B20" s="3" t="s">
        <v>19</v>
      </c>
      <c r="C20" s="12">
        <v>31200</v>
      </c>
    </row>
    <row r="21" spans="2:10" x14ac:dyDescent="0.3">
      <c r="B21" s="3" t="s">
        <v>20</v>
      </c>
      <c r="C21" s="12">
        <v>5.3540911723966668E-2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22</v>
      </c>
    </row>
    <row r="25" spans="2:10" x14ac:dyDescent="0.3">
      <c r="B25" s="14" t="s">
        <v>23</v>
      </c>
    </row>
    <row r="26" spans="2:10" x14ac:dyDescent="0.3">
      <c r="B26" s="14" t="s">
        <v>24</v>
      </c>
    </row>
    <row r="27" spans="2:10" x14ac:dyDescent="0.3">
      <c r="B27" s="14" t="s">
        <v>25</v>
      </c>
    </row>
    <row r="28" spans="2:10" ht="15" customHeight="1" x14ac:dyDescent="0.3">
      <c r="B28" s="29" t="s">
        <v>32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33</v>
      </c>
    </row>
    <row r="33" spans="2:5" x14ac:dyDescent="0.3">
      <c r="B33" s="14" t="s">
        <v>26</v>
      </c>
    </row>
    <row r="35" spans="2:5" x14ac:dyDescent="0.3">
      <c r="B35" s="14" t="s">
        <v>27</v>
      </c>
      <c r="D35" s="15">
        <v>0.69056306306306303</v>
      </c>
    </row>
    <row r="36" spans="2:5" x14ac:dyDescent="0.3">
      <c r="B36" s="14" t="s">
        <v>28</v>
      </c>
      <c r="D36" s="16">
        <v>0.48712307692307694</v>
      </c>
      <c r="E36" s="17">
        <v>0.85571078431372638</v>
      </c>
    </row>
    <row r="55" spans="7:7" x14ac:dyDescent="0.3">
      <c r="G55" t="s">
        <v>29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2016-10-15T01:49:14Z</dcterms:created>
  <dcterms:modified xsi:type="dcterms:W3CDTF">2018-05-31T21:23:14Z</dcterms:modified>
</cp:coreProperties>
</file>