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6B599B3E-6034-470A-8470-FBBF308FB8C5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<sst xmlns="http://schemas.openxmlformats.org/spreadsheetml/2006/main" count="42" uniqueCount="40">
  <si>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</si>
  <si>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</si>
  <si>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</si>
  <si>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75700000.xlsx / Sheet = Plan1 / Range = Plan1!$E$1:$E$46 / 45 rows and 1 column</t>
  </si>
  <si>
    <t>Date data: Workbook = 75700000.xlsx / Sheet = Plan1 / Range = Plan1!$B$1:$B$46 / 45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</si>
  <si>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</si>
  <si>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</si>
  <si>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</si>
  <si>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</si>
  <si>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</si>
  <si>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</si>
  <si>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</si>
  <si>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</si>
  <si>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</si>
  <si>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</si>
  <si>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</si>
  <si>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</si>
  <si>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</si>
  <si>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</si>
  <si>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</si>
  <si>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</si>
  <si>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</si>
  <si>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</si>
  <si>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</si>
  <si>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</si>
  <si>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</si>
  <si>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</si>
  <si>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</si>
  <si>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</si>
  <si>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67.58%.</t>
  </si>
  <si>
    <t>Sen's slope:</t>
  </si>
  <si>
    <t>Confidence interval:</t>
  </si>
  <si>
    <t xml:space="preserve"> </t>
  </si>
  <si>
    <r>
      <t>XLSTAT 2016.06.36438  - Mann-Kendall trend tests - Start time: 2016-10-15 at 7:03:17 PM / End time: 2016-10-15 at 7:03:18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</si>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</sst>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tests_HID'!$A$2:$A$46</c:f>
              <c:numCache>
                <c:formatCode>General</c:formatCode>
                <c:ptCount val="45"/>
                <c:pt idx="0">
                  <c:v>1942</c:v>
                </c:pt>
                <c:pt idx="1">
                  <c:v>1943</c:v>
                </c:pt>
                <c:pt idx="2">
                  <c:v>1944</c:v>
                </c:pt>
                <c:pt idx="3">
                  <c:v>1945</c:v>
                </c:pt>
                <c:pt idx="4">
                  <c:v>1946</c:v>
                </c:pt>
                <c:pt idx="5">
                  <c:v>1947</c:v>
                </c:pt>
                <c:pt idx="6">
                  <c:v>1948</c:v>
                </c:pt>
                <c:pt idx="7">
                  <c:v>1949</c:v>
                </c:pt>
                <c:pt idx="8">
                  <c:v>1950</c:v>
                </c:pt>
                <c:pt idx="9">
                  <c:v>1951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1996</c:v>
                </c:pt>
                <c:pt idx="28">
                  <c:v>1997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'Mann-Kendall trend tests_HID'!$B$2:$B$46</c:f>
              <c:numCache>
                <c:formatCode>0</c:formatCode>
                <c:ptCount val="45"/>
                <c:pt idx="0">
                  <c:v>140.36000000000001</c:v>
                </c:pt>
                <c:pt idx="1">
                  <c:v>44.73</c:v>
                </c:pt>
                <c:pt idx="2">
                  <c:v>42.34</c:v>
                </c:pt>
                <c:pt idx="3">
                  <c:v>38.17</c:v>
                </c:pt>
                <c:pt idx="4">
                  <c:v>114.69</c:v>
                </c:pt>
                <c:pt idx="5">
                  <c:v>99.43</c:v>
                </c:pt>
                <c:pt idx="6">
                  <c:v>161.04</c:v>
                </c:pt>
                <c:pt idx="7">
                  <c:v>59.82</c:v>
                </c:pt>
                <c:pt idx="8">
                  <c:v>104.67</c:v>
                </c:pt>
                <c:pt idx="9">
                  <c:v>134.74</c:v>
                </c:pt>
                <c:pt idx="10">
                  <c:v>37.979999999999997</c:v>
                </c:pt>
                <c:pt idx="11">
                  <c:v>117.15</c:v>
                </c:pt>
                <c:pt idx="12">
                  <c:v>83.33</c:v>
                </c:pt>
                <c:pt idx="13">
                  <c:v>26.54</c:v>
                </c:pt>
                <c:pt idx="14">
                  <c:v>136.69999999999999</c:v>
                </c:pt>
                <c:pt idx="15">
                  <c:v>136.41999999999999</c:v>
                </c:pt>
                <c:pt idx="16">
                  <c:v>131.4</c:v>
                </c:pt>
                <c:pt idx="17">
                  <c:v>132.19999999999999</c:v>
                </c:pt>
                <c:pt idx="18">
                  <c:v>165.93</c:v>
                </c:pt>
                <c:pt idx="19">
                  <c:v>120.72</c:v>
                </c:pt>
                <c:pt idx="20">
                  <c:v>51.05</c:v>
                </c:pt>
                <c:pt idx="21">
                  <c:v>62.46</c:v>
                </c:pt>
                <c:pt idx="22">
                  <c:v>118.45</c:v>
                </c:pt>
                <c:pt idx="23">
                  <c:v>32</c:v>
                </c:pt>
                <c:pt idx="24">
                  <c:v>68.52</c:v>
                </c:pt>
                <c:pt idx="25">
                  <c:v>109.34</c:v>
                </c:pt>
                <c:pt idx="26">
                  <c:v>102.95</c:v>
                </c:pt>
                <c:pt idx="27">
                  <c:v>75.069999999999993</c:v>
                </c:pt>
                <c:pt idx="28">
                  <c:v>118.63</c:v>
                </c:pt>
                <c:pt idx="29">
                  <c:v>84.47</c:v>
                </c:pt>
                <c:pt idx="30">
                  <c:v>115.69</c:v>
                </c:pt>
                <c:pt idx="31">
                  <c:v>112.51</c:v>
                </c:pt>
                <c:pt idx="32">
                  <c:v>161.1</c:v>
                </c:pt>
                <c:pt idx="33">
                  <c:v>99.59</c:v>
                </c:pt>
                <c:pt idx="34">
                  <c:v>22.14</c:v>
                </c:pt>
                <c:pt idx="35">
                  <c:v>121.8</c:v>
                </c:pt>
                <c:pt idx="36">
                  <c:v>45.57</c:v>
                </c:pt>
                <c:pt idx="37">
                  <c:v>91.82</c:v>
                </c:pt>
                <c:pt idx="38">
                  <c:v>67.61</c:v>
                </c:pt>
                <c:pt idx="39">
                  <c:v>65.59</c:v>
                </c:pt>
                <c:pt idx="40">
                  <c:v>56.37</c:v>
                </c:pt>
                <c:pt idx="41">
                  <c:v>51.12</c:v>
                </c:pt>
                <c:pt idx="42">
                  <c:v>70.16</c:v>
                </c:pt>
                <c:pt idx="43">
                  <c:v>118.58</c:v>
                </c:pt>
                <c:pt idx="44">
                  <c:v>147.44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D-4A90-B208-8A554C60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30464"/>
        <c:axId val="146793600"/>
      </c:scatterChart>
      <c:valAx>
        <c:axId val="256830464"/>
        <c:scaling>
          <c:orientation val="minMax"/>
          <c:max val="2020"/>
          <c:min val="194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46793600"/>
        <c:crosses val="autoZero"/>
        <c:crossBetween val="midCat"/>
      </c:valAx>
      <c:valAx>
        <c:axId val="146793600"/>
        <c:scaling>
          <c:orientation val="minMax"/>
          <c:max val="18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683046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43845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RefEditT,RefEdit0,Plan1!$E$1:$E$46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RefEditDate,RefEdit0,Plan1!$B$1:$B$46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24384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6" workbookViewId="0">
      <selection activeCell="G48" sqref="G48:L60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6.332031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126</v>
      </c>
      <c r="B2">
        <v>1942</v>
      </c>
      <c r="C2" s="19">
        <v>15480</v>
      </c>
      <c r="D2">
        <v>1345.94</v>
      </c>
      <c r="E2" s="18">
        <f>C2-DATE(YEAR(C2),1,0)</f>
        <v>139</v>
      </c>
      <c r="F2">
        <f>DATE(YEAR(C2)+1,1,1)-DATE(YEAR(C2),1,1)</f>
        <v>365</v>
      </c>
      <c r="G2">
        <f>E2*(2*PI()/F2)</f>
        <v>2.3927746786245545</v>
      </c>
      <c r="H2">
        <f>COS(G2)</f>
        <v>-0.7324940716135786</v>
      </c>
      <c r="I2">
        <f>SIN(G2)</f>
        <v>0.68077340947701648</v>
      </c>
    </row>
    <row r="3" spans="1:9" x14ac:dyDescent="0.3">
      <c r="A3">
        <v>138</v>
      </c>
      <c r="B3">
        <v>1943</v>
      </c>
      <c r="C3" s="19">
        <v>15892</v>
      </c>
      <c r="D3">
        <v>860.67</v>
      </c>
      <c r="E3" s="18">
        <f t="shared" ref="E3:E46" si="0">C3-DATE(YEAR(C3),1,0)</f>
        <v>186</v>
      </c>
      <c r="F3">
        <f t="shared" ref="F3:F46" si="1">DATE(YEAR(C3)+1,1,1)-DATE(YEAR(C3),1,1)</f>
        <v>365</v>
      </c>
      <c r="G3">
        <f t="shared" ref="G3:G46" si="2">E3*(2*PI()/F3)</f>
        <v>3.2018423757134329</v>
      </c>
      <c r="H3">
        <f t="shared" ref="H3:H46" si="3">COS(G3)</f>
        <v>-0.99818553447185865</v>
      </c>
      <c r="I3">
        <f t="shared" ref="I3:I46" si="4">SIN(G3)</f>
        <v>-6.0213277365792774E-2</v>
      </c>
    </row>
    <row r="4" spans="1:9" x14ac:dyDescent="0.3">
      <c r="A4">
        <v>150</v>
      </c>
      <c r="B4">
        <v>1944</v>
      </c>
      <c r="C4" s="19">
        <v>16353</v>
      </c>
      <c r="D4">
        <v>836.93</v>
      </c>
      <c r="E4" s="18">
        <f t="shared" si="0"/>
        <v>282</v>
      </c>
      <c r="F4">
        <f t="shared" si="1"/>
        <v>366</v>
      </c>
      <c r="G4">
        <f t="shared" si="2"/>
        <v>4.8411427776629603</v>
      </c>
      <c r="H4">
        <f t="shared" si="3"/>
        <v>0.12839835514655118</v>
      </c>
      <c r="I4">
        <f t="shared" si="4"/>
        <v>-0.99172267413610149</v>
      </c>
    </row>
    <row r="5" spans="1:9" x14ac:dyDescent="0.3">
      <c r="A5">
        <v>163</v>
      </c>
      <c r="B5">
        <v>1945</v>
      </c>
      <c r="C5" s="19">
        <v>16776</v>
      </c>
      <c r="D5">
        <v>836.93</v>
      </c>
      <c r="E5" s="18">
        <f t="shared" si="0"/>
        <v>339</v>
      </c>
      <c r="F5">
        <f t="shared" si="1"/>
        <v>365</v>
      </c>
      <c r="G5">
        <f t="shared" si="2"/>
        <v>5.8356159428325469</v>
      </c>
      <c r="H5">
        <f t="shared" si="3"/>
        <v>0.90150168413188381</v>
      </c>
      <c r="I5">
        <f t="shared" si="4"/>
        <v>-0.43277559255043169</v>
      </c>
    </row>
    <row r="6" spans="1:9" x14ac:dyDescent="0.3">
      <c r="A6">
        <v>174</v>
      </c>
      <c r="B6">
        <v>1946</v>
      </c>
      <c r="C6" s="19">
        <v>17152</v>
      </c>
      <c r="D6">
        <v>1238.81</v>
      </c>
      <c r="E6" s="18">
        <f t="shared" si="0"/>
        <v>350</v>
      </c>
      <c r="F6">
        <f t="shared" si="1"/>
        <v>365</v>
      </c>
      <c r="G6">
        <f t="shared" si="2"/>
        <v>6.0249722123639868</v>
      </c>
      <c r="H6">
        <f t="shared" si="3"/>
        <v>0.9668478136052775</v>
      </c>
      <c r="I6">
        <f t="shared" si="4"/>
        <v>-0.25535329511618721</v>
      </c>
    </row>
    <row r="7" spans="1:9" x14ac:dyDescent="0.3">
      <c r="A7">
        <v>186</v>
      </c>
      <c r="B7">
        <v>1947</v>
      </c>
      <c r="C7" s="19">
        <v>17305</v>
      </c>
      <c r="D7">
        <v>1216.46</v>
      </c>
      <c r="E7" s="18">
        <f t="shared" si="0"/>
        <v>138</v>
      </c>
      <c r="F7">
        <f t="shared" si="1"/>
        <v>365</v>
      </c>
      <c r="G7">
        <f t="shared" si="2"/>
        <v>2.3755604723035146</v>
      </c>
      <c r="H7">
        <f t="shared" si="3"/>
        <v>-0.72066714955386091</v>
      </c>
      <c r="I7">
        <f t="shared" si="4"/>
        <v>0.69328122688697769</v>
      </c>
    </row>
    <row r="8" spans="1:9" x14ac:dyDescent="0.3">
      <c r="A8">
        <v>198</v>
      </c>
      <c r="B8">
        <v>1948</v>
      </c>
      <c r="C8" s="19">
        <v>17641</v>
      </c>
      <c r="D8">
        <v>1345.94</v>
      </c>
      <c r="E8" s="18">
        <f t="shared" si="0"/>
        <v>109</v>
      </c>
      <c r="F8">
        <f t="shared" si="1"/>
        <v>366</v>
      </c>
      <c r="G8">
        <f t="shared" si="2"/>
        <v>1.8712218537775271</v>
      </c>
      <c r="H8">
        <f t="shared" si="3"/>
        <v>-0.29592670134728943</v>
      </c>
      <c r="I8">
        <f t="shared" si="4"/>
        <v>0.95521065081463163</v>
      </c>
    </row>
    <row r="9" spans="1:9" x14ac:dyDescent="0.3">
      <c r="A9">
        <v>210</v>
      </c>
      <c r="B9">
        <v>1949</v>
      </c>
      <c r="C9" s="19">
        <v>18174</v>
      </c>
      <c r="D9">
        <v>880.44</v>
      </c>
      <c r="E9" s="18">
        <f t="shared" si="0"/>
        <v>276</v>
      </c>
      <c r="F9">
        <f t="shared" si="1"/>
        <v>365</v>
      </c>
      <c r="G9">
        <f t="shared" si="2"/>
        <v>4.7511209446070293</v>
      </c>
      <c r="H9">
        <f t="shared" si="3"/>
        <v>3.8722280892173992E-2</v>
      </c>
      <c r="I9">
        <f t="shared" si="4"/>
        <v>-0.99925001123968349</v>
      </c>
    </row>
    <row r="10" spans="1:9" x14ac:dyDescent="0.3">
      <c r="A10">
        <v>222</v>
      </c>
      <c r="B10">
        <v>1950</v>
      </c>
      <c r="C10" s="19">
        <v>18489</v>
      </c>
      <c r="D10">
        <v>1020.44</v>
      </c>
      <c r="E10" s="18">
        <f t="shared" si="0"/>
        <v>226</v>
      </c>
      <c r="F10">
        <f t="shared" si="1"/>
        <v>365</v>
      </c>
      <c r="G10">
        <f t="shared" si="2"/>
        <v>3.8904106285550313</v>
      </c>
      <c r="H10">
        <f t="shared" si="3"/>
        <v>-0.73249407161357905</v>
      </c>
      <c r="I10">
        <f t="shared" si="4"/>
        <v>-0.68077340947701603</v>
      </c>
    </row>
    <row r="11" spans="1:9" x14ac:dyDescent="0.3">
      <c r="A11">
        <v>234</v>
      </c>
      <c r="B11">
        <v>1951</v>
      </c>
      <c r="C11" s="19">
        <v>18806</v>
      </c>
      <c r="D11">
        <v>1116.74</v>
      </c>
      <c r="E11" s="18">
        <f t="shared" si="0"/>
        <v>178</v>
      </c>
      <c r="F11">
        <f t="shared" si="1"/>
        <v>365</v>
      </c>
      <c r="G11">
        <f t="shared" si="2"/>
        <v>3.064128725145113</v>
      </c>
      <c r="H11">
        <f t="shared" si="3"/>
        <v>-0.99700116992501508</v>
      </c>
      <c r="I11">
        <f t="shared" si="4"/>
        <v>7.7386479233463451E-2</v>
      </c>
    </row>
    <row r="12" spans="1:9" x14ac:dyDescent="0.3">
      <c r="A12">
        <v>252</v>
      </c>
      <c r="B12">
        <v>1978</v>
      </c>
      <c r="C12" s="19">
        <v>28816</v>
      </c>
      <c r="D12">
        <v>971.2</v>
      </c>
      <c r="E12" s="18">
        <f t="shared" si="0"/>
        <v>326</v>
      </c>
      <c r="F12">
        <f t="shared" si="1"/>
        <v>365</v>
      </c>
      <c r="G12">
        <f t="shared" si="2"/>
        <v>5.6118312606590273</v>
      </c>
      <c r="H12">
        <f t="shared" si="3"/>
        <v>0.7829801036770625</v>
      </c>
      <c r="I12">
        <f t="shared" si="4"/>
        <v>-0.62204674844086805</v>
      </c>
    </row>
    <row r="13" spans="1:9" x14ac:dyDescent="0.3">
      <c r="A13">
        <v>264</v>
      </c>
      <c r="B13">
        <v>1979</v>
      </c>
      <c r="C13" s="19">
        <v>29135</v>
      </c>
      <c r="D13">
        <v>1146.6199999999999</v>
      </c>
      <c r="E13" s="18">
        <f t="shared" si="0"/>
        <v>280</v>
      </c>
      <c r="F13">
        <f t="shared" si="1"/>
        <v>365</v>
      </c>
      <c r="G13">
        <f t="shared" si="2"/>
        <v>4.8199777698911888</v>
      </c>
      <c r="H13">
        <f t="shared" si="3"/>
        <v>0.10738134666416217</v>
      </c>
      <c r="I13">
        <f t="shared" si="4"/>
        <v>-0.99421790689395206</v>
      </c>
    </row>
    <row r="14" spans="1:9" x14ac:dyDescent="0.3">
      <c r="A14">
        <v>276</v>
      </c>
      <c r="B14">
        <v>1980</v>
      </c>
      <c r="C14" s="19">
        <v>29517</v>
      </c>
      <c r="D14">
        <v>978.3</v>
      </c>
      <c r="E14" s="18">
        <f t="shared" si="0"/>
        <v>297</v>
      </c>
      <c r="F14">
        <f t="shared" si="1"/>
        <v>366</v>
      </c>
      <c r="G14">
        <f t="shared" si="2"/>
        <v>5.0986503722195007</v>
      </c>
      <c r="H14">
        <f t="shared" si="3"/>
        <v>0.37672789363518527</v>
      </c>
      <c r="I14">
        <f t="shared" si="4"/>
        <v>-0.92632396825149488</v>
      </c>
    </row>
    <row r="15" spans="1:9" x14ac:dyDescent="0.3">
      <c r="A15">
        <v>288</v>
      </c>
      <c r="B15">
        <v>1981</v>
      </c>
      <c r="C15" s="19">
        <v>29622</v>
      </c>
      <c r="D15">
        <v>588.9</v>
      </c>
      <c r="E15" s="18">
        <f t="shared" si="0"/>
        <v>36</v>
      </c>
      <c r="F15">
        <f t="shared" si="1"/>
        <v>365</v>
      </c>
      <c r="G15">
        <f t="shared" si="2"/>
        <v>0.61971142755743858</v>
      </c>
      <c r="H15">
        <f t="shared" si="3"/>
        <v>0.81404609350821788</v>
      </c>
      <c r="I15">
        <f t="shared" si="4"/>
        <v>0.58080027345380081</v>
      </c>
    </row>
    <row r="16" spans="1:9" x14ac:dyDescent="0.3">
      <c r="A16">
        <v>300</v>
      </c>
      <c r="B16">
        <v>1982</v>
      </c>
      <c r="C16" s="19">
        <v>30172</v>
      </c>
      <c r="D16">
        <v>1400.23</v>
      </c>
      <c r="E16" s="18">
        <f t="shared" si="0"/>
        <v>221</v>
      </c>
      <c r="F16">
        <f t="shared" si="1"/>
        <v>365</v>
      </c>
      <c r="G16">
        <f t="shared" si="2"/>
        <v>3.8043395969498315</v>
      </c>
      <c r="H16">
        <f t="shared" si="3"/>
        <v>-0.78830505583052568</v>
      </c>
      <c r="I16">
        <f t="shared" si="4"/>
        <v>-0.61528459996332741</v>
      </c>
    </row>
    <row r="17" spans="1:9" x14ac:dyDescent="0.3">
      <c r="A17">
        <v>312</v>
      </c>
      <c r="B17">
        <v>1983</v>
      </c>
      <c r="C17" s="19">
        <v>30442</v>
      </c>
      <c r="D17">
        <v>1122.9100000000001</v>
      </c>
      <c r="E17" s="18">
        <f t="shared" si="0"/>
        <v>126</v>
      </c>
      <c r="F17">
        <f t="shared" si="1"/>
        <v>365</v>
      </c>
      <c r="G17">
        <f t="shared" si="2"/>
        <v>2.1689899964510353</v>
      </c>
      <c r="H17">
        <f t="shared" si="3"/>
        <v>-0.56315072427491863</v>
      </c>
      <c r="I17">
        <f t="shared" si="4"/>
        <v>0.82635419872390958</v>
      </c>
    </row>
    <row r="18" spans="1:9" x14ac:dyDescent="0.3">
      <c r="A18">
        <v>324</v>
      </c>
      <c r="B18">
        <v>1984</v>
      </c>
      <c r="C18" s="19">
        <v>30946</v>
      </c>
      <c r="D18">
        <v>1048.8599999999999</v>
      </c>
      <c r="E18" s="18">
        <f t="shared" si="0"/>
        <v>265</v>
      </c>
      <c r="F18">
        <f t="shared" si="1"/>
        <v>366</v>
      </c>
      <c r="G18">
        <f t="shared" si="2"/>
        <v>4.5493008371655472</v>
      </c>
      <c r="H18">
        <f t="shared" si="3"/>
        <v>-0.16236614133076413</v>
      </c>
      <c r="I18">
        <f t="shared" si="4"/>
        <v>-0.98673057931198138</v>
      </c>
    </row>
    <row r="19" spans="1:9" x14ac:dyDescent="0.3">
      <c r="A19">
        <v>336</v>
      </c>
      <c r="B19">
        <v>1985</v>
      </c>
      <c r="C19" s="19">
        <v>31196</v>
      </c>
      <c r="D19">
        <v>1578.53</v>
      </c>
      <c r="E19" s="18">
        <f t="shared" si="0"/>
        <v>149</v>
      </c>
      <c r="F19">
        <f t="shared" si="1"/>
        <v>365</v>
      </c>
      <c r="G19">
        <f t="shared" si="2"/>
        <v>2.5649167418349541</v>
      </c>
      <c r="H19">
        <f t="shared" si="3"/>
        <v>-0.83827970521777406</v>
      </c>
      <c r="I19">
        <f t="shared" si="4"/>
        <v>0.5452404385406513</v>
      </c>
    </row>
    <row r="20" spans="1:9" x14ac:dyDescent="0.3">
      <c r="A20">
        <v>348</v>
      </c>
      <c r="B20">
        <v>1986</v>
      </c>
      <c r="C20" s="19">
        <v>31562</v>
      </c>
      <c r="D20">
        <v>1465.35</v>
      </c>
      <c r="E20" s="18">
        <f t="shared" si="0"/>
        <v>150</v>
      </c>
      <c r="F20">
        <f t="shared" si="1"/>
        <v>365</v>
      </c>
      <c r="G20">
        <f t="shared" si="2"/>
        <v>2.582130948155994</v>
      </c>
      <c r="H20">
        <f t="shared" si="3"/>
        <v>-0.84754092289283089</v>
      </c>
      <c r="I20">
        <f t="shared" si="4"/>
        <v>0.5307300481619337</v>
      </c>
    </row>
    <row r="21" spans="1:9" x14ac:dyDescent="0.3">
      <c r="A21">
        <v>360</v>
      </c>
      <c r="B21">
        <v>1987</v>
      </c>
      <c r="C21" s="19">
        <v>31988</v>
      </c>
      <c r="D21">
        <v>1588.51</v>
      </c>
      <c r="E21" s="18">
        <f t="shared" si="0"/>
        <v>211</v>
      </c>
      <c r="F21">
        <f t="shared" si="1"/>
        <v>365</v>
      </c>
      <c r="G21">
        <f t="shared" si="2"/>
        <v>3.6321975337394319</v>
      </c>
      <c r="H21">
        <f t="shared" si="3"/>
        <v>-0.88204802495585377</v>
      </c>
      <c r="I21">
        <f t="shared" si="4"/>
        <v>-0.47115950767386355</v>
      </c>
    </row>
    <row r="22" spans="1:9" x14ac:dyDescent="0.3">
      <c r="A22">
        <v>372</v>
      </c>
      <c r="B22">
        <v>1988</v>
      </c>
      <c r="C22" s="19">
        <v>32413</v>
      </c>
      <c r="D22">
        <v>825.98</v>
      </c>
      <c r="E22" s="18">
        <f t="shared" si="0"/>
        <v>271</v>
      </c>
      <c r="F22">
        <f t="shared" si="1"/>
        <v>366</v>
      </c>
      <c r="G22">
        <f t="shared" si="2"/>
        <v>4.6523038749881636</v>
      </c>
      <c r="H22">
        <f t="shared" si="3"/>
        <v>-6.0048958514948493E-2</v>
      </c>
      <c r="I22">
        <f t="shared" si="4"/>
        <v>-0.99819543305971403</v>
      </c>
    </row>
    <row r="23" spans="1:9" x14ac:dyDescent="0.3">
      <c r="A23">
        <v>384</v>
      </c>
      <c r="B23">
        <v>1989</v>
      </c>
      <c r="C23" s="19">
        <v>32776</v>
      </c>
      <c r="D23">
        <v>1014.37</v>
      </c>
      <c r="E23" s="18">
        <f t="shared" si="0"/>
        <v>268</v>
      </c>
      <c r="F23">
        <f t="shared" si="1"/>
        <v>365</v>
      </c>
      <c r="G23">
        <f t="shared" si="2"/>
        <v>4.6134072940387094</v>
      </c>
      <c r="H23">
        <f t="shared" si="3"/>
        <v>-9.8820138732872112E-2</v>
      </c>
      <c r="I23">
        <f t="shared" si="4"/>
        <v>-0.99510531110069744</v>
      </c>
    </row>
    <row r="24" spans="1:9" x14ac:dyDescent="0.3">
      <c r="A24">
        <v>396</v>
      </c>
      <c r="B24">
        <v>1990</v>
      </c>
      <c r="C24" s="19">
        <v>33139</v>
      </c>
      <c r="D24">
        <v>1141.32</v>
      </c>
      <c r="E24" s="18">
        <f t="shared" si="0"/>
        <v>266</v>
      </c>
      <c r="F24">
        <f t="shared" si="1"/>
        <v>365</v>
      </c>
      <c r="G24">
        <f t="shared" si="2"/>
        <v>4.5789788813966297</v>
      </c>
      <c r="H24">
        <f t="shared" si="3"/>
        <v>-0.13301470653419636</v>
      </c>
      <c r="I24">
        <f t="shared" si="4"/>
        <v>-0.99111406399345459</v>
      </c>
    </row>
    <row r="25" spans="1:9" x14ac:dyDescent="0.3">
      <c r="A25">
        <v>408</v>
      </c>
      <c r="B25">
        <v>1991</v>
      </c>
      <c r="C25" s="19">
        <v>33418</v>
      </c>
      <c r="D25">
        <v>410.53</v>
      </c>
      <c r="E25" s="18">
        <f t="shared" si="0"/>
        <v>180</v>
      </c>
      <c r="F25">
        <f t="shared" si="1"/>
        <v>365</v>
      </c>
      <c r="G25">
        <f t="shared" si="2"/>
        <v>3.0985571377871932</v>
      </c>
      <c r="H25">
        <f t="shared" si="3"/>
        <v>-0.99907411510222999</v>
      </c>
      <c r="I25">
        <f t="shared" si="4"/>
        <v>4.3022233004530591E-2</v>
      </c>
    </row>
    <row r="26" spans="1:9" x14ac:dyDescent="0.3">
      <c r="A26">
        <v>420</v>
      </c>
      <c r="B26">
        <v>1992</v>
      </c>
      <c r="C26" s="19">
        <v>33752</v>
      </c>
      <c r="D26">
        <v>521.85</v>
      </c>
      <c r="E26" s="18">
        <f t="shared" si="0"/>
        <v>149</v>
      </c>
      <c r="F26">
        <f t="shared" si="1"/>
        <v>366</v>
      </c>
      <c r="G26">
        <f t="shared" si="2"/>
        <v>2.5579087725949683</v>
      </c>
      <c r="H26">
        <f t="shared" si="3"/>
        <v>-0.83443812371384729</v>
      </c>
      <c r="I26">
        <f t="shared" si="4"/>
        <v>0.55110164007460005</v>
      </c>
    </row>
    <row r="27" spans="1:9" x14ac:dyDescent="0.3">
      <c r="A27">
        <v>432</v>
      </c>
      <c r="B27">
        <v>1993</v>
      </c>
      <c r="C27" s="19">
        <v>34290</v>
      </c>
      <c r="D27">
        <v>1446.53</v>
      </c>
      <c r="E27" s="18">
        <f t="shared" si="0"/>
        <v>321</v>
      </c>
      <c r="F27">
        <f t="shared" si="1"/>
        <v>365</v>
      </c>
      <c r="G27">
        <f t="shared" si="2"/>
        <v>5.5257602290538275</v>
      </c>
      <c r="H27">
        <f t="shared" si="3"/>
        <v>0.72660752476856505</v>
      </c>
      <c r="I27">
        <f t="shared" si="4"/>
        <v>-0.68705276722366748</v>
      </c>
    </row>
    <row r="28" spans="1:9" x14ac:dyDescent="0.3">
      <c r="A28">
        <v>444</v>
      </c>
      <c r="B28">
        <v>1994</v>
      </c>
      <c r="C28" s="19">
        <v>34522</v>
      </c>
      <c r="D28">
        <v>1024.1400000000001</v>
      </c>
      <c r="E28" s="18">
        <f t="shared" si="0"/>
        <v>188</v>
      </c>
      <c r="F28">
        <f t="shared" si="1"/>
        <v>365</v>
      </c>
      <c r="G28">
        <f t="shared" si="2"/>
        <v>3.2362707883555126</v>
      </c>
      <c r="H28">
        <f t="shared" si="3"/>
        <v>-0.99552137241447525</v>
      </c>
      <c r="I28">
        <f t="shared" si="4"/>
        <v>-9.4536749817198881E-2</v>
      </c>
    </row>
    <row r="29" spans="1:9" x14ac:dyDescent="0.3">
      <c r="A29">
        <v>468</v>
      </c>
      <c r="B29">
        <v>1996</v>
      </c>
      <c r="C29" s="19">
        <v>35161</v>
      </c>
      <c r="D29">
        <v>1369.95</v>
      </c>
      <c r="E29" s="18">
        <f t="shared" si="0"/>
        <v>97</v>
      </c>
      <c r="F29">
        <f t="shared" si="1"/>
        <v>366</v>
      </c>
      <c r="G29">
        <f t="shared" si="2"/>
        <v>1.6652157781322947</v>
      </c>
      <c r="H29">
        <f t="shared" si="3"/>
        <v>-9.4279221775424402E-2</v>
      </c>
      <c r="I29">
        <f t="shared" si="4"/>
        <v>0.99554579419603817</v>
      </c>
    </row>
    <row r="30" spans="1:9" x14ac:dyDescent="0.3">
      <c r="A30">
        <v>479</v>
      </c>
      <c r="B30">
        <v>1997</v>
      </c>
      <c r="C30" s="19">
        <v>35719</v>
      </c>
      <c r="D30">
        <v>1943.13</v>
      </c>
      <c r="E30" s="18">
        <f t="shared" si="0"/>
        <v>289</v>
      </c>
      <c r="F30">
        <f t="shared" si="1"/>
        <v>365</v>
      </c>
      <c r="G30">
        <f t="shared" si="2"/>
        <v>4.9749056267805489</v>
      </c>
      <c r="H30">
        <f t="shared" si="3"/>
        <v>0.25951179706979943</v>
      </c>
      <c r="I30">
        <f t="shared" si="4"/>
        <v>-0.965739937654855</v>
      </c>
    </row>
    <row r="31" spans="1:9" x14ac:dyDescent="0.3">
      <c r="A31">
        <v>502</v>
      </c>
      <c r="B31">
        <v>1999</v>
      </c>
      <c r="C31" s="19">
        <v>36310</v>
      </c>
      <c r="D31">
        <v>1024.1400000000001</v>
      </c>
      <c r="E31" s="18">
        <f t="shared" si="0"/>
        <v>150</v>
      </c>
      <c r="F31">
        <f t="shared" si="1"/>
        <v>365</v>
      </c>
      <c r="G31">
        <f t="shared" si="2"/>
        <v>2.582130948155994</v>
      </c>
      <c r="H31">
        <f t="shared" si="3"/>
        <v>-0.84754092289283089</v>
      </c>
      <c r="I31">
        <f t="shared" si="4"/>
        <v>0.5307300481619337</v>
      </c>
    </row>
    <row r="32" spans="1:9" x14ac:dyDescent="0.3">
      <c r="A32">
        <v>516</v>
      </c>
      <c r="B32">
        <v>2000</v>
      </c>
      <c r="C32" s="19">
        <v>36614</v>
      </c>
      <c r="D32">
        <v>768.39</v>
      </c>
      <c r="E32" s="18">
        <f t="shared" si="0"/>
        <v>89</v>
      </c>
      <c r="F32">
        <f t="shared" si="1"/>
        <v>366</v>
      </c>
      <c r="G32">
        <f t="shared" si="2"/>
        <v>1.5278783943688066</v>
      </c>
      <c r="H32">
        <f t="shared" si="3"/>
        <v>4.2904758199554374E-2</v>
      </c>
      <c r="I32">
        <f t="shared" si="4"/>
        <v>0.99907916689511533</v>
      </c>
    </row>
    <row r="33" spans="1:9" x14ac:dyDescent="0.3">
      <c r="A33">
        <v>526</v>
      </c>
      <c r="B33">
        <v>2001</v>
      </c>
      <c r="C33" s="19">
        <v>37012</v>
      </c>
      <c r="D33">
        <v>961.78</v>
      </c>
      <c r="E33" s="18">
        <f t="shared" si="0"/>
        <v>121</v>
      </c>
      <c r="F33">
        <f t="shared" si="1"/>
        <v>365</v>
      </c>
      <c r="G33">
        <f t="shared" si="2"/>
        <v>2.0829189648458355</v>
      </c>
      <c r="H33">
        <f t="shared" si="3"/>
        <v>-0.49002866642905923</v>
      </c>
      <c r="I33">
        <f t="shared" si="4"/>
        <v>0.87170631870932191</v>
      </c>
    </row>
    <row r="34" spans="1:9" x14ac:dyDescent="0.3">
      <c r="A34">
        <v>538</v>
      </c>
      <c r="B34">
        <v>2002</v>
      </c>
      <c r="C34" s="19">
        <v>37541</v>
      </c>
      <c r="D34">
        <v>1608.59</v>
      </c>
      <c r="E34" s="18">
        <f t="shared" si="0"/>
        <v>285</v>
      </c>
      <c r="F34">
        <f t="shared" si="1"/>
        <v>365</v>
      </c>
      <c r="G34">
        <f t="shared" si="2"/>
        <v>4.9060488014963886</v>
      </c>
      <c r="H34">
        <f t="shared" si="3"/>
        <v>0.19245158197082907</v>
      </c>
      <c r="I34">
        <f t="shared" si="4"/>
        <v>-0.98130647027160955</v>
      </c>
    </row>
    <row r="35" spans="1:9" x14ac:dyDescent="0.3">
      <c r="A35">
        <v>550</v>
      </c>
      <c r="B35">
        <v>2003</v>
      </c>
      <c r="C35" s="19">
        <v>37743</v>
      </c>
      <c r="D35">
        <v>1178.77</v>
      </c>
      <c r="E35" s="18">
        <f t="shared" si="0"/>
        <v>122</v>
      </c>
      <c r="F35">
        <f t="shared" si="1"/>
        <v>365</v>
      </c>
      <c r="G35">
        <f t="shared" si="2"/>
        <v>2.1001331711668754</v>
      </c>
      <c r="H35">
        <f t="shared" si="3"/>
        <v>-0.50496105472152042</v>
      </c>
      <c r="I35">
        <f t="shared" si="4"/>
        <v>0.86314212804991142</v>
      </c>
    </row>
    <row r="36" spans="1:9" x14ac:dyDescent="0.3">
      <c r="A36">
        <v>562</v>
      </c>
      <c r="B36">
        <v>2004</v>
      </c>
      <c r="C36" s="19">
        <v>38302</v>
      </c>
      <c r="D36">
        <v>624.58000000000004</v>
      </c>
      <c r="E36" s="18">
        <f t="shared" si="0"/>
        <v>316</v>
      </c>
      <c r="F36">
        <f t="shared" si="1"/>
        <v>366</v>
      </c>
      <c r="G36">
        <f t="shared" si="2"/>
        <v>5.4248266586577847</v>
      </c>
      <c r="H36">
        <f t="shared" si="3"/>
        <v>0.65368047477200564</v>
      </c>
      <c r="I36">
        <f t="shared" si="4"/>
        <v>-0.75677066334646281</v>
      </c>
    </row>
    <row r="37" spans="1:9" x14ac:dyDescent="0.3">
      <c r="A37">
        <v>577</v>
      </c>
      <c r="B37">
        <v>2005</v>
      </c>
      <c r="C37" s="19">
        <v>38631</v>
      </c>
      <c r="D37">
        <v>1133.4100000000001</v>
      </c>
      <c r="E37" s="18">
        <f t="shared" si="0"/>
        <v>279</v>
      </c>
      <c r="F37">
        <f t="shared" si="1"/>
        <v>365</v>
      </c>
      <c r="G37">
        <f t="shared" si="2"/>
        <v>4.8027635635701493</v>
      </c>
      <c r="H37">
        <f t="shared" si="3"/>
        <v>9.0251610031040694E-2</v>
      </c>
      <c r="I37">
        <f t="shared" si="4"/>
        <v>-0.99591899614717916</v>
      </c>
    </row>
    <row r="38" spans="1:9" x14ac:dyDescent="0.3">
      <c r="A38">
        <v>1</v>
      </c>
      <c r="B38">
        <v>2006</v>
      </c>
      <c r="C38" s="19">
        <v>39007</v>
      </c>
      <c r="D38">
        <v>686</v>
      </c>
      <c r="E38" s="18">
        <f t="shared" si="0"/>
        <v>290</v>
      </c>
      <c r="F38">
        <f t="shared" si="1"/>
        <v>365</v>
      </c>
      <c r="G38">
        <f t="shared" si="2"/>
        <v>4.9921198331015884</v>
      </c>
      <c r="H38">
        <f t="shared" si="3"/>
        <v>0.276096973097468</v>
      </c>
      <c r="I38">
        <f t="shared" si="4"/>
        <v>-0.96112978387230097</v>
      </c>
    </row>
    <row r="39" spans="1:9" x14ac:dyDescent="0.3">
      <c r="A39">
        <v>13</v>
      </c>
      <c r="B39">
        <v>2007</v>
      </c>
      <c r="C39" s="19">
        <v>39349</v>
      </c>
      <c r="D39">
        <v>2578.8000000000002</v>
      </c>
      <c r="E39" s="18">
        <f t="shared" si="0"/>
        <v>267</v>
      </c>
      <c r="F39">
        <f t="shared" si="1"/>
        <v>365</v>
      </c>
      <c r="G39">
        <f t="shared" si="2"/>
        <v>4.59619308771767</v>
      </c>
      <c r="H39">
        <f t="shared" si="3"/>
        <v>-0.11593459959550066</v>
      </c>
      <c r="I39">
        <f t="shared" si="4"/>
        <v>-0.99325684926741431</v>
      </c>
    </row>
    <row r="40" spans="1:9" x14ac:dyDescent="0.3">
      <c r="A40">
        <v>25</v>
      </c>
      <c r="B40">
        <v>2008</v>
      </c>
      <c r="C40" s="19">
        <v>39748</v>
      </c>
      <c r="D40">
        <v>1415</v>
      </c>
      <c r="E40" s="18">
        <f t="shared" si="0"/>
        <v>301</v>
      </c>
      <c r="F40">
        <f t="shared" si="1"/>
        <v>366</v>
      </c>
      <c r="G40">
        <f t="shared" si="2"/>
        <v>5.1673190641012443</v>
      </c>
      <c r="H40">
        <f t="shared" si="3"/>
        <v>0.43939950965914132</v>
      </c>
      <c r="I40">
        <f t="shared" si="4"/>
        <v>-0.89829175155475305</v>
      </c>
    </row>
    <row r="41" spans="1:9" x14ac:dyDescent="0.3">
      <c r="A41">
        <v>47</v>
      </c>
      <c r="B41">
        <v>2010</v>
      </c>
      <c r="C41" s="19">
        <v>40436</v>
      </c>
      <c r="D41">
        <v>795</v>
      </c>
      <c r="E41" s="18">
        <f t="shared" si="0"/>
        <v>258</v>
      </c>
      <c r="F41">
        <f t="shared" si="1"/>
        <v>365</v>
      </c>
      <c r="G41">
        <f t="shared" si="2"/>
        <v>4.4412652308283098</v>
      </c>
      <c r="H41">
        <f t="shared" si="3"/>
        <v>-0.26781430516217486</v>
      </c>
      <c r="I41">
        <f t="shared" si="4"/>
        <v>-0.9634705485641486</v>
      </c>
    </row>
    <row r="42" spans="1:9" x14ac:dyDescent="0.3">
      <c r="A42">
        <v>58</v>
      </c>
      <c r="B42">
        <v>2011</v>
      </c>
      <c r="C42" s="19">
        <v>40657</v>
      </c>
      <c r="D42">
        <v>1255</v>
      </c>
      <c r="E42" s="18">
        <f t="shared" si="0"/>
        <v>114</v>
      </c>
      <c r="F42">
        <f t="shared" si="1"/>
        <v>365</v>
      </c>
      <c r="G42">
        <f t="shared" si="2"/>
        <v>1.9624195205985555</v>
      </c>
      <c r="H42">
        <f t="shared" si="3"/>
        <v>-0.3816892202666588</v>
      </c>
      <c r="I42">
        <f t="shared" si="4"/>
        <v>0.92429072219309338</v>
      </c>
    </row>
    <row r="43" spans="1:9" x14ac:dyDescent="0.3">
      <c r="A43">
        <v>71</v>
      </c>
      <c r="B43">
        <v>2012</v>
      </c>
      <c r="C43" s="19">
        <v>41265</v>
      </c>
      <c r="D43">
        <v>785</v>
      </c>
      <c r="E43" s="18">
        <f t="shared" si="0"/>
        <v>357</v>
      </c>
      <c r="F43">
        <f t="shared" si="1"/>
        <v>366</v>
      </c>
      <c r="G43">
        <f t="shared" si="2"/>
        <v>6.1286807504456622</v>
      </c>
      <c r="H43">
        <f t="shared" si="3"/>
        <v>0.98808789609107717</v>
      </c>
      <c r="I43">
        <f t="shared" si="4"/>
        <v>-0.15389057670406184</v>
      </c>
    </row>
    <row r="44" spans="1:9" x14ac:dyDescent="0.3">
      <c r="A44">
        <v>82</v>
      </c>
      <c r="B44">
        <v>2013</v>
      </c>
      <c r="C44" s="19">
        <v>41370</v>
      </c>
      <c r="D44">
        <v>956</v>
      </c>
      <c r="E44" s="18">
        <f t="shared" si="0"/>
        <v>96</v>
      </c>
      <c r="F44">
        <f t="shared" si="1"/>
        <v>365</v>
      </c>
      <c r="G44">
        <f t="shared" si="2"/>
        <v>1.6525638068198363</v>
      </c>
      <c r="H44">
        <f t="shared" si="3"/>
        <v>-8.1676395330422411E-2</v>
      </c>
      <c r="I44">
        <f t="shared" si="4"/>
        <v>0.99665890175417016</v>
      </c>
    </row>
    <row r="45" spans="1:9" x14ac:dyDescent="0.3">
      <c r="A45">
        <v>94</v>
      </c>
      <c r="B45">
        <v>2014</v>
      </c>
      <c r="C45" s="19">
        <v>41914</v>
      </c>
      <c r="D45">
        <v>1494.7</v>
      </c>
      <c r="E45" s="18">
        <f t="shared" si="0"/>
        <v>275</v>
      </c>
      <c r="F45">
        <f t="shared" si="1"/>
        <v>365</v>
      </c>
      <c r="G45">
        <f t="shared" si="2"/>
        <v>4.733906738285989</v>
      </c>
      <c r="H45">
        <f t="shared" si="3"/>
        <v>2.1516097436221345E-2</v>
      </c>
      <c r="I45">
        <f t="shared" si="4"/>
        <v>-0.99976850197989087</v>
      </c>
    </row>
    <row r="46" spans="1:9" x14ac:dyDescent="0.3">
      <c r="A46">
        <v>106</v>
      </c>
      <c r="B46">
        <v>2015</v>
      </c>
      <c r="C46" s="19">
        <v>42363</v>
      </c>
      <c r="D46">
        <v>2846.4</v>
      </c>
      <c r="E46" s="18">
        <f t="shared" si="0"/>
        <v>359</v>
      </c>
      <c r="F46">
        <f t="shared" si="1"/>
        <v>365</v>
      </c>
      <c r="G46">
        <f t="shared" si="2"/>
        <v>6.1799000692533461</v>
      </c>
      <c r="H46">
        <f t="shared" si="3"/>
        <v>0.99467081991152106</v>
      </c>
      <c r="I46">
        <f t="shared" si="4"/>
        <v>-0.10310169744743544</v>
      </c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1942</v>
      </c>
      <c r="B2" s="2">
        <v>140.36000000000001</v>
      </c>
    </row>
    <row r="3" spans="1:2" x14ac:dyDescent="0.3">
      <c r="A3" s="18">
        <v>1943</v>
      </c>
      <c r="B3" s="2">
        <v>44.73</v>
      </c>
    </row>
    <row r="4" spans="1:2" x14ac:dyDescent="0.3">
      <c r="A4" s="18">
        <v>1944</v>
      </c>
      <c r="B4" s="2">
        <v>42.34</v>
      </c>
    </row>
    <row r="5" spans="1:2" x14ac:dyDescent="0.3">
      <c r="A5" s="18">
        <v>1945</v>
      </c>
      <c r="B5" s="2">
        <v>38.17</v>
      </c>
    </row>
    <row r="6" spans="1:2" x14ac:dyDescent="0.3">
      <c r="A6" s="18">
        <v>1946</v>
      </c>
      <c r="B6" s="2">
        <v>114.69</v>
      </c>
    </row>
    <row r="7" spans="1:2" x14ac:dyDescent="0.3">
      <c r="A7" s="18">
        <v>1947</v>
      </c>
      <c r="B7" s="2">
        <v>99.43</v>
      </c>
    </row>
    <row r="8" spans="1:2" x14ac:dyDescent="0.3">
      <c r="A8" s="18">
        <v>1948</v>
      </c>
      <c r="B8" s="2">
        <v>161.04</v>
      </c>
    </row>
    <row r="9" spans="1:2" x14ac:dyDescent="0.3">
      <c r="A9" s="18">
        <v>1949</v>
      </c>
      <c r="B9" s="2">
        <v>59.82</v>
      </c>
    </row>
    <row r="10" spans="1:2" x14ac:dyDescent="0.3">
      <c r="A10" s="18">
        <v>1950</v>
      </c>
      <c r="B10" s="2">
        <v>104.67</v>
      </c>
    </row>
    <row r="11" spans="1:2" x14ac:dyDescent="0.3">
      <c r="A11" s="18">
        <v>1951</v>
      </c>
      <c r="B11" s="2">
        <v>134.74</v>
      </c>
    </row>
    <row r="12" spans="1:2" x14ac:dyDescent="0.3">
      <c r="A12" s="18">
        <v>1978</v>
      </c>
      <c r="B12" s="2">
        <v>37.979999999999997</v>
      </c>
    </row>
    <row r="13" spans="1:2" x14ac:dyDescent="0.3">
      <c r="A13" s="18">
        <v>1979</v>
      </c>
      <c r="B13" s="2">
        <v>117.15</v>
      </c>
    </row>
    <row r="14" spans="1:2" x14ac:dyDescent="0.3">
      <c r="A14" s="18">
        <v>1980</v>
      </c>
      <c r="B14" s="2">
        <v>83.33</v>
      </c>
    </row>
    <row r="15" spans="1:2" x14ac:dyDescent="0.3">
      <c r="A15" s="18">
        <v>1981</v>
      </c>
      <c r="B15" s="2">
        <v>26.54</v>
      </c>
    </row>
    <row r="16" spans="1:2" x14ac:dyDescent="0.3">
      <c r="A16" s="18">
        <v>1982</v>
      </c>
      <c r="B16" s="2">
        <v>136.69999999999999</v>
      </c>
    </row>
    <row r="17" spans="1:2" x14ac:dyDescent="0.3">
      <c r="A17" s="18">
        <v>1983</v>
      </c>
      <c r="B17" s="2">
        <v>136.41999999999999</v>
      </c>
    </row>
    <row r="18" spans="1:2" x14ac:dyDescent="0.3">
      <c r="A18" s="18">
        <v>1984</v>
      </c>
      <c r="B18" s="2">
        <v>131.4</v>
      </c>
    </row>
    <row r="19" spans="1:2" x14ac:dyDescent="0.3">
      <c r="A19" s="18">
        <v>1985</v>
      </c>
      <c r="B19" s="2">
        <v>132.19999999999999</v>
      </c>
    </row>
    <row r="20" spans="1:2" x14ac:dyDescent="0.3">
      <c r="A20" s="18">
        <v>1986</v>
      </c>
      <c r="B20" s="2">
        <v>165.93</v>
      </c>
    </row>
    <row r="21" spans="1:2" x14ac:dyDescent="0.3">
      <c r="A21" s="18">
        <v>1987</v>
      </c>
      <c r="B21" s="2">
        <v>120.72</v>
      </c>
    </row>
    <row r="22" spans="1:2" x14ac:dyDescent="0.3">
      <c r="A22" s="18">
        <v>1988</v>
      </c>
      <c r="B22" s="2">
        <v>51.05</v>
      </c>
    </row>
    <row r="23" spans="1:2" x14ac:dyDescent="0.3">
      <c r="A23" s="18">
        <v>1989</v>
      </c>
      <c r="B23" s="2">
        <v>62.46</v>
      </c>
    </row>
    <row r="24" spans="1:2" x14ac:dyDescent="0.3">
      <c r="A24" s="18">
        <v>1990</v>
      </c>
      <c r="B24" s="2">
        <v>118.45</v>
      </c>
    </row>
    <row r="25" spans="1:2" x14ac:dyDescent="0.3">
      <c r="A25" s="18">
        <v>1991</v>
      </c>
      <c r="B25" s="2">
        <v>32</v>
      </c>
    </row>
    <row r="26" spans="1:2" x14ac:dyDescent="0.3">
      <c r="A26" s="18">
        <v>1992</v>
      </c>
      <c r="B26" s="2">
        <v>68.52</v>
      </c>
    </row>
    <row r="27" spans="1:2" x14ac:dyDescent="0.3">
      <c r="A27" s="18">
        <v>1993</v>
      </c>
      <c r="B27" s="2">
        <v>109.34</v>
      </c>
    </row>
    <row r="28" spans="1:2" x14ac:dyDescent="0.3">
      <c r="A28" s="18">
        <v>1994</v>
      </c>
      <c r="B28" s="2">
        <v>102.95</v>
      </c>
    </row>
    <row r="29" spans="1:2" x14ac:dyDescent="0.3">
      <c r="A29" s="18">
        <v>1996</v>
      </c>
      <c r="B29" s="2">
        <v>75.069999999999993</v>
      </c>
    </row>
    <row r="30" spans="1:2" x14ac:dyDescent="0.3">
      <c r="A30" s="18">
        <v>1997</v>
      </c>
      <c r="B30" s="2">
        <v>118.63</v>
      </c>
    </row>
    <row r="31" spans="1:2" x14ac:dyDescent="0.3">
      <c r="A31" s="18">
        <v>1999</v>
      </c>
      <c r="B31" s="2">
        <v>84.47</v>
      </c>
    </row>
    <row r="32" spans="1:2" x14ac:dyDescent="0.3">
      <c r="A32" s="18">
        <v>2000</v>
      </c>
      <c r="B32" s="2">
        <v>115.69</v>
      </c>
    </row>
    <row r="33" spans="1:2" x14ac:dyDescent="0.3">
      <c r="A33" s="18">
        <v>2001</v>
      </c>
      <c r="B33" s="2">
        <v>112.51</v>
      </c>
    </row>
    <row r="34" spans="1:2" x14ac:dyDescent="0.3">
      <c r="A34" s="18">
        <v>2002</v>
      </c>
      <c r="B34" s="2">
        <v>161.1</v>
      </c>
    </row>
    <row r="35" spans="1:2" x14ac:dyDescent="0.3">
      <c r="A35" s="18">
        <v>2003</v>
      </c>
      <c r="B35" s="2">
        <v>99.59</v>
      </c>
    </row>
    <row r="36" spans="1:2" x14ac:dyDescent="0.3">
      <c r="A36" s="18">
        <v>2004</v>
      </c>
      <c r="B36" s="2">
        <v>22.14</v>
      </c>
    </row>
    <row r="37" spans="1:2" x14ac:dyDescent="0.3">
      <c r="A37" s="18">
        <v>2005</v>
      </c>
      <c r="B37" s="2">
        <v>121.8</v>
      </c>
    </row>
    <row r="38" spans="1:2" x14ac:dyDescent="0.3">
      <c r="A38" s="18">
        <v>2006</v>
      </c>
      <c r="B38" s="2">
        <v>45.57</v>
      </c>
    </row>
    <row r="39" spans="1:2" x14ac:dyDescent="0.3">
      <c r="A39" s="18">
        <v>2007</v>
      </c>
      <c r="B39" s="2">
        <v>91.82</v>
      </c>
    </row>
    <row r="40" spans="1:2" x14ac:dyDescent="0.3">
      <c r="A40" s="18">
        <v>2008</v>
      </c>
      <c r="B40" s="2">
        <v>67.61</v>
      </c>
    </row>
    <row r="41" spans="1:2" x14ac:dyDescent="0.3">
      <c r="A41" s="18">
        <v>2010</v>
      </c>
      <c r="B41" s="2">
        <v>65.59</v>
      </c>
    </row>
    <row r="42" spans="1:2" x14ac:dyDescent="0.3">
      <c r="A42" s="18">
        <v>2011</v>
      </c>
      <c r="B42" s="2">
        <v>56.37</v>
      </c>
    </row>
    <row r="43" spans="1:2" x14ac:dyDescent="0.3">
      <c r="A43" s="18">
        <v>2012</v>
      </c>
      <c r="B43" s="2">
        <v>51.12</v>
      </c>
    </row>
    <row r="44" spans="1:2" x14ac:dyDescent="0.3">
      <c r="A44" s="18">
        <v>2013</v>
      </c>
      <c r="B44" s="2">
        <v>70.16</v>
      </c>
    </row>
    <row r="45" spans="1:2" x14ac:dyDescent="0.3">
      <c r="A45" s="18">
        <v>2014</v>
      </c>
      <c r="B45" s="2">
        <v>118.58</v>
      </c>
    </row>
    <row r="46" spans="1:2" x14ac:dyDescent="0.3">
      <c r="A46" s="18">
        <v>2015</v>
      </c>
      <c r="B46" s="2">
        <v>147.44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45</v>
      </c>
      <c r="D13" s="7">
        <v>0</v>
      </c>
      <c r="E13" s="7">
        <v>45</v>
      </c>
      <c r="F13" s="8">
        <v>22.14</v>
      </c>
      <c r="G13" s="8">
        <v>165.93</v>
      </c>
      <c r="H13" s="8">
        <v>93.297555555555562</v>
      </c>
      <c r="I13" s="8">
        <v>40.074820203507272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-4.4444444444444446E-2</v>
      </c>
    </row>
    <row r="19" spans="2:10" x14ac:dyDescent="0.3">
      <c r="B19" s="3" t="s">
        <v>20</v>
      </c>
      <c r="C19" s="12">
        <v>-44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0.67584545168300125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-0.32392982456140351</v>
      </c>
    </row>
    <row r="34" spans="2:5" x14ac:dyDescent="0.3">
      <c r="B34" s="14" t="s">
        <v>31</v>
      </c>
      <c r="D34" s="16">
        <v>-0.53619318181818199</v>
      </c>
      <c r="E34" s="17">
        <v>5.8214285714284393E-3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243845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2016-10-15T01:51:31Z</dcterms:created>
  <dcterms:modified xsi:type="dcterms:W3CDTF">2018-05-31T21:23:27Z</dcterms:modified>
</cp:coreProperties>
</file>