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E8AF4852-D0EA-40CB-B89D-7C53CDA536AD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<sst xmlns="http://schemas.openxmlformats.org/spreadsheetml/2006/main" count="42" uniqueCount="40">
  <si>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</si>
  <si>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</si>
  <si>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</si>
  <si>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76300000.xlsx / Sheet = Plan1 / Range = Plan1!$E$1:$E$47 / 46 rows and 1 column</t>
  </si>
  <si>
    <t>Date data: Workbook = 76300000.xlsx / Sheet = Plan1 / Range = Plan1!$B$1:$B$47 / 46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</si>
  <si>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</si>
  <si>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</si>
  <si>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</si>
  <si>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</si>
  <si>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</si>
  <si>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</si>
  <si>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</si>
  <si>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</si>
  <si>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</si>
  <si>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</si>
  <si>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</si>
  <si>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</si>
  <si>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</si>
  <si>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</si>
  <si>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</si>
  <si>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</si>
  <si>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</si>
  <si>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</si>
  <si>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</si>
  <si>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</si>
  <si>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</si>
  <si>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</si>
  <si>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</si>
  <si>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</si>
  <si>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21.28%.</t>
  </si>
  <si>
    <t>Sen's slope:</t>
  </si>
  <si>
    <t>Confidence interval:</t>
  </si>
  <si>
    <t xml:space="preserve"> </t>
  </si>
  <si>
    <r>
      <t>XLSTAT 2016.06.36438  - Mann-Kendall trend tests - Start time: 2016-10-15 at 7:21:11 PM / End time: 2016-10-15 at 7:21:11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</si>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</sst>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tests_HID'!$A$2:$A$47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1990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'Mann-Kendall trend tests_HID'!$B$2:$B$47</c:f>
              <c:numCache>
                <c:formatCode>0</c:formatCode>
                <c:ptCount val="46"/>
                <c:pt idx="0">
                  <c:v>46.53</c:v>
                </c:pt>
                <c:pt idx="1">
                  <c:v>45.68</c:v>
                </c:pt>
                <c:pt idx="2">
                  <c:v>63.43</c:v>
                </c:pt>
                <c:pt idx="3">
                  <c:v>53.65</c:v>
                </c:pt>
                <c:pt idx="4">
                  <c:v>127.1</c:v>
                </c:pt>
                <c:pt idx="5">
                  <c:v>126.83</c:v>
                </c:pt>
                <c:pt idx="6">
                  <c:v>68.45</c:v>
                </c:pt>
                <c:pt idx="7">
                  <c:v>89.53</c:v>
                </c:pt>
                <c:pt idx="8">
                  <c:v>75.08</c:v>
                </c:pt>
                <c:pt idx="9">
                  <c:v>141.75</c:v>
                </c:pt>
                <c:pt idx="10">
                  <c:v>57.77</c:v>
                </c:pt>
                <c:pt idx="11">
                  <c:v>60.86</c:v>
                </c:pt>
                <c:pt idx="12">
                  <c:v>109.4</c:v>
                </c:pt>
                <c:pt idx="13">
                  <c:v>72.069999999999993</c:v>
                </c:pt>
                <c:pt idx="14">
                  <c:v>145.19</c:v>
                </c:pt>
                <c:pt idx="15">
                  <c:v>124.8</c:v>
                </c:pt>
                <c:pt idx="16">
                  <c:v>154.88</c:v>
                </c:pt>
                <c:pt idx="17">
                  <c:v>123.45</c:v>
                </c:pt>
                <c:pt idx="18">
                  <c:v>139.81</c:v>
                </c:pt>
                <c:pt idx="19">
                  <c:v>162.41999999999999</c:v>
                </c:pt>
                <c:pt idx="20">
                  <c:v>62.93</c:v>
                </c:pt>
                <c:pt idx="21">
                  <c:v>132.15</c:v>
                </c:pt>
                <c:pt idx="22">
                  <c:v>173.44</c:v>
                </c:pt>
                <c:pt idx="23">
                  <c:v>133.88999999999999</c:v>
                </c:pt>
                <c:pt idx="24">
                  <c:v>103.93</c:v>
                </c:pt>
                <c:pt idx="25">
                  <c:v>62.21</c:v>
                </c:pt>
                <c:pt idx="26">
                  <c:v>46.11</c:v>
                </c:pt>
                <c:pt idx="27">
                  <c:v>114.74</c:v>
                </c:pt>
                <c:pt idx="28">
                  <c:v>193.86</c:v>
                </c:pt>
                <c:pt idx="29">
                  <c:v>35.369999999999997</c:v>
                </c:pt>
                <c:pt idx="30">
                  <c:v>121.54</c:v>
                </c:pt>
                <c:pt idx="31">
                  <c:v>193.04</c:v>
                </c:pt>
                <c:pt idx="32">
                  <c:v>316.5</c:v>
                </c:pt>
                <c:pt idx="33">
                  <c:v>175.98</c:v>
                </c:pt>
                <c:pt idx="34">
                  <c:v>47.92</c:v>
                </c:pt>
                <c:pt idx="35">
                  <c:v>67.11</c:v>
                </c:pt>
                <c:pt idx="36">
                  <c:v>18.63</c:v>
                </c:pt>
                <c:pt idx="37">
                  <c:v>122.57</c:v>
                </c:pt>
                <c:pt idx="38">
                  <c:v>69.58</c:v>
                </c:pt>
                <c:pt idx="39">
                  <c:v>155.91999999999999</c:v>
                </c:pt>
                <c:pt idx="40">
                  <c:v>106.65</c:v>
                </c:pt>
                <c:pt idx="41">
                  <c:v>38.369999999999997</c:v>
                </c:pt>
                <c:pt idx="42">
                  <c:v>51.19</c:v>
                </c:pt>
                <c:pt idx="43">
                  <c:v>93.07</c:v>
                </c:pt>
                <c:pt idx="44">
                  <c:v>161.13999999999999</c:v>
                </c:pt>
                <c:pt idx="45">
                  <c:v>189.05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5-49AA-9F3E-239D5455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81472"/>
        <c:axId val="133174400"/>
      </c:scatterChart>
      <c:valAx>
        <c:axId val="24228147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3174400"/>
        <c:crosses val="autoZero"/>
        <c:crossBetween val="midCat"/>
      </c:valAx>
      <c:valAx>
        <c:axId val="133174400"/>
        <c:scaling>
          <c:orientation val="minMax"/>
          <c:max val="3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228147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9047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RefEditT,RefEdit0,Plan1!$E$1:$E$47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RefEditDate,RefEdit0,Plan1!$B$1:$B$47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39047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4" zoomScale="70" zoomScaleNormal="70" workbookViewId="0">
      <selection activeCell="G49" sqref="G49:M6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4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133</v>
      </c>
      <c r="B2">
        <v>1968</v>
      </c>
      <c r="C2" s="19">
        <v>25155</v>
      </c>
      <c r="D2">
        <v>364.71</v>
      </c>
      <c r="E2" s="18">
        <f>C2-DATE(YEAR(C2),1,0)</f>
        <v>318</v>
      </c>
      <c r="F2">
        <f>DATE(YEAR(C2)+1,1,1)-DATE(YEAR(C2),1,1)</f>
        <v>366</v>
      </c>
      <c r="G2">
        <f>E2*(2*PI()/F2)</f>
        <v>5.4591610045986565</v>
      </c>
      <c r="H2">
        <f>COS(G2)</f>
        <v>0.67927333889729269</v>
      </c>
      <c r="I2">
        <f>SIN(G2)</f>
        <v>-0.73388536643219948</v>
      </c>
    </row>
    <row r="3" spans="1:9" x14ac:dyDescent="0.3">
      <c r="A3">
        <v>145</v>
      </c>
      <c r="B3">
        <v>1969</v>
      </c>
      <c r="C3" s="19">
        <v>25515</v>
      </c>
      <c r="D3">
        <v>230.66</v>
      </c>
      <c r="E3" s="18">
        <f t="shared" ref="E3:E47" si="0">C3-DATE(YEAR(C3),1,0)</f>
        <v>312</v>
      </c>
      <c r="F3">
        <f t="shared" ref="F3:F47" si="1">DATE(YEAR(C3)+1,1,1)-DATE(YEAR(C3),1,1)</f>
        <v>365</v>
      </c>
      <c r="G3">
        <f t="shared" ref="G3:G47" si="2">E3*(2*PI()/F3)</f>
        <v>5.3708323721644682</v>
      </c>
      <c r="H3">
        <f t="shared" ref="H3:H47" si="3">COS(G3)</f>
        <v>0.61188640126872418</v>
      </c>
      <c r="I3">
        <f t="shared" ref="I3:I47" si="4">SIN(G3)</f>
        <v>-0.79094565675677742</v>
      </c>
    </row>
    <row r="4" spans="1:9" x14ac:dyDescent="0.3">
      <c r="A4">
        <v>157</v>
      </c>
      <c r="B4">
        <v>1970</v>
      </c>
      <c r="C4" s="19">
        <v>25789</v>
      </c>
      <c r="D4">
        <v>562.14</v>
      </c>
      <c r="E4" s="18">
        <f t="shared" si="0"/>
        <v>221</v>
      </c>
      <c r="F4">
        <f t="shared" si="1"/>
        <v>365</v>
      </c>
      <c r="G4">
        <f t="shared" si="2"/>
        <v>3.8043395969498315</v>
      </c>
      <c r="H4">
        <f t="shared" si="3"/>
        <v>-0.78830505583052568</v>
      </c>
      <c r="I4">
        <f t="shared" si="4"/>
        <v>-0.61528459996332741</v>
      </c>
    </row>
    <row r="5" spans="1:9" x14ac:dyDescent="0.3">
      <c r="A5">
        <v>169</v>
      </c>
      <c r="B5">
        <v>1971</v>
      </c>
      <c r="C5" s="19">
        <v>25974</v>
      </c>
      <c r="D5">
        <v>310.11</v>
      </c>
      <c r="E5" s="18">
        <f t="shared" si="0"/>
        <v>41</v>
      </c>
      <c r="F5">
        <f t="shared" si="1"/>
        <v>365</v>
      </c>
      <c r="G5">
        <f t="shared" si="2"/>
        <v>0.70578245916263838</v>
      </c>
      <c r="H5">
        <f t="shared" si="3"/>
        <v>0.76110425866077469</v>
      </c>
      <c r="I5">
        <f t="shared" si="4"/>
        <v>0.64862956103498137</v>
      </c>
    </row>
    <row r="6" spans="1:9" x14ac:dyDescent="0.3">
      <c r="A6">
        <v>181</v>
      </c>
      <c r="B6">
        <v>1972</v>
      </c>
      <c r="C6" s="19">
        <v>26504</v>
      </c>
      <c r="D6">
        <v>874.43</v>
      </c>
      <c r="E6" s="18">
        <f t="shared" si="0"/>
        <v>206</v>
      </c>
      <c r="F6">
        <f t="shared" si="1"/>
        <v>366</v>
      </c>
      <c r="G6">
        <f t="shared" si="2"/>
        <v>3.5364376319098216</v>
      </c>
      <c r="H6">
        <f t="shared" si="3"/>
        <v>-0.92305620688417611</v>
      </c>
      <c r="I6">
        <f t="shared" si="4"/>
        <v>-0.38466509970700097</v>
      </c>
    </row>
    <row r="7" spans="1:9" x14ac:dyDescent="0.3">
      <c r="A7">
        <v>193</v>
      </c>
      <c r="B7">
        <v>1973</v>
      </c>
      <c r="C7" s="19">
        <v>26709</v>
      </c>
      <c r="D7">
        <v>874.43</v>
      </c>
      <c r="E7" s="18">
        <f t="shared" si="0"/>
        <v>45</v>
      </c>
      <c r="F7">
        <f t="shared" si="1"/>
        <v>365</v>
      </c>
      <c r="G7">
        <f t="shared" si="2"/>
        <v>0.7746392844467983</v>
      </c>
      <c r="H7">
        <f t="shared" si="3"/>
        <v>0.71467338604296093</v>
      </c>
      <c r="I7">
        <f t="shared" si="4"/>
        <v>0.69945832705164712</v>
      </c>
    </row>
    <row r="8" spans="1:9" x14ac:dyDescent="0.3">
      <c r="A8">
        <v>205</v>
      </c>
      <c r="B8">
        <v>1974</v>
      </c>
      <c r="C8" s="19">
        <v>27251</v>
      </c>
      <c r="D8">
        <v>420.59</v>
      </c>
      <c r="E8" s="18">
        <f t="shared" si="0"/>
        <v>222</v>
      </c>
      <c r="F8">
        <f t="shared" si="1"/>
        <v>365</v>
      </c>
      <c r="G8">
        <f t="shared" si="2"/>
        <v>3.8215538032708714</v>
      </c>
      <c r="H8">
        <f t="shared" si="3"/>
        <v>-0.77759714697362714</v>
      </c>
      <c r="I8">
        <f t="shared" si="4"/>
        <v>-0.62876281459583416</v>
      </c>
    </row>
    <row r="9" spans="1:9" x14ac:dyDescent="0.3">
      <c r="A9">
        <v>217</v>
      </c>
      <c r="B9">
        <v>1975</v>
      </c>
      <c r="C9" s="19">
        <v>27671</v>
      </c>
      <c r="D9">
        <v>625.45000000000005</v>
      </c>
      <c r="E9" s="18">
        <f t="shared" si="0"/>
        <v>277</v>
      </c>
      <c r="F9">
        <f t="shared" si="1"/>
        <v>365</v>
      </c>
      <c r="G9">
        <f t="shared" si="2"/>
        <v>4.7683351509280696</v>
      </c>
      <c r="H9">
        <f t="shared" si="3"/>
        <v>5.5916990100603019E-2</v>
      </c>
      <c r="I9">
        <f t="shared" si="4"/>
        <v>-0.99843542115556427</v>
      </c>
    </row>
    <row r="10" spans="1:9" x14ac:dyDescent="0.3">
      <c r="A10">
        <v>229</v>
      </c>
      <c r="B10">
        <v>1976</v>
      </c>
      <c r="C10" s="19">
        <v>27980</v>
      </c>
      <c r="D10">
        <v>621.78</v>
      </c>
      <c r="E10" s="18">
        <f t="shared" si="0"/>
        <v>221</v>
      </c>
      <c r="F10">
        <f t="shared" si="1"/>
        <v>366</v>
      </c>
      <c r="G10">
        <f t="shared" si="2"/>
        <v>3.793945226466362</v>
      </c>
      <c r="H10">
        <f t="shared" si="3"/>
        <v>-0.79465785173762526</v>
      </c>
      <c r="I10">
        <f t="shared" si="4"/>
        <v>-0.60705757442910002</v>
      </c>
    </row>
    <row r="11" spans="1:9" x14ac:dyDescent="0.3">
      <c r="A11">
        <v>241</v>
      </c>
      <c r="B11">
        <v>1977</v>
      </c>
      <c r="C11" s="19">
        <v>28331</v>
      </c>
      <c r="D11">
        <v>781.57</v>
      </c>
      <c r="E11" s="18">
        <f t="shared" si="0"/>
        <v>206</v>
      </c>
      <c r="F11">
        <f t="shared" si="1"/>
        <v>365</v>
      </c>
      <c r="G11">
        <f t="shared" si="2"/>
        <v>3.5461265021342321</v>
      </c>
      <c r="H11">
        <f t="shared" si="3"/>
        <v>-0.91928596971861054</v>
      </c>
      <c r="I11">
        <f t="shared" si="4"/>
        <v>-0.39359027665646645</v>
      </c>
    </row>
    <row r="12" spans="1:9" x14ac:dyDescent="0.3">
      <c r="A12">
        <v>253</v>
      </c>
      <c r="B12">
        <v>1978</v>
      </c>
      <c r="C12" s="19">
        <v>28703</v>
      </c>
      <c r="D12">
        <v>672.15</v>
      </c>
      <c r="E12" s="18">
        <f t="shared" si="0"/>
        <v>213</v>
      </c>
      <c r="F12">
        <f t="shared" si="1"/>
        <v>365</v>
      </c>
      <c r="G12">
        <f t="shared" si="2"/>
        <v>3.6666259463815116</v>
      </c>
      <c r="H12">
        <f t="shared" si="3"/>
        <v>-0.86530725436320632</v>
      </c>
      <c r="I12">
        <f t="shared" si="4"/>
        <v>-0.50124181344577512</v>
      </c>
    </row>
    <row r="13" spans="1:9" x14ac:dyDescent="0.3">
      <c r="A13">
        <v>265</v>
      </c>
      <c r="B13">
        <v>1979</v>
      </c>
      <c r="C13" s="19">
        <v>29131</v>
      </c>
      <c r="D13">
        <v>638.39</v>
      </c>
      <c r="E13" s="18">
        <f t="shared" si="0"/>
        <v>276</v>
      </c>
      <c r="F13">
        <f t="shared" si="1"/>
        <v>365</v>
      </c>
      <c r="G13">
        <f t="shared" si="2"/>
        <v>4.7511209446070293</v>
      </c>
      <c r="H13">
        <f t="shared" si="3"/>
        <v>3.8722280892173992E-2</v>
      </c>
      <c r="I13">
        <f t="shared" si="4"/>
        <v>-0.99925001123968349</v>
      </c>
    </row>
    <row r="14" spans="1:9" x14ac:dyDescent="0.3">
      <c r="A14">
        <v>277</v>
      </c>
      <c r="B14">
        <v>1980</v>
      </c>
      <c r="C14" s="19">
        <v>29334</v>
      </c>
      <c r="D14">
        <v>884.77</v>
      </c>
      <c r="E14" s="18">
        <f t="shared" si="0"/>
        <v>114</v>
      </c>
      <c r="F14">
        <f t="shared" si="1"/>
        <v>366</v>
      </c>
      <c r="G14">
        <f t="shared" si="2"/>
        <v>1.9570577186297071</v>
      </c>
      <c r="H14">
        <f t="shared" si="3"/>
        <v>-0.37672789363518494</v>
      </c>
      <c r="I14">
        <f t="shared" si="4"/>
        <v>0.92632396825149499</v>
      </c>
    </row>
    <row r="15" spans="1:9" x14ac:dyDescent="0.3">
      <c r="A15">
        <v>289</v>
      </c>
      <c r="B15">
        <v>1981</v>
      </c>
      <c r="C15" s="19">
        <v>29637</v>
      </c>
      <c r="D15">
        <v>389.66</v>
      </c>
      <c r="E15" s="18">
        <f t="shared" si="0"/>
        <v>51</v>
      </c>
      <c r="F15">
        <f t="shared" si="1"/>
        <v>365</v>
      </c>
      <c r="G15">
        <f t="shared" si="2"/>
        <v>0.87792452237303797</v>
      </c>
      <c r="H15">
        <f t="shared" si="3"/>
        <v>0.63874942205152729</v>
      </c>
      <c r="I15">
        <f t="shared" si="4"/>
        <v>0.76941482688393781</v>
      </c>
    </row>
    <row r="16" spans="1:9" x14ac:dyDescent="0.3">
      <c r="A16">
        <v>302</v>
      </c>
      <c r="B16">
        <v>1982</v>
      </c>
      <c r="C16" s="19">
        <v>30249</v>
      </c>
      <c r="D16">
        <v>803.83</v>
      </c>
      <c r="E16" s="18">
        <f t="shared" si="0"/>
        <v>298</v>
      </c>
      <c r="F16">
        <f t="shared" si="1"/>
        <v>365</v>
      </c>
      <c r="G16">
        <f t="shared" si="2"/>
        <v>5.1298334836699082</v>
      </c>
      <c r="H16">
        <f t="shared" si="3"/>
        <v>0.40542572835999652</v>
      </c>
      <c r="I16">
        <f t="shared" si="4"/>
        <v>-0.91412798818533414</v>
      </c>
    </row>
    <row r="17" spans="1:9" x14ac:dyDescent="0.3">
      <c r="A17">
        <v>313</v>
      </c>
      <c r="B17">
        <v>1983</v>
      </c>
      <c r="C17" s="19">
        <v>30376</v>
      </c>
      <c r="D17">
        <v>880.55</v>
      </c>
      <c r="E17" s="18">
        <f t="shared" si="0"/>
        <v>60</v>
      </c>
      <c r="F17">
        <f t="shared" si="1"/>
        <v>365</v>
      </c>
      <c r="G17">
        <f t="shared" si="2"/>
        <v>1.0328523792623976</v>
      </c>
      <c r="H17">
        <f t="shared" si="3"/>
        <v>0.51237141212842374</v>
      </c>
      <c r="I17">
        <f t="shared" si="4"/>
        <v>0.85876395827580287</v>
      </c>
    </row>
    <row r="18" spans="1:9" x14ac:dyDescent="0.3">
      <c r="A18">
        <v>325</v>
      </c>
      <c r="B18">
        <v>1984</v>
      </c>
      <c r="C18" s="19">
        <v>30829</v>
      </c>
      <c r="D18">
        <v>940.45</v>
      </c>
      <c r="E18" s="18">
        <f t="shared" si="0"/>
        <v>148</v>
      </c>
      <c r="F18">
        <f t="shared" si="1"/>
        <v>366</v>
      </c>
      <c r="G18">
        <f t="shared" si="2"/>
        <v>2.5407415996245319</v>
      </c>
      <c r="H18">
        <f t="shared" si="3"/>
        <v>-0.82485477485942416</v>
      </c>
      <c r="I18">
        <f t="shared" si="4"/>
        <v>0.56534467397474308</v>
      </c>
    </row>
    <row r="19" spans="1:9" x14ac:dyDescent="0.3">
      <c r="A19">
        <v>337</v>
      </c>
      <c r="B19">
        <v>1985</v>
      </c>
      <c r="C19" s="19">
        <v>31141</v>
      </c>
      <c r="D19">
        <v>635.77</v>
      </c>
      <c r="E19" s="18">
        <f t="shared" si="0"/>
        <v>94</v>
      </c>
      <c r="F19">
        <f t="shared" si="1"/>
        <v>365</v>
      </c>
      <c r="G19">
        <f t="shared" si="2"/>
        <v>1.6181353941777563</v>
      </c>
      <c r="H19">
        <f t="shared" si="3"/>
        <v>-4.7321388322431629E-2</v>
      </c>
      <c r="I19">
        <f t="shared" si="4"/>
        <v>0.99887971558503363</v>
      </c>
    </row>
    <row r="20" spans="1:9" x14ac:dyDescent="0.3">
      <c r="A20">
        <v>349</v>
      </c>
      <c r="B20">
        <v>1986</v>
      </c>
      <c r="C20" s="19">
        <v>31519</v>
      </c>
      <c r="D20">
        <v>846.01</v>
      </c>
      <c r="E20" s="18">
        <f t="shared" si="0"/>
        <v>107</v>
      </c>
      <c r="F20">
        <f t="shared" si="1"/>
        <v>365</v>
      </c>
      <c r="G20">
        <f t="shared" si="2"/>
        <v>1.8419200763512757</v>
      </c>
      <c r="H20">
        <f t="shared" si="3"/>
        <v>-0.26781430516217397</v>
      </c>
      <c r="I20">
        <f t="shared" si="4"/>
        <v>0.96347054856414882</v>
      </c>
    </row>
    <row r="21" spans="1:9" x14ac:dyDescent="0.3">
      <c r="A21">
        <v>361</v>
      </c>
      <c r="B21">
        <v>1987</v>
      </c>
      <c r="C21" s="19">
        <v>31889</v>
      </c>
      <c r="D21">
        <v>1110.23</v>
      </c>
      <c r="E21" s="18">
        <f t="shared" si="0"/>
        <v>112</v>
      </c>
      <c r="F21">
        <f t="shared" si="1"/>
        <v>365</v>
      </c>
      <c r="G21">
        <f t="shared" si="2"/>
        <v>1.9279911079564758</v>
      </c>
      <c r="H21">
        <f t="shared" si="3"/>
        <v>-0.34964745525122842</v>
      </c>
      <c r="I21">
        <f t="shared" si="4"/>
        <v>0.93688134629543152</v>
      </c>
    </row>
    <row r="22" spans="1:9" x14ac:dyDescent="0.3">
      <c r="A22">
        <v>373</v>
      </c>
      <c r="B22">
        <v>1988</v>
      </c>
      <c r="C22" s="19">
        <v>32415</v>
      </c>
      <c r="D22">
        <v>559.84</v>
      </c>
      <c r="E22" s="18">
        <f t="shared" si="0"/>
        <v>273</v>
      </c>
      <c r="F22">
        <f t="shared" si="1"/>
        <v>366</v>
      </c>
      <c r="G22">
        <f t="shared" si="2"/>
        <v>4.6866382209290354</v>
      </c>
      <c r="H22">
        <f t="shared" si="3"/>
        <v>-2.5747913654989001E-2</v>
      </c>
      <c r="I22">
        <f t="shared" si="4"/>
        <v>-0.99966846751431304</v>
      </c>
    </row>
    <row r="23" spans="1:9" x14ac:dyDescent="0.3">
      <c r="A23">
        <v>397</v>
      </c>
      <c r="B23">
        <v>1990</v>
      </c>
      <c r="C23" s="19">
        <v>33185</v>
      </c>
      <c r="D23">
        <v>878.88</v>
      </c>
      <c r="E23" s="18">
        <f t="shared" si="0"/>
        <v>312</v>
      </c>
      <c r="F23">
        <f t="shared" si="1"/>
        <v>365</v>
      </c>
      <c r="G23">
        <f t="shared" si="2"/>
        <v>5.3708323721644682</v>
      </c>
      <c r="H23">
        <f t="shared" si="3"/>
        <v>0.61188640126872418</v>
      </c>
      <c r="I23">
        <f t="shared" si="4"/>
        <v>-0.79094565675677742</v>
      </c>
    </row>
    <row r="24" spans="1:9" x14ac:dyDescent="0.3">
      <c r="A24">
        <v>420</v>
      </c>
      <c r="B24">
        <v>1992</v>
      </c>
      <c r="C24" s="19">
        <v>33709</v>
      </c>
      <c r="D24">
        <v>1509.15</v>
      </c>
      <c r="E24" s="18">
        <f t="shared" si="0"/>
        <v>106</v>
      </c>
      <c r="F24">
        <f t="shared" si="1"/>
        <v>366</v>
      </c>
      <c r="G24">
        <f t="shared" si="2"/>
        <v>1.819720334866219</v>
      </c>
      <c r="H24">
        <f t="shared" si="3"/>
        <v>-0.2463612742933147</v>
      </c>
      <c r="I24">
        <f t="shared" si="4"/>
        <v>0.96917806543925367</v>
      </c>
    </row>
    <row r="25" spans="1:9" x14ac:dyDescent="0.3">
      <c r="A25">
        <v>432</v>
      </c>
      <c r="B25">
        <v>1993</v>
      </c>
      <c r="C25" s="19">
        <v>34103</v>
      </c>
      <c r="D25">
        <v>1119.92</v>
      </c>
      <c r="E25" s="18">
        <f t="shared" si="0"/>
        <v>134</v>
      </c>
      <c r="F25">
        <f t="shared" si="1"/>
        <v>365</v>
      </c>
      <c r="G25">
        <f t="shared" si="2"/>
        <v>2.3067036470193547</v>
      </c>
      <c r="H25">
        <f t="shared" si="3"/>
        <v>-0.67125995756753132</v>
      </c>
      <c r="I25">
        <f t="shared" si="4"/>
        <v>0.74122201084859596</v>
      </c>
    </row>
    <row r="26" spans="1:9" x14ac:dyDescent="0.3">
      <c r="A26">
        <v>444</v>
      </c>
      <c r="B26">
        <v>1994</v>
      </c>
      <c r="C26" s="19">
        <v>34550</v>
      </c>
      <c r="D26">
        <v>681.12</v>
      </c>
      <c r="E26" s="18">
        <f t="shared" si="0"/>
        <v>216</v>
      </c>
      <c r="F26">
        <f t="shared" si="1"/>
        <v>365</v>
      </c>
      <c r="G26">
        <f t="shared" si="2"/>
        <v>3.7182685653446317</v>
      </c>
      <c r="H26">
        <f t="shared" si="3"/>
        <v>-0.83827970521777451</v>
      </c>
      <c r="I26">
        <f t="shared" si="4"/>
        <v>-0.54524043854065074</v>
      </c>
    </row>
    <row r="27" spans="1:9" x14ac:dyDescent="0.3">
      <c r="A27">
        <v>455</v>
      </c>
      <c r="B27">
        <v>1995</v>
      </c>
      <c r="C27" s="19">
        <v>34900</v>
      </c>
      <c r="D27">
        <v>679.13</v>
      </c>
      <c r="E27" s="18">
        <f t="shared" si="0"/>
        <v>201</v>
      </c>
      <c r="F27">
        <f t="shared" si="1"/>
        <v>365</v>
      </c>
      <c r="G27">
        <f t="shared" si="2"/>
        <v>3.4600554705290323</v>
      </c>
      <c r="H27">
        <f t="shared" si="3"/>
        <v>-0.94971784279143179</v>
      </c>
      <c r="I27">
        <f t="shared" si="4"/>
        <v>-0.31310704093582625</v>
      </c>
    </row>
    <row r="28" spans="1:9" x14ac:dyDescent="0.3">
      <c r="A28">
        <v>468</v>
      </c>
      <c r="B28">
        <v>1996</v>
      </c>
      <c r="C28" s="19">
        <v>35166</v>
      </c>
      <c r="D28">
        <v>308.67</v>
      </c>
      <c r="E28" s="18">
        <f t="shared" si="0"/>
        <v>102</v>
      </c>
      <c r="F28">
        <f t="shared" si="1"/>
        <v>366</v>
      </c>
      <c r="G28">
        <f t="shared" si="2"/>
        <v>1.7510516429844749</v>
      </c>
      <c r="H28">
        <f t="shared" si="3"/>
        <v>-0.17928075881073566</v>
      </c>
      <c r="I28">
        <f t="shared" si="4"/>
        <v>0.98379795157351635</v>
      </c>
    </row>
    <row r="29" spans="1:9" x14ac:dyDescent="0.3">
      <c r="A29">
        <v>479</v>
      </c>
      <c r="B29">
        <v>1997</v>
      </c>
      <c r="C29" s="19">
        <v>35795</v>
      </c>
      <c r="D29">
        <v>1100.58</v>
      </c>
      <c r="E29" s="18">
        <f t="shared" si="0"/>
        <v>365</v>
      </c>
      <c r="F29">
        <f t="shared" si="1"/>
        <v>365</v>
      </c>
      <c r="G29">
        <f t="shared" si="2"/>
        <v>6.2831853071795862</v>
      </c>
      <c r="H29">
        <f t="shared" si="3"/>
        <v>1</v>
      </c>
      <c r="I29">
        <f t="shared" si="4"/>
        <v>-2.45029690981724E-16</v>
      </c>
    </row>
    <row r="30" spans="1:9" x14ac:dyDescent="0.3">
      <c r="A30">
        <v>491</v>
      </c>
      <c r="B30">
        <v>1998</v>
      </c>
      <c r="C30" s="19">
        <v>35797</v>
      </c>
      <c r="D30">
        <v>1198.6099999999999</v>
      </c>
      <c r="E30" s="18">
        <f t="shared" si="0"/>
        <v>2</v>
      </c>
      <c r="F30">
        <f t="shared" si="1"/>
        <v>365</v>
      </c>
      <c r="G30">
        <f t="shared" si="2"/>
        <v>3.4428412642079922E-2</v>
      </c>
      <c r="H30">
        <f t="shared" si="3"/>
        <v>0.9994074007397048</v>
      </c>
      <c r="I30">
        <f t="shared" si="4"/>
        <v>3.4421611622745742E-2</v>
      </c>
    </row>
    <row r="31" spans="1:9" x14ac:dyDescent="0.3">
      <c r="A31">
        <v>503</v>
      </c>
      <c r="B31">
        <v>1999</v>
      </c>
      <c r="C31" s="19">
        <v>36451</v>
      </c>
      <c r="D31">
        <v>353.9</v>
      </c>
      <c r="E31" s="18">
        <f t="shared" si="0"/>
        <v>291</v>
      </c>
      <c r="F31">
        <f t="shared" si="1"/>
        <v>365</v>
      </c>
      <c r="G31">
        <f t="shared" si="2"/>
        <v>5.0093340394226287</v>
      </c>
      <c r="H31">
        <f t="shared" si="3"/>
        <v>0.29260033563334792</v>
      </c>
      <c r="I31">
        <f t="shared" si="4"/>
        <v>-0.95623482659190584</v>
      </c>
    </row>
    <row r="32" spans="1:9" x14ac:dyDescent="0.3">
      <c r="A32">
        <v>515</v>
      </c>
      <c r="B32">
        <v>2000</v>
      </c>
      <c r="C32" s="19">
        <v>36712</v>
      </c>
      <c r="D32">
        <v>1142.57</v>
      </c>
      <c r="E32" s="18">
        <f t="shared" si="0"/>
        <v>187</v>
      </c>
      <c r="F32">
        <f t="shared" si="1"/>
        <v>366</v>
      </c>
      <c r="G32">
        <f t="shared" si="2"/>
        <v>3.2102613454715372</v>
      </c>
      <c r="H32">
        <f t="shared" si="3"/>
        <v>-0.99764323168600633</v>
      </c>
      <c r="I32">
        <f t="shared" si="4"/>
        <v>-6.8614738002133871E-2</v>
      </c>
    </row>
    <row r="33" spans="1:9" x14ac:dyDescent="0.3">
      <c r="A33">
        <v>527</v>
      </c>
      <c r="B33">
        <v>2001</v>
      </c>
      <c r="C33" s="19">
        <v>37046</v>
      </c>
      <c r="D33">
        <v>1621.93</v>
      </c>
      <c r="E33" s="18">
        <f t="shared" si="0"/>
        <v>155</v>
      </c>
      <c r="F33">
        <f t="shared" si="1"/>
        <v>365</v>
      </c>
      <c r="G33">
        <f t="shared" si="2"/>
        <v>2.6682019797611938</v>
      </c>
      <c r="H33">
        <f t="shared" si="3"/>
        <v>-0.89002757643467645</v>
      </c>
      <c r="I33">
        <f t="shared" si="4"/>
        <v>0.45590669350845919</v>
      </c>
    </row>
    <row r="34" spans="1:9" x14ac:dyDescent="0.3">
      <c r="A34">
        <v>539</v>
      </c>
      <c r="B34">
        <v>2002</v>
      </c>
      <c r="C34" s="19">
        <v>37404</v>
      </c>
      <c r="D34">
        <v>1678.09</v>
      </c>
      <c r="E34" s="18">
        <f t="shared" si="0"/>
        <v>148</v>
      </c>
      <c r="F34">
        <f t="shared" si="1"/>
        <v>365</v>
      </c>
      <c r="G34">
        <f t="shared" si="2"/>
        <v>2.5477025355139142</v>
      </c>
      <c r="H34">
        <f t="shared" si="3"/>
        <v>-0.82877008717450351</v>
      </c>
      <c r="I34">
        <f t="shared" si="4"/>
        <v>0.55958926241017692</v>
      </c>
    </row>
    <row r="35" spans="1:9" x14ac:dyDescent="0.3">
      <c r="A35">
        <v>551</v>
      </c>
      <c r="B35">
        <v>2003</v>
      </c>
      <c r="C35" s="19">
        <v>37766</v>
      </c>
      <c r="D35">
        <v>1022.26</v>
      </c>
      <c r="E35" s="18">
        <f t="shared" si="0"/>
        <v>145</v>
      </c>
      <c r="F35">
        <f t="shared" si="1"/>
        <v>365</v>
      </c>
      <c r="G35">
        <f t="shared" si="2"/>
        <v>2.4960599165507942</v>
      </c>
      <c r="H35">
        <f t="shared" si="3"/>
        <v>-0.79877937288636469</v>
      </c>
      <c r="I35">
        <f t="shared" si="4"/>
        <v>0.6016240632249229</v>
      </c>
    </row>
    <row r="36" spans="1:9" x14ac:dyDescent="0.3">
      <c r="A36">
        <v>563</v>
      </c>
      <c r="B36">
        <v>2004</v>
      </c>
      <c r="C36" s="19">
        <v>38107</v>
      </c>
      <c r="D36">
        <v>204.3</v>
      </c>
      <c r="E36" s="18">
        <f t="shared" si="0"/>
        <v>121</v>
      </c>
      <c r="F36">
        <f t="shared" si="1"/>
        <v>366</v>
      </c>
      <c r="G36">
        <f t="shared" si="2"/>
        <v>2.0772279294227594</v>
      </c>
      <c r="H36">
        <f t="shared" si="3"/>
        <v>-0.4850598461951961</v>
      </c>
      <c r="I36">
        <f t="shared" si="4"/>
        <v>0.87448095783103974</v>
      </c>
    </row>
    <row r="37" spans="1:9" x14ac:dyDescent="0.3">
      <c r="A37">
        <v>574</v>
      </c>
      <c r="B37">
        <v>2005</v>
      </c>
      <c r="C37" s="19">
        <v>38634</v>
      </c>
      <c r="D37">
        <v>402.47</v>
      </c>
      <c r="E37" s="18">
        <f t="shared" si="0"/>
        <v>282</v>
      </c>
      <c r="F37">
        <f t="shared" si="1"/>
        <v>365</v>
      </c>
      <c r="G37">
        <f t="shared" si="2"/>
        <v>4.8544061825332694</v>
      </c>
      <c r="H37">
        <f t="shared" si="3"/>
        <v>0.14154029521704301</v>
      </c>
      <c r="I37">
        <f t="shared" si="4"/>
        <v>-0.98993249508735304</v>
      </c>
    </row>
    <row r="38" spans="1:9" x14ac:dyDescent="0.3">
      <c r="A38">
        <v>1</v>
      </c>
      <c r="B38">
        <v>2006</v>
      </c>
      <c r="C38" s="19">
        <v>39032</v>
      </c>
      <c r="D38">
        <v>204</v>
      </c>
      <c r="E38" s="18">
        <f t="shared" si="0"/>
        <v>315</v>
      </c>
      <c r="F38">
        <f t="shared" si="1"/>
        <v>365</v>
      </c>
      <c r="G38">
        <f t="shared" si="2"/>
        <v>5.4224749911275874</v>
      </c>
      <c r="H38">
        <f t="shared" si="3"/>
        <v>0.65189899587871181</v>
      </c>
      <c r="I38">
        <f t="shared" si="4"/>
        <v>-0.7583058084785631</v>
      </c>
    </row>
    <row r="39" spans="1:9" x14ac:dyDescent="0.3">
      <c r="A39">
        <v>13</v>
      </c>
      <c r="B39">
        <v>2007</v>
      </c>
      <c r="C39" s="19">
        <v>39315</v>
      </c>
      <c r="D39">
        <v>907</v>
      </c>
      <c r="E39" s="18">
        <f t="shared" si="0"/>
        <v>233</v>
      </c>
      <c r="F39">
        <f t="shared" si="1"/>
        <v>365</v>
      </c>
      <c r="G39">
        <f t="shared" si="2"/>
        <v>4.0109100728023108</v>
      </c>
      <c r="H39">
        <f t="shared" si="3"/>
        <v>-0.64534811322955066</v>
      </c>
      <c r="I39">
        <f t="shared" si="4"/>
        <v>-0.76388861279054232</v>
      </c>
    </row>
    <row r="40" spans="1:9" x14ac:dyDescent="0.3">
      <c r="A40">
        <v>25</v>
      </c>
      <c r="B40">
        <v>2008</v>
      </c>
      <c r="C40" s="19">
        <v>39736</v>
      </c>
      <c r="D40">
        <v>471.2</v>
      </c>
      <c r="E40" s="18">
        <f t="shared" si="0"/>
        <v>289</v>
      </c>
      <c r="F40">
        <f t="shared" si="1"/>
        <v>366</v>
      </c>
      <c r="G40">
        <f t="shared" si="2"/>
        <v>4.9613129884560125</v>
      </c>
      <c r="H40">
        <f t="shared" si="3"/>
        <v>0.246361274293315</v>
      </c>
      <c r="I40">
        <f t="shared" si="4"/>
        <v>-0.96917806543925356</v>
      </c>
    </row>
    <row r="41" spans="1:9" x14ac:dyDescent="0.3">
      <c r="A41">
        <v>38</v>
      </c>
      <c r="B41">
        <v>2009</v>
      </c>
      <c r="C41" s="19">
        <v>40148</v>
      </c>
      <c r="D41">
        <v>732.6</v>
      </c>
      <c r="E41" s="18">
        <f t="shared" si="0"/>
        <v>335</v>
      </c>
      <c r="F41">
        <f t="shared" si="1"/>
        <v>365</v>
      </c>
      <c r="G41">
        <f t="shared" si="2"/>
        <v>5.7667591175483874</v>
      </c>
      <c r="H41">
        <f t="shared" si="3"/>
        <v>0.8695893893466109</v>
      </c>
      <c r="I41">
        <f t="shared" si="4"/>
        <v>-0.49377555015997737</v>
      </c>
    </row>
    <row r="42" spans="1:9" x14ac:dyDescent="0.3">
      <c r="A42">
        <v>48</v>
      </c>
      <c r="B42">
        <v>2010</v>
      </c>
      <c r="C42" s="19">
        <v>40388</v>
      </c>
      <c r="D42">
        <v>897</v>
      </c>
      <c r="E42" s="18">
        <f t="shared" si="0"/>
        <v>210</v>
      </c>
      <c r="F42">
        <f t="shared" si="1"/>
        <v>365</v>
      </c>
      <c r="G42">
        <f t="shared" si="2"/>
        <v>3.614983327418392</v>
      </c>
      <c r="H42">
        <f t="shared" si="3"/>
        <v>-0.89002757643467678</v>
      </c>
      <c r="I42">
        <f t="shared" si="4"/>
        <v>-0.45590669350845858</v>
      </c>
    </row>
    <row r="43" spans="1:9" x14ac:dyDescent="0.3">
      <c r="A43">
        <v>60</v>
      </c>
      <c r="B43">
        <v>2011</v>
      </c>
      <c r="C43" s="19">
        <v>40819</v>
      </c>
      <c r="D43">
        <v>304</v>
      </c>
      <c r="E43" s="18">
        <f t="shared" si="0"/>
        <v>276</v>
      </c>
      <c r="F43">
        <f t="shared" si="1"/>
        <v>365</v>
      </c>
      <c r="G43">
        <f t="shared" si="2"/>
        <v>4.7511209446070293</v>
      </c>
      <c r="H43">
        <f t="shared" si="3"/>
        <v>3.8722280892173992E-2</v>
      </c>
      <c r="I43">
        <f t="shared" si="4"/>
        <v>-0.99925001123968349</v>
      </c>
    </row>
    <row r="44" spans="1:9" x14ac:dyDescent="0.3">
      <c r="A44">
        <v>73</v>
      </c>
      <c r="B44">
        <v>2012</v>
      </c>
      <c r="C44" s="19">
        <v>41195</v>
      </c>
      <c r="D44">
        <v>1027</v>
      </c>
      <c r="E44" s="18">
        <f t="shared" si="0"/>
        <v>287</v>
      </c>
      <c r="F44">
        <f t="shared" si="1"/>
        <v>366</v>
      </c>
      <c r="G44">
        <f t="shared" si="2"/>
        <v>4.9269786425151398</v>
      </c>
      <c r="H44">
        <f t="shared" si="3"/>
        <v>0.21294651993841537</v>
      </c>
      <c r="I44">
        <f t="shared" si="4"/>
        <v>-0.97706385648335092</v>
      </c>
    </row>
    <row r="45" spans="1:9" x14ac:dyDescent="0.3">
      <c r="A45">
        <v>83</v>
      </c>
      <c r="B45">
        <v>2013</v>
      </c>
      <c r="C45" s="19">
        <v>41593</v>
      </c>
      <c r="D45">
        <v>961</v>
      </c>
      <c r="E45" s="18">
        <f t="shared" si="0"/>
        <v>319</v>
      </c>
      <c r="F45">
        <f t="shared" si="1"/>
        <v>365</v>
      </c>
      <c r="G45">
        <f t="shared" si="2"/>
        <v>5.4913318164117477</v>
      </c>
      <c r="H45">
        <f t="shared" si="3"/>
        <v>0.70252747416915662</v>
      </c>
      <c r="I45">
        <f t="shared" si="4"/>
        <v>-0.71165662228177506</v>
      </c>
    </row>
    <row r="46" spans="1:9" x14ac:dyDescent="0.3">
      <c r="A46">
        <v>96</v>
      </c>
      <c r="B46">
        <v>2014</v>
      </c>
      <c r="C46" s="19">
        <v>41848</v>
      </c>
      <c r="D46">
        <v>673.2</v>
      </c>
      <c r="E46" s="18">
        <f t="shared" si="0"/>
        <v>209</v>
      </c>
      <c r="F46">
        <f t="shared" si="1"/>
        <v>365</v>
      </c>
      <c r="G46">
        <f t="shared" si="2"/>
        <v>3.5977691210973517</v>
      </c>
      <c r="H46">
        <f t="shared" si="3"/>
        <v>-0.89774339353423405</v>
      </c>
      <c r="I46">
        <f t="shared" si="4"/>
        <v>-0.44051878435049441</v>
      </c>
    </row>
    <row r="47" spans="1:9" x14ac:dyDescent="0.3">
      <c r="A47">
        <v>107</v>
      </c>
      <c r="B47">
        <v>2015</v>
      </c>
      <c r="C47" s="19">
        <v>42363</v>
      </c>
      <c r="D47">
        <v>1781.2</v>
      </c>
      <c r="E47" s="18">
        <f t="shared" si="0"/>
        <v>359</v>
      </c>
      <c r="F47">
        <f t="shared" si="1"/>
        <v>365</v>
      </c>
      <c r="G47">
        <f t="shared" si="2"/>
        <v>6.1799000692533461</v>
      </c>
      <c r="H47">
        <f t="shared" si="3"/>
        <v>0.99467081991152106</v>
      </c>
      <c r="I47">
        <f t="shared" si="4"/>
        <v>-0.10310169744743544</v>
      </c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1968</v>
      </c>
      <c r="B2" s="2">
        <v>46.53</v>
      </c>
    </row>
    <row r="3" spans="1:2" x14ac:dyDescent="0.3">
      <c r="A3" s="18">
        <v>1969</v>
      </c>
      <c r="B3" s="2">
        <v>45.68</v>
      </c>
    </row>
    <row r="4" spans="1:2" x14ac:dyDescent="0.3">
      <c r="A4" s="18">
        <v>1970</v>
      </c>
      <c r="B4" s="2">
        <v>63.43</v>
      </c>
    </row>
    <row r="5" spans="1:2" x14ac:dyDescent="0.3">
      <c r="A5" s="18">
        <v>1971</v>
      </c>
      <c r="B5" s="2">
        <v>53.65</v>
      </c>
    </row>
    <row r="6" spans="1:2" x14ac:dyDescent="0.3">
      <c r="A6" s="18">
        <v>1972</v>
      </c>
      <c r="B6" s="2">
        <v>127.1</v>
      </c>
    </row>
    <row r="7" spans="1:2" x14ac:dyDescent="0.3">
      <c r="A7" s="18">
        <v>1973</v>
      </c>
      <c r="B7" s="2">
        <v>126.83</v>
      </c>
    </row>
    <row r="8" spans="1:2" x14ac:dyDescent="0.3">
      <c r="A8" s="18">
        <v>1974</v>
      </c>
      <c r="B8" s="2">
        <v>68.45</v>
      </c>
    </row>
    <row r="9" spans="1:2" x14ac:dyDescent="0.3">
      <c r="A9" s="18">
        <v>1975</v>
      </c>
      <c r="B9" s="2">
        <v>89.53</v>
      </c>
    </row>
    <row r="10" spans="1:2" x14ac:dyDescent="0.3">
      <c r="A10" s="18">
        <v>1976</v>
      </c>
      <c r="B10" s="2">
        <v>75.08</v>
      </c>
    </row>
    <row r="11" spans="1:2" x14ac:dyDescent="0.3">
      <c r="A11" s="18">
        <v>1977</v>
      </c>
      <c r="B11" s="2">
        <v>141.75</v>
      </c>
    </row>
    <row r="12" spans="1:2" x14ac:dyDescent="0.3">
      <c r="A12" s="18">
        <v>1978</v>
      </c>
      <c r="B12" s="2">
        <v>57.77</v>
      </c>
    </row>
    <row r="13" spans="1:2" x14ac:dyDescent="0.3">
      <c r="A13" s="18">
        <v>1979</v>
      </c>
      <c r="B13" s="2">
        <v>60.86</v>
      </c>
    </row>
    <row r="14" spans="1:2" x14ac:dyDescent="0.3">
      <c r="A14" s="18">
        <v>1980</v>
      </c>
      <c r="B14" s="2">
        <v>109.4</v>
      </c>
    </row>
    <row r="15" spans="1:2" x14ac:dyDescent="0.3">
      <c r="A15" s="18">
        <v>1981</v>
      </c>
      <c r="B15" s="2">
        <v>72.069999999999993</v>
      </c>
    </row>
    <row r="16" spans="1:2" x14ac:dyDescent="0.3">
      <c r="A16" s="18">
        <v>1982</v>
      </c>
      <c r="B16" s="2">
        <v>145.19</v>
      </c>
    </row>
    <row r="17" spans="1:2" x14ac:dyDescent="0.3">
      <c r="A17" s="18">
        <v>1983</v>
      </c>
      <c r="B17" s="2">
        <v>124.8</v>
      </c>
    </row>
    <row r="18" spans="1:2" x14ac:dyDescent="0.3">
      <c r="A18" s="18">
        <v>1984</v>
      </c>
      <c r="B18" s="2">
        <v>154.88</v>
      </c>
    </row>
    <row r="19" spans="1:2" x14ac:dyDescent="0.3">
      <c r="A19" s="18">
        <v>1985</v>
      </c>
      <c r="B19" s="2">
        <v>123.45</v>
      </c>
    </row>
    <row r="20" spans="1:2" x14ac:dyDescent="0.3">
      <c r="A20" s="18">
        <v>1986</v>
      </c>
      <c r="B20" s="2">
        <v>139.81</v>
      </c>
    </row>
    <row r="21" spans="1:2" x14ac:dyDescent="0.3">
      <c r="A21" s="18">
        <v>1987</v>
      </c>
      <c r="B21" s="2">
        <v>162.41999999999999</v>
      </c>
    </row>
    <row r="22" spans="1:2" x14ac:dyDescent="0.3">
      <c r="A22" s="18">
        <v>1988</v>
      </c>
      <c r="B22" s="2">
        <v>62.93</v>
      </c>
    </row>
    <row r="23" spans="1:2" x14ac:dyDescent="0.3">
      <c r="A23" s="18">
        <v>1990</v>
      </c>
      <c r="B23" s="2">
        <v>132.15</v>
      </c>
    </row>
    <row r="24" spans="1:2" x14ac:dyDescent="0.3">
      <c r="A24" s="18">
        <v>1992</v>
      </c>
      <c r="B24" s="2">
        <v>173.44</v>
      </c>
    </row>
    <row r="25" spans="1:2" x14ac:dyDescent="0.3">
      <c r="A25" s="18">
        <v>1993</v>
      </c>
      <c r="B25" s="2">
        <v>133.88999999999999</v>
      </c>
    </row>
    <row r="26" spans="1:2" x14ac:dyDescent="0.3">
      <c r="A26" s="18">
        <v>1994</v>
      </c>
      <c r="B26" s="2">
        <v>103.93</v>
      </c>
    </row>
    <row r="27" spans="1:2" x14ac:dyDescent="0.3">
      <c r="A27" s="18">
        <v>1995</v>
      </c>
      <c r="B27" s="2">
        <v>62.21</v>
      </c>
    </row>
    <row r="28" spans="1:2" x14ac:dyDescent="0.3">
      <c r="A28" s="18">
        <v>1996</v>
      </c>
      <c r="B28" s="2">
        <v>46.11</v>
      </c>
    </row>
    <row r="29" spans="1:2" x14ac:dyDescent="0.3">
      <c r="A29" s="18">
        <v>1997</v>
      </c>
      <c r="B29" s="2">
        <v>114.74</v>
      </c>
    </row>
    <row r="30" spans="1:2" x14ac:dyDescent="0.3">
      <c r="A30" s="18">
        <v>1998</v>
      </c>
      <c r="B30" s="2">
        <v>193.86</v>
      </c>
    </row>
    <row r="31" spans="1:2" x14ac:dyDescent="0.3">
      <c r="A31" s="18">
        <v>1999</v>
      </c>
      <c r="B31" s="2">
        <v>35.369999999999997</v>
      </c>
    </row>
    <row r="32" spans="1:2" x14ac:dyDescent="0.3">
      <c r="A32" s="18">
        <v>2000</v>
      </c>
      <c r="B32" s="2">
        <v>121.54</v>
      </c>
    </row>
    <row r="33" spans="1:2" x14ac:dyDescent="0.3">
      <c r="A33" s="18">
        <v>2001</v>
      </c>
      <c r="B33" s="2">
        <v>193.04</v>
      </c>
    </row>
    <row r="34" spans="1:2" x14ac:dyDescent="0.3">
      <c r="A34" s="18">
        <v>2002</v>
      </c>
      <c r="B34" s="2">
        <v>316.5</v>
      </c>
    </row>
    <row r="35" spans="1:2" x14ac:dyDescent="0.3">
      <c r="A35" s="18">
        <v>2003</v>
      </c>
      <c r="B35" s="2">
        <v>175.98</v>
      </c>
    </row>
    <row r="36" spans="1:2" x14ac:dyDescent="0.3">
      <c r="A36" s="18">
        <v>2004</v>
      </c>
      <c r="B36" s="2">
        <v>47.92</v>
      </c>
    </row>
    <row r="37" spans="1:2" x14ac:dyDescent="0.3">
      <c r="A37" s="18">
        <v>2005</v>
      </c>
      <c r="B37" s="2">
        <v>67.11</v>
      </c>
    </row>
    <row r="38" spans="1:2" x14ac:dyDescent="0.3">
      <c r="A38" s="18">
        <v>2006</v>
      </c>
      <c r="B38" s="2">
        <v>18.63</v>
      </c>
    </row>
    <row r="39" spans="1:2" x14ac:dyDescent="0.3">
      <c r="A39" s="18">
        <v>2007</v>
      </c>
      <c r="B39" s="2">
        <v>122.57</v>
      </c>
    </row>
    <row r="40" spans="1:2" x14ac:dyDescent="0.3">
      <c r="A40" s="18">
        <v>2008</v>
      </c>
      <c r="B40" s="2">
        <v>69.58</v>
      </c>
    </row>
    <row r="41" spans="1:2" x14ac:dyDescent="0.3">
      <c r="A41" s="18">
        <v>2009</v>
      </c>
      <c r="B41" s="2">
        <v>155.91999999999999</v>
      </c>
    </row>
    <row r="42" spans="1:2" x14ac:dyDescent="0.3">
      <c r="A42" s="18">
        <v>2010</v>
      </c>
      <c r="B42" s="2">
        <v>106.65</v>
      </c>
    </row>
    <row r="43" spans="1:2" x14ac:dyDescent="0.3">
      <c r="A43" s="18">
        <v>2011</v>
      </c>
      <c r="B43" s="2">
        <v>38.369999999999997</v>
      </c>
    </row>
    <row r="44" spans="1:2" x14ac:dyDescent="0.3">
      <c r="A44" s="18">
        <v>2012</v>
      </c>
      <c r="B44" s="2">
        <v>51.19</v>
      </c>
    </row>
    <row r="45" spans="1:2" x14ac:dyDescent="0.3">
      <c r="A45" s="18">
        <v>2013</v>
      </c>
      <c r="B45" s="2">
        <v>93.07</v>
      </c>
    </row>
    <row r="46" spans="1:2" x14ac:dyDescent="0.3">
      <c r="A46" s="18">
        <v>2014</v>
      </c>
      <c r="B46" s="2">
        <v>161.13999999999999</v>
      </c>
    </row>
    <row r="47" spans="1:2" x14ac:dyDescent="0.3">
      <c r="A47" s="18">
        <v>2015</v>
      </c>
      <c r="B47" s="2">
        <v>189.05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46</v>
      </c>
      <c r="D13" s="7">
        <v>0</v>
      </c>
      <c r="E13" s="7">
        <v>46</v>
      </c>
      <c r="F13" s="8">
        <v>18.63</v>
      </c>
      <c r="G13" s="8">
        <v>316.5</v>
      </c>
      <c r="H13" s="8">
        <v>108.1645652173913</v>
      </c>
      <c r="I13" s="8">
        <v>57.391653775963775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0.1285024154589372</v>
      </c>
    </row>
    <row r="19" spans="2:10" x14ac:dyDescent="0.3">
      <c r="B19" s="3" t="s">
        <v>20</v>
      </c>
      <c r="C19" s="12">
        <v>133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0.21279758720561401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0.82342857142857129</v>
      </c>
    </row>
    <row r="34" spans="2:5" x14ac:dyDescent="0.3">
      <c r="B34" s="14" t="s">
        <v>31</v>
      </c>
      <c r="D34" s="16">
        <v>0.51738961038960918</v>
      </c>
      <c r="E34" s="17">
        <v>1.2111259946949613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390471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2016-10-15T02:03:14Z</dcterms:created>
  <dcterms:modified xsi:type="dcterms:W3CDTF">2018-05-31T21:23:56Z</dcterms:modified>
</cp:coreProperties>
</file>