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77B5DAC2-0721-4CC1-9D8C-4B419BED3F35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2" sheetId="6" r:id="rId5"/>
  </sheets>
  <externalReferences>
    <externalReference r:id="rId6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</calcChain>
</file>

<file path=xl/sharedStrings.xml><?xml version="1.0" encoding="utf-8"?>
<sst xmlns="http://schemas.openxmlformats.org/spreadsheetml/2006/main" count="46" uniqueCount="40">
  <si>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</si>
  <si>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</si>
  <si>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</si>
  <si>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</si>
  <si>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</si>
  <si>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</si>
  <si>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</si>
  <si>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</si>
  <si>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</si>
  <si>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</si>
  <si>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</si>
  <si>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</si>
  <si>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</si>
  <si>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</si>
  <si>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</si>
  <si>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</si>
  <si>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</si>
  <si>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</si>
  <si>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</si>
  <si>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</si>
  <si>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</si>
  <si>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</si>
  <si>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</si>
  <si>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</si>
  <si>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</si>
  <si>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</si>
  <si>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</si>
  <si>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</si>
  <si>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Time series: Workbook = 76460000_MK.xlsx / Sheet = Plan1 / Range = Plan1!$E$1:$E$50 / 49 rows and 1 column</t>
  </si>
  <si>
    <t>Date data: Workbook = 76460000_MK.xlsx / Sheet = Plan1 / Range = Plan1!$B$1:$B$50 / 49 rows and 1 column</t>
  </si>
  <si>
    <t>The p-value is computed using an exact method.</t>
  </si>
  <si>
    <t>As the computed p-value is greater than the significance level alpha=0.05, one cannot reject the null hypothesis H0.</t>
  </si>
  <si>
    <t>The risk to reject the null hypothesis H0 while it is true is 7.72%.</t>
  </si>
  <si>
    <r>
      <t>XLSTAT 2016.06.36438  - Mann-Kendall trend tests - Start time: 2016-10-29 at 6:55:43 PM / End time: 2016-10-29 at 6:55:43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</si>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</sst>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tests2_HID'!$A$2:$A$50</c:f>
              <c:numCache>
                <c:formatCode>General</c:formatCode>
                <c:ptCount val="49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numCache>
            </c:numRef>
          </c:xVal>
          <c:yVal>
            <c:numRef>
              <c:f>'Mann-Kendall trend tests2_HID'!$B$2:$B$50</c:f>
              <c:numCache>
                <c:formatCode>0</c:formatCode>
                <c:ptCount val="49"/>
                <c:pt idx="0">
                  <c:v>30.46</c:v>
                </c:pt>
                <c:pt idx="1">
                  <c:v>21.33</c:v>
                </c:pt>
                <c:pt idx="2">
                  <c:v>8.3800000000000008</c:v>
                </c:pt>
                <c:pt idx="3">
                  <c:v>16.920000000000002</c:v>
                </c:pt>
                <c:pt idx="4">
                  <c:v>22.93</c:v>
                </c:pt>
                <c:pt idx="5">
                  <c:v>21.34</c:v>
                </c:pt>
                <c:pt idx="6">
                  <c:v>45.2</c:v>
                </c:pt>
                <c:pt idx="7">
                  <c:v>41.84</c:v>
                </c:pt>
                <c:pt idx="8">
                  <c:v>20.079999999999998</c:v>
                </c:pt>
                <c:pt idx="9">
                  <c:v>21.68</c:v>
                </c:pt>
                <c:pt idx="10">
                  <c:v>22.5</c:v>
                </c:pt>
                <c:pt idx="11">
                  <c:v>25.49</c:v>
                </c:pt>
                <c:pt idx="12">
                  <c:v>17.989999999999998</c:v>
                </c:pt>
                <c:pt idx="13">
                  <c:v>31.18</c:v>
                </c:pt>
                <c:pt idx="14">
                  <c:v>25.94</c:v>
                </c:pt>
                <c:pt idx="15">
                  <c:v>16.43</c:v>
                </c:pt>
                <c:pt idx="16">
                  <c:v>42.85</c:v>
                </c:pt>
                <c:pt idx="17">
                  <c:v>40.78</c:v>
                </c:pt>
                <c:pt idx="18">
                  <c:v>45.57</c:v>
                </c:pt>
                <c:pt idx="19">
                  <c:v>29.97</c:v>
                </c:pt>
                <c:pt idx="20">
                  <c:v>40.25</c:v>
                </c:pt>
                <c:pt idx="21">
                  <c:v>38.92</c:v>
                </c:pt>
                <c:pt idx="22">
                  <c:v>20.78</c:v>
                </c:pt>
                <c:pt idx="23">
                  <c:v>17.87</c:v>
                </c:pt>
                <c:pt idx="24">
                  <c:v>34.67</c:v>
                </c:pt>
                <c:pt idx="25">
                  <c:v>13.76</c:v>
                </c:pt>
                <c:pt idx="26">
                  <c:v>27.67</c:v>
                </c:pt>
                <c:pt idx="27">
                  <c:v>29.23</c:v>
                </c:pt>
                <c:pt idx="28">
                  <c:v>23.5</c:v>
                </c:pt>
                <c:pt idx="29">
                  <c:v>19.940000000000001</c:v>
                </c:pt>
                <c:pt idx="30">
                  <c:v>20.64</c:v>
                </c:pt>
                <c:pt idx="31">
                  <c:v>35.799999999999997</c:v>
                </c:pt>
                <c:pt idx="32">
                  <c:v>42.12</c:v>
                </c:pt>
                <c:pt idx="33">
                  <c:v>22.03</c:v>
                </c:pt>
                <c:pt idx="34">
                  <c:v>29.94</c:v>
                </c:pt>
                <c:pt idx="35">
                  <c:v>38.409999999999997</c:v>
                </c:pt>
                <c:pt idx="36">
                  <c:v>58.67</c:v>
                </c:pt>
                <c:pt idx="37">
                  <c:v>36.46</c:v>
                </c:pt>
                <c:pt idx="38">
                  <c:v>7.45</c:v>
                </c:pt>
                <c:pt idx="39">
                  <c:v>31.16</c:v>
                </c:pt>
                <c:pt idx="40">
                  <c:v>29.71</c:v>
                </c:pt>
                <c:pt idx="41">
                  <c:v>20.88</c:v>
                </c:pt>
                <c:pt idx="42">
                  <c:v>40.26</c:v>
                </c:pt>
                <c:pt idx="43">
                  <c:v>43.46</c:v>
                </c:pt>
                <c:pt idx="44">
                  <c:v>21.15</c:v>
                </c:pt>
                <c:pt idx="45">
                  <c:v>22.17</c:v>
                </c:pt>
                <c:pt idx="46">
                  <c:v>25.92</c:v>
                </c:pt>
                <c:pt idx="47">
                  <c:v>45.86</c:v>
                </c:pt>
                <c:pt idx="48">
                  <c:v>54.71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9-429A-B7EE-5CF685AB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7712"/>
        <c:axId val="135169152"/>
      </c:scatterChart>
      <c:valAx>
        <c:axId val="135027712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5169152"/>
        <c:crosses val="autoZero"/>
        <c:crossBetween val="midCat"/>
      </c:valAx>
      <c:valAx>
        <c:axId val="13516915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502771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89562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RefEditT,RefEdit0,Plan1!$E$1:$E$50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RefEditDate,RefEdit0,Plan1!$B$1:$B$50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3073" name="BT28956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topLeftCell="A37" zoomScale="70" zoomScaleNormal="70" workbookViewId="0">
      <selection activeCell="G52" sqref="G52:N63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4.554687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209</v>
      </c>
      <c r="B2">
        <v>1966</v>
      </c>
      <c r="C2" s="19">
        <v>24187</v>
      </c>
      <c r="D2">
        <v>438</v>
      </c>
      <c r="E2" s="18">
        <f>C2-DATE(YEAR(C2),1,0)</f>
        <v>80</v>
      </c>
      <c r="F2">
        <f>DATE(YEAR(C2)+1,1,1)-DATE(YEAR(C2),1,1)</f>
        <v>365</v>
      </c>
      <c r="G2">
        <f>E2*(2*PI()/F2)</f>
        <v>1.3771365056831968</v>
      </c>
      <c r="H2">
        <f>COS(G2)</f>
        <v>0.19245158197083018</v>
      </c>
      <c r="I2">
        <f>SIN(G2)</f>
        <v>0.98130647027160933</v>
      </c>
    </row>
    <row r="3" spans="1:9" x14ac:dyDescent="0.3">
      <c r="A3">
        <v>221</v>
      </c>
      <c r="B3">
        <v>1967</v>
      </c>
      <c r="C3" s="19">
        <v>24707</v>
      </c>
      <c r="D3">
        <v>428.4</v>
      </c>
      <c r="E3" s="18">
        <f t="shared" ref="E3:E47" si="0">C3-DATE(YEAR(C3),1,0)</f>
        <v>235</v>
      </c>
      <c r="F3">
        <f t="shared" ref="F3:F47" si="1">DATE(YEAR(C3)+1,1,1)-DATE(YEAR(C3),1,1)</f>
        <v>365</v>
      </c>
      <c r="G3">
        <f t="shared" ref="G3:G47" si="2">E3*(2*PI()/F3)</f>
        <v>4.0453384854443906</v>
      </c>
      <c r="H3">
        <f t="shared" ref="H3:H47" si="3">COS(G3)</f>
        <v>-0.61867140326250403</v>
      </c>
      <c r="I3">
        <f t="shared" ref="I3:I47" si="4">SIN(G3)</f>
        <v>-0.78564985507871388</v>
      </c>
    </row>
    <row r="4" spans="1:9" x14ac:dyDescent="0.3">
      <c r="A4">
        <v>233</v>
      </c>
      <c r="B4">
        <v>1968</v>
      </c>
      <c r="C4" s="19">
        <v>25151</v>
      </c>
      <c r="D4">
        <v>119</v>
      </c>
      <c r="E4" s="18">
        <f t="shared" si="0"/>
        <v>314</v>
      </c>
      <c r="F4">
        <f t="shared" si="1"/>
        <v>366</v>
      </c>
      <c r="G4">
        <f t="shared" si="2"/>
        <v>5.3904923127169129</v>
      </c>
      <c r="H4">
        <f t="shared" si="3"/>
        <v>0.62731709687429371</v>
      </c>
      <c r="I4">
        <f t="shared" si="4"/>
        <v>-0.7787639308347607</v>
      </c>
    </row>
    <row r="5" spans="1:9" x14ac:dyDescent="0.3">
      <c r="A5">
        <v>245</v>
      </c>
      <c r="B5">
        <v>1969</v>
      </c>
      <c r="C5" s="19">
        <v>25368</v>
      </c>
      <c r="D5">
        <v>434.4</v>
      </c>
      <c r="E5" s="18">
        <f t="shared" si="0"/>
        <v>165</v>
      </c>
      <c r="F5">
        <f t="shared" si="1"/>
        <v>365</v>
      </c>
      <c r="G5">
        <f t="shared" si="2"/>
        <v>2.8403440429715938</v>
      </c>
      <c r="H5">
        <f t="shared" si="3"/>
        <v>-0.95496675485525517</v>
      </c>
      <c r="I5">
        <f t="shared" si="4"/>
        <v>0.2967128192734903</v>
      </c>
    </row>
    <row r="6" spans="1:9" x14ac:dyDescent="0.3">
      <c r="A6">
        <v>257</v>
      </c>
      <c r="B6">
        <v>1970</v>
      </c>
      <c r="C6" s="19">
        <v>25693</v>
      </c>
      <c r="D6">
        <v>414.4</v>
      </c>
      <c r="E6" s="18">
        <f t="shared" si="0"/>
        <v>125</v>
      </c>
      <c r="F6">
        <f t="shared" si="1"/>
        <v>365</v>
      </c>
      <c r="G6">
        <f t="shared" si="2"/>
        <v>2.151775790129995</v>
      </c>
      <c r="H6">
        <f t="shared" si="3"/>
        <v>-0.54884295828471896</v>
      </c>
      <c r="I6">
        <f t="shared" si="4"/>
        <v>0.83592547941863715</v>
      </c>
    </row>
    <row r="7" spans="1:9" x14ac:dyDescent="0.3">
      <c r="A7">
        <v>269</v>
      </c>
      <c r="B7">
        <v>1971</v>
      </c>
      <c r="C7" s="19">
        <v>26111</v>
      </c>
      <c r="D7">
        <v>419.2</v>
      </c>
      <c r="E7" s="18">
        <f t="shared" si="0"/>
        <v>178</v>
      </c>
      <c r="F7">
        <f t="shared" si="1"/>
        <v>365</v>
      </c>
      <c r="G7">
        <f t="shared" si="2"/>
        <v>3.064128725145113</v>
      </c>
      <c r="H7">
        <f t="shared" si="3"/>
        <v>-0.99700116992501508</v>
      </c>
      <c r="I7">
        <f t="shared" si="4"/>
        <v>7.7386479233463451E-2</v>
      </c>
    </row>
    <row r="8" spans="1:9" x14ac:dyDescent="0.3">
      <c r="A8">
        <v>281</v>
      </c>
      <c r="B8">
        <v>1972</v>
      </c>
      <c r="C8" s="19">
        <v>26458</v>
      </c>
      <c r="D8">
        <v>698.5</v>
      </c>
      <c r="E8" s="18">
        <f t="shared" si="0"/>
        <v>160</v>
      </c>
      <c r="F8">
        <f t="shared" si="1"/>
        <v>366</v>
      </c>
      <c r="G8">
        <f t="shared" si="2"/>
        <v>2.7467476752697646</v>
      </c>
      <c r="H8">
        <f t="shared" si="3"/>
        <v>-0.923056206884176</v>
      </c>
      <c r="I8">
        <f t="shared" si="4"/>
        <v>0.38466509970700119</v>
      </c>
    </row>
    <row r="9" spans="1:9" x14ac:dyDescent="0.3">
      <c r="A9">
        <v>293</v>
      </c>
      <c r="B9">
        <v>1973</v>
      </c>
      <c r="C9" s="19">
        <v>26706</v>
      </c>
      <c r="D9">
        <v>732.3</v>
      </c>
      <c r="E9" s="18">
        <f t="shared" si="0"/>
        <v>42</v>
      </c>
      <c r="F9">
        <f t="shared" si="1"/>
        <v>365</v>
      </c>
      <c r="G9">
        <f t="shared" si="2"/>
        <v>0.72299666548367836</v>
      </c>
      <c r="H9">
        <f t="shared" si="3"/>
        <v>0.74982640120456856</v>
      </c>
      <c r="I9">
        <f t="shared" si="4"/>
        <v>0.66163461824227832</v>
      </c>
    </row>
    <row r="10" spans="1:9" x14ac:dyDescent="0.3">
      <c r="A10">
        <v>305</v>
      </c>
      <c r="B10">
        <v>1974</v>
      </c>
      <c r="C10" s="19">
        <v>27364</v>
      </c>
      <c r="D10">
        <v>358</v>
      </c>
      <c r="E10" s="18">
        <f t="shared" si="0"/>
        <v>335</v>
      </c>
      <c r="F10">
        <f t="shared" si="1"/>
        <v>365</v>
      </c>
      <c r="G10">
        <f t="shared" si="2"/>
        <v>5.7667591175483874</v>
      </c>
      <c r="H10">
        <f t="shared" si="3"/>
        <v>0.8695893893466109</v>
      </c>
      <c r="I10">
        <f t="shared" si="4"/>
        <v>-0.49377555015997737</v>
      </c>
    </row>
    <row r="11" spans="1:9" x14ac:dyDescent="0.3">
      <c r="A11">
        <v>317</v>
      </c>
      <c r="B11">
        <v>1975</v>
      </c>
      <c r="C11" s="19">
        <v>27411</v>
      </c>
      <c r="D11">
        <v>269</v>
      </c>
      <c r="E11" s="18">
        <f t="shared" si="0"/>
        <v>17</v>
      </c>
      <c r="F11">
        <f t="shared" si="1"/>
        <v>365</v>
      </c>
      <c r="G11">
        <f t="shared" si="2"/>
        <v>0.29264150745767936</v>
      </c>
      <c r="H11">
        <f t="shared" si="3"/>
        <v>0.95748518835503926</v>
      </c>
      <c r="I11">
        <f t="shared" si="4"/>
        <v>0.28848243288060899</v>
      </c>
    </row>
    <row r="12" spans="1:9" x14ac:dyDescent="0.3">
      <c r="A12">
        <v>329</v>
      </c>
      <c r="B12">
        <v>1976</v>
      </c>
      <c r="C12" s="19">
        <v>27954</v>
      </c>
      <c r="D12">
        <v>341</v>
      </c>
      <c r="E12" s="18">
        <f t="shared" si="0"/>
        <v>195</v>
      </c>
      <c r="F12">
        <f t="shared" si="1"/>
        <v>366</v>
      </c>
      <c r="G12">
        <f t="shared" si="2"/>
        <v>3.3475987292350253</v>
      </c>
      <c r="H12">
        <f t="shared" si="3"/>
        <v>-0.97885568509535792</v>
      </c>
      <c r="I12">
        <f t="shared" si="4"/>
        <v>-0.20455206612620058</v>
      </c>
    </row>
    <row r="13" spans="1:9" x14ac:dyDescent="0.3">
      <c r="A13">
        <v>341</v>
      </c>
      <c r="B13">
        <v>1977</v>
      </c>
      <c r="C13" s="19">
        <v>28328</v>
      </c>
      <c r="D13">
        <v>286</v>
      </c>
      <c r="E13" s="18">
        <f t="shared" si="0"/>
        <v>203</v>
      </c>
      <c r="F13">
        <f t="shared" si="1"/>
        <v>365</v>
      </c>
      <c r="G13">
        <f t="shared" si="2"/>
        <v>3.494483883171112</v>
      </c>
      <c r="H13">
        <f t="shared" si="3"/>
        <v>-0.93837739174086432</v>
      </c>
      <c r="I13">
        <f t="shared" si="4"/>
        <v>-0.34561231267073284</v>
      </c>
    </row>
    <row r="14" spans="1:9" x14ac:dyDescent="0.3">
      <c r="A14">
        <v>353</v>
      </c>
      <c r="B14">
        <v>1978</v>
      </c>
      <c r="C14" s="19">
        <v>28820</v>
      </c>
      <c r="D14">
        <v>549</v>
      </c>
      <c r="E14" s="18">
        <f t="shared" si="0"/>
        <v>330</v>
      </c>
      <c r="F14">
        <f t="shared" si="1"/>
        <v>365</v>
      </c>
      <c r="G14">
        <f t="shared" si="2"/>
        <v>5.6806880859431876</v>
      </c>
      <c r="H14">
        <f t="shared" si="3"/>
        <v>0.82392300575755417</v>
      </c>
      <c r="I14">
        <f t="shared" si="4"/>
        <v>-0.56670175629111774</v>
      </c>
    </row>
    <row r="15" spans="1:9" x14ac:dyDescent="0.3">
      <c r="A15">
        <v>365</v>
      </c>
      <c r="B15">
        <v>1979</v>
      </c>
      <c r="C15" s="19">
        <v>29133</v>
      </c>
      <c r="D15">
        <v>448</v>
      </c>
      <c r="E15" s="18">
        <f t="shared" si="0"/>
        <v>278</v>
      </c>
      <c r="F15">
        <f t="shared" si="1"/>
        <v>365</v>
      </c>
      <c r="G15">
        <f t="shared" si="2"/>
        <v>4.785549357249109</v>
      </c>
      <c r="H15">
        <f t="shared" si="3"/>
        <v>7.3095129898076872E-2</v>
      </c>
      <c r="I15">
        <f t="shared" si="4"/>
        <v>-0.9973249731081556</v>
      </c>
    </row>
    <row r="16" spans="1:9" x14ac:dyDescent="0.3">
      <c r="A16">
        <v>377</v>
      </c>
      <c r="B16">
        <v>1980</v>
      </c>
      <c r="C16" s="19">
        <v>29515</v>
      </c>
      <c r="D16">
        <v>541.20000000000005</v>
      </c>
      <c r="E16" s="18">
        <f t="shared" si="0"/>
        <v>295</v>
      </c>
      <c r="F16">
        <f t="shared" si="1"/>
        <v>366</v>
      </c>
      <c r="G16">
        <f t="shared" si="2"/>
        <v>5.064316026278628</v>
      </c>
      <c r="H16">
        <f t="shared" si="3"/>
        <v>0.34470738398793338</v>
      </c>
      <c r="I16">
        <f t="shared" si="4"/>
        <v>-0.93871018926194438</v>
      </c>
    </row>
    <row r="17" spans="1:9" x14ac:dyDescent="0.3">
      <c r="A17">
        <v>389</v>
      </c>
      <c r="B17">
        <v>1981</v>
      </c>
      <c r="C17" s="19">
        <v>29621</v>
      </c>
      <c r="D17">
        <v>191</v>
      </c>
      <c r="E17" s="18">
        <f t="shared" si="0"/>
        <v>35</v>
      </c>
      <c r="F17">
        <f t="shared" si="1"/>
        <v>365</v>
      </c>
      <c r="G17">
        <f t="shared" si="2"/>
        <v>0.60249722123639859</v>
      </c>
      <c r="H17">
        <f t="shared" si="3"/>
        <v>0.82392300575755428</v>
      </c>
      <c r="I17">
        <f t="shared" si="4"/>
        <v>0.56670175629111752</v>
      </c>
    </row>
    <row r="18" spans="1:9" x14ac:dyDescent="0.3">
      <c r="A18">
        <v>401</v>
      </c>
      <c r="B18">
        <v>1982</v>
      </c>
      <c r="C18" s="19">
        <v>30258</v>
      </c>
      <c r="D18">
        <v>576.29999999999995</v>
      </c>
      <c r="E18" s="18">
        <f t="shared" si="0"/>
        <v>307</v>
      </c>
      <c r="F18">
        <f t="shared" si="1"/>
        <v>365</v>
      </c>
      <c r="G18">
        <f t="shared" si="2"/>
        <v>5.2847613405592684</v>
      </c>
      <c r="H18">
        <f t="shared" si="3"/>
        <v>0.54162782065598114</v>
      </c>
      <c r="I18">
        <f t="shared" si="4"/>
        <v>-0.84061840563447832</v>
      </c>
    </row>
    <row r="19" spans="1:9" x14ac:dyDescent="0.3">
      <c r="A19">
        <v>413</v>
      </c>
      <c r="B19">
        <v>1983</v>
      </c>
      <c r="C19" s="19">
        <v>30386</v>
      </c>
      <c r="D19">
        <v>641.29999999999995</v>
      </c>
      <c r="E19" s="18">
        <f t="shared" si="0"/>
        <v>70</v>
      </c>
      <c r="F19">
        <f t="shared" si="1"/>
        <v>365</v>
      </c>
      <c r="G19">
        <f t="shared" si="2"/>
        <v>1.2049944424727972</v>
      </c>
      <c r="H19">
        <f t="shared" si="3"/>
        <v>0.35769823883312568</v>
      </c>
      <c r="I19">
        <f t="shared" si="4"/>
        <v>0.93383722882292508</v>
      </c>
    </row>
    <row r="20" spans="1:9" x14ac:dyDescent="0.3">
      <c r="A20">
        <v>425</v>
      </c>
      <c r="B20">
        <v>1984</v>
      </c>
      <c r="C20" s="19">
        <v>30808</v>
      </c>
      <c r="D20">
        <v>1157</v>
      </c>
      <c r="E20" s="18">
        <f t="shared" si="0"/>
        <v>127</v>
      </c>
      <c r="F20">
        <f t="shared" si="1"/>
        <v>366</v>
      </c>
      <c r="G20">
        <f t="shared" si="2"/>
        <v>2.1802309672453757</v>
      </c>
      <c r="H20">
        <f t="shared" si="3"/>
        <v>-0.57240397273781485</v>
      </c>
      <c r="I20">
        <f t="shared" si="4"/>
        <v>0.81997176292477714</v>
      </c>
    </row>
    <row r="21" spans="1:9" x14ac:dyDescent="0.3">
      <c r="A21">
        <v>437</v>
      </c>
      <c r="B21">
        <v>1985</v>
      </c>
      <c r="C21" s="19">
        <v>31263</v>
      </c>
      <c r="D21">
        <v>450.4</v>
      </c>
      <c r="E21" s="18">
        <f t="shared" si="0"/>
        <v>216</v>
      </c>
      <c r="F21">
        <f t="shared" si="1"/>
        <v>365</v>
      </c>
      <c r="G21">
        <f t="shared" si="2"/>
        <v>3.7182685653446317</v>
      </c>
      <c r="H21">
        <f t="shared" si="3"/>
        <v>-0.83827970521777451</v>
      </c>
      <c r="I21">
        <f t="shared" si="4"/>
        <v>-0.54524043854065074</v>
      </c>
    </row>
    <row r="22" spans="1:9" x14ac:dyDescent="0.3">
      <c r="A22">
        <v>449</v>
      </c>
      <c r="B22">
        <v>1986</v>
      </c>
      <c r="C22" s="19">
        <v>31507</v>
      </c>
      <c r="D22">
        <v>492</v>
      </c>
      <c r="E22" s="18">
        <f t="shared" si="0"/>
        <v>95</v>
      </c>
      <c r="F22">
        <f t="shared" si="1"/>
        <v>365</v>
      </c>
      <c r="G22">
        <f t="shared" si="2"/>
        <v>1.6353496004987964</v>
      </c>
      <c r="H22">
        <f t="shared" si="3"/>
        <v>-6.4508449449316232E-2</v>
      </c>
      <c r="I22">
        <f t="shared" si="4"/>
        <v>0.99791716086539217</v>
      </c>
    </row>
    <row r="23" spans="1:9" x14ac:dyDescent="0.3">
      <c r="A23">
        <v>461</v>
      </c>
      <c r="B23">
        <v>1987</v>
      </c>
      <c r="C23" s="19">
        <v>31959</v>
      </c>
      <c r="D23">
        <v>594.5</v>
      </c>
      <c r="E23" s="18">
        <f t="shared" si="0"/>
        <v>182</v>
      </c>
      <c r="F23">
        <f t="shared" si="1"/>
        <v>365</v>
      </c>
      <c r="G23">
        <f t="shared" si="2"/>
        <v>3.132985550429273</v>
      </c>
      <c r="H23">
        <f t="shared" si="3"/>
        <v>-0.99996295911626554</v>
      </c>
      <c r="I23">
        <f t="shared" si="4"/>
        <v>8.6069968886886977E-3</v>
      </c>
    </row>
    <row r="24" spans="1:9" x14ac:dyDescent="0.3">
      <c r="A24">
        <v>473</v>
      </c>
      <c r="B24">
        <v>1988</v>
      </c>
      <c r="C24" s="19">
        <v>32266</v>
      </c>
      <c r="D24">
        <v>750.5</v>
      </c>
      <c r="E24" s="18">
        <f t="shared" si="0"/>
        <v>124</v>
      </c>
      <c r="F24">
        <f t="shared" si="1"/>
        <v>366</v>
      </c>
      <c r="G24">
        <f t="shared" si="2"/>
        <v>2.1287294483340675</v>
      </c>
      <c r="H24">
        <f t="shared" si="3"/>
        <v>-0.52943389121818518</v>
      </c>
      <c r="I24">
        <f t="shared" si="4"/>
        <v>0.84835119781230395</v>
      </c>
    </row>
    <row r="25" spans="1:9" x14ac:dyDescent="0.3">
      <c r="A25">
        <v>485</v>
      </c>
      <c r="B25">
        <v>1989</v>
      </c>
      <c r="C25" s="19">
        <v>32774</v>
      </c>
      <c r="D25">
        <v>421.6</v>
      </c>
      <c r="E25" s="18">
        <f t="shared" si="0"/>
        <v>266</v>
      </c>
      <c r="F25">
        <f t="shared" si="1"/>
        <v>365</v>
      </c>
      <c r="G25">
        <f t="shared" si="2"/>
        <v>4.5789788813966297</v>
      </c>
      <c r="H25">
        <f t="shared" si="3"/>
        <v>-0.13301470653419636</v>
      </c>
      <c r="I25">
        <f t="shared" si="4"/>
        <v>-0.99111406399345459</v>
      </c>
    </row>
    <row r="26" spans="1:9" x14ac:dyDescent="0.3">
      <c r="A26">
        <v>497</v>
      </c>
      <c r="B26">
        <v>1990</v>
      </c>
      <c r="C26" s="19">
        <v>32969</v>
      </c>
      <c r="D26">
        <v>608.79999999999995</v>
      </c>
      <c r="E26" s="18">
        <f t="shared" si="0"/>
        <v>96</v>
      </c>
      <c r="F26">
        <f t="shared" si="1"/>
        <v>365</v>
      </c>
      <c r="G26">
        <f t="shared" si="2"/>
        <v>1.6525638068198363</v>
      </c>
      <c r="H26">
        <f t="shared" si="3"/>
        <v>-8.1676395330422411E-2</v>
      </c>
      <c r="I26">
        <f t="shared" si="4"/>
        <v>0.99665890175417016</v>
      </c>
    </row>
    <row r="27" spans="1:9" x14ac:dyDescent="0.3">
      <c r="A27">
        <v>509</v>
      </c>
      <c r="B27">
        <v>1991</v>
      </c>
      <c r="C27" s="19">
        <v>35872</v>
      </c>
      <c r="D27">
        <v>301</v>
      </c>
      <c r="E27" s="18">
        <f t="shared" si="0"/>
        <v>77</v>
      </c>
      <c r="F27">
        <f t="shared" si="1"/>
        <v>365</v>
      </c>
      <c r="G27">
        <f t="shared" si="2"/>
        <v>1.325493886720077</v>
      </c>
      <c r="H27">
        <f t="shared" si="3"/>
        <v>0.24284972209593583</v>
      </c>
      <c r="I27">
        <f t="shared" si="4"/>
        <v>0.97006392185150703</v>
      </c>
    </row>
    <row r="28" spans="1:9" x14ac:dyDescent="0.3">
      <c r="A28">
        <v>521</v>
      </c>
      <c r="B28">
        <v>1992</v>
      </c>
      <c r="C28" s="19">
        <v>33707</v>
      </c>
      <c r="D28">
        <v>379.6</v>
      </c>
      <c r="E28" s="18">
        <f t="shared" si="0"/>
        <v>104</v>
      </c>
      <c r="F28">
        <f t="shared" si="1"/>
        <v>366</v>
      </c>
      <c r="G28">
        <f t="shared" si="2"/>
        <v>1.7853859889253469</v>
      </c>
      <c r="H28">
        <f t="shared" si="3"/>
        <v>-0.21294651993841571</v>
      </c>
      <c r="I28">
        <f t="shared" si="4"/>
        <v>0.97706385648335081</v>
      </c>
    </row>
    <row r="29" spans="1:9" x14ac:dyDescent="0.3">
      <c r="A29">
        <v>532</v>
      </c>
      <c r="B29">
        <v>1993</v>
      </c>
      <c r="C29" s="19">
        <v>34124</v>
      </c>
      <c r="D29">
        <v>448</v>
      </c>
      <c r="E29" s="18">
        <f t="shared" si="0"/>
        <v>155</v>
      </c>
      <c r="F29">
        <f t="shared" si="1"/>
        <v>365</v>
      </c>
      <c r="G29">
        <f t="shared" si="2"/>
        <v>2.6682019797611938</v>
      </c>
      <c r="H29">
        <f t="shared" si="3"/>
        <v>-0.89002757643467645</v>
      </c>
      <c r="I29">
        <f t="shared" si="4"/>
        <v>0.45590669350845919</v>
      </c>
    </row>
    <row r="30" spans="1:9" x14ac:dyDescent="0.3">
      <c r="A30">
        <v>544</v>
      </c>
      <c r="B30">
        <v>1994</v>
      </c>
      <c r="C30" s="19">
        <v>34620</v>
      </c>
      <c r="D30">
        <v>289</v>
      </c>
      <c r="E30" s="18">
        <f t="shared" si="0"/>
        <v>286</v>
      </c>
      <c r="F30">
        <f t="shared" si="1"/>
        <v>365</v>
      </c>
      <c r="G30">
        <f t="shared" si="2"/>
        <v>4.9232630078174289</v>
      </c>
      <c r="H30">
        <f t="shared" si="3"/>
        <v>0.209314645963048</v>
      </c>
      <c r="I30">
        <f t="shared" si="4"/>
        <v>-0.97784834150565692</v>
      </c>
    </row>
    <row r="31" spans="1:9" x14ac:dyDescent="0.3">
      <c r="A31">
        <v>556</v>
      </c>
      <c r="B31">
        <v>1995</v>
      </c>
      <c r="C31" s="19">
        <v>34915</v>
      </c>
      <c r="D31">
        <v>317</v>
      </c>
      <c r="E31" s="18">
        <f t="shared" si="0"/>
        <v>216</v>
      </c>
      <c r="F31">
        <f t="shared" si="1"/>
        <v>365</v>
      </c>
      <c r="G31">
        <f t="shared" si="2"/>
        <v>3.7182685653446317</v>
      </c>
      <c r="H31">
        <f t="shared" si="3"/>
        <v>-0.83827970521777451</v>
      </c>
      <c r="I31">
        <f t="shared" si="4"/>
        <v>-0.54524043854065074</v>
      </c>
    </row>
    <row r="32" spans="1:9" x14ac:dyDescent="0.3">
      <c r="A32">
        <v>569</v>
      </c>
      <c r="B32">
        <v>1996</v>
      </c>
      <c r="C32" s="19">
        <v>35105</v>
      </c>
      <c r="D32">
        <v>332</v>
      </c>
      <c r="E32" s="18">
        <f t="shared" si="0"/>
        <v>41</v>
      </c>
      <c r="F32">
        <f t="shared" si="1"/>
        <v>366</v>
      </c>
      <c r="G32">
        <f t="shared" si="2"/>
        <v>0.70385409178787717</v>
      </c>
      <c r="H32">
        <f t="shared" si="3"/>
        <v>0.76235363884839025</v>
      </c>
      <c r="I32">
        <f t="shared" si="4"/>
        <v>0.64716066732660604</v>
      </c>
    </row>
    <row r="33" spans="1:9" x14ac:dyDescent="0.3">
      <c r="A33">
        <v>580</v>
      </c>
      <c r="B33">
        <v>1997</v>
      </c>
      <c r="C33" s="19">
        <v>35716</v>
      </c>
      <c r="D33">
        <v>883.1</v>
      </c>
      <c r="E33" s="18">
        <f t="shared" si="0"/>
        <v>286</v>
      </c>
      <c r="F33">
        <f t="shared" si="1"/>
        <v>365</v>
      </c>
      <c r="G33">
        <f t="shared" si="2"/>
        <v>4.9232630078174289</v>
      </c>
      <c r="H33">
        <f t="shared" si="3"/>
        <v>0.209314645963048</v>
      </c>
      <c r="I33">
        <f t="shared" si="4"/>
        <v>-0.97784834150565692</v>
      </c>
    </row>
    <row r="34" spans="1:9" x14ac:dyDescent="0.3">
      <c r="A34">
        <v>592</v>
      </c>
      <c r="B34">
        <v>1998</v>
      </c>
      <c r="C34" s="19">
        <v>35897</v>
      </c>
      <c r="D34">
        <v>802</v>
      </c>
      <c r="E34" s="18">
        <f t="shared" si="0"/>
        <v>102</v>
      </c>
      <c r="F34">
        <f t="shared" si="1"/>
        <v>365</v>
      </c>
      <c r="G34">
        <f t="shared" si="2"/>
        <v>1.7558490447460759</v>
      </c>
      <c r="H34">
        <f t="shared" si="3"/>
        <v>-0.18399835165767983</v>
      </c>
      <c r="I34">
        <f t="shared" si="4"/>
        <v>0.98292655197998224</v>
      </c>
    </row>
    <row r="35" spans="1:9" x14ac:dyDescent="0.3">
      <c r="A35">
        <v>604</v>
      </c>
      <c r="B35">
        <v>1999</v>
      </c>
      <c r="C35" s="19">
        <v>36309</v>
      </c>
      <c r="D35">
        <v>412.9</v>
      </c>
      <c r="E35" s="18">
        <f t="shared" si="0"/>
        <v>149</v>
      </c>
      <c r="F35">
        <f t="shared" si="1"/>
        <v>365</v>
      </c>
      <c r="G35">
        <f t="shared" si="2"/>
        <v>2.5649167418349541</v>
      </c>
      <c r="H35">
        <f t="shared" si="3"/>
        <v>-0.83827970521777406</v>
      </c>
      <c r="I35">
        <f t="shared" si="4"/>
        <v>0.5452404385406513</v>
      </c>
    </row>
    <row r="36" spans="1:9" x14ac:dyDescent="0.3">
      <c r="A36">
        <v>616</v>
      </c>
      <c r="B36">
        <v>2000</v>
      </c>
      <c r="C36" s="19">
        <v>36685</v>
      </c>
      <c r="D36">
        <v>539</v>
      </c>
      <c r="E36" s="18">
        <f t="shared" si="0"/>
        <v>160</v>
      </c>
      <c r="F36">
        <f t="shared" si="1"/>
        <v>366</v>
      </c>
      <c r="G36">
        <f t="shared" si="2"/>
        <v>2.7467476752697646</v>
      </c>
      <c r="H36">
        <f t="shared" si="3"/>
        <v>-0.923056206884176</v>
      </c>
      <c r="I36">
        <f t="shared" si="4"/>
        <v>0.38466509970700119</v>
      </c>
    </row>
    <row r="37" spans="1:9" x14ac:dyDescent="0.3">
      <c r="A37">
        <v>628</v>
      </c>
      <c r="B37">
        <v>2001</v>
      </c>
      <c r="C37" s="19">
        <v>36910</v>
      </c>
      <c r="D37">
        <v>438.9</v>
      </c>
      <c r="E37" s="18">
        <f t="shared" si="0"/>
        <v>19</v>
      </c>
      <c r="F37">
        <f t="shared" si="1"/>
        <v>365</v>
      </c>
      <c r="G37">
        <f t="shared" si="2"/>
        <v>0.32706992009975927</v>
      </c>
      <c r="H37">
        <f t="shared" si="3"/>
        <v>0.9469877530760753</v>
      </c>
      <c r="I37">
        <f t="shared" si="4"/>
        <v>0.32126966169236443</v>
      </c>
    </row>
    <row r="38" spans="1:9" x14ac:dyDescent="0.3">
      <c r="A38">
        <v>640</v>
      </c>
      <c r="B38">
        <v>2002</v>
      </c>
      <c r="C38" s="19">
        <v>37537</v>
      </c>
      <c r="D38">
        <v>898</v>
      </c>
      <c r="E38" s="18">
        <f t="shared" si="0"/>
        <v>281</v>
      </c>
      <c r="F38">
        <f t="shared" si="1"/>
        <v>365</v>
      </c>
      <c r="G38">
        <f t="shared" si="2"/>
        <v>4.8371919762122291</v>
      </c>
      <c r="H38">
        <f t="shared" si="3"/>
        <v>0.12447926388678869</v>
      </c>
      <c r="I38">
        <f t="shared" si="4"/>
        <v>-0.99222220941793238</v>
      </c>
    </row>
    <row r="39" spans="1:9" x14ac:dyDescent="0.3">
      <c r="A39">
        <v>652</v>
      </c>
      <c r="B39">
        <v>2003</v>
      </c>
      <c r="C39" s="19">
        <v>37741</v>
      </c>
      <c r="D39">
        <v>800.5</v>
      </c>
      <c r="E39" s="18">
        <f t="shared" si="0"/>
        <v>120</v>
      </c>
      <c r="F39">
        <f t="shared" si="1"/>
        <v>365</v>
      </c>
      <c r="G39">
        <f t="shared" si="2"/>
        <v>2.0657047585247952</v>
      </c>
      <c r="H39">
        <f t="shared" si="3"/>
        <v>-0.47495107206704995</v>
      </c>
      <c r="I39">
        <f t="shared" si="4"/>
        <v>0.88001220397353574</v>
      </c>
    </row>
    <row r="40" spans="1:9" x14ac:dyDescent="0.3">
      <c r="A40">
        <v>664</v>
      </c>
      <c r="B40">
        <v>2004</v>
      </c>
      <c r="C40" s="19">
        <v>38277</v>
      </c>
      <c r="D40">
        <v>112.1</v>
      </c>
      <c r="E40" s="18">
        <f t="shared" si="0"/>
        <v>291</v>
      </c>
      <c r="F40">
        <f t="shared" si="1"/>
        <v>366</v>
      </c>
      <c r="G40">
        <f t="shared" si="2"/>
        <v>4.9956473343968844</v>
      </c>
      <c r="H40">
        <f t="shared" si="3"/>
        <v>0.27948563485160949</v>
      </c>
      <c r="I40">
        <f t="shared" si="4"/>
        <v>-0.96014987367160176</v>
      </c>
    </row>
    <row r="41" spans="1:9" x14ac:dyDescent="0.3">
      <c r="A41">
        <v>675</v>
      </c>
      <c r="B41">
        <v>2005</v>
      </c>
      <c r="C41" s="19">
        <v>38629</v>
      </c>
      <c r="D41">
        <v>584.20000000000005</v>
      </c>
      <c r="E41" s="18">
        <f t="shared" si="0"/>
        <v>277</v>
      </c>
      <c r="F41">
        <f t="shared" si="1"/>
        <v>365</v>
      </c>
      <c r="G41">
        <f t="shared" si="2"/>
        <v>4.7683351509280696</v>
      </c>
      <c r="H41">
        <f t="shared" si="3"/>
        <v>5.5916990100603019E-2</v>
      </c>
      <c r="I41">
        <f t="shared" si="4"/>
        <v>-0.99843542115556427</v>
      </c>
    </row>
    <row r="42" spans="1:9" x14ac:dyDescent="0.3">
      <c r="A42">
        <v>8</v>
      </c>
      <c r="B42">
        <v>2007</v>
      </c>
      <c r="C42" s="19">
        <v>39348</v>
      </c>
      <c r="D42">
        <v>1300.8</v>
      </c>
      <c r="E42" s="18">
        <f t="shared" si="0"/>
        <v>266</v>
      </c>
      <c r="F42">
        <f t="shared" si="1"/>
        <v>365</v>
      </c>
      <c r="G42">
        <f t="shared" si="2"/>
        <v>4.5789788813966297</v>
      </c>
      <c r="H42">
        <f t="shared" si="3"/>
        <v>-0.13301470653419636</v>
      </c>
      <c r="I42">
        <f t="shared" si="4"/>
        <v>-0.99111406399345459</v>
      </c>
    </row>
    <row r="43" spans="1:9" x14ac:dyDescent="0.3">
      <c r="A43">
        <v>20</v>
      </c>
      <c r="B43">
        <v>2008</v>
      </c>
      <c r="C43" s="19">
        <v>39743</v>
      </c>
      <c r="D43">
        <v>844</v>
      </c>
      <c r="E43" s="18">
        <f t="shared" si="0"/>
        <v>296</v>
      </c>
      <c r="F43">
        <f t="shared" si="1"/>
        <v>366</v>
      </c>
      <c r="G43">
        <f t="shared" si="2"/>
        <v>5.0814831992490639</v>
      </c>
      <c r="H43">
        <f t="shared" si="3"/>
        <v>0.36077079921678279</v>
      </c>
      <c r="I43">
        <f t="shared" si="4"/>
        <v>-0.93265450753882262</v>
      </c>
    </row>
    <row r="44" spans="1:9" x14ac:dyDescent="0.3">
      <c r="A44">
        <v>32</v>
      </c>
      <c r="B44">
        <v>2009</v>
      </c>
      <c r="C44" s="19">
        <v>40139</v>
      </c>
      <c r="D44">
        <v>541.79999999999995</v>
      </c>
      <c r="E44" s="18">
        <f t="shared" si="0"/>
        <v>326</v>
      </c>
      <c r="F44">
        <f t="shared" si="1"/>
        <v>365</v>
      </c>
      <c r="G44">
        <f t="shared" si="2"/>
        <v>5.6118312606590273</v>
      </c>
      <c r="H44">
        <f t="shared" si="3"/>
        <v>0.7829801036770625</v>
      </c>
      <c r="I44">
        <f t="shared" si="4"/>
        <v>-0.62204674844086805</v>
      </c>
    </row>
    <row r="45" spans="1:9" x14ac:dyDescent="0.3">
      <c r="A45">
        <v>43</v>
      </c>
      <c r="B45">
        <v>2010</v>
      </c>
      <c r="C45" s="19">
        <v>40197</v>
      </c>
      <c r="D45">
        <v>1408.8</v>
      </c>
      <c r="E45" s="18">
        <f t="shared" si="0"/>
        <v>19</v>
      </c>
      <c r="F45">
        <f t="shared" si="1"/>
        <v>365</v>
      </c>
      <c r="G45">
        <f t="shared" si="2"/>
        <v>0.32706992009975927</v>
      </c>
      <c r="H45">
        <f t="shared" si="3"/>
        <v>0.9469877530760753</v>
      </c>
      <c r="I45">
        <f t="shared" si="4"/>
        <v>0.32126966169236443</v>
      </c>
    </row>
    <row r="46" spans="1:9" x14ac:dyDescent="0.3">
      <c r="A46">
        <v>55</v>
      </c>
      <c r="B46">
        <v>2011</v>
      </c>
      <c r="C46" s="19">
        <v>40654</v>
      </c>
      <c r="D46">
        <v>409.6</v>
      </c>
      <c r="E46" s="18">
        <f t="shared" si="0"/>
        <v>111</v>
      </c>
      <c r="F46">
        <f t="shared" si="1"/>
        <v>365</v>
      </c>
      <c r="G46">
        <f t="shared" si="2"/>
        <v>1.9107769016354357</v>
      </c>
      <c r="H46">
        <f t="shared" si="3"/>
        <v>-0.33346877891818666</v>
      </c>
      <c r="I46">
        <f t="shared" si="4"/>
        <v>0.94276114339042083</v>
      </c>
    </row>
    <row r="47" spans="1:9" x14ac:dyDescent="0.3">
      <c r="A47">
        <v>67</v>
      </c>
      <c r="B47">
        <v>2012</v>
      </c>
      <c r="C47" s="19">
        <v>41255</v>
      </c>
      <c r="D47">
        <v>995.2</v>
      </c>
      <c r="E47" s="18">
        <f t="shared" si="0"/>
        <v>347</v>
      </c>
      <c r="F47">
        <f t="shared" si="1"/>
        <v>366</v>
      </c>
      <c r="G47">
        <f t="shared" si="2"/>
        <v>5.9570090207413013</v>
      </c>
      <c r="H47">
        <f t="shared" si="3"/>
        <v>0.94727447229871675</v>
      </c>
      <c r="I47">
        <f t="shared" si="4"/>
        <v>-0.32042327339191173</v>
      </c>
    </row>
    <row r="48" spans="1:9" x14ac:dyDescent="0.3">
      <c r="A48">
        <v>79</v>
      </c>
      <c r="B48">
        <v>2013</v>
      </c>
      <c r="C48" s="19">
        <v>41376</v>
      </c>
      <c r="D48">
        <v>1007.2</v>
      </c>
      <c r="E48" s="18">
        <f t="shared" ref="E48:E50" si="5">C48-DATE(YEAR(C48),1,0)</f>
        <v>102</v>
      </c>
      <c r="F48">
        <f t="shared" ref="F48:F50" si="6">DATE(YEAR(C48)+1,1,1)-DATE(YEAR(C48),1,1)</f>
        <v>365</v>
      </c>
      <c r="G48">
        <f t="shared" ref="G48:G50" si="7">E48*(2*PI()/F48)</f>
        <v>1.7558490447460759</v>
      </c>
      <c r="H48">
        <f t="shared" ref="H48:H50" si="8">COS(G48)</f>
        <v>-0.18399835165767983</v>
      </c>
      <c r="I48">
        <f t="shared" ref="I48:I50" si="9">SIN(G48)</f>
        <v>0.98292655197998224</v>
      </c>
    </row>
    <row r="49" spans="1:12" x14ac:dyDescent="0.3">
      <c r="A49">
        <v>91</v>
      </c>
      <c r="B49">
        <v>2014</v>
      </c>
      <c r="C49" s="19">
        <v>41947</v>
      </c>
      <c r="D49">
        <v>1260</v>
      </c>
      <c r="E49" s="18">
        <f t="shared" si="5"/>
        <v>308</v>
      </c>
      <c r="F49">
        <f t="shared" si="6"/>
        <v>365</v>
      </c>
      <c r="G49">
        <f t="shared" si="7"/>
        <v>5.3019755468803078</v>
      </c>
      <c r="H49">
        <f t="shared" si="8"/>
        <v>0.55601743665704384</v>
      </c>
      <c r="I49">
        <f t="shared" si="9"/>
        <v>-0.83117062636580841</v>
      </c>
    </row>
    <row r="50" spans="1:12" x14ac:dyDescent="0.3">
      <c r="A50">
        <v>103</v>
      </c>
      <c r="B50">
        <v>2015</v>
      </c>
      <c r="C50" s="19">
        <v>42285</v>
      </c>
      <c r="D50">
        <v>1752</v>
      </c>
      <c r="E50" s="18">
        <f t="shared" si="5"/>
        <v>281</v>
      </c>
      <c r="F50">
        <f t="shared" si="6"/>
        <v>365</v>
      </c>
      <c r="G50">
        <f t="shared" si="7"/>
        <v>4.8371919762122291</v>
      </c>
      <c r="H50">
        <f t="shared" si="8"/>
        <v>0.12447926388678869</v>
      </c>
      <c r="I50">
        <f t="shared" si="9"/>
        <v>-0.99222220941793238</v>
      </c>
    </row>
    <row r="52" spans="1:12" ht="15" thickBot="1" x14ac:dyDescent="0.35"/>
    <row r="53" spans="1:12" ht="15" thickBot="1" x14ac:dyDescent="0.35">
      <c r="H53" s="20"/>
      <c r="I53" s="21"/>
      <c r="J53" s="22"/>
      <c r="K53" s="23"/>
      <c r="L53" s="24"/>
    </row>
    <row r="54" spans="1:12" ht="15" thickBot="1" x14ac:dyDescent="0.35">
      <c r="G54" s="22"/>
      <c r="H54" s="25"/>
      <c r="I54" s="26"/>
      <c r="J54" s="25"/>
      <c r="K54" s="27"/>
      <c r="L54" s="27"/>
    </row>
    <row r="59" spans="1:12" x14ac:dyDescent="0.3">
      <c r="J59" s="28"/>
    </row>
    <row r="60" spans="1:12" x14ac:dyDescent="0.3">
      <c r="J60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1959</v>
      </c>
      <c r="B2" s="2">
        <v>28.74</v>
      </c>
    </row>
    <row r="3" spans="1:2" x14ac:dyDescent="0.3">
      <c r="A3" s="18">
        <v>1960</v>
      </c>
      <c r="B3" s="2">
        <v>17.84</v>
      </c>
    </row>
    <row r="4" spans="1:2" x14ac:dyDescent="0.3">
      <c r="A4" s="18">
        <v>1961</v>
      </c>
      <c r="B4" s="2">
        <v>35.590000000000003</v>
      </c>
    </row>
    <row r="5" spans="1:2" x14ac:dyDescent="0.3">
      <c r="A5" s="18">
        <v>1962</v>
      </c>
      <c r="B5" s="2">
        <v>8.93</v>
      </c>
    </row>
    <row r="6" spans="1:2" x14ac:dyDescent="0.3">
      <c r="A6" s="18">
        <v>1963</v>
      </c>
      <c r="B6" s="2">
        <v>18.23</v>
      </c>
    </row>
    <row r="7" spans="1:2" x14ac:dyDescent="0.3">
      <c r="A7" s="18">
        <v>1964</v>
      </c>
      <c r="B7" s="2">
        <v>12.88</v>
      </c>
    </row>
    <row r="8" spans="1:2" x14ac:dyDescent="0.3">
      <c r="A8" s="18">
        <v>1965</v>
      </c>
      <c r="B8" s="2">
        <v>23.23</v>
      </c>
    </row>
    <row r="9" spans="1:2" x14ac:dyDescent="0.3">
      <c r="A9" s="18">
        <v>1966</v>
      </c>
      <c r="B9" s="2">
        <v>30.46</v>
      </c>
    </row>
    <row r="10" spans="1:2" x14ac:dyDescent="0.3">
      <c r="A10" s="18">
        <v>1967</v>
      </c>
      <c r="B10" s="2">
        <v>21.33</v>
      </c>
    </row>
    <row r="11" spans="1:2" x14ac:dyDescent="0.3">
      <c r="A11" s="18">
        <v>1968</v>
      </c>
      <c r="B11" s="2">
        <v>8.3800000000000008</v>
      </c>
    </row>
    <row r="12" spans="1:2" x14ac:dyDescent="0.3">
      <c r="A12" s="18">
        <v>1969</v>
      </c>
      <c r="B12" s="2">
        <v>16.920000000000002</v>
      </c>
    </row>
    <row r="13" spans="1:2" x14ac:dyDescent="0.3">
      <c r="A13" s="18">
        <v>1970</v>
      </c>
      <c r="B13" s="2">
        <v>22.93</v>
      </c>
    </row>
    <row r="14" spans="1:2" x14ac:dyDescent="0.3">
      <c r="A14" s="18">
        <v>1971</v>
      </c>
      <c r="B14" s="2">
        <v>21.34</v>
      </c>
    </row>
    <row r="15" spans="1:2" x14ac:dyDescent="0.3">
      <c r="A15" s="18">
        <v>1972</v>
      </c>
      <c r="B15" s="2">
        <v>45.2</v>
      </c>
    </row>
    <row r="16" spans="1:2" x14ac:dyDescent="0.3">
      <c r="A16" s="18">
        <v>1973</v>
      </c>
      <c r="B16" s="2">
        <v>41.84</v>
      </c>
    </row>
    <row r="17" spans="1:2" x14ac:dyDescent="0.3">
      <c r="A17" s="18">
        <v>1974</v>
      </c>
      <c r="B17" s="2">
        <v>20.079999999999998</v>
      </c>
    </row>
    <row r="18" spans="1:2" x14ac:dyDescent="0.3">
      <c r="A18" s="18">
        <v>1975</v>
      </c>
      <c r="B18" s="2">
        <v>21.68</v>
      </c>
    </row>
    <row r="19" spans="1:2" x14ac:dyDescent="0.3">
      <c r="A19" s="18">
        <v>1976</v>
      </c>
      <c r="B19" s="2">
        <v>22.5</v>
      </c>
    </row>
    <row r="20" spans="1:2" x14ac:dyDescent="0.3">
      <c r="A20" s="18">
        <v>1977</v>
      </c>
      <c r="B20" s="2">
        <v>25.49</v>
      </c>
    </row>
    <row r="21" spans="1:2" x14ac:dyDescent="0.3">
      <c r="A21" s="18">
        <v>1978</v>
      </c>
      <c r="B21" s="2">
        <v>17.989999999999998</v>
      </c>
    </row>
    <row r="22" spans="1:2" x14ac:dyDescent="0.3">
      <c r="A22" s="18">
        <v>1979</v>
      </c>
      <c r="B22" s="2">
        <v>31.18</v>
      </c>
    </row>
    <row r="23" spans="1:2" x14ac:dyDescent="0.3">
      <c r="A23" s="18">
        <v>1980</v>
      </c>
      <c r="B23" s="2">
        <v>25.94</v>
      </c>
    </row>
    <row r="24" spans="1:2" x14ac:dyDescent="0.3">
      <c r="A24" s="18">
        <v>1981</v>
      </c>
      <c r="B24" s="2">
        <v>16.43</v>
      </c>
    </row>
    <row r="25" spans="1:2" x14ac:dyDescent="0.3">
      <c r="A25" s="18">
        <v>1982</v>
      </c>
      <c r="B25" s="2">
        <v>42.85</v>
      </c>
    </row>
    <row r="26" spans="1:2" x14ac:dyDescent="0.3">
      <c r="A26" s="18">
        <v>1983</v>
      </c>
      <c r="B26" s="2">
        <v>40.78</v>
      </c>
    </row>
    <row r="27" spans="1:2" x14ac:dyDescent="0.3">
      <c r="A27" s="18">
        <v>1984</v>
      </c>
      <c r="B27" s="2">
        <v>45.57</v>
      </c>
    </row>
    <row r="28" spans="1:2" x14ac:dyDescent="0.3">
      <c r="A28" s="18">
        <v>1985</v>
      </c>
      <c r="B28" s="2">
        <v>29.97</v>
      </c>
    </row>
    <row r="29" spans="1:2" x14ac:dyDescent="0.3">
      <c r="A29" s="18">
        <v>1986</v>
      </c>
      <c r="B29" s="2">
        <v>40.25</v>
      </c>
    </row>
    <row r="30" spans="1:2" x14ac:dyDescent="0.3">
      <c r="A30" s="18">
        <v>1987</v>
      </c>
      <c r="B30" s="2">
        <v>38.92</v>
      </c>
    </row>
    <row r="31" spans="1:2" x14ac:dyDescent="0.3">
      <c r="A31" s="18">
        <v>1988</v>
      </c>
      <c r="B31" s="2">
        <v>20.78</v>
      </c>
    </row>
    <row r="32" spans="1:2" x14ac:dyDescent="0.3">
      <c r="A32" s="18">
        <v>1989</v>
      </c>
      <c r="B32" s="2">
        <v>17.87</v>
      </c>
    </row>
    <row r="33" spans="1:2" x14ac:dyDescent="0.3">
      <c r="A33" s="18">
        <v>1990</v>
      </c>
      <c r="B33" s="2">
        <v>34.67</v>
      </c>
    </row>
    <row r="34" spans="1:2" x14ac:dyDescent="0.3">
      <c r="A34" s="18">
        <v>1991</v>
      </c>
      <c r="B34" s="2">
        <v>13.76</v>
      </c>
    </row>
    <row r="35" spans="1:2" x14ac:dyDescent="0.3">
      <c r="A35" s="18">
        <v>1992</v>
      </c>
      <c r="B35" s="2">
        <v>27.67</v>
      </c>
    </row>
    <row r="36" spans="1:2" x14ac:dyDescent="0.3">
      <c r="A36" s="18">
        <v>1993</v>
      </c>
      <c r="B36" s="2">
        <v>29.23</v>
      </c>
    </row>
    <row r="37" spans="1:2" x14ac:dyDescent="0.3">
      <c r="A37" s="18">
        <v>1994</v>
      </c>
      <c r="B37" s="2">
        <v>23.5</v>
      </c>
    </row>
    <row r="38" spans="1:2" x14ac:dyDescent="0.3">
      <c r="A38" s="18">
        <v>1995</v>
      </c>
      <c r="B38" s="2">
        <v>19.940000000000001</v>
      </c>
    </row>
    <row r="39" spans="1:2" x14ac:dyDescent="0.3">
      <c r="A39" s="18">
        <v>1996</v>
      </c>
      <c r="B39" s="2">
        <v>20.64</v>
      </c>
    </row>
    <row r="40" spans="1:2" x14ac:dyDescent="0.3">
      <c r="A40" s="18">
        <v>1997</v>
      </c>
      <c r="B40" s="2">
        <v>35.799999999999997</v>
      </c>
    </row>
    <row r="41" spans="1:2" x14ac:dyDescent="0.3">
      <c r="A41" s="18">
        <v>1998</v>
      </c>
      <c r="B41" s="2">
        <v>42.12</v>
      </c>
    </row>
    <row r="42" spans="1:2" x14ac:dyDescent="0.3">
      <c r="A42" s="18">
        <v>1999</v>
      </c>
      <c r="B42" s="2">
        <v>22.03</v>
      </c>
    </row>
    <row r="43" spans="1:2" x14ac:dyDescent="0.3">
      <c r="A43" s="18">
        <v>2000</v>
      </c>
      <c r="B43" s="2">
        <v>29.94</v>
      </c>
    </row>
    <row r="44" spans="1:2" x14ac:dyDescent="0.3">
      <c r="A44" s="18">
        <v>2001</v>
      </c>
      <c r="B44" s="2">
        <v>38.409999999999997</v>
      </c>
    </row>
    <row r="45" spans="1:2" x14ac:dyDescent="0.3">
      <c r="A45" s="18">
        <v>2002</v>
      </c>
      <c r="B45" s="2">
        <v>58.67</v>
      </c>
    </row>
    <row r="46" spans="1:2" x14ac:dyDescent="0.3">
      <c r="A46" s="18">
        <v>2003</v>
      </c>
      <c r="B46" s="2">
        <v>36.46</v>
      </c>
    </row>
    <row r="47" spans="1:2" x14ac:dyDescent="0.3">
      <c r="A47" s="18">
        <v>2004</v>
      </c>
      <c r="B47" s="2">
        <v>7.45</v>
      </c>
    </row>
    <row r="48" spans="1:2" x14ac:dyDescent="0.3">
      <c r="A48" s="18">
        <v>2005</v>
      </c>
      <c r="B48" s="2">
        <v>31.16</v>
      </c>
    </row>
    <row r="49" spans="1:2" x14ac:dyDescent="0.3">
      <c r="A49" s="18">
        <v>2007</v>
      </c>
      <c r="B49" s="2">
        <v>29.71</v>
      </c>
    </row>
    <row r="50" spans="1:2" x14ac:dyDescent="0.3">
      <c r="A50" s="18">
        <v>2008</v>
      </c>
      <c r="B50" s="2">
        <v>20.88</v>
      </c>
    </row>
    <row r="51" spans="1:2" x14ac:dyDescent="0.3">
      <c r="A51" s="18">
        <v>2009</v>
      </c>
      <c r="B51" s="2">
        <v>40.26</v>
      </c>
    </row>
    <row r="52" spans="1:2" x14ac:dyDescent="0.3">
      <c r="A52" s="18">
        <v>2010</v>
      </c>
      <c r="B52" s="2">
        <v>43.46</v>
      </c>
    </row>
    <row r="53" spans="1:2" x14ac:dyDescent="0.3">
      <c r="A53" s="18">
        <v>2011</v>
      </c>
      <c r="B53" s="2">
        <v>21.15</v>
      </c>
    </row>
    <row r="54" spans="1:2" x14ac:dyDescent="0.3">
      <c r="A54" s="18">
        <v>2012</v>
      </c>
      <c r="B54" s="2">
        <v>22.17</v>
      </c>
    </row>
    <row r="55" spans="1:2" x14ac:dyDescent="0.3">
      <c r="A55" s="18">
        <v>2013</v>
      </c>
      <c r="B55" s="2">
        <v>25.92</v>
      </c>
    </row>
    <row r="56" spans="1:2" x14ac:dyDescent="0.3">
      <c r="A56" s="18">
        <v>2014</v>
      </c>
      <c r="B56" s="2">
        <v>45.86</v>
      </c>
    </row>
    <row r="57" spans="1:2" x14ac:dyDescent="0.3">
      <c r="A57" s="18">
        <v>2015</v>
      </c>
      <c r="B57" s="2">
        <v>54.71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1961</v>
      </c>
      <c r="B2" s="2">
        <v>35.590000000000003</v>
      </c>
    </row>
    <row r="3" spans="1:2" x14ac:dyDescent="0.3">
      <c r="A3" s="18">
        <v>1962</v>
      </c>
      <c r="B3" s="2">
        <v>8.93</v>
      </c>
    </row>
    <row r="4" spans="1:2" x14ac:dyDescent="0.3">
      <c r="A4" s="18">
        <v>1963</v>
      </c>
      <c r="B4" s="2">
        <v>18.23</v>
      </c>
    </row>
    <row r="5" spans="1:2" x14ac:dyDescent="0.3">
      <c r="A5" s="18">
        <v>1964</v>
      </c>
      <c r="B5" s="2">
        <v>12.88</v>
      </c>
    </row>
    <row r="6" spans="1:2" x14ac:dyDescent="0.3">
      <c r="A6" s="18">
        <v>1965</v>
      </c>
      <c r="B6" s="2">
        <v>23.23</v>
      </c>
    </row>
    <row r="7" spans="1:2" x14ac:dyDescent="0.3">
      <c r="A7" s="18">
        <v>1966</v>
      </c>
      <c r="B7" s="2">
        <v>30.46</v>
      </c>
    </row>
    <row r="8" spans="1:2" x14ac:dyDescent="0.3">
      <c r="A8" s="18">
        <v>1967</v>
      </c>
      <c r="B8" s="2">
        <v>21.33</v>
      </c>
    </row>
    <row r="9" spans="1:2" x14ac:dyDescent="0.3">
      <c r="A9" s="18">
        <v>1968</v>
      </c>
      <c r="B9" s="2">
        <v>8.3800000000000008</v>
      </c>
    </row>
    <row r="10" spans="1:2" x14ac:dyDescent="0.3">
      <c r="A10" s="18">
        <v>1969</v>
      </c>
      <c r="B10" s="2">
        <v>16.920000000000002</v>
      </c>
    </row>
    <row r="11" spans="1:2" x14ac:dyDescent="0.3">
      <c r="A11" s="18">
        <v>1970</v>
      </c>
      <c r="B11" s="2">
        <v>22.93</v>
      </c>
    </row>
    <row r="12" spans="1:2" x14ac:dyDescent="0.3">
      <c r="A12" s="18">
        <v>1971</v>
      </c>
      <c r="B12" s="2">
        <v>21.34</v>
      </c>
    </row>
    <row r="13" spans="1:2" x14ac:dyDescent="0.3">
      <c r="A13" s="18">
        <v>1972</v>
      </c>
      <c r="B13" s="2">
        <v>45.2</v>
      </c>
    </row>
    <row r="14" spans="1:2" x14ac:dyDescent="0.3">
      <c r="A14" s="18">
        <v>1973</v>
      </c>
      <c r="B14" s="2">
        <v>41.84</v>
      </c>
    </row>
    <row r="15" spans="1:2" x14ac:dyDescent="0.3">
      <c r="A15" s="18">
        <v>1974</v>
      </c>
      <c r="B15" s="2">
        <v>20.079999999999998</v>
      </c>
    </row>
    <row r="16" spans="1:2" x14ac:dyDescent="0.3">
      <c r="A16" s="18">
        <v>1975</v>
      </c>
      <c r="B16" s="2">
        <v>21.68</v>
      </c>
    </row>
    <row r="17" spans="1:2" x14ac:dyDescent="0.3">
      <c r="A17" s="18">
        <v>1976</v>
      </c>
      <c r="B17" s="2">
        <v>22.5</v>
      </c>
    </row>
    <row r="18" spans="1:2" x14ac:dyDescent="0.3">
      <c r="A18" s="18">
        <v>1977</v>
      </c>
      <c r="B18" s="2">
        <v>25.49</v>
      </c>
    </row>
    <row r="19" spans="1:2" x14ac:dyDescent="0.3">
      <c r="A19" s="18">
        <v>1978</v>
      </c>
      <c r="B19" s="2">
        <v>17.989999999999998</v>
      </c>
    </row>
    <row r="20" spans="1:2" x14ac:dyDescent="0.3">
      <c r="A20" s="18">
        <v>1979</v>
      </c>
      <c r="B20" s="2">
        <v>31.18</v>
      </c>
    </row>
    <row r="21" spans="1:2" x14ac:dyDescent="0.3">
      <c r="A21" s="18">
        <v>1980</v>
      </c>
      <c r="B21" s="2">
        <v>25.94</v>
      </c>
    </row>
    <row r="22" spans="1:2" x14ac:dyDescent="0.3">
      <c r="A22" s="18">
        <v>1981</v>
      </c>
      <c r="B22" s="2">
        <v>16.43</v>
      </c>
    </row>
    <row r="23" spans="1:2" x14ac:dyDescent="0.3">
      <c r="A23" s="18">
        <v>1982</v>
      </c>
      <c r="B23" s="2">
        <v>42.85</v>
      </c>
    </row>
    <row r="24" spans="1:2" x14ac:dyDescent="0.3">
      <c r="A24" s="18">
        <v>1983</v>
      </c>
      <c r="B24" s="2">
        <v>40.78</v>
      </c>
    </row>
    <row r="25" spans="1:2" x14ac:dyDescent="0.3">
      <c r="A25" s="18">
        <v>1984</v>
      </c>
      <c r="B25" s="2">
        <v>45.57</v>
      </c>
    </row>
    <row r="26" spans="1:2" x14ac:dyDescent="0.3">
      <c r="A26" s="18">
        <v>1985</v>
      </c>
      <c r="B26" s="2">
        <v>29.97</v>
      </c>
    </row>
    <row r="27" spans="1:2" x14ac:dyDescent="0.3">
      <c r="A27" s="18">
        <v>1986</v>
      </c>
      <c r="B27" s="2">
        <v>40.25</v>
      </c>
    </row>
    <row r="28" spans="1:2" x14ac:dyDescent="0.3">
      <c r="A28" s="18">
        <v>1987</v>
      </c>
      <c r="B28" s="2">
        <v>38.92</v>
      </c>
    </row>
    <row r="29" spans="1:2" x14ac:dyDescent="0.3">
      <c r="A29" s="18">
        <v>1988</v>
      </c>
      <c r="B29" s="2">
        <v>20.78</v>
      </c>
    </row>
    <row r="30" spans="1:2" x14ac:dyDescent="0.3">
      <c r="A30" s="18">
        <v>1989</v>
      </c>
      <c r="B30" s="2">
        <v>17.87</v>
      </c>
    </row>
    <row r="31" spans="1:2" x14ac:dyDescent="0.3">
      <c r="A31" s="18">
        <v>1990</v>
      </c>
      <c r="B31" s="2">
        <v>34.67</v>
      </c>
    </row>
    <row r="32" spans="1:2" x14ac:dyDescent="0.3">
      <c r="A32" s="18">
        <v>1991</v>
      </c>
      <c r="B32" s="2">
        <v>13.76</v>
      </c>
    </row>
    <row r="33" spans="1:2" x14ac:dyDescent="0.3">
      <c r="A33" s="18">
        <v>1992</v>
      </c>
      <c r="B33" s="2">
        <v>27.67</v>
      </c>
    </row>
    <row r="34" spans="1:2" x14ac:dyDescent="0.3">
      <c r="A34" s="18">
        <v>1993</v>
      </c>
      <c r="B34" s="2">
        <v>29.23</v>
      </c>
    </row>
    <row r="35" spans="1:2" x14ac:dyDescent="0.3">
      <c r="A35" s="18">
        <v>1994</v>
      </c>
      <c r="B35" s="2">
        <v>23.5</v>
      </c>
    </row>
    <row r="36" spans="1:2" x14ac:dyDescent="0.3">
      <c r="A36" s="18">
        <v>1995</v>
      </c>
      <c r="B36" s="2">
        <v>19.940000000000001</v>
      </c>
    </row>
    <row r="37" spans="1:2" x14ac:dyDescent="0.3">
      <c r="A37" s="18">
        <v>1996</v>
      </c>
      <c r="B37" s="2">
        <v>20.64</v>
      </c>
    </row>
    <row r="38" spans="1:2" x14ac:dyDescent="0.3">
      <c r="A38" s="18">
        <v>1997</v>
      </c>
      <c r="B38" s="2">
        <v>35.799999999999997</v>
      </c>
    </row>
    <row r="39" spans="1:2" x14ac:dyDescent="0.3">
      <c r="A39" s="18">
        <v>1998</v>
      </c>
      <c r="B39" s="2">
        <v>42.12</v>
      </c>
    </row>
    <row r="40" spans="1:2" x14ac:dyDescent="0.3">
      <c r="A40" s="18">
        <v>1999</v>
      </c>
      <c r="B40" s="2">
        <v>22.03</v>
      </c>
    </row>
    <row r="41" spans="1:2" x14ac:dyDescent="0.3">
      <c r="A41" s="18">
        <v>2000</v>
      </c>
      <c r="B41" s="2">
        <v>29.94</v>
      </c>
    </row>
    <row r="42" spans="1:2" x14ac:dyDescent="0.3">
      <c r="A42" s="18">
        <v>2001</v>
      </c>
      <c r="B42" s="2">
        <v>38.409999999999997</v>
      </c>
    </row>
    <row r="43" spans="1:2" x14ac:dyDescent="0.3">
      <c r="A43" s="18">
        <v>2002</v>
      </c>
      <c r="B43" s="2">
        <v>58.67</v>
      </c>
    </row>
    <row r="44" spans="1:2" x14ac:dyDescent="0.3">
      <c r="A44" s="18">
        <v>2003</v>
      </c>
      <c r="B44" s="2">
        <v>36.46</v>
      </c>
    </row>
    <row r="45" spans="1:2" x14ac:dyDescent="0.3">
      <c r="A45" s="18">
        <v>2004</v>
      </c>
      <c r="B45" s="2">
        <v>7.45</v>
      </c>
    </row>
    <row r="46" spans="1:2" x14ac:dyDescent="0.3">
      <c r="A46" s="18">
        <v>2005</v>
      </c>
      <c r="B46" s="2">
        <v>31.16</v>
      </c>
    </row>
    <row r="47" spans="1:2" x14ac:dyDescent="0.3">
      <c r="A47" s="18">
        <v>2007</v>
      </c>
      <c r="B47" s="2">
        <v>29.71</v>
      </c>
    </row>
    <row r="48" spans="1:2" x14ac:dyDescent="0.3">
      <c r="A48" s="18">
        <v>2008</v>
      </c>
      <c r="B48" s="2">
        <v>20.88</v>
      </c>
    </row>
    <row r="49" spans="1:2" x14ac:dyDescent="0.3">
      <c r="A49" s="18">
        <v>2009</v>
      </c>
      <c r="B49" s="2">
        <v>40.26</v>
      </c>
    </row>
    <row r="50" spans="1:2" x14ac:dyDescent="0.3">
      <c r="A50" s="18">
        <v>2010</v>
      </c>
      <c r="B50" s="2">
        <v>43.46</v>
      </c>
    </row>
    <row r="51" spans="1:2" x14ac:dyDescent="0.3">
      <c r="A51" s="18">
        <v>2011</v>
      </c>
      <c r="B51" s="2">
        <v>21.15</v>
      </c>
    </row>
    <row r="52" spans="1:2" x14ac:dyDescent="0.3">
      <c r="A52" s="18">
        <v>2012</v>
      </c>
      <c r="B52" s="2">
        <v>22.17</v>
      </c>
    </row>
    <row r="53" spans="1:2" x14ac:dyDescent="0.3">
      <c r="A53" s="18">
        <v>2013</v>
      </c>
      <c r="B53" s="2">
        <v>25.92</v>
      </c>
    </row>
    <row r="54" spans="1:2" x14ac:dyDescent="0.3">
      <c r="A54" s="18">
        <v>2014</v>
      </c>
      <c r="B54" s="2">
        <v>45.86</v>
      </c>
    </row>
    <row r="55" spans="1:2" x14ac:dyDescent="0.3">
      <c r="A55" s="18">
        <v>2015</v>
      </c>
      <c r="B55" s="2">
        <v>54.71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1966</v>
      </c>
      <c r="B2" s="2">
        <v>30.46</v>
      </c>
    </row>
    <row r="3" spans="1:2" x14ac:dyDescent="0.3">
      <c r="A3" s="18">
        <v>1967</v>
      </c>
      <c r="B3" s="2">
        <v>21.33</v>
      </c>
    </row>
    <row r="4" spans="1:2" x14ac:dyDescent="0.3">
      <c r="A4" s="18">
        <v>1968</v>
      </c>
      <c r="B4" s="2">
        <v>8.3800000000000008</v>
      </c>
    </row>
    <row r="5" spans="1:2" x14ac:dyDescent="0.3">
      <c r="A5" s="18">
        <v>1969</v>
      </c>
      <c r="B5" s="2">
        <v>16.920000000000002</v>
      </c>
    </row>
    <row r="6" spans="1:2" x14ac:dyDescent="0.3">
      <c r="A6" s="18">
        <v>1970</v>
      </c>
      <c r="B6" s="2">
        <v>22.93</v>
      </c>
    </row>
    <row r="7" spans="1:2" x14ac:dyDescent="0.3">
      <c r="A7" s="18">
        <v>1971</v>
      </c>
      <c r="B7" s="2">
        <v>21.34</v>
      </c>
    </row>
    <row r="8" spans="1:2" x14ac:dyDescent="0.3">
      <c r="A8" s="18">
        <v>1972</v>
      </c>
      <c r="B8" s="2">
        <v>45.2</v>
      </c>
    </row>
    <row r="9" spans="1:2" x14ac:dyDescent="0.3">
      <c r="A9" s="18">
        <v>1973</v>
      </c>
      <c r="B9" s="2">
        <v>41.84</v>
      </c>
    </row>
    <row r="10" spans="1:2" x14ac:dyDescent="0.3">
      <c r="A10" s="18">
        <v>1974</v>
      </c>
      <c r="B10" s="2">
        <v>20.079999999999998</v>
      </c>
    </row>
    <row r="11" spans="1:2" x14ac:dyDescent="0.3">
      <c r="A11" s="18">
        <v>1975</v>
      </c>
      <c r="B11" s="2">
        <v>21.68</v>
      </c>
    </row>
    <row r="12" spans="1:2" x14ac:dyDescent="0.3">
      <c r="A12" s="18">
        <v>1976</v>
      </c>
      <c r="B12" s="2">
        <v>22.5</v>
      </c>
    </row>
    <row r="13" spans="1:2" x14ac:dyDescent="0.3">
      <c r="A13" s="18">
        <v>1977</v>
      </c>
      <c r="B13" s="2">
        <v>25.49</v>
      </c>
    </row>
    <row r="14" spans="1:2" x14ac:dyDescent="0.3">
      <c r="A14" s="18">
        <v>1978</v>
      </c>
      <c r="B14" s="2">
        <v>17.989999999999998</v>
      </c>
    </row>
    <row r="15" spans="1:2" x14ac:dyDescent="0.3">
      <c r="A15" s="18">
        <v>1979</v>
      </c>
      <c r="B15" s="2">
        <v>31.18</v>
      </c>
    </row>
    <row r="16" spans="1:2" x14ac:dyDescent="0.3">
      <c r="A16" s="18">
        <v>1980</v>
      </c>
      <c r="B16" s="2">
        <v>25.94</v>
      </c>
    </row>
    <row r="17" spans="1:2" x14ac:dyDescent="0.3">
      <c r="A17" s="18">
        <v>1981</v>
      </c>
      <c r="B17" s="2">
        <v>16.43</v>
      </c>
    </row>
    <row r="18" spans="1:2" x14ac:dyDescent="0.3">
      <c r="A18" s="18">
        <v>1982</v>
      </c>
      <c r="B18" s="2">
        <v>42.85</v>
      </c>
    </row>
    <row r="19" spans="1:2" x14ac:dyDescent="0.3">
      <c r="A19" s="18">
        <v>1983</v>
      </c>
      <c r="B19" s="2">
        <v>40.78</v>
      </c>
    </row>
    <row r="20" spans="1:2" x14ac:dyDescent="0.3">
      <c r="A20" s="18">
        <v>1984</v>
      </c>
      <c r="B20" s="2">
        <v>45.57</v>
      </c>
    </row>
    <row r="21" spans="1:2" x14ac:dyDescent="0.3">
      <c r="A21" s="18">
        <v>1985</v>
      </c>
      <c r="B21" s="2">
        <v>29.97</v>
      </c>
    </row>
    <row r="22" spans="1:2" x14ac:dyDescent="0.3">
      <c r="A22" s="18">
        <v>1986</v>
      </c>
      <c r="B22" s="2">
        <v>40.25</v>
      </c>
    </row>
    <row r="23" spans="1:2" x14ac:dyDescent="0.3">
      <c r="A23" s="18">
        <v>1987</v>
      </c>
      <c r="B23" s="2">
        <v>38.92</v>
      </c>
    </row>
    <row r="24" spans="1:2" x14ac:dyDescent="0.3">
      <c r="A24" s="18">
        <v>1988</v>
      </c>
      <c r="B24" s="2">
        <v>20.78</v>
      </c>
    </row>
    <row r="25" spans="1:2" x14ac:dyDescent="0.3">
      <c r="A25" s="18">
        <v>1989</v>
      </c>
      <c r="B25" s="2">
        <v>17.87</v>
      </c>
    </row>
    <row r="26" spans="1:2" x14ac:dyDescent="0.3">
      <c r="A26" s="18">
        <v>1990</v>
      </c>
      <c r="B26" s="2">
        <v>34.67</v>
      </c>
    </row>
    <row r="27" spans="1:2" x14ac:dyDescent="0.3">
      <c r="A27" s="18">
        <v>1991</v>
      </c>
      <c r="B27" s="2">
        <v>13.76</v>
      </c>
    </row>
    <row r="28" spans="1:2" x14ac:dyDescent="0.3">
      <c r="A28" s="18">
        <v>1992</v>
      </c>
      <c r="B28" s="2">
        <v>27.67</v>
      </c>
    </row>
    <row r="29" spans="1:2" x14ac:dyDescent="0.3">
      <c r="A29" s="18">
        <v>1993</v>
      </c>
      <c r="B29" s="2">
        <v>29.23</v>
      </c>
    </row>
    <row r="30" spans="1:2" x14ac:dyDescent="0.3">
      <c r="A30" s="18">
        <v>1994</v>
      </c>
      <c r="B30" s="2">
        <v>23.5</v>
      </c>
    </row>
    <row r="31" spans="1:2" x14ac:dyDescent="0.3">
      <c r="A31" s="18">
        <v>1995</v>
      </c>
      <c r="B31" s="2">
        <v>19.940000000000001</v>
      </c>
    </row>
    <row r="32" spans="1:2" x14ac:dyDescent="0.3">
      <c r="A32" s="18">
        <v>1996</v>
      </c>
      <c r="B32" s="2">
        <v>20.64</v>
      </c>
    </row>
    <row r="33" spans="1:2" x14ac:dyDescent="0.3">
      <c r="A33" s="18">
        <v>1997</v>
      </c>
      <c r="B33" s="2">
        <v>35.799999999999997</v>
      </c>
    </row>
    <row r="34" spans="1:2" x14ac:dyDescent="0.3">
      <c r="A34" s="18">
        <v>1998</v>
      </c>
      <c r="B34" s="2">
        <v>42.12</v>
      </c>
    </row>
    <row r="35" spans="1:2" x14ac:dyDescent="0.3">
      <c r="A35" s="18">
        <v>1999</v>
      </c>
      <c r="B35" s="2">
        <v>22.03</v>
      </c>
    </row>
    <row r="36" spans="1:2" x14ac:dyDescent="0.3">
      <c r="A36" s="18">
        <v>2000</v>
      </c>
      <c r="B36" s="2">
        <v>29.94</v>
      </c>
    </row>
    <row r="37" spans="1:2" x14ac:dyDescent="0.3">
      <c r="A37" s="18">
        <v>2001</v>
      </c>
      <c r="B37" s="2">
        <v>38.409999999999997</v>
      </c>
    </row>
    <row r="38" spans="1:2" x14ac:dyDescent="0.3">
      <c r="A38" s="18">
        <v>2002</v>
      </c>
      <c r="B38" s="2">
        <v>58.67</v>
      </c>
    </row>
    <row r="39" spans="1:2" x14ac:dyDescent="0.3">
      <c r="A39" s="18">
        <v>2003</v>
      </c>
      <c r="B39" s="2">
        <v>36.46</v>
      </c>
    </row>
    <row r="40" spans="1:2" x14ac:dyDescent="0.3">
      <c r="A40" s="18">
        <v>2004</v>
      </c>
      <c r="B40" s="2">
        <v>7.45</v>
      </c>
    </row>
    <row r="41" spans="1:2" x14ac:dyDescent="0.3">
      <c r="A41" s="18">
        <v>2005</v>
      </c>
      <c r="B41" s="2">
        <v>31.16</v>
      </c>
    </row>
    <row r="42" spans="1:2" x14ac:dyDescent="0.3">
      <c r="A42" s="18">
        <v>2007</v>
      </c>
      <c r="B42" s="2">
        <v>29.71</v>
      </c>
    </row>
    <row r="43" spans="1:2" x14ac:dyDescent="0.3">
      <c r="A43" s="18">
        <v>2008</v>
      </c>
      <c r="B43" s="2">
        <v>20.88</v>
      </c>
    </row>
    <row r="44" spans="1:2" x14ac:dyDescent="0.3">
      <c r="A44" s="18">
        <v>2009</v>
      </c>
      <c r="B44" s="2">
        <v>40.26</v>
      </c>
    </row>
    <row r="45" spans="1:2" x14ac:dyDescent="0.3">
      <c r="A45" s="18">
        <v>2010</v>
      </c>
      <c r="B45" s="2">
        <v>43.46</v>
      </c>
    </row>
    <row r="46" spans="1:2" x14ac:dyDescent="0.3">
      <c r="A46" s="18">
        <v>2011</v>
      </c>
      <c r="B46" s="2">
        <v>21.15</v>
      </c>
    </row>
    <row r="47" spans="1:2" x14ac:dyDescent="0.3">
      <c r="A47" s="18">
        <v>2012</v>
      </c>
      <c r="B47" s="2">
        <v>22.17</v>
      </c>
    </row>
    <row r="48" spans="1:2" x14ac:dyDescent="0.3">
      <c r="A48" s="18">
        <v>2013</v>
      </c>
      <c r="B48" s="2">
        <v>25.92</v>
      </c>
    </row>
    <row r="49" spans="1:2" x14ac:dyDescent="0.3">
      <c r="A49" s="18">
        <v>2014</v>
      </c>
      <c r="B49" s="2">
        <v>45.86</v>
      </c>
    </row>
    <row r="50" spans="1:2" x14ac:dyDescent="0.3">
      <c r="A50" s="18">
        <v>2015</v>
      </c>
      <c r="B50" s="2">
        <v>54.71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800"/>
  </sheetPr>
  <dimension ref="B1:J53"/>
  <sheetViews>
    <sheetView topLeftCell="A4"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28</v>
      </c>
    </row>
    <row r="3" spans="2:9" x14ac:dyDescent="0.3">
      <c r="B3" t="s">
        <v>29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49</v>
      </c>
      <c r="D13" s="7">
        <v>0</v>
      </c>
      <c r="E13" s="7">
        <v>49</v>
      </c>
      <c r="F13" s="8">
        <v>7.45</v>
      </c>
      <c r="G13" s="8">
        <v>58.67</v>
      </c>
      <c r="H13" s="8">
        <v>29.433673469387756</v>
      </c>
      <c r="I13" s="8">
        <v>11.478656769173378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0.17517006802721088</v>
      </c>
    </row>
    <row r="19" spans="2:10" x14ac:dyDescent="0.3">
      <c r="B19" s="3" t="s">
        <v>18</v>
      </c>
      <c r="C19" s="12">
        <v>206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7.7212914744705957E-2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30</v>
      </c>
    </row>
    <row r="25" spans="2:10" x14ac:dyDescent="0.3">
      <c r="B25" s="14" t="s">
        <v>22</v>
      </c>
    </row>
    <row r="26" spans="2:10" x14ac:dyDescent="0.3">
      <c r="B26" s="14" t="s">
        <v>23</v>
      </c>
    </row>
    <row r="27" spans="2:10" x14ac:dyDescent="0.3">
      <c r="B27" s="14" t="s">
        <v>24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25</v>
      </c>
      <c r="D33" s="15">
        <v>0.2047607655502392</v>
      </c>
    </row>
    <row r="34" spans="2:5" x14ac:dyDescent="0.3">
      <c r="B34" s="14" t="s">
        <v>26</v>
      </c>
      <c r="D34" s="16">
        <v>0.14427083333333335</v>
      </c>
      <c r="E34" s="17">
        <v>0.26415000000000022</v>
      </c>
    </row>
    <row r="53" spans="7:7" x14ac:dyDescent="0.3">
      <c r="G53" t="s">
        <v>27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T289562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Mann-Kendall trend tests_HID</vt:lpstr>
      <vt:lpstr>Mann-Kendall trend tests1_HID</vt:lpstr>
      <vt:lpstr>Mann-Kendall trend tests2_HID</vt:lpstr>
      <vt:lpstr>Mann-Kendall trend tests2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2016-10-15T02:11:06Z</dcterms:created>
  <dcterms:modified xsi:type="dcterms:W3CDTF">2018-05-31T21:24:28Z</dcterms:modified>
</cp:coreProperties>
</file>