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F73D828D-2AED-48A3-A123-883130E299CC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<sst xmlns="http://schemas.openxmlformats.org/spreadsheetml/2006/main" count="42" uniqueCount="40">
  <si>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</si>
  <si>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</si>
  <si>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</si>
  <si>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76560000.xlsx / Sheet = Plan1 / Range = Plan1!$E$1:$E$46 / 45 rows and 1 column</t>
  </si>
  <si>
    <t>Date data: Workbook = 76560000.xlsx / Sheet = Plan1 / Range = Plan1!$B$1:$B$46 / 45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</si>
  <si>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</si>
  <si>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</si>
  <si>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</si>
  <si>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</si>
  <si>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</si>
  <si>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</si>
  <si>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</si>
  <si>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</si>
  <si>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</si>
  <si>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</si>
  <si>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</si>
  <si>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</si>
  <si>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</si>
  <si>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</si>
  <si>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</si>
  <si>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</si>
  <si>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</si>
  <si>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</si>
  <si>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</si>
  <si>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</si>
  <si>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</si>
  <si>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</si>
  <si>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</si>
  <si>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</si>
  <si>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39.70%.</t>
  </si>
  <si>
    <t>Sen's slope:</t>
  </si>
  <si>
    <t>Confidence interval:</t>
  </si>
  <si>
    <t xml:space="preserve"> </t>
  </si>
  <si>
    <r>
      <t>XLSTAT 2016.06.36438  - Mann-Kendall trend tests - Start time: 2016-10-15 at 7:36:19 PM / End time: 2016-10-15 at 7:36:20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</si>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</sst>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tests_HID'!$A$2:$A$46</c:f>
              <c:numCache>
                <c:formatCode>General</c:formatCode>
                <c:ptCount val="45"/>
                <c:pt idx="0">
                  <c:v>1968</c:v>
                </c:pt>
                <c:pt idx="1">
                  <c:v>1969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'Mann-Kendall trend tests_HID'!$B$2:$B$46</c:f>
              <c:numCache>
                <c:formatCode>0</c:formatCode>
                <c:ptCount val="45"/>
                <c:pt idx="0">
                  <c:v>203.45</c:v>
                </c:pt>
                <c:pt idx="1">
                  <c:v>364.82</c:v>
                </c:pt>
                <c:pt idx="2">
                  <c:v>416.57</c:v>
                </c:pt>
                <c:pt idx="3">
                  <c:v>970.46</c:v>
                </c:pt>
                <c:pt idx="4">
                  <c:v>937.18</c:v>
                </c:pt>
                <c:pt idx="5">
                  <c:v>426.14</c:v>
                </c:pt>
                <c:pt idx="6">
                  <c:v>551.76</c:v>
                </c:pt>
                <c:pt idx="7">
                  <c:v>497.24</c:v>
                </c:pt>
                <c:pt idx="8">
                  <c:v>769.49</c:v>
                </c:pt>
                <c:pt idx="9">
                  <c:v>381</c:v>
                </c:pt>
                <c:pt idx="10">
                  <c:v>605.46</c:v>
                </c:pt>
                <c:pt idx="11">
                  <c:v>529.76</c:v>
                </c:pt>
                <c:pt idx="12">
                  <c:v>265.44</c:v>
                </c:pt>
                <c:pt idx="13">
                  <c:v>1020.52</c:v>
                </c:pt>
                <c:pt idx="14">
                  <c:v>844.24</c:v>
                </c:pt>
                <c:pt idx="15">
                  <c:v>1113.71</c:v>
                </c:pt>
                <c:pt idx="16">
                  <c:v>762.03</c:v>
                </c:pt>
                <c:pt idx="17">
                  <c:v>1018.91</c:v>
                </c:pt>
                <c:pt idx="18">
                  <c:v>1036.3</c:v>
                </c:pt>
                <c:pt idx="19">
                  <c:v>371.83</c:v>
                </c:pt>
                <c:pt idx="20">
                  <c:v>197.9</c:v>
                </c:pt>
                <c:pt idx="21">
                  <c:v>818.76</c:v>
                </c:pt>
                <c:pt idx="22">
                  <c:v>424.37</c:v>
                </c:pt>
                <c:pt idx="23">
                  <c:v>1002.57</c:v>
                </c:pt>
                <c:pt idx="24">
                  <c:v>811.95</c:v>
                </c:pt>
                <c:pt idx="25">
                  <c:v>657.13</c:v>
                </c:pt>
                <c:pt idx="26">
                  <c:v>384.47</c:v>
                </c:pt>
                <c:pt idx="27">
                  <c:v>744.6</c:v>
                </c:pt>
                <c:pt idx="28">
                  <c:v>1438.93</c:v>
                </c:pt>
                <c:pt idx="29">
                  <c:v>418.5</c:v>
                </c:pt>
                <c:pt idx="30">
                  <c:v>614.55999999999995</c:v>
                </c:pt>
                <c:pt idx="31">
                  <c:v>871.41</c:v>
                </c:pt>
                <c:pt idx="32">
                  <c:v>1624.23</c:v>
                </c:pt>
                <c:pt idx="33">
                  <c:v>956.51</c:v>
                </c:pt>
                <c:pt idx="34">
                  <c:v>271.62</c:v>
                </c:pt>
                <c:pt idx="35">
                  <c:v>486.17</c:v>
                </c:pt>
                <c:pt idx="36">
                  <c:v>585.76</c:v>
                </c:pt>
                <c:pt idx="37">
                  <c:v>501.54</c:v>
                </c:pt>
                <c:pt idx="38">
                  <c:v>762.7</c:v>
                </c:pt>
                <c:pt idx="39">
                  <c:v>815.76</c:v>
                </c:pt>
                <c:pt idx="40">
                  <c:v>336.17</c:v>
                </c:pt>
                <c:pt idx="41">
                  <c:v>319.11</c:v>
                </c:pt>
                <c:pt idx="42">
                  <c:v>573.37</c:v>
                </c:pt>
                <c:pt idx="43">
                  <c:v>855.73</c:v>
                </c:pt>
                <c:pt idx="44">
                  <c:v>1026.3599999999999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E-4728-A021-D8D9E0CA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61664"/>
        <c:axId val="135324800"/>
      </c:scatterChart>
      <c:valAx>
        <c:axId val="24536166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5324800"/>
        <c:crosses val="autoZero"/>
        <c:crossBetween val="midCat"/>
      </c:valAx>
      <c:valAx>
        <c:axId val="135324800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53616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6187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6187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C1" workbookViewId="0">
      <selection activeCell="N4" sqref="N4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1093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125</v>
      </c>
      <c r="B2">
        <v>1968</v>
      </c>
      <c r="C2" s="19">
        <v>30006</v>
      </c>
      <c r="D2">
        <v>1392.4</v>
      </c>
      <c r="E2" s="18">
        <f>C2-DATE(YEAR(C2),1,0)</f>
        <v>55</v>
      </c>
      <c r="F2">
        <f>DATE(YEAR(C2)+1,1,1)-DATE(YEAR(C2),1,1)</f>
        <v>365</v>
      </c>
      <c r="G2">
        <f>E2*(2*PI()/F2)</f>
        <v>0.9467813476571979</v>
      </c>
      <c r="H2">
        <f>COS(G2)</f>
        <v>0.58429817362836844</v>
      </c>
      <c r="I2">
        <f>SIN(G2)</f>
        <v>0.81153905900736101</v>
      </c>
    </row>
    <row r="3" spans="1:9" x14ac:dyDescent="0.3">
      <c r="A3">
        <v>137</v>
      </c>
      <c r="B3">
        <v>1969</v>
      </c>
      <c r="C3" s="19">
        <v>25373</v>
      </c>
      <c r="D3">
        <v>1981.6</v>
      </c>
      <c r="E3" s="18">
        <f t="shared" ref="E3:E46" si="0">C3-DATE(YEAR(C3),1,0)</f>
        <v>170</v>
      </c>
      <c r="F3">
        <f t="shared" ref="F3:F46" si="1">DATE(YEAR(C3)+1,1,1)-DATE(YEAR(C3),1,1)</f>
        <v>365</v>
      </c>
      <c r="G3">
        <f t="shared" ref="G3:G46" si="2">E3*(2*PI()/F3)</f>
        <v>2.9264150745767936</v>
      </c>
      <c r="H3">
        <f t="shared" ref="H3:H46" si="3">COS(G3)</f>
        <v>-0.9769384927771817</v>
      </c>
      <c r="I3">
        <f t="shared" ref="I3:I46" si="4">SIN(G3)</f>
        <v>0.21352091543979612</v>
      </c>
    </row>
    <row r="4" spans="1:9" x14ac:dyDescent="0.3">
      <c r="A4">
        <v>157</v>
      </c>
      <c r="B4">
        <v>1971</v>
      </c>
      <c r="C4" s="19">
        <v>26116</v>
      </c>
      <c r="D4">
        <v>1843.4</v>
      </c>
      <c r="E4" s="18">
        <f t="shared" si="0"/>
        <v>183</v>
      </c>
      <c r="F4">
        <f t="shared" si="1"/>
        <v>365</v>
      </c>
      <c r="G4">
        <f t="shared" si="2"/>
        <v>3.1501997567503128</v>
      </c>
      <c r="H4">
        <f t="shared" si="3"/>
        <v>-0.99996295911626554</v>
      </c>
      <c r="I4">
        <f t="shared" si="4"/>
        <v>-8.606996888688009E-3</v>
      </c>
    </row>
    <row r="5" spans="1:9" x14ac:dyDescent="0.3">
      <c r="A5">
        <v>169</v>
      </c>
      <c r="B5">
        <v>1972</v>
      </c>
      <c r="C5" s="19">
        <v>26508</v>
      </c>
      <c r="D5">
        <v>3707</v>
      </c>
      <c r="E5" s="18">
        <f t="shared" si="0"/>
        <v>210</v>
      </c>
      <c r="F5">
        <f t="shared" si="1"/>
        <v>366</v>
      </c>
      <c r="G5">
        <f t="shared" si="2"/>
        <v>3.6051063237915657</v>
      </c>
      <c r="H5">
        <f t="shared" si="3"/>
        <v>-0.89448708222879569</v>
      </c>
      <c r="I5">
        <f t="shared" si="4"/>
        <v>-0.44709379298511365</v>
      </c>
    </row>
    <row r="6" spans="1:9" x14ac:dyDescent="0.3">
      <c r="A6">
        <v>181</v>
      </c>
      <c r="B6">
        <v>1973</v>
      </c>
      <c r="C6" s="19">
        <v>26791</v>
      </c>
      <c r="D6">
        <v>4967.8</v>
      </c>
      <c r="E6" s="18">
        <f t="shared" si="0"/>
        <v>127</v>
      </c>
      <c r="F6">
        <f t="shared" si="1"/>
        <v>365</v>
      </c>
      <c r="G6">
        <f t="shared" si="2"/>
        <v>2.1862042027720752</v>
      </c>
      <c r="H6">
        <f t="shared" si="3"/>
        <v>-0.57729161655172723</v>
      </c>
      <c r="I6">
        <f t="shared" si="4"/>
        <v>0.81653805144591607</v>
      </c>
    </row>
    <row r="7" spans="1:9" x14ac:dyDescent="0.3">
      <c r="A7">
        <v>193</v>
      </c>
      <c r="B7">
        <v>1974</v>
      </c>
      <c r="C7" s="19">
        <v>27300</v>
      </c>
      <c r="D7">
        <v>4006.2</v>
      </c>
      <c r="E7" s="18">
        <f t="shared" si="0"/>
        <v>271</v>
      </c>
      <c r="F7">
        <f t="shared" si="1"/>
        <v>365</v>
      </c>
      <c r="G7">
        <f t="shared" si="2"/>
        <v>4.6650499130018295</v>
      </c>
      <c r="H7">
        <f t="shared" si="3"/>
        <v>-4.7321388322432323E-2</v>
      </c>
      <c r="I7">
        <f t="shared" si="4"/>
        <v>-0.99887971558503352</v>
      </c>
    </row>
    <row r="8" spans="1:9" x14ac:dyDescent="0.3">
      <c r="A8">
        <v>205</v>
      </c>
      <c r="B8">
        <v>1975</v>
      </c>
      <c r="C8" s="19">
        <v>27654</v>
      </c>
      <c r="D8">
        <v>2054.1999999999998</v>
      </c>
      <c r="E8" s="18">
        <f t="shared" si="0"/>
        <v>260</v>
      </c>
      <c r="F8">
        <f t="shared" si="1"/>
        <v>365</v>
      </c>
      <c r="G8">
        <f t="shared" si="2"/>
        <v>4.4756936434703896</v>
      </c>
      <c r="H8">
        <f t="shared" si="3"/>
        <v>-0.23449138957041052</v>
      </c>
      <c r="I8">
        <f t="shared" si="4"/>
        <v>-0.97211819662906118</v>
      </c>
    </row>
    <row r="9" spans="1:9" x14ac:dyDescent="0.3">
      <c r="A9">
        <v>217</v>
      </c>
      <c r="B9">
        <v>1976</v>
      </c>
      <c r="C9" s="19">
        <v>27985</v>
      </c>
      <c r="D9">
        <v>2953.6</v>
      </c>
      <c r="E9" s="18">
        <f t="shared" si="0"/>
        <v>226</v>
      </c>
      <c r="F9">
        <f t="shared" si="1"/>
        <v>366</v>
      </c>
      <c r="G9">
        <f t="shared" si="2"/>
        <v>3.8797810913185424</v>
      </c>
      <c r="H9">
        <f t="shared" si="3"/>
        <v>-0.73968886086496688</v>
      </c>
      <c r="I9">
        <f t="shared" si="4"/>
        <v>-0.67294902415583291</v>
      </c>
    </row>
    <row r="10" spans="1:9" x14ac:dyDescent="0.3">
      <c r="A10">
        <v>229</v>
      </c>
      <c r="B10">
        <v>1977</v>
      </c>
      <c r="C10" s="19">
        <v>28337</v>
      </c>
      <c r="D10">
        <v>3223.6</v>
      </c>
      <c r="E10" s="18">
        <f t="shared" si="0"/>
        <v>212</v>
      </c>
      <c r="F10">
        <f t="shared" si="1"/>
        <v>365</v>
      </c>
      <c r="G10">
        <f t="shared" si="2"/>
        <v>3.6494117400604718</v>
      </c>
      <c r="H10">
        <f t="shared" si="3"/>
        <v>-0.87380710361108094</v>
      </c>
      <c r="I10">
        <f t="shared" si="4"/>
        <v>-0.48627270710868981</v>
      </c>
    </row>
    <row r="11" spans="1:9" x14ac:dyDescent="0.3">
      <c r="A11">
        <v>241</v>
      </c>
      <c r="B11">
        <v>1978</v>
      </c>
      <c r="C11" s="19">
        <v>28817</v>
      </c>
      <c r="D11">
        <v>2411.1999999999998</v>
      </c>
      <c r="E11" s="18">
        <f t="shared" si="0"/>
        <v>327</v>
      </c>
      <c r="F11">
        <f t="shared" si="1"/>
        <v>365</v>
      </c>
      <c r="G11">
        <f t="shared" si="2"/>
        <v>5.6290454669800676</v>
      </c>
      <c r="H11">
        <f t="shared" si="3"/>
        <v>0.79357160895214718</v>
      </c>
      <c r="I11">
        <f t="shared" si="4"/>
        <v>-0.60847687011512641</v>
      </c>
    </row>
    <row r="12" spans="1:9" x14ac:dyDescent="0.3">
      <c r="A12">
        <v>253</v>
      </c>
      <c r="B12">
        <v>1979</v>
      </c>
      <c r="C12" s="19">
        <v>29136</v>
      </c>
      <c r="D12">
        <v>5139</v>
      </c>
      <c r="E12" s="18">
        <f t="shared" si="0"/>
        <v>281</v>
      </c>
      <c r="F12">
        <f t="shared" si="1"/>
        <v>365</v>
      </c>
      <c r="G12">
        <f t="shared" si="2"/>
        <v>4.8371919762122291</v>
      </c>
      <c r="H12">
        <f t="shared" si="3"/>
        <v>0.12447926388678869</v>
      </c>
      <c r="I12">
        <f t="shared" si="4"/>
        <v>-0.99222220941793238</v>
      </c>
    </row>
    <row r="13" spans="1:9" x14ac:dyDescent="0.3">
      <c r="A13">
        <v>265</v>
      </c>
      <c r="B13">
        <v>1980</v>
      </c>
      <c r="C13" s="19">
        <v>29521</v>
      </c>
      <c r="D13">
        <v>2623.6</v>
      </c>
      <c r="E13" s="18">
        <f t="shared" si="0"/>
        <v>301</v>
      </c>
      <c r="F13">
        <f t="shared" si="1"/>
        <v>366</v>
      </c>
      <c r="G13">
        <f t="shared" si="2"/>
        <v>5.1673190641012443</v>
      </c>
      <c r="H13">
        <f t="shared" si="3"/>
        <v>0.43939950965914132</v>
      </c>
      <c r="I13">
        <f t="shared" si="4"/>
        <v>-0.89829175155475305</v>
      </c>
    </row>
    <row r="14" spans="1:9" x14ac:dyDescent="0.3">
      <c r="A14">
        <v>277</v>
      </c>
      <c r="B14">
        <v>1981</v>
      </c>
      <c r="C14" s="19">
        <v>29852</v>
      </c>
      <c r="D14">
        <v>1297.4000000000001</v>
      </c>
      <c r="E14" s="18">
        <f t="shared" si="0"/>
        <v>266</v>
      </c>
      <c r="F14">
        <f t="shared" si="1"/>
        <v>365</v>
      </c>
      <c r="G14">
        <f t="shared" si="2"/>
        <v>4.5789788813966297</v>
      </c>
      <c r="H14">
        <f t="shared" si="3"/>
        <v>-0.13301470653419636</v>
      </c>
      <c r="I14">
        <f t="shared" si="4"/>
        <v>-0.99111406399345459</v>
      </c>
    </row>
    <row r="15" spans="1:9" x14ac:dyDescent="0.3">
      <c r="A15">
        <v>289</v>
      </c>
      <c r="B15">
        <v>1982</v>
      </c>
      <c r="C15" s="19">
        <v>30270</v>
      </c>
      <c r="D15">
        <v>4493.3</v>
      </c>
      <c r="E15" s="18">
        <f t="shared" si="0"/>
        <v>319</v>
      </c>
      <c r="F15">
        <f t="shared" si="1"/>
        <v>365</v>
      </c>
      <c r="G15">
        <f t="shared" si="2"/>
        <v>5.4913318164117477</v>
      </c>
      <c r="H15">
        <f t="shared" si="3"/>
        <v>0.70252747416915662</v>
      </c>
      <c r="I15">
        <f t="shared" si="4"/>
        <v>-0.71165662228177506</v>
      </c>
    </row>
    <row r="16" spans="1:9" x14ac:dyDescent="0.3">
      <c r="A16">
        <v>301</v>
      </c>
      <c r="B16">
        <v>1983</v>
      </c>
      <c r="C16" s="19">
        <v>30445</v>
      </c>
      <c r="D16">
        <v>3951</v>
      </c>
      <c r="E16" s="18">
        <f t="shared" si="0"/>
        <v>129</v>
      </c>
      <c r="F16">
        <f t="shared" si="1"/>
        <v>365</v>
      </c>
      <c r="G16">
        <f t="shared" si="2"/>
        <v>2.2206326154141549</v>
      </c>
      <c r="H16">
        <f t="shared" si="3"/>
        <v>-0.60505606964884884</v>
      </c>
      <c r="I16">
        <f t="shared" si="4"/>
        <v>0.79618286378261582</v>
      </c>
    </row>
    <row r="17" spans="1:9" x14ac:dyDescent="0.3">
      <c r="A17">
        <v>313</v>
      </c>
      <c r="B17">
        <v>1984</v>
      </c>
      <c r="C17" s="19">
        <v>30813</v>
      </c>
      <c r="D17">
        <v>5409.5</v>
      </c>
      <c r="E17" s="18">
        <f t="shared" si="0"/>
        <v>132</v>
      </c>
      <c r="F17">
        <f t="shared" si="1"/>
        <v>366</v>
      </c>
      <c r="G17">
        <f t="shared" si="2"/>
        <v>2.2660668320975557</v>
      </c>
      <c r="H17">
        <f t="shared" si="3"/>
        <v>-0.64059317869817511</v>
      </c>
      <c r="I17">
        <f t="shared" si="4"/>
        <v>0.76788044603660011</v>
      </c>
    </row>
    <row r="18" spans="1:9" x14ac:dyDescent="0.3">
      <c r="A18">
        <v>325</v>
      </c>
      <c r="B18">
        <v>1985</v>
      </c>
      <c r="C18" s="19">
        <v>31314</v>
      </c>
      <c r="D18">
        <v>3540</v>
      </c>
      <c r="E18" s="18">
        <f t="shared" si="0"/>
        <v>267</v>
      </c>
      <c r="F18">
        <f t="shared" si="1"/>
        <v>365</v>
      </c>
      <c r="G18">
        <f t="shared" si="2"/>
        <v>4.59619308771767</v>
      </c>
      <c r="H18">
        <f t="shared" si="3"/>
        <v>-0.11593459959550066</v>
      </c>
      <c r="I18">
        <f t="shared" si="4"/>
        <v>-0.99325684926741431</v>
      </c>
    </row>
    <row r="19" spans="1:9" x14ac:dyDescent="0.3">
      <c r="A19">
        <v>337</v>
      </c>
      <c r="B19">
        <v>1986</v>
      </c>
      <c r="C19" s="19">
        <v>31565</v>
      </c>
      <c r="D19">
        <v>4530</v>
      </c>
      <c r="E19" s="18">
        <f t="shared" si="0"/>
        <v>153</v>
      </c>
      <c r="F19">
        <f t="shared" si="1"/>
        <v>365</v>
      </c>
      <c r="G19">
        <f t="shared" si="2"/>
        <v>2.633773567119114</v>
      </c>
      <c r="H19">
        <f t="shared" si="3"/>
        <v>-0.8738071036110806</v>
      </c>
      <c r="I19">
        <f t="shared" si="4"/>
        <v>0.48627270710869042</v>
      </c>
    </row>
    <row r="20" spans="1:9" x14ac:dyDescent="0.3">
      <c r="A20">
        <v>349</v>
      </c>
      <c r="B20">
        <v>1987</v>
      </c>
      <c r="C20" s="19">
        <v>31992</v>
      </c>
      <c r="D20">
        <v>4280</v>
      </c>
      <c r="E20" s="18">
        <f t="shared" si="0"/>
        <v>215</v>
      </c>
      <c r="F20">
        <f t="shared" si="1"/>
        <v>365</v>
      </c>
      <c r="G20">
        <f t="shared" si="2"/>
        <v>3.7010543590235918</v>
      </c>
      <c r="H20">
        <f t="shared" si="3"/>
        <v>-0.84754092289283123</v>
      </c>
      <c r="I20">
        <f t="shared" si="4"/>
        <v>-0.53073004816193314</v>
      </c>
    </row>
    <row r="21" spans="1:9" x14ac:dyDescent="0.3">
      <c r="A21">
        <v>361</v>
      </c>
      <c r="B21">
        <v>1988</v>
      </c>
      <c r="C21" s="19">
        <v>32416</v>
      </c>
      <c r="D21">
        <v>4110</v>
      </c>
      <c r="E21" s="18">
        <f t="shared" si="0"/>
        <v>274</v>
      </c>
      <c r="F21">
        <f t="shared" si="1"/>
        <v>366</v>
      </c>
      <c r="G21">
        <f t="shared" si="2"/>
        <v>4.7038053938994713</v>
      </c>
      <c r="H21">
        <f t="shared" si="3"/>
        <v>-8.5834810820876219E-3</v>
      </c>
      <c r="I21">
        <f t="shared" si="4"/>
        <v>-0.9999631612477099</v>
      </c>
    </row>
    <row r="22" spans="1:9" x14ac:dyDescent="0.3">
      <c r="A22">
        <v>373</v>
      </c>
      <c r="B22">
        <v>1989</v>
      </c>
      <c r="C22" s="19">
        <v>32779</v>
      </c>
      <c r="D22">
        <v>1370</v>
      </c>
      <c r="E22" s="18">
        <f t="shared" si="0"/>
        <v>271</v>
      </c>
      <c r="F22">
        <f t="shared" si="1"/>
        <v>365</v>
      </c>
      <c r="G22">
        <f t="shared" si="2"/>
        <v>4.6650499130018295</v>
      </c>
      <c r="H22">
        <f t="shared" si="3"/>
        <v>-4.7321388322432323E-2</v>
      </c>
      <c r="I22">
        <f t="shared" si="4"/>
        <v>-0.99887971558503352</v>
      </c>
    </row>
    <row r="23" spans="1:9" x14ac:dyDescent="0.3">
      <c r="A23">
        <v>385</v>
      </c>
      <c r="B23">
        <v>1990</v>
      </c>
      <c r="C23" s="19">
        <v>33189</v>
      </c>
      <c r="D23">
        <v>3490</v>
      </c>
      <c r="E23" s="18">
        <f t="shared" si="0"/>
        <v>316</v>
      </c>
      <c r="F23">
        <f t="shared" si="1"/>
        <v>365</v>
      </c>
      <c r="G23">
        <f t="shared" si="2"/>
        <v>5.4396891974486277</v>
      </c>
      <c r="H23">
        <f t="shared" si="3"/>
        <v>0.66485539796428594</v>
      </c>
      <c r="I23">
        <f t="shared" si="4"/>
        <v>-0.74697208769655565</v>
      </c>
    </row>
    <row r="24" spans="1:9" x14ac:dyDescent="0.3">
      <c r="A24">
        <v>397</v>
      </c>
      <c r="B24">
        <v>1991</v>
      </c>
      <c r="C24" s="19">
        <v>33353</v>
      </c>
      <c r="D24">
        <v>4120</v>
      </c>
      <c r="E24" s="18">
        <f t="shared" si="0"/>
        <v>115</v>
      </c>
      <c r="F24">
        <f t="shared" si="1"/>
        <v>365</v>
      </c>
      <c r="G24">
        <f t="shared" si="2"/>
        <v>1.9796337269195956</v>
      </c>
      <c r="H24">
        <f t="shared" si="3"/>
        <v>-0.39754281428255578</v>
      </c>
      <c r="I24">
        <f t="shared" si="4"/>
        <v>0.91758362605939381</v>
      </c>
    </row>
    <row r="25" spans="1:9" x14ac:dyDescent="0.3">
      <c r="A25">
        <v>409</v>
      </c>
      <c r="B25">
        <v>1992</v>
      </c>
      <c r="C25" s="19">
        <v>33713</v>
      </c>
      <c r="D25">
        <v>7450</v>
      </c>
      <c r="E25" s="18">
        <f t="shared" si="0"/>
        <v>110</v>
      </c>
      <c r="F25">
        <f t="shared" si="1"/>
        <v>366</v>
      </c>
      <c r="G25">
        <f t="shared" si="2"/>
        <v>1.8883890267479631</v>
      </c>
      <c r="H25">
        <f t="shared" si="3"/>
        <v>-0.31228055688579459</v>
      </c>
      <c r="I25">
        <f t="shared" si="4"/>
        <v>0.94998992299450102</v>
      </c>
    </row>
    <row r="26" spans="1:9" x14ac:dyDescent="0.3">
      <c r="A26">
        <v>420</v>
      </c>
      <c r="B26">
        <v>1993</v>
      </c>
      <c r="C26" s="19">
        <v>34108</v>
      </c>
      <c r="D26">
        <v>3530</v>
      </c>
      <c r="E26" s="18">
        <f t="shared" si="0"/>
        <v>139</v>
      </c>
      <c r="F26">
        <f t="shared" si="1"/>
        <v>365</v>
      </c>
      <c r="G26">
        <f t="shared" si="2"/>
        <v>2.3927746786245545</v>
      </c>
      <c r="H26">
        <f t="shared" si="3"/>
        <v>-0.7324940716135786</v>
      </c>
      <c r="I26">
        <f t="shared" si="4"/>
        <v>0.68077340947701648</v>
      </c>
    </row>
    <row r="27" spans="1:9" x14ac:dyDescent="0.3">
      <c r="A27">
        <v>432</v>
      </c>
      <c r="B27">
        <v>1994</v>
      </c>
      <c r="C27" s="19">
        <v>34632</v>
      </c>
      <c r="D27">
        <v>2306</v>
      </c>
      <c r="E27" s="18">
        <f t="shared" si="0"/>
        <v>298</v>
      </c>
      <c r="F27">
        <f t="shared" si="1"/>
        <v>365</v>
      </c>
      <c r="G27">
        <f t="shared" si="2"/>
        <v>5.1298334836699082</v>
      </c>
      <c r="H27">
        <f t="shared" si="3"/>
        <v>0.40542572835999652</v>
      </c>
      <c r="I27">
        <f t="shared" si="4"/>
        <v>-0.91412798818533414</v>
      </c>
    </row>
    <row r="28" spans="1:9" x14ac:dyDescent="0.3">
      <c r="A28">
        <v>454</v>
      </c>
      <c r="B28">
        <v>1996</v>
      </c>
      <c r="C28" s="19">
        <v>35164</v>
      </c>
      <c r="D28">
        <v>1995</v>
      </c>
      <c r="E28" s="18">
        <f t="shared" si="0"/>
        <v>100</v>
      </c>
      <c r="F28">
        <f t="shared" si="1"/>
        <v>366</v>
      </c>
      <c r="G28">
        <f t="shared" si="2"/>
        <v>1.7167172970436029</v>
      </c>
      <c r="H28">
        <f t="shared" si="3"/>
        <v>-0.14540367380368988</v>
      </c>
      <c r="I28">
        <f t="shared" si="4"/>
        <v>0.98937241301968293</v>
      </c>
    </row>
    <row r="29" spans="1:9" x14ac:dyDescent="0.3">
      <c r="A29">
        <v>466</v>
      </c>
      <c r="B29">
        <v>1997</v>
      </c>
      <c r="C29" s="19">
        <v>35722</v>
      </c>
      <c r="D29">
        <v>5390</v>
      </c>
      <c r="E29" s="18">
        <f t="shared" si="0"/>
        <v>292</v>
      </c>
      <c r="F29">
        <f t="shared" si="1"/>
        <v>365</v>
      </c>
      <c r="G29">
        <f t="shared" si="2"/>
        <v>5.026548245743669</v>
      </c>
      <c r="H29">
        <f t="shared" si="3"/>
        <v>0.30901699437494723</v>
      </c>
      <c r="I29">
        <f t="shared" si="4"/>
        <v>-0.95105651629515364</v>
      </c>
    </row>
    <row r="30" spans="1:9" x14ac:dyDescent="0.3">
      <c r="A30">
        <v>478</v>
      </c>
      <c r="B30">
        <v>1998</v>
      </c>
      <c r="C30" s="19">
        <v>35902</v>
      </c>
      <c r="D30">
        <v>7120</v>
      </c>
      <c r="E30" s="18">
        <f t="shared" si="0"/>
        <v>107</v>
      </c>
      <c r="F30">
        <f t="shared" si="1"/>
        <v>365</v>
      </c>
      <c r="G30">
        <f t="shared" si="2"/>
        <v>1.8419200763512757</v>
      </c>
      <c r="H30">
        <f t="shared" si="3"/>
        <v>-0.26781430516217397</v>
      </c>
      <c r="I30">
        <f t="shared" si="4"/>
        <v>0.96347054856414882</v>
      </c>
    </row>
    <row r="31" spans="1:9" x14ac:dyDescent="0.3">
      <c r="A31">
        <v>490</v>
      </c>
      <c r="B31">
        <v>1999</v>
      </c>
      <c r="C31" s="19">
        <v>36453</v>
      </c>
      <c r="D31">
        <v>1945</v>
      </c>
      <c r="E31" s="18">
        <f t="shared" si="0"/>
        <v>293</v>
      </c>
      <c r="F31">
        <f t="shared" si="1"/>
        <v>365</v>
      </c>
      <c r="G31">
        <f t="shared" si="2"/>
        <v>5.0437624520647084</v>
      </c>
      <c r="H31">
        <f t="shared" si="3"/>
        <v>0.32534208471197951</v>
      </c>
      <c r="I31">
        <f t="shared" si="4"/>
        <v>-0.9455963874271428</v>
      </c>
    </row>
    <row r="32" spans="1:9" x14ac:dyDescent="0.3">
      <c r="A32">
        <v>502</v>
      </c>
      <c r="B32">
        <v>2000</v>
      </c>
      <c r="C32" s="19">
        <v>36717</v>
      </c>
      <c r="D32">
        <v>2591</v>
      </c>
      <c r="E32" s="18">
        <f t="shared" si="0"/>
        <v>192</v>
      </c>
      <c r="F32">
        <f t="shared" si="1"/>
        <v>366</v>
      </c>
      <c r="G32">
        <f t="shared" si="2"/>
        <v>3.2960972103237172</v>
      </c>
      <c r="H32">
        <f t="shared" si="3"/>
        <v>-0.98808789609107717</v>
      </c>
      <c r="I32">
        <f t="shared" si="4"/>
        <v>-0.15389057670406148</v>
      </c>
    </row>
    <row r="33" spans="1:9" x14ac:dyDescent="0.3">
      <c r="A33">
        <v>514</v>
      </c>
      <c r="B33">
        <v>2001</v>
      </c>
      <c r="C33" s="19">
        <v>37016</v>
      </c>
      <c r="D33">
        <v>4030</v>
      </c>
      <c r="E33" s="18">
        <f t="shared" si="0"/>
        <v>125</v>
      </c>
      <c r="F33">
        <f t="shared" si="1"/>
        <v>365</v>
      </c>
      <c r="G33">
        <f t="shared" si="2"/>
        <v>2.151775790129995</v>
      </c>
      <c r="H33">
        <f t="shared" si="3"/>
        <v>-0.54884295828471896</v>
      </c>
      <c r="I33">
        <f t="shared" si="4"/>
        <v>0.83592547941863715</v>
      </c>
    </row>
    <row r="34" spans="1:9" x14ac:dyDescent="0.3">
      <c r="A34">
        <v>527</v>
      </c>
      <c r="B34">
        <v>2002</v>
      </c>
      <c r="C34" s="19">
        <v>37543</v>
      </c>
      <c r="D34">
        <v>7360</v>
      </c>
      <c r="E34" s="18">
        <f t="shared" si="0"/>
        <v>287</v>
      </c>
      <c r="F34">
        <f t="shared" si="1"/>
        <v>365</v>
      </c>
      <c r="G34">
        <f t="shared" si="2"/>
        <v>4.9404772141384692</v>
      </c>
      <c r="H34">
        <f t="shared" si="3"/>
        <v>0.22611568550828803</v>
      </c>
      <c r="I34">
        <f t="shared" si="4"/>
        <v>-0.97410045517242061</v>
      </c>
    </row>
    <row r="35" spans="1:9" x14ac:dyDescent="0.3">
      <c r="A35">
        <v>538</v>
      </c>
      <c r="B35">
        <v>2003</v>
      </c>
      <c r="C35" s="19">
        <v>37976</v>
      </c>
      <c r="D35">
        <v>4280</v>
      </c>
      <c r="E35" s="18">
        <f t="shared" si="0"/>
        <v>355</v>
      </c>
      <c r="F35">
        <f t="shared" si="1"/>
        <v>365</v>
      </c>
      <c r="G35">
        <f t="shared" si="2"/>
        <v>6.1110432439691866</v>
      </c>
      <c r="H35">
        <f t="shared" si="3"/>
        <v>0.98522010675606064</v>
      </c>
      <c r="I35">
        <f t="shared" si="4"/>
        <v>-0.17129314418147781</v>
      </c>
    </row>
    <row r="36" spans="1:9" x14ac:dyDescent="0.3">
      <c r="A36">
        <v>550</v>
      </c>
      <c r="B36">
        <v>2004</v>
      </c>
      <c r="C36" s="19">
        <v>38305</v>
      </c>
      <c r="D36">
        <v>1250</v>
      </c>
      <c r="E36" s="18">
        <f t="shared" si="0"/>
        <v>319</v>
      </c>
      <c r="F36">
        <f t="shared" si="1"/>
        <v>366</v>
      </c>
      <c r="G36">
        <f t="shared" si="2"/>
        <v>5.4763281775690933</v>
      </c>
      <c r="H36">
        <f t="shared" si="3"/>
        <v>0.69177136461422206</v>
      </c>
      <c r="I36">
        <f t="shared" si="4"/>
        <v>-0.72211659661011607</v>
      </c>
    </row>
    <row r="37" spans="1:9" x14ac:dyDescent="0.3">
      <c r="A37">
        <v>562</v>
      </c>
      <c r="B37">
        <v>2005</v>
      </c>
      <c r="C37" s="19">
        <v>38634</v>
      </c>
      <c r="D37">
        <v>2645</v>
      </c>
      <c r="E37" s="18">
        <f t="shared" si="0"/>
        <v>282</v>
      </c>
      <c r="F37">
        <f t="shared" si="1"/>
        <v>365</v>
      </c>
      <c r="G37">
        <f t="shared" si="2"/>
        <v>4.8544061825332694</v>
      </c>
      <c r="H37">
        <f t="shared" si="3"/>
        <v>0.14154029521704301</v>
      </c>
      <c r="I37">
        <f t="shared" si="4"/>
        <v>-0.98993249508735304</v>
      </c>
    </row>
    <row r="38" spans="1:9" x14ac:dyDescent="0.3">
      <c r="A38">
        <v>4</v>
      </c>
      <c r="B38">
        <v>2007</v>
      </c>
      <c r="C38" s="19">
        <v>39353</v>
      </c>
      <c r="D38">
        <v>3032</v>
      </c>
      <c r="E38" s="18">
        <f t="shared" si="0"/>
        <v>271</v>
      </c>
      <c r="F38">
        <f t="shared" si="1"/>
        <v>365</v>
      </c>
      <c r="G38">
        <f t="shared" si="2"/>
        <v>4.6650499130018295</v>
      </c>
      <c r="H38">
        <f t="shared" si="3"/>
        <v>-4.7321388322432323E-2</v>
      </c>
      <c r="I38">
        <f t="shared" si="4"/>
        <v>-0.99887971558503352</v>
      </c>
    </row>
    <row r="39" spans="1:9" x14ac:dyDescent="0.3">
      <c r="A39">
        <v>16</v>
      </c>
      <c r="B39">
        <v>2008</v>
      </c>
      <c r="C39" s="19">
        <v>39752</v>
      </c>
      <c r="D39">
        <v>2726</v>
      </c>
      <c r="E39" s="18">
        <f t="shared" si="0"/>
        <v>305</v>
      </c>
      <c r="F39">
        <f t="shared" si="1"/>
        <v>366</v>
      </c>
      <c r="G39">
        <f t="shared" si="2"/>
        <v>5.2359877559829888</v>
      </c>
      <c r="H39">
        <f t="shared" si="3"/>
        <v>0.50000000000000011</v>
      </c>
      <c r="I39">
        <f t="shared" si="4"/>
        <v>-0.8660254037844386</v>
      </c>
    </row>
    <row r="40" spans="1:9" x14ac:dyDescent="0.3">
      <c r="A40">
        <v>29</v>
      </c>
      <c r="B40">
        <v>2009</v>
      </c>
      <c r="C40" s="19">
        <v>40148</v>
      </c>
      <c r="D40">
        <v>2336</v>
      </c>
      <c r="E40" s="18">
        <f t="shared" si="0"/>
        <v>335</v>
      </c>
      <c r="F40">
        <f t="shared" si="1"/>
        <v>365</v>
      </c>
      <c r="G40">
        <f t="shared" si="2"/>
        <v>5.7667591175483874</v>
      </c>
      <c r="H40">
        <f t="shared" si="3"/>
        <v>0.8695893893466109</v>
      </c>
      <c r="I40">
        <f t="shared" si="4"/>
        <v>-0.49377555015997737</v>
      </c>
    </row>
    <row r="41" spans="1:9" x14ac:dyDescent="0.3">
      <c r="A41">
        <v>39</v>
      </c>
      <c r="B41">
        <v>2010</v>
      </c>
      <c r="C41" s="19">
        <v>40202</v>
      </c>
      <c r="D41">
        <v>4180</v>
      </c>
      <c r="E41" s="18">
        <f t="shared" si="0"/>
        <v>24</v>
      </c>
      <c r="F41">
        <f t="shared" si="1"/>
        <v>365</v>
      </c>
      <c r="G41">
        <f t="shared" si="2"/>
        <v>0.41314095170495907</v>
      </c>
      <c r="H41">
        <f t="shared" si="3"/>
        <v>0.91586428826728716</v>
      </c>
      <c r="I41">
        <f t="shared" si="4"/>
        <v>0.40148798920597301</v>
      </c>
    </row>
    <row r="42" spans="1:9" x14ac:dyDescent="0.3">
      <c r="A42">
        <v>52</v>
      </c>
      <c r="B42">
        <v>2011</v>
      </c>
      <c r="C42" s="19">
        <v>40768</v>
      </c>
      <c r="D42">
        <v>1175</v>
      </c>
      <c r="E42" s="18">
        <f t="shared" si="0"/>
        <v>225</v>
      </c>
      <c r="F42">
        <f t="shared" si="1"/>
        <v>365</v>
      </c>
      <c r="G42">
        <f t="shared" si="2"/>
        <v>3.8731964222339914</v>
      </c>
      <c r="H42">
        <f t="shared" si="3"/>
        <v>-0.74410393987136081</v>
      </c>
      <c r="I42">
        <f t="shared" si="4"/>
        <v>-0.66806386421353325</v>
      </c>
    </row>
    <row r="43" spans="1:9" x14ac:dyDescent="0.3">
      <c r="A43">
        <v>64</v>
      </c>
      <c r="B43">
        <v>2012</v>
      </c>
      <c r="C43" s="19">
        <v>41198</v>
      </c>
      <c r="D43">
        <v>2663</v>
      </c>
      <c r="E43" s="18">
        <f t="shared" si="0"/>
        <v>290</v>
      </c>
      <c r="F43">
        <f t="shared" si="1"/>
        <v>366</v>
      </c>
      <c r="G43">
        <f t="shared" si="2"/>
        <v>4.9784801614264484</v>
      </c>
      <c r="H43">
        <f t="shared" si="3"/>
        <v>0.26296220265651488</v>
      </c>
      <c r="I43">
        <f t="shared" si="4"/>
        <v>-0.96480613595376452</v>
      </c>
    </row>
    <row r="44" spans="1:9" x14ac:dyDescent="0.3">
      <c r="A44">
        <v>76</v>
      </c>
      <c r="B44">
        <v>2013</v>
      </c>
      <c r="C44" s="19">
        <v>41594</v>
      </c>
      <c r="D44">
        <v>4060</v>
      </c>
      <c r="E44" s="18">
        <f t="shared" si="0"/>
        <v>320</v>
      </c>
      <c r="F44">
        <f t="shared" si="1"/>
        <v>365</v>
      </c>
      <c r="G44">
        <f t="shared" si="2"/>
        <v>5.5085460227327872</v>
      </c>
      <c r="H44">
        <f t="shared" si="3"/>
        <v>0.71467338604296027</v>
      </c>
      <c r="I44">
        <f t="shared" si="4"/>
        <v>-0.69945832705164779</v>
      </c>
    </row>
    <row r="45" spans="1:9" x14ac:dyDescent="0.3">
      <c r="A45">
        <v>88</v>
      </c>
      <c r="B45">
        <v>2014</v>
      </c>
      <c r="C45" s="19">
        <v>41849</v>
      </c>
      <c r="D45">
        <v>2789</v>
      </c>
      <c r="E45" s="18">
        <f t="shared" si="0"/>
        <v>210</v>
      </c>
      <c r="F45">
        <f t="shared" si="1"/>
        <v>365</v>
      </c>
      <c r="G45">
        <f t="shared" si="2"/>
        <v>3.614983327418392</v>
      </c>
      <c r="H45">
        <f t="shared" si="3"/>
        <v>-0.89002757643467678</v>
      </c>
      <c r="I45">
        <f t="shared" si="4"/>
        <v>-0.45590669350845858</v>
      </c>
    </row>
    <row r="46" spans="1:9" x14ac:dyDescent="0.3">
      <c r="A46">
        <v>100</v>
      </c>
      <c r="B46">
        <v>2015</v>
      </c>
      <c r="C46" s="19">
        <v>42368</v>
      </c>
      <c r="D46">
        <v>6850</v>
      </c>
      <c r="E46" s="18">
        <f t="shared" si="0"/>
        <v>364</v>
      </c>
      <c r="F46">
        <f t="shared" si="1"/>
        <v>365</v>
      </c>
      <c r="G46">
        <f t="shared" si="2"/>
        <v>6.2659711008585459</v>
      </c>
      <c r="H46">
        <f t="shared" si="3"/>
        <v>0.99985183920911624</v>
      </c>
      <c r="I46">
        <f t="shared" si="4"/>
        <v>-1.7213356155835281E-2</v>
      </c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1968</v>
      </c>
      <c r="B2" s="2">
        <v>203.45</v>
      </c>
    </row>
    <row r="3" spans="1:2" x14ac:dyDescent="0.3">
      <c r="A3" s="18">
        <v>1969</v>
      </c>
      <c r="B3" s="2">
        <v>364.82</v>
      </c>
    </row>
    <row r="4" spans="1:2" x14ac:dyDescent="0.3">
      <c r="A4" s="18">
        <v>1971</v>
      </c>
      <c r="B4" s="2">
        <v>416.57</v>
      </c>
    </row>
    <row r="5" spans="1:2" x14ac:dyDescent="0.3">
      <c r="A5" s="18">
        <v>1972</v>
      </c>
      <c r="B5" s="2">
        <v>970.46</v>
      </c>
    </row>
    <row r="6" spans="1:2" x14ac:dyDescent="0.3">
      <c r="A6" s="18">
        <v>1973</v>
      </c>
      <c r="B6" s="2">
        <v>937.18</v>
      </c>
    </row>
    <row r="7" spans="1:2" x14ac:dyDescent="0.3">
      <c r="A7" s="18">
        <v>1974</v>
      </c>
      <c r="B7" s="2">
        <v>426.14</v>
      </c>
    </row>
    <row r="8" spans="1:2" x14ac:dyDescent="0.3">
      <c r="A8" s="18">
        <v>1975</v>
      </c>
      <c r="B8" s="2">
        <v>551.76</v>
      </c>
    </row>
    <row r="9" spans="1:2" x14ac:dyDescent="0.3">
      <c r="A9" s="18">
        <v>1976</v>
      </c>
      <c r="B9" s="2">
        <v>497.24</v>
      </c>
    </row>
    <row r="10" spans="1:2" x14ac:dyDescent="0.3">
      <c r="A10" s="18">
        <v>1977</v>
      </c>
      <c r="B10" s="2">
        <v>769.49</v>
      </c>
    </row>
    <row r="11" spans="1:2" x14ac:dyDescent="0.3">
      <c r="A11" s="18">
        <v>1978</v>
      </c>
      <c r="B11" s="2">
        <v>381</v>
      </c>
    </row>
    <row r="12" spans="1:2" x14ac:dyDescent="0.3">
      <c r="A12" s="18">
        <v>1979</v>
      </c>
      <c r="B12" s="2">
        <v>605.46</v>
      </c>
    </row>
    <row r="13" spans="1:2" x14ac:dyDescent="0.3">
      <c r="A13" s="18">
        <v>1980</v>
      </c>
      <c r="B13" s="2">
        <v>529.76</v>
      </c>
    </row>
    <row r="14" spans="1:2" x14ac:dyDescent="0.3">
      <c r="A14" s="18">
        <v>1981</v>
      </c>
      <c r="B14" s="2">
        <v>265.44</v>
      </c>
    </row>
    <row r="15" spans="1:2" x14ac:dyDescent="0.3">
      <c r="A15" s="18">
        <v>1982</v>
      </c>
      <c r="B15" s="2">
        <v>1020.52</v>
      </c>
    </row>
    <row r="16" spans="1:2" x14ac:dyDescent="0.3">
      <c r="A16" s="18">
        <v>1983</v>
      </c>
      <c r="B16" s="2">
        <v>844.24</v>
      </c>
    </row>
    <row r="17" spans="1:2" x14ac:dyDescent="0.3">
      <c r="A17" s="18">
        <v>1984</v>
      </c>
      <c r="B17" s="2">
        <v>1113.71</v>
      </c>
    </row>
    <row r="18" spans="1:2" x14ac:dyDescent="0.3">
      <c r="A18" s="18">
        <v>1985</v>
      </c>
      <c r="B18" s="2">
        <v>762.03</v>
      </c>
    </row>
    <row r="19" spans="1:2" x14ac:dyDescent="0.3">
      <c r="A19" s="18">
        <v>1986</v>
      </c>
      <c r="B19" s="2">
        <v>1018.91</v>
      </c>
    </row>
    <row r="20" spans="1:2" x14ac:dyDescent="0.3">
      <c r="A20" s="18">
        <v>1987</v>
      </c>
      <c r="B20" s="2">
        <v>1036.3</v>
      </c>
    </row>
    <row r="21" spans="1:2" x14ac:dyDescent="0.3">
      <c r="A21" s="18">
        <v>1988</v>
      </c>
      <c r="B21" s="2">
        <v>371.83</v>
      </c>
    </row>
    <row r="22" spans="1:2" x14ac:dyDescent="0.3">
      <c r="A22" s="18">
        <v>1989</v>
      </c>
      <c r="B22" s="2">
        <v>197.9</v>
      </c>
    </row>
    <row r="23" spans="1:2" x14ac:dyDescent="0.3">
      <c r="A23" s="18">
        <v>1990</v>
      </c>
      <c r="B23" s="2">
        <v>818.76</v>
      </c>
    </row>
    <row r="24" spans="1:2" x14ac:dyDescent="0.3">
      <c r="A24" s="18">
        <v>1991</v>
      </c>
      <c r="B24" s="2">
        <v>424.37</v>
      </c>
    </row>
    <row r="25" spans="1:2" x14ac:dyDescent="0.3">
      <c r="A25" s="18">
        <v>1992</v>
      </c>
      <c r="B25" s="2">
        <v>1002.57</v>
      </c>
    </row>
    <row r="26" spans="1:2" x14ac:dyDescent="0.3">
      <c r="A26" s="18">
        <v>1993</v>
      </c>
      <c r="B26" s="2">
        <v>811.95</v>
      </c>
    </row>
    <row r="27" spans="1:2" x14ac:dyDescent="0.3">
      <c r="A27" s="18">
        <v>1994</v>
      </c>
      <c r="B27" s="2">
        <v>657.13</v>
      </c>
    </row>
    <row r="28" spans="1:2" x14ac:dyDescent="0.3">
      <c r="A28" s="18">
        <v>1996</v>
      </c>
      <c r="B28" s="2">
        <v>384.47</v>
      </c>
    </row>
    <row r="29" spans="1:2" x14ac:dyDescent="0.3">
      <c r="A29" s="18">
        <v>1997</v>
      </c>
      <c r="B29" s="2">
        <v>744.6</v>
      </c>
    </row>
    <row r="30" spans="1:2" x14ac:dyDescent="0.3">
      <c r="A30" s="18">
        <v>1998</v>
      </c>
      <c r="B30" s="2">
        <v>1438.93</v>
      </c>
    </row>
    <row r="31" spans="1:2" x14ac:dyDescent="0.3">
      <c r="A31" s="18">
        <v>1999</v>
      </c>
      <c r="B31" s="2">
        <v>418.5</v>
      </c>
    </row>
    <row r="32" spans="1:2" x14ac:dyDescent="0.3">
      <c r="A32" s="18">
        <v>2000</v>
      </c>
      <c r="B32" s="2">
        <v>614.55999999999995</v>
      </c>
    </row>
    <row r="33" spans="1:2" x14ac:dyDescent="0.3">
      <c r="A33" s="18">
        <v>2001</v>
      </c>
      <c r="B33" s="2">
        <v>871.41</v>
      </c>
    </row>
    <row r="34" spans="1:2" x14ac:dyDescent="0.3">
      <c r="A34" s="18">
        <v>2002</v>
      </c>
      <c r="B34" s="2">
        <v>1624.23</v>
      </c>
    </row>
    <row r="35" spans="1:2" x14ac:dyDescent="0.3">
      <c r="A35" s="18">
        <v>2003</v>
      </c>
      <c r="B35" s="2">
        <v>956.51</v>
      </c>
    </row>
    <row r="36" spans="1:2" x14ac:dyDescent="0.3">
      <c r="A36" s="18">
        <v>2004</v>
      </c>
      <c r="B36" s="2">
        <v>271.62</v>
      </c>
    </row>
    <row r="37" spans="1:2" x14ac:dyDescent="0.3">
      <c r="A37" s="18">
        <v>2005</v>
      </c>
      <c r="B37" s="2">
        <v>486.17</v>
      </c>
    </row>
    <row r="38" spans="1:2" x14ac:dyDescent="0.3">
      <c r="A38" s="18">
        <v>2007</v>
      </c>
      <c r="B38" s="2">
        <v>585.76</v>
      </c>
    </row>
    <row r="39" spans="1:2" x14ac:dyDescent="0.3">
      <c r="A39" s="18">
        <v>2008</v>
      </c>
      <c r="B39" s="2">
        <v>501.54</v>
      </c>
    </row>
    <row r="40" spans="1:2" x14ac:dyDescent="0.3">
      <c r="A40" s="18">
        <v>2009</v>
      </c>
      <c r="B40" s="2">
        <v>762.7</v>
      </c>
    </row>
    <row r="41" spans="1:2" x14ac:dyDescent="0.3">
      <c r="A41" s="18">
        <v>2010</v>
      </c>
      <c r="B41" s="2">
        <v>815.76</v>
      </c>
    </row>
    <row r="42" spans="1:2" x14ac:dyDescent="0.3">
      <c r="A42" s="18">
        <v>2011</v>
      </c>
      <c r="B42" s="2">
        <v>336.17</v>
      </c>
    </row>
    <row r="43" spans="1:2" x14ac:dyDescent="0.3">
      <c r="A43" s="18">
        <v>2012</v>
      </c>
      <c r="B43" s="2">
        <v>319.11</v>
      </c>
    </row>
    <row r="44" spans="1:2" x14ac:dyDescent="0.3">
      <c r="A44" s="18">
        <v>2013</v>
      </c>
      <c r="B44" s="2">
        <v>573.37</v>
      </c>
    </row>
    <row r="45" spans="1:2" x14ac:dyDescent="0.3">
      <c r="A45" s="18">
        <v>2014</v>
      </c>
      <c r="B45" s="2">
        <v>855.73</v>
      </c>
    </row>
    <row r="46" spans="1:2" x14ac:dyDescent="0.3">
      <c r="A46" s="18">
        <v>2015</v>
      </c>
      <c r="B46" s="2">
        <v>1026.3599999999999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45</v>
      </c>
      <c r="D13" s="7">
        <v>0</v>
      </c>
      <c r="E13" s="7">
        <v>45</v>
      </c>
      <c r="F13" s="8">
        <v>197.9</v>
      </c>
      <c r="G13" s="8">
        <v>1624.23</v>
      </c>
      <c r="H13" s="8">
        <v>679.69977777777774</v>
      </c>
      <c r="I13" s="8">
        <v>319.70907923873034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8.8888888888888892E-2</v>
      </c>
    </row>
    <row r="19" spans="2:10" x14ac:dyDescent="0.3">
      <c r="B19" s="3" t="s">
        <v>20</v>
      </c>
      <c r="C19" s="12">
        <v>88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0.39703806425139337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2.8283449477351921</v>
      </c>
    </row>
    <row r="34" spans="2:5" x14ac:dyDescent="0.3">
      <c r="B34" s="14" t="s">
        <v>31</v>
      </c>
      <c r="D34" s="16">
        <v>1.4732741935483848</v>
      </c>
      <c r="E34" s="17">
        <v>5.0897993107104984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61874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2016-10-15T02:14:52Z</dcterms:created>
  <dcterms:modified xsi:type="dcterms:W3CDTF">2018-05-31T21:33:28Z</dcterms:modified>
</cp:coreProperties>
</file>