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EC07110A-DD49-40B1-8A1B-80E2721588F0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1_HID" sheetId="5" state="hidden" r:id="rId3"/>
    <sheet name="Mann-Kendall trend tests1" sheetId="4" r:id="rId4"/>
  </sheets>
  <externalReferences>
    <externalReference r:id="rId5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</calcChain>
</file>

<file path=xl/sharedStrings.xml><?xml version="1.0" encoding="utf-8"?>
<sst xmlns="http://schemas.openxmlformats.org/spreadsheetml/2006/main" count="44" uniqueCount="40">
  <si>
    <t xml:space="preserve"> Cod</t>
  </si>
  <si>
    <t xml:space="preserve"> Year</t>
  </si>
  <si>
    <t xml:space="preserve"> Maximum streamflow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</si>
  <si>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</si>
  <si>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</si>
  <si>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</si>
  <si>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</si>
  <si>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</si>
  <si>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</si>
  <si>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</si>
  <si>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</si>
  <si>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</si>
  <si>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</si>
  <si>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</si>
  <si>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</si>
  <si>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</si>
  <si>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</si>
  <si>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</si>
  <si>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</si>
  <si>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</si>
  <si>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</si>
  <si>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</si>
  <si>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p-value is computed using an exact method.</t>
  </si>
  <si>
    <t>Test interpretation:</t>
  </si>
  <si>
    <t>H0: There is no trend in the series</t>
  </si>
  <si>
    <t>Ha: There is a trend in the series</t>
  </si>
  <si>
    <t>Sen's slope:</t>
  </si>
  <si>
    <t>Confidence interval:</t>
  </si>
  <si>
    <t xml:space="preserve"> </t>
  </si>
  <si>
    <t>Time series: Workbook = 85460000_MK.xlsx / Sheet = Plan1 / Range = Plan1!$E$1:$E$36 / 35 rows and 1 column</t>
  </si>
  <si>
    <t>Date data: Workbook = 85460000_MK.xlsx / Sheet = Plan1 / Range = Plan1!$B$1:$B$36 / 35 rows and 1 column</t>
  </si>
  <si>
    <t>As the computed p-value is greater than the significance level alpha=0.05, one cannot reject the null hypothesis H0.</t>
  </si>
  <si>
    <t>The risk to reject the null hypothesis H0 while it is true is 8.34%.</t>
  </si>
  <si>
    <r>
      <t>XLSTAT 2016.06.36438  - Mann-Kendall trend tests - Start time: 2016-10-29 at 7:14:33 PM / End time: 2016-10-29 at 7:14:33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</si>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</sst>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tests1_HID'!$A$2:$A$36</c:f>
              <c:numCache>
                <c:formatCode>General</c:formatCode>
                <c:ptCount val="35"/>
                <c:pt idx="0">
                  <c:v>1931</c:v>
                </c:pt>
                <c:pt idx="1">
                  <c:v>1932</c:v>
                </c:pt>
                <c:pt idx="2">
                  <c:v>1933</c:v>
                </c:pt>
                <c:pt idx="3">
                  <c:v>1934</c:v>
                </c:pt>
                <c:pt idx="4">
                  <c:v>1935</c:v>
                </c:pt>
                <c:pt idx="5">
                  <c:v>1937</c:v>
                </c:pt>
                <c:pt idx="6">
                  <c:v>1938</c:v>
                </c:pt>
                <c:pt idx="7">
                  <c:v>1939</c:v>
                </c:pt>
                <c:pt idx="8">
                  <c:v>1940</c:v>
                </c:pt>
                <c:pt idx="9">
                  <c:v>1941</c:v>
                </c:pt>
                <c:pt idx="10">
                  <c:v>1942</c:v>
                </c:pt>
                <c:pt idx="11">
                  <c:v>1944</c:v>
                </c:pt>
                <c:pt idx="12">
                  <c:v>1946</c:v>
                </c:pt>
                <c:pt idx="13">
                  <c:v>1947</c:v>
                </c:pt>
                <c:pt idx="14">
                  <c:v>1948</c:v>
                </c:pt>
                <c:pt idx="15">
                  <c:v>1949</c:v>
                </c:pt>
                <c:pt idx="16">
                  <c:v>1950</c:v>
                </c:pt>
                <c:pt idx="17">
                  <c:v>1951</c:v>
                </c:pt>
                <c:pt idx="18">
                  <c:v>1952</c:v>
                </c:pt>
                <c:pt idx="19">
                  <c:v>1953</c:v>
                </c:pt>
                <c:pt idx="20">
                  <c:v>1957</c:v>
                </c:pt>
                <c:pt idx="21">
                  <c:v>1958</c:v>
                </c:pt>
                <c:pt idx="22">
                  <c:v>1959</c:v>
                </c:pt>
                <c:pt idx="23">
                  <c:v>1960</c:v>
                </c:pt>
                <c:pt idx="24">
                  <c:v>1961</c:v>
                </c:pt>
                <c:pt idx="25">
                  <c:v>1962</c:v>
                </c:pt>
                <c:pt idx="26">
                  <c:v>1963</c:v>
                </c:pt>
                <c:pt idx="27">
                  <c:v>1964</c:v>
                </c:pt>
                <c:pt idx="28">
                  <c:v>1965</c:v>
                </c:pt>
                <c:pt idx="29">
                  <c:v>1966</c:v>
                </c:pt>
                <c:pt idx="30">
                  <c:v>1967</c:v>
                </c:pt>
                <c:pt idx="31">
                  <c:v>1968</c:v>
                </c:pt>
                <c:pt idx="32">
                  <c:v>1969</c:v>
                </c:pt>
                <c:pt idx="33">
                  <c:v>1970</c:v>
                </c:pt>
                <c:pt idx="34">
                  <c:v>1971</c:v>
                </c:pt>
              </c:numCache>
            </c:numRef>
          </c:xVal>
          <c:yVal>
            <c:numRef>
              <c:f>'Mann-Kendall trend tests1_HID'!$B$2:$B$36</c:f>
              <c:numCache>
                <c:formatCode>0</c:formatCode>
                <c:ptCount val="35"/>
                <c:pt idx="0">
                  <c:v>10.220000000000001</c:v>
                </c:pt>
                <c:pt idx="1">
                  <c:v>16.54</c:v>
                </c:pt>
                <c:pt idx="2">
                  <c:v>5.24</c:v>
                </c:pt>
                <c:pt idx="3">
                  <c:v>14.22</c:v>
                </c:pt>
                <c:pt idx="4">
                  <c:v>11.11</c:v>
                </c:pt>
                <c:pt idx="5">
                  <c:v>12.51</c:v>
                </c:pt>
                <c:pt idx="6">
                  <c:v>16.690000000000001</c:v>
                </c:pt>
                <c:pt idx="7">
                  <c:v>13.67</c:v>
                </c:pt>
                <c:pt idx="8">
                  <c:v>19.559999999999999</c:v>
                </c:pt>
                <c:pt idx="9">
                  <c:v>22.87</c:v>
                </c:pt>
                <c:pt idx="10">
                  <c:v>10.49</c:v>
                </c:pt>
                <c:pt idx="11">
                  <c:v>4.05</c:v>
                </c:pt>
                <c:pt idx="12">
                  <c:v>7.82</c:v>
                </c:pt>
                <c:pt idx="13">
                  <c:v>5.87</c:v>
                </c:pt>
                <c:pt idx="14">
                  <c:v>8.9499999999999993</c:v>
                </c:pt>
                <c:pt idx="15">
                  <c:v>5.83</c:v>
                </c:pt>
                <c:pt idx="16">
                  <c:v>6.14</c:v>
                </c:pt>
                <c:pt idx="17">
                  <c:v>3.48</c:v>
                </c:pt>
                <c:pt idx="18">
                  <c:v>9.3699999999999992</c:v>
                </c:pt>
                <c:pt idx="19">
                  <c:v>3.66</c:v>
                </c:pt>
                <c:pt idx="20">
                  <c:v>4.0999999999999996</c:v>
                </c:pt>
                <c:pt idx="21">
                  <c:v>10.54</c:v>
                </c:pt>
                <c:pt idx="22">
                  <c:v>16.260000000000002</c:v>
                </c:pt>
                <c:pt idx="23">
                  <c:v>11.59</c:v>
                </c:pt>
                <c:pt idx="24">
                  <c:v>11.78</c:v>
                </c:pt>
                <c:pt idx="25">
                  <c:v>5.62</c:v>
                </c:pt>
                <c:pt idx="26">
                  <c:v>9.6199999999999992</c:v>
                </c:pt>
                <c:pt idx="27">
                  <c:v>3.24</c:v>
                </c:pt>
                <c:pt idx="28">
                  <c:v>10.24</c:v>
                </c:pt>
                <c:pt idx="29">
                  <c:v>15.94</c:v>
                </c:pt>
                <c:pt idx="30">
                  <c:v>10.45</c:v>
                </c:pt>
                <c:pt idx="31">
                  <c:v>3.84</c:v>
                </c:pt>
                <c:pt idx="32">
                  <c:v>5.64</c:v>
                </c:pt>
                <c:pt idx="33">
                  <c:v>10.02</c:v>
                </c:pt>
                <c:pt idx="34">
                  <c:v>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2-4B41-A64F-4D1B2196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43136"/>
        <c:axId val="238531328"/>
      </c:scatterChart>
      <c:valAx>
        <c:axId val="238443136"/>
        <c:scaling>
          <c:orientation val="minMax"/>
          <c:max val="1975"/>
          <c:min val="193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38531328"/>
        <c:crosses val="autoZero"/>
        <c:crossBetween val="midCat"/>
      </c:valAx>
      <c:valAx>
        <c:axId val="238531328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38443136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05548" hidden="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699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RefEdit_R,RefEdit,
ClearSelections,CommandButton,False
ResetAll,CommandButton,False
Frame13,Frame,
RefEditT,RefEdit,Plan1!$E$1:$E$36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RefEditDate,RefEdit,Plan1!$B$1:$B$36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83820</xdr:colOff>
          <xdr:row>5</xdr:row>
          <xdr:rowOff>0</xdr:rowOff>
        </xdr:from>
        <xdr:to>
          <xdr:col>2</xdr:col>
          <xdr:colOff>594360</xdr:colOff>
          <xdr:row>6</xdr:row>
          <xdr:rowOff>0</xdr:rowOff>
        </xdr:to>
        <xdr:sp macro="" textlink="">
          <xdr:nvSpPr>
            <xdr:cNvPr id="2049" name="BT705548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A40" workbookViewId="0">
      <selection activeCell="F48" sqref="F48:L59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6.66406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33</v>
      </c>
      <c r="B2">
        <v>1931</v>
      </c>
      <c r="C2" s="19">
        <v>11531</v>
      </c>
      <c r="D2">
        <v>103</v>
      </c>
      <c r="E2" s="18">
        <f>C2-DATE(YEAR(C2),1,0)</f>
        <v>208</v>
      </c>
      <c r="F2">
        <f>DATE(YEAR(C2)+1,1,1)-DATE(YEAR(C2),1,1)</f>
        <v>365</v>
      </c>
      <c r="G2">
        <f>E2*(2*PI()/F2)</f>
        <v>3.5805549147763118</v>
      </c>
      <c r="H2">
        <f>COS(G2)</f>
        <v>-0.90519318989139763</v>
      </c>
      <c r="I2">
        <f>SIN(G2)</f>
        <v>-0.4250003399695535</v>
      </c>
    </row>
    <row r="3" spans="1:9" x14ac:dyDescent="0.3">
      <c r="A3">
        <v>45</v>
      </c>
      <c r="B3">
        <v>1932</v>
      </c>
      <c r="C3" s="19">
        <v>11832</v>
      </c>
      <c r="D3">
        <v>108</v>
      </c>
      <c r="E3" s="18">
        <f t="shared" ref="E3:E36" si="0">C3-DATE(YEAR(C3),1,0)</f>
        <v>144</v>
      </c>
      <c r="F3">
        <f t="shared" ref="F3:F36" si="1">DATE(YEAR(C3)+1,1,1)-DATE(YEAR(C3),1,1)</f>
        <v>366</v>
      </c>
      <c r="G3">
        <f t="shared" ref="G3:G36" si="2">E3*(2*PI()/F3)</f>
        <v>2.4720729077427879</v>
      </c>
      <c r="H3">
        <f t="shared" ref="H3:H36" si="3">COS(G3)</f>
        <v>-0.78411980657671032</v>
      </c>
      <c r="I3">
        <f t="shared" ref="I3:I36" si="4">SIN(G3)</f>
        <v>0.62060948182742304</v>
      </c>
    </row>
    <row r="4" spans="1:9" x14ac:dyDescent="0.3">
      <c r="A4">
        <v>56</v>
      </c>
      <c r="B4">
        <v>1933</v>
      </c>
      <c r="C4" s="19">
        <v>12317</v>
      </c>
      <c r="D4">
        <v>59.7</v>
      </c>
      <c r="E4" s="18">
        <f t="shared" si="0"/>
        <v>263</v>
      </c>
      <c r="F4">
        <f t="shared" si="1"/>
        <v>365</v>
      </c>
      <c r="G4">
        <f t="shared" si="2"/>
        <v>4.5273362624335096</v>
      </c>
      <c r="H4">
        <f t="shared" si="3"/>
        <v>-0.18399835165768075</v>
      </c>
      <c r="I4">
        <f t="shared" si="4"/>
        <v>-0.98292655197998213</v>
      </c>
    </row>
    <row r="5" spans="1:9" x14ac:dyDescent="0.3">
      <c r="A5">
        <v>68</v>
      </c>
      <c r="B5">
        <v>1934</v>
      </c>
      <c r="C5" s="19">
        <v>12593</v>
      </c>
      <c r="D5">
        <v>123</v>
      </c>
      <c r="E5" s="18">
        <f t="shared" si="0"/>
        <v>174</v>
      </c>
      <c r="F5">
        <f t="shared" si="1"/>
        <v>365</v>
      </c>
      <c r="G5">
        <f t="shared" si="2"/>
        <v>2.9952718998609531</v>
      </c>
      <c r="H5">
        <f t="shared" si="3"/>
        <v>-0.98931420397036629</v>
      </c>
      <c r="I5">
        <f t="shared" si="4"/>
        <v>0.14579919691987511</v>
      </c>
    </row>
    <row r="6" spans="1:9" x14ac:dyDescent="0.3">
      <c r="A6">
        <v>80</v>
      </c>
      <c r="B6">
        <v>1935</v>
      </c>
      <c r="C6" s="19">
        <v>13073</v>
      </c>
      <c r="D6">
        <v>71.2</v>
      </c>
      <c r="E6" s="18">
        <f t="shared" si="0"/>
        <v>289</v>
      </c>
      <c r="F6">
        <f t="shared" si="1"/>
        <v>365</v>
      </c>
      <c r="G6">
        <f t="shared" si="2"/>
        <v>4.9749056267805489</v>
      </c>
      <c r="H6">
        <f t="shared" si="3"/>
        <v>0.25951179706979943</v>
      </c>
      <c r="I6">
        <f t="shared" si="4"/>
        <v>-0.965739937654855</v>
      </c>
    </row>
    <row r="7" spans="1:9" x14ac:dyDescent="0.3">
      <c r="A7">
        <v>101</v>
      </c>
      <c r="B7">
        <v>1937</v>
      </c>
      <c r="C7" s="19">
        <v>13706</v>
      </c>
      <c r="D7">
        <v>57.9</v>
      </c>
      <c r="E7" s="18">
        <f t="shared" si="0"/>
        <v>191</v>
      </c>
      <c r="F7">
        <f t="shared" si="1"/>
        <v>365</v>
      </c>
      <c r="G7">
        <f t="shared" si="2"/>
        <v>3.2879134073186327</v>
      </c>
      <c r="H7">
        <f t="shared" si="3"/>
        <v>-0.9893142039703664</v>
      </c>
      <c r="I7">
        <f t="shared" si="4"/>
        <v>-0.14579919691987442</v>
      </c>
    </row>
    <row r="8" spans="1:9" x14ac:dyDescent="0.3">
      <c r="A8">
        <v>113</v>
      </c>
      <c r="B8">
        <v>1938</v>
      </c>
      <c r="C8" s="19">
        <v>13891</v>
      </c>
      <c r="D8">
        <v>110</v>
      </c>
      <c r="E8" s="18">
        <f t="shared" si="0"/>
        <v>11</v>
      </c>
      <c r="F8">
        <f t="shared" si="1"/>
        <v>365</v>
      </c>
      <c r="G8">
        <f t="shared" si="2"/>
        <v>0.18935626953143958</v>
      </c>
      <c r="H8">
        <f t="shared" si="3"/>
        <v>0.98212560586800057</v>
      </c>
      <c r="I8">
        <f t="shared" si="4"/>
        <v>0.18822670984324422</v>
      </c>
    </row>
    <row r="9" spans="1:9" x14ac:dyDescent="0.3">
      <c r="A9">
        <v>127</v>
      </c>
      <c r="B9">
        <v>1939</v>
      </c>
      <c r="C9" s="19">
        <v>14426</v>
      </c>
      <c r="D9">
        <v>111</v>
      </c>
      <c r="E9" s="18">
        <f t="shared" si="0"/>
        <v>181</v>
      </c>
      <c r="F9">
        <f t="shared" si="1"/>
        <v>365</v>
      </c>
      <c r="G9">
        <f t="shared" si="2"/>
        <v>3.1157713441082331</v>
      </c>
      <c r="H9">
        <f t="shared" si="3"/>
        <v>-0.99966664851051124</v>
      </c>
      <c r="I9">
        <f t="shared" si="4"/>
        <v>2.5818440227133081E-2</v>
      </c>
    </row>
    <row r="10" spans="1:9" x14ac:dyDescent="0.3">
      <c r="A10">
        <v>137</v>
      </c>
      <c r="B10">
        <v>1940</v>
      </c>
      <c r="C10" s="19">
        <v>14809</v>
      </c>
      <c r="D10">
        <v>133</v>
      </c>
      <c r="E10" s="18">
        <f t="shared" si="0"/>
        <v>199</v>
      </c>
      <c r="F10">
        <f t="shared" si="1"/>
        <v>366</v>
      </c>
      <c r="G10">
        <f t="shared" si="2"/>
        <v>3.4162674211167694</v>
      </c>
      <c r="H10">
        <f t="shared" si="3"/>
        <v>-0.9625134626077082</v>
      </c>
      <c r="I10">
        <f t="shared" si="4"/>
        <v>-0.27123391067290975</v>
      </c>
    </row>
    <row r="11" spans="1:9" x14ac:dyDescent="0.3">
      <c r="A11">
        <v>149</v>
      </c>
      <c r="B11">
        <v>1941</v>
      </c>
      <c r="C11" s="19">
        <v>15093</v>
      </c>
      <c r="D11">
        <v>165</v>
      </c>
      <c r="E11" s="18">
        <f t="shared" si="0"/>
        <v>117</v>
      </c>
      <c r="F11">
        <f t="shared" si="1"/>
        <v>365</v>
      </c>
      <c r="G11">
        <f t="shared" si="2"/>
        <v>2.0140621395616756</v>
      </c>
      <c r="H11">
        <f t="shared" si="3"/>
        <v>-0.42889193791248348</v>
      </c>
      <c r="I11">
        <f t="shared" si="4"/>
        <v>0.90335580232468449</v>
      </c>
    </row>
    <row r="12" spans="1:9" x14ac:dyDescent="0.3">
      <c r="A12">
        <v>161</v>
      </c>
      <c r="B12">
        <v>1942</v>
      </c>
      <c r="C12" s="19">
        <v>15479</v>
      </c>
      <c r="D12">
        <v>168</v>
      </c>
      <c r="E12" s="18">
        <f t="shared" si="0"/>
        <v>138</v>
      </c>
      <c r="F12">
        <f t="shared" si="1"/>
        <v>365</v>
      </c>
      <c r="G12">
        <f t="shared" si="2"/>
        <v>2.3755604723035146</v>
      </c>
      <c r="H12">
        <f t="shared" si="3"/>
        <v>-0.72066714955386091</v>
      </c>
      <c r="I12">
        <f t="shared" si="4"/>
        <v>0.69328122688697769</v>
      </c>
    </row>
    <row r="13" spans="1:9" x14ac:dyDescent="0.3">
      <c r="A13">
        <v>185</v>
      </c>
      <c r="B13">
        <v>1944</v>
      </c>
      <c r="C13" s="19">
        <v>16351</v>
      </c>
      <c r="D13">
        <v>60.1</v>
      </c>
      <c r="E13" s="18">
        <f t="shared" si="0"/>
        <v>280</v>
      </c>
      <c r="F13">
        <f t="shared" si="1"/>
        <v>366</v>
      </c>
      <c r="G13">
        <f t="shared" si="2"/>
        <v>4.8068084317220876</v>
      </c>
      <c r="H13">
        <f t="shared" si="3"/>
        <v>9.4279221775424055E-2</v>
      </c>
      <c r="I13">
        <f t="shared" si="4"/>
        <v>-0.99554579419603817</v>
      </c>
    </row>
    <row r="14" spans="1:9" x14ac:dyDescent="0.3">
      <c r="A14">
        <v>209</v>
      </c>
      <c r="B14">
        <v>1946</v>
      </c>
      <c r="C14" s="19">
        <v>17082</v>
      </c>
      <c r="D14">
        <v>142</v>
      </c>
      <c r="E14" s="18">
        <f t="shared" si="0"/>
        <v>280</v>
      </c>
      <c r="F14">
        <f t="shared" si="1"/>
        <v>365</v>
      </c>
      <c r="G14">
        <f t="shared" si="2"/>
        <v>4.8199777698911888</v>
      </c>
      <c r="H14">
        <f t="shared" si="3"/>
        <v>0.10738134666416217</v>
      </c>
      <c r="I14">
        <f t="shared" si="4"/>
        <v>-0.99421790689395206</v>
      </c>
    </row>
    <row r="15" spans="1:9" x14ac:dyDescent="0.3">
      <c r="A15">
        <v>221</v>
      </c>
      <c r="B15">
        <v>1947</v>
      </c>
      <c r="C15" s="19">
        <v>17348</v>
      </c>
      <c r="D15">
        <v>116</v>
      </c>
      <c r="E15" s="18">
        <f t="shared" si="0"/>
        <v>181</v>
      </c>
      <c r="F15">
        <f t="shared" si="1"/>
        <v>365</v>
      </c>
      <c r="G15">
        <f t="shared" si="2"/>
        <v>3.1157713441082331</v>
      </c>
      <c r="H15">
        <f t="shared" si="3"/>
        <v>-0.99966664851051124</v>
      </c>
      <c r="I15">
        <f t="shared" si="4"/>
        <v>2.5818440227133081E-2</v>
      </c>
    </row>
    <row r="16" spans="1:9" x14ac:dyDescent="0.3">
      <c r="A16">
        <v>233</v>
      </c>
      <c r="B16">
        <v>1948</v>
      </c>
      <c r="C16" s="19">
        <v>17800</v>
      </c>
      <c r="D16">
        <v>115</v>
      </c>
      <c r="E16" s="18">
        <f t="shared" si="0"/>
        <v>268</v>
      </c>
      <c r="F16">
        <f t="shared" si="1"/>
        <v>366</v>
      </c>
      <c r="G16">
        <f t="shared" si="2"/>
        <v>4.6008023560768558</v>
      </c>
      <c r="H16">
        <f t="shared" si="3"/>
        <v>-0.11135519690480865</v>
      </c>
      <c r="I16">
        <f t="shared" si="4"/>
        <v>-0.99378067002849846</v>
      </c>
    </row>
    <row r="17" spans="1:9" x14ac:dyDescent="0.3">
      <c r="A17">
        <v>245</v>
      </c>
      <c r="B17">
        <v>1949</v>
      </c>
      <c r="C17" s="19">
        <v>18176</v>
      </c>
      <c r="D17">
        <v>124</v>
      </c>
      <c r="E17" s="18">
        <f t="shared" si="0"/>
        <v>278</v>
      </c>
      <c r="F17">
        <f t="shared" si="1"/>
        <v>365</v>
      </c>
      <c r="G17">
        <f t="shared" si="2"/>
        <v>4.785549357249109</v>
      </c>
      <c r="H17">
        <f t="shared" si="3"/>
        <v>7.3095129898076872E-2</v>
      </c>
      <c r="I17">
        <f t="shared" si="4"/>
        <v>-0.9973249731081556</v>
      </c>
    </row>
    <row r="18" spans="1:9" x14ac:dyDescent="0.3">
      <c r="A18">
        <v>257</v>
      </c>
      <c r="B18">
        <v>1950</v>
      </c>
      <c r="C18" s="19">
        <v>18419</v>
      </c>
      <c r="D18">
        <v>70.400000000000006</v>
      </c>
      <c r="E18" s="18">
        <f t="shared" si="0"/>
        <v>156</v>
      </c>
      <c r="F18">
        <f t="shared" si="1"/>
        <v>365</v>
      </c>
      <c r="G18">
        <f t="shared" si="2"/>
        <v>2.6854161860822341</v>
      </c>
      <c r="H18">
        <f t="shared" si="3"/>
        <v>-0.89774339353423371</v>
      </c>
      <c r="I18">
        <f t="shared" si="4"/>
        <v>0.44051878435049502</v>
      </c>
    </row>
    <row r="19" spans="1:9" x14ac:dyDescent="0.3">
      <c r="A19">
        <v>269</v>
      </c>
      <c r="B19">
        <v>1951</v>
      </c>
      <c r="C19" s="19">
        <v>18915</v>
      </c>
      <c r="D19">
        <v>110</v>
      </c>
      <c r="E19" s="18">
        <f t="shared" si="0"/>
        <v>287</v>
      </c>
      <c r="F19">
        <f t="shared" si="1"/>
        <v>365</v>
      </c>
      <c r="G19">
        <f t="shared" si="2"/>
        <v>4.9404772141384692</v>
      </c>
      <c r="H19">
        <f t="shared" si="3"/>
        <v>0.22611568550828803</v>
      </c>
      <c r="I19">
        <f t="shared" si="4"/>
        <v>-0.97410045517242061</v>
      </c>
    </row>
    <row r="20" spans="1:9" x14ac:dyDescent="0.3">
      <c r="A20">
        <v>281</v>
      </c>
      <c r="B20">
        <v>1952</v>
      </c>
      <c r="C20" s="19">
        <v>19173</v>
      </c>
      <c r="D20">
        <v>160</v>
      </c>
      <c r="E20" s="18">
        <f t="shared" si="0"/>
        <v>180</v>
      </c>
      <c r="F20">
        <f t="shared" si="1"/>
        <v>366</v>
      </c>
      <c r="G20">
        <f t="shared" si="2"/>
        <v>3.090091134678485</v>
      </c>
      <c r="H20">
        <f t="shared" si="3"/>
        <v>-0.99867408988483053</v>
      </c>
      <c r="I20">
        <f t="shared" si="4"/>
        <v>5.1478754770346732E-2</v>
      </c>
    </row>
    <row r="21" spans="1:9" x14ac:dyDescent="0.3">
      <c r="A21">
        <v>293</v>
      </c>
      <c r="B21">
        <v>1953</v>
      </c>
      <c r="C21" s="19">
        <v>19634</v>
      </c>
      <c r="D21">
        <v>103</v>
      </c>
      <c r="E21" s="18">
        <f t="shared" si="0"/>
        <v>275</v>
      </c>
      <c r="F21">
        <f t="shared" si="1"/>
        <v>365</v>
      </c>
      <c r="G21">
        <f t="shared" si="2"/>
        <v>4.733906738285989</v>
      </c>
      <c r="H21">
        <f t="shared" si="3"/>
        <v>2.1516097436221345E-2</v>
      </c>
      <c r="I21">
        <f t="shared" si="4"/>
        <v>-0.99976850197989087</v>
      </c>
    </row>
    <row r="22" spans="1:9" x14ac:dyDescent="0.3">
      <c r="A22">
        <v>330</v>
      </c>
      <c r="B22">
        <v>1957</v>
      </c>
      <c r="C22" s="19">
        <v>20985</v>
      </c>
      <c r="D22">
        <v>92.8</v>
      </c>
      <c r="E22" s="18">
        <f t="shared" si="0"/>
        <v>165</v>
      </c>
      <c r="F22">
        <f t="shared" si="1"/>
        <v>365</v>
      </c>
      <c r="G22">
        <f t="shared" si="2"/>
        <v>2.8403440429715938</v>
      </c>
      <c r="H22">
        <f t="shared" si="3"/>
        <v>-0.95496675485525517</v>
      </c>
      <c r="I22">
        <f t="shared" si="4"/>
        <v>0.2967128192734903</v>
      </c>
    </row>
    <row r="23" spans="1:9" x14ac:dyDescent="0.3">
      <c r="A23">
        <v>342</v>
      </c>
      <c r="B23">
        <v>1958</v>
      </c>
      <c r="C23" s="19">
        <v>21460</v>
      </c>
      <c r="D23">
        <v>180</v>
      </c>
      <c r="E23" s="18">
        <f t="shared" si="0"/>
        <v>275</v>
      </c>
      <c r="F23">
        <f t="shared" si="1"/>
        <v>365</v>
      </c>
      <c r="G23">
        <f t="shared" si="2"/>
        <v>4.733906738285989</v>
      </c>
      <c r="H23">
        <f t="shared" si="3"/>
        <v>2.1516097436221345E-2</v>
      </c>
      <c r="I23">
        <f t="shared" si="4"/>
        <v>-0.99976850197989087</v>
      </c>
    </row>
    <row r="24" spans="1:9" x14ac:dyDescent="0.3">
      <c r="A24">
        <v>354</v>
      </c>
      <c r="B24">
        <v>1959</v>
      </c>
      <c r="C24" s="19">
        <v>21650</v>
      </c>
      <c r="D24">
        <v>205</v>
      </c>
      <c r="E24" s="18">
        <f t="shared" si="0"/>
        <v>100</v>
      </c>
      <c r="F24">
        <f t="shared" si="1"/>
        <v>365</v>
      </c>
      <c r="G24">
        <f t="shared" si="2"/>
        <v>1.7214206321039962</v>
      </c>
      <c r="H24">
        <f t="shared" si="3"/>
        <v>-0.15005539834465259</v>
      </c>
      <c r="I24">
        <f t="shared" si="4"/>
        <v>0.98867759023234048</v>
      </c>
    </row>
    <row r="25" spans="1:9" x14ac:dyDescent="0.3">
      <c r="A25">
        <v>366</v>
      </c>
      <c r="B25">
        <v>1960</v>
      </c>
      <c r="C25" s="19">
        <v>22120</v>
      </c>
      <c r="D25">
        <v>142</v>
      </c>
      <c r="E25" s="18">
        <f t="shared" si="0"/>
        <v>205</v>
      </c>
      <c r="F25">
        <f t="shared" si="1"/>
        <v>366</v>
      </c>
      <c r="G25">
        <f t="shared" si="2"/>
        <v>3.5192704589393857</v>
      </c>
      <c r="H25">
        <f t="shared" si="3"/>
        <v>-0.92952348038040034</v>
      </c>
      <c r="I25">
        <f t="shared" si="4"/>
        <v>-0.36876293119226006</v>
      </c>
    </row>
    <row r="26" spans="1:9" x14ac:dyDescent="0.3">
      <c r="A26">
        <v>378</v>
      </c>
      <c r="B26">
        <v>1961</v>
      </c>
      <c r="C26" s="19">
        <v>22528</v>
      </c>
      <c r="D26">
        <v>166</v>
      </c>
      <c r="E26" s="18">
        <f t="shared" si="0"/>
        <v>247</v>
      </c>
      <c r="F26">
        <f t="shared" si="1"/>
        <v>365</v>
      </c>
      <c r="G26">
        <f t="shared" si="2"/>
        <v>4.2519089612968708</v>
      </c>
      <c r="H26">
        <f t="shared" si="3"/>
        <v>-0.44437817810461339</v>
      </c>
      <c r="I26">
        <f t="shared" si="4"/>
        <v>-0.89583929073490887</v>
      </c>
    </row>
    <row r="27" spans="1:9" x14ac:dyDescent="0.3">
      <c r="A27">
        <v>390</v>
      </c>
      <c r="B27">
        <v>1962</v>
      </c>
      <c r="C27" s="19">
        <v>22907</v>
      </c>
      <c r="D27">
        <v>136</v>
      </c>
      <c r="E27" s="18">
        <f t="shared" si="0"/>
        <v>261</v>
      </c>
      <c r="F27">
        <f t="shared" si="1"/>
        <v>365</v>
      </c>
      <c r="G27">
        <f t="shared" si="2"/>
        <v>4.4929078497914299</v>
      </c>
      <c r="H27">
        <f t="shared" si="3"/>
        <v>-0.21772323039653224</v>
      </c>
      <c r="I27">
        <f t="shared" si="4"/>
        <v>-0.97601055063236819</v>
      </c>
    </row>
    <row r="28" spans="1:9" x14ac:dyDescent="0.3">
      <c r="A28">
        <v>403</v>
      </c>
      <c r="B28">
        <v>1963</v>
      </c>
      <c r="C28" s="19">
        <v>23299</v>
      </c>
      <c r="D28">
        <v>133</v>
      </c>
      <c r="E28" s="18">
        <f t="shared" si="0"/>
        <v>288</v>
      </c>
      <c r="F28">
        <f t="shared" si="1"/>
        <v>365</v>
      </c>
      <c r="G28">
        <f t="shared" si="2"/>
        <v>4.9576914204595086</v>
      </c>
      <c r="H28">
        <f t="shared" si="3"/>
        <v>0.24284972209593494</v>
      </c>
      <c r="I28">
        <f t="shared" si="4"/>
        <v>-0.97006392185150725</v>
      </c>
    </row>
    <row r="29" spans="1:9" x14ac:dyDescent="0.3">
      <c r="A29">
        <v>414</v>
      </c>
      <c r="B29">
        <v>1964</v>
      </c>
      <c r="C29" s="19">
        <v>23651</v>
      </c>
      <c r="D29">
        <v>56.2</v>
      </c>
      <c r="E29" s="18">
        <f t="shared" si="0"/>
        <v>275</v>
      </c>
      <c r="F29">
        <f t="shared" si="1"/>
        <v>366</v>
      </c>
      <c r="G29">
        <f t="shared" si="2"/>
        <v>4.7209725668699081</v>
      </c>
      <c r="H29">
        <f t="shared" si="3"/>
        <v>8.5834810820872541E-3</v>
      </c>
      <c r="I29">
        <f t="shared" si="4"/>
        <v>-0.9999631612477099</v>
      </c>
    </row>
    <row r="30" spans="1:9" x14ac:dyDescent="0.3">
      <c r="A30">
        <v>426</v>
      </c>
      <c r="B30">
        <v>1965</v>
      </c>
      <c r="C30" s="19">
        <v>24095</v>
      </c>
      <c r="D30">
        <v>1.07</v>
      </c>
      <c r="E30" s="18">
        <f t="shared" si="0"/>
        <v>353</v>
      </c>
      <c r="F30">
        <f t="shared" si="1"/>
        <v>365</v>
      </c>
      <c r="G30">
        <f t="shared" si="2"/>
        <v>6.076614831327106</v>
      </c>
      <c r="H30">
        <f t="shared" si="3"/>
        <v>0.97874007996691503</v>
      </c>
      <c r="I30">
        <f t="shared" si="4"/>
        <v>-0.20510449986862012</v>
      </c>
    </row>
    <row r="31" spans="1:9" x14ac:dyDescent="0.3">
      <c r="A31">
        <v>436</v>
      </c>
      <c r="B31">
        <v>1966</v>
      </c>
      <c r="C31" s="19">
        <v>24274</v>
      </c>
      <c r="D31">
        <v>154</v>
      </c>
      <c r="E31" s="18">
        <f t="shared" si="0"/>
        <v>167</v>
      </c>
      <c r="F31">
        <f t="shared" si="1"/>
        <v>365</v>
      </c>
      <c r="G31">
        <f t="shared" si="2"/>
        <v>2.8747724556136736</v>
      </c>
      <c r="H31">
        <f t="shared" si="3"/>
        <v>-0.96461417569124341</v>
      </c>
      <c r="I31">
        <f t="shared" si="4"/>
        <v>0.26366549272800749</v>
      </c>
    </row>
    <row r="32" spans="1:9" x14ac:dyDescent="0.3">
      <c r="A32">
        <v>448</v>
      </c>
      <c r="B32">
        <v>1967</v>
      </c>
      <c r="C32" s="19">
        <v>24705</v>
      </c>
      <c r="D32">
        <v>113</v>
      </c>
      <c r="E32" s="18">
        <f t="shared" si="0"/>
        <v>233</v>
      </c>
      <c r="F32">
        <f t="shared" si="1"/>
        <v>365</v>
      </c>
      <c r="G32">
        <f t="shared" si="2"/>
        <v>4.0109100728023108</v>
      </c>
      <c r="H32">
        <f t="shared" si="3"/>
        <v>-0.64534811322955066</v>
      </c>
      <c r="I32">
        <f t="shared" si="4"/>
        <v>-0.76388861279054232</v>
      </c>
    </row>
    <row r="33" spans="1:9" x14ac:dyDescent="0.3">
      <c r="A33">
        <v>460</v>
      </c>
      <c r="B33">
        <v>1968</v>
      </c>
      <c r="C33" s="19">
        <v>25154</v>
      </c>
      <c r="D33">
        <v>52.8</v>
      </c>
      <c r="E33" s="18">
        <f t="shared" si="0"/>
        <v>317</v>
      </c>
      <c r="F33">
        <f t="shared" si="1"/>
        <v>366</v>
      </c>
      <c r="G33">
        <f t="shared" si="2"/>
        <v>5.4419938316282206</v>
      </c>
      <c r="H33">
        <f t="shared" si="3"/>
        <v>0.66657512820956277</v>
      </c>
      <c r="I33">
        <f t="shared" si="4"/>
        <v>-0.74543785686830055</v>
      </c>
    </row>
    <row r="34" spans="1:9" x14ac:dyDescent="0.3">
      <c r="A34">
        <v>472</v>
      </c>
      <c r="B34">
        <v>1969</v>
      </c>
      <c r="C34" s="19">
        <v>25514</v>
      </c>
      <c r="D34">
        <v>100</v>
      </c>
      <c r="E34" s="18">
        <f t="shared" si="0"/>
        <v>311</v>
      </c>
      <c r="F34">
        <f t="shared" si="1"/>
        <v>365</v>
      </c>
      <c r="G34">
        <f t="shared" si="2"/>
        <v>5.3536181658434279</v>
      </c>
      <c r="H34">
        <f t="shared" si="3"/>
        <v>0.59818091440591592</v>
      </c>
      <c r="I34">
        <f t="shared" si="4"/>
        <v>-0.80136108817467699</v>
      </c>
    </row>
    <row r="35" spans="1:9" x14ac:dyDescent="0.3">
      <c r="A35">
        <v>484</v>
      </c>
      <c r="B35">
        <v>1970</v>
      </c>
      <c r="C35" s="19">
        <v>25859</v>
      </c>
      <c r="D35">
        <v>115</v>
      </c>
      <c r="E35" s="18">
        <f t="shared" si="0"/>
        <v>291</v>
      </c>
      <c r="F35">
        <f t="shared" si="1"/>
        <v>365</v>
      </c>
      <c r="G35">
        <f t="shared" si="2"/>
        <v>5.0093340394226287</v>
      </c>
      <c r="H35">
        <f t="shared" si="3"/>
        <v>0.29260033563334792</v>
      </c>
      <c r="I35">
        <f t="shared" si="4"/>
        <v>-0.95623482659190584</v>
      </c>
    </row>
    <row r="36" spans="1:9" x14ac:dyDescent="0.3">
      <c r="A36">
        <v>496</v>
      </c>
      <c r="B36">
        <v>1971</v>
      </c>
      <c r="C36" s="19">
        <v>26112</v>
      </c>
      <c r="D36">
        <v>62.7</v>
      </c>
      <c r="E36" s="18">
        <f t="shared" si="0"/>
        <v>179</v>
      </c>
      <c r="F36">
        <f t="shared" si="1"/>
        <v>365</v>
      </c>
      <c r="G36">
        <f t="shared" si="2"/>
        <v>3.0813429314661529</v>
      </c>
      <c r="H36">
        <f t="shared" si="3"/>
        <v>-0.99818553447185865</v>
      </c>
      <c r="I36">
        <f t="shared" si="4"/>
        <v>6.0213277365793468E-2</v>
      </c>
    </row>
    <row r="37" spans="1:9" x14ac:dyDescent="0.3">
      <c r="E37" s="18"/>
    </row>
    <row r="38" spans="1:9" x14ac:dyDescent="0.3">
      <c r="E38" s="18"/>
    </row>
    <row r="39" spans="1:9" x14ac:dyDescent="0.3">
      <c r="E39" s="18"/>
    </row>
    <row r="40" spans="1:9" x14ac:dyDescent="0.3">
      <c r="E40" s="18"/>
    </row>
    <row r="41" spans="1:9" x14ac:dyDescent="0.3">
      <c r="E41" s="18"/>
    </row>
    <row r="42" spans="1:9" x14ac:dyDescent="0.3">
      <c r="E42" s="18"/>
    </row>
    <row r="43" spans="1:9" x14ac:dyDescent="0.3">
      <c r="E43" s="18"/>
    </row>
    <row r="44" spans="1:9" x14ac:dyDescent="0.3">
      <c r="E44" s="18"/>
    </row>
    <row r="45" spans="1:9" x14ac:dyDescent="0.3">
      <c r="E45" s="18"/>
    </row>
    <row r="46" spans="1:9" x14ac:dyDescent="0.3">
      <c r="E46" s="18"/>
    </row>
    <row r="47" spans="1:9" x14ac:dyDescent="0.3">
      <c r="E47" s="18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1929</v>
      </c>
      <c r="B2" s="2">
        <v>12.21</v>
      </c>
    </row>
    <row r="3" spans="1:2" x14ac:dyDescent="0.3">
      <c r="A3" s="18">
        <v>1930</v>
      </c>
      <c r="B3" s="2">
        <v>15.97</v>
      </c>
    </row>
    <row r="4" spans="1:2" x14ac:dyDescent="0.3">
      <c r="A4" s="18">
        <v>1931</v>
      </c>
      <c r="B4" s="2">
        <v>10.220000000000001</v>
      </c>
    </row>
    <row r="5" spans="1:2" x14ac:dyDescent="0.3">
      <c r="A5" s="18">
        <v>1932</v>
      </c>
      <c r="B5" s="2">
        <v>16.54</v>
      </c>
    </row>
    <row r="6" spans="1:2" x14ac:dyDescent="0.3">
      <c r="A6" s="18">
        <v>1933</v>
      </c>
      <c r="B6" s="2">
        <v>5.24</v>
      </c>
    </row>
    <row r="7" spans="1:2" x14ac:dyDescent="0.3">
      <c r="A7" s="18">
        <v>1934</v>
      </c>
      <c r="B7" s="2">
        <v>14.22</v>
      </c>
    </row>
    <row r="8" spans="1:2" x14ac:dyDescent="0.3">
      <c r="A8" s="18">
        <v>1935</v>
      </c>
      <c r="B8" s="2">
        <v>11.11</v>
      </c>
    </row>
    <row r="9" spans="1:2" x14ac:dyDescent="0.3">
      <c r="A9" s="18">
        <v>1937</v>
      </c>
      <c r="B9" s="2">
        <v>12.51</v>
      </c>
    </row>
    <row r="10" spans="1:2" x14ac:dyDescent="0.3">
      <c r="A10" s="18">
        <v>1938</v>
      </c>
      <c r="B10" s="2">
        <v>16.690000000000001</v>
      </c>
    </row>
    <row r="11" spans="1:2" x14ac:dyDescent="0.3">
      <c r="A11" s="18">
        <v>1939</v>
      </c>
      <c r="B11" s="2">
        <v>13.67</v>
      </c>
    </row>
    <row r="12" spans="1:2" x14ac:dyDescent="0.3">
      <c r="A12" s="18">
        <v>1940</v>
      </c>
      <c r="B12" s="2">
        <v>19.559999999999999</v>
      </c>
    </row>
    <row r="13" spans="1:2" x14ac:dyDescent="0.3">
      <c r="A13" s="18">
        <v>1941</v>
      </c>
      <c r="B13" s="2">
        <v>22.87</v>
      </c>
    </row>
    <row r="14" spans="1:2" x14ac:dyDescent="0.3">
      <c r="A14" s="18">
        <v>1942</v>
      </c>
      <c r="B14" s="2">
        <v>10.49</v>
      </c>
    </row>
    <row r="15" spans="1:2" x14ac:dyDescent="0.3">
      <c r="A15" s="18">
        <v>1944</v>
      </c>
      <c r="B15" s="2">
        <v>4.05</v>
      </c>
    </row>
    <row r="16" spans="1:2" x14ac:dyDescent="0.3">
      <c r="A16" s="18">
        <v>1946</v>
      </c>
      <c r="B16" s="2">
        <v>7.82</v>
      </c>
    </row>
    <row r="17" spans="1:2" x14ac:dyDescent="0.3">
      <c r="A17" s="18">
        <v>1947</v>
      </c>
      <c r="B17" s="2">
        <v>5.87</v>
      </c>
    </row>
    <row r="18" spans="1:2" x14ac:dyDescent="0.3">
      <c r="A18" s="18">
        <v>1948</v>
      </c>
      <c r="B18" s="2">
        <v>8.9499999999999993</v>
      </c>
    </row>
    <row r="19" spans="1:2" x14ac:dyDescent="0.3">
      <c r="A19" s="18">
        <v>1949</v>
      </c>
      <c r="B19" s="2">
        <v>5.83</v>
      </c>
    </row>
    <row r="20" spans="1:2" x14ac:dyDescent="0.3">
      <c r="A20" s="18">
        <v>1950</v>
      </c>
      <c r="B20" s="2">
        <v>6.14</v>
      </c>
    </row>
    <row r="21" spans="1:2" x14ac:dyDescent="0.3">
      <c r="A21" s="18">
        <v>1951</v>
      </c>
      <c r="B21" s="2">
        <v>3.48</v>
      </c>
    </row>
    <row r="22" spans="1:2" x14ac:dyDescent="0.3">
      <c r="A22" s="18">
        <v>1952</v>
      </c>
      <c r="B22" s="2">
        <v>9.3699999999999992</v>
      </c>
    </row>
    <row r="23" spans="1:2" x14ac:dyDescent="0.3">
      <c r="A23" s="18">
        <v>1953</v>
      </c>
      <c r="B23" s="2">
        <v>3.66</v>
      </c>
    </row>
    <row r="24" spans="1:2" x14ac:dyDescent="0.3">
      <c r="A24" s="18">
        <v>1957</v>
      </c>
      <c r="B24" s="2">
        <v>4.0999999999999996</v>
      </c>
    </row>
    <row r="25" spans="1:2" x14ac:dyDescent="0.3">
      <c r="A25" s="18">
        <v>1958</v>
      </c>
      <c r="B25" s="2">
        <v>10.54</v>
      </c>
    </row>
    <row r="26" spans="1:2" x14ac:dyDescent="0.3">
      <c r="A26" s="18">
        <v>1959</v>
      </c>
      <c r="B26" s="2">
        <v>16.260000000000002</v>
      </c>
    </row>
    <row r="27" spans="1:2" x14ac:dyDescent="0.3">
      <c r="A27" s="18">
        <v>1960</v>
      </c>
      <c r="B27" s="2">
        <v>11.59</v>
      </c>
    </row>
    <row r="28" spans="1:2" x14ac:dyDescent="0.3">
      <c r="A28" s="18">
        <v>1961</v>
      </c>
      <c r="B28" s="2">
        <v>11.78</v>
      </c>
    </row>
    <row r="29" spans="1:2" x14ac:dyDescent="0.3">
      <c r="A29" s="18">
        <v>1962</v>
      </c>
      <c r="B29" s="2">
        <v>5.62</v>
      </c>
    </row>
    <row r="30" spans="1:2" x14ac:dyDescent="0.3">
      <c r="A30" s="18">
        <v>1963</v>
      </c>
      <c r="B30" s="2">
        <v>9.6199999999999992</v>
      </c>
    </row>
    <row r="31" spans="1:2" x14ac:dyDescent="0.3">
      <c r="A31" s="18">
        <v>1964</v>
      </c>
      <c r="B31" s="2">
        <v>3.24</v>
      </c>
    </row>
    <row r="32" spans="1:2" x14ac:dyDescent="0.3">
      <c r="A32" s="18">
        <v>1965</v>
      </c>
      <c r="B32" s="2">
        <v>10.24</v>
      </c>
    </row>
    <row r="33" spans="1:2" x14ac:dyDescent="0.3">
      <c r="A33" s="18">
        <v>1966</v>
      </c>
      <c r="B33" s="2">
        <v>15.94</v>
      </c>
    </row>
    <row r="34" spans="1:2" x14ac:dyDescent="0.3">
      <c r="A34" s="18">
        <v>1967</v>
      </c>
      <c r="B34" s="2">
        <v>10.45</v>
      </c>
    </row>
    <row r="35" spans="1:2" x14ac:dyDescent="0.3">
      <c r="A35" s="18">
        <v>1968</v>
      </c>
      <c r="B35" s="2">
        <v>3.84</v>
      </c>
    </row>
    <row r="36" spans="1:2" x14ac:dyDescent="0.3">
      <c r="A36" s="18">
        <v>1969</v>
      </c>
      <c r="B36" s="2">
        <v>5.64</v>
      </c>
    </row>
    <row r="37" spans="1:2" x14ac:dyDescent="0.3">
      <c r="A37" s="18">
        <v>1970</v>
      </c>
      <c r="B37" s="2">
        <v>10.02</v>
      </c>
    </row>
    <row r="38" spans="1:2" x14ac:dyDescent="0.3">
      <c r="A38" s="18">
        <v>1971</v>
      </c>
      <c r="B38" s="2">
        <v>6.64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1931</v>
      </c>
      <c r="B2" s="2">
        <v>10.220000000000001</v>
      </c>
    </row>
    <row r="3" spans="1:2" x14ac:dyDescent="0.3">
      <c r="A3" s="18">
        <v>1932</v>
      </c>
      <c r="B3" s="2">
        <v>16.54</v>
      </c>
    </row>
    <row r="4" spans="1:2" x14ac:dyDescent="0.3">
      <c r="A4" s="18">
        <v>1933</v>
      </c>
      <c r="B4" s="2">
        <v>5.24</v>
      </c>
    </row>
    <row r="5" spans="1:2" x14ac:dyDescent="0.3">
      <c r="A5" s="18">
        <v>1934</v>
      </c>
      <c r="B5" s="2">
        <v>14.22</v>
      </c>
    </row>
    <row r="6" spans="1:2" x14ac:dyDescent="0.3">
      <c r="A6" s="18">
        <v>1935</v>
      </c>
      <c r="B6" s="2">
        <v>11.11</v>
      </c>
    </row>
    <row r="7" spans="1:2" x14ac:dyDescent="0.3">
      <c r="A7" s="18">
        <v>1937</v>
      </c>
      <c r="B7" s="2">
        <v>12.51</v>
      </c>
    </row>
    <row r="8" spans="1:2" x14ac:dyDescent="0.3">
      <c r="A8" s="18">
        <v>1938</v>
      </c>
      <c r="B8" s="2">
        <v>16.690000000000001</v>
      </c>
    </row>
    <row r="9" spans="1:2" x14ac:dyDescent="0.3">
      <c r="A9" s="18">
        <v>1939</v>
      </c>
      <c r="B9" s="2">
        <v>13.67</v>
      </c>
    </row>
    <row r="10" spans="1:2" x14ac:dyDescent="0.3">
      <c r="A10" s="18">
        <v>1940</v>
      </c>
      <c r="B10" s="2">
        <v>19.559999999999999</v>
      </c>
    </row>
    <row r="11" spans="1:2" x14ac:dyDescent="0.3">
      <c r="A11" s="18">
        <v>1941</v>
      </c>
      <c r="B11" s="2">
        <v>22.87</v>
      </c>
    </row>
    <row r="12" spans="1:2" x14ac:dyDescent="0.3">
      <c r="A12" s="18">
        <v>1942</v>
      </c>
      <c r="B12" s="2">
        <v>10.49</v>
      </c>
    </row>
    <row r="13" spans="1:2" x14ac:dyDescent="0.3">
      <c r="A13" s="18">
        <v>1944</v>
      </c>
      <c r="B13" s="2">
        <v>4.05</v>
      </c>
    </row>
    <row r="14" spans="1:2" x14ac:dyDescent="0.3">
      <c r="A14" s="18">
        <v>1946</v>
      </c>
      <c r="B14" s="2">
        <v>7.82</v>
      </c>
    </row>
    <row r="15" spans="1:2" x14ac:dyDescent="0.3">
      <c r="A15" s="18">
        <v>1947</v>
      </c>
      <c r="B15" s="2">
        <v>5.87</v>
      </c>
    </row>
    <row r="16" spans="1:2" x14ac:dyDescent="0.3">
      <c r="A16" s="18">
        <v>1948</v>
      </c>
      <c r="B16" s="2">
        <v>8.9499999999999993</v>
      </c>
    </row>
    <row r="17" spans="1:2" x14ac:dyDescent="0.3">
      <c r="A17" s="18">
        <v>1949</v>
      </c>
      <c r="B17" s="2">
        <v>5.83</v>
      </c>
    </row>
    <row r="18" spans="1:2" x14ac:dyDescent="0.3">
      <c r="A18" s="18">
        <v>1950</v>
      </c>
      <c r="B18" s="2">
        <v>6.14</v>
      </c>
    </row>
    <row r="19" spans="1:2" x14ac:dyDescent="0.3">
      <c r="A19" s="18">
        <v>1951</v>
      </c>
      <c r="B19" s="2">
        <v>3.48</v>
      </c>
    </row>
    <row r="20" spans="1:2" x14ac:dyDescent="0.3">
      <c r="A20" s="18">
        <v>1952</v>
      </c>
      <c r="B20" s="2">
        <v>9.3699999999999992</v>
      </c>
    </row>
    <row r="21" spans="1:2" x14ac:dyDescent="0.3">
      <c r="A21" s="18">
        <v>1953</v>
      </c>
      <c r="B21" s="2">
        <v>3.66</v>
      </c>
    </row>
    <row r="22" spans="1:2" x14ac:dyDescent="0.3">
      <c r="A22" s="18">
        <v>1957</v>
      </c>
      <c r="B22" s="2">
        <v>4.0999999999999996</v>
      </c>
    </row>
    <row r="23" spans="1:2" x14ac:dyDescent="0.3">
      <c r="A23" s="18">
        <v>1958</v>
      </c>
      <c r="B23" s="2">
        <v>10.54</v>
      </c>
    </row>
    <row r="24" spans="1:2" x14ac:dyDescent="0.3">
      <c r="A24" s="18">
        <v>1959</v>
      </c>
      <c r="B24" s="2">
        <v>16.260000000000002</v>
      </c>
    </row>
    <row r="25" spans="1:2" x14ac:dyDescent="0.3">
      <c r="A25" s="18">
        <v>1960</v>
      </c>
      <c r="B25" s="2">
        <v>11.59</v>
      </c>
    </row>
    <row r="26" spans="1:2" x14ac:dyDescent="0.3">
      <c r="A26" s="18">
        <v>1961</v>
      </c>
      <c r="B26" s="2">
        <v>11.78</v>
      </c>
    </row>
    <row r="27" spans="1:2" x14ac:dyDescent="0.3">
      <c r="A27" s="18">
        <v>1962</v>
      </c>
      <c r="B27" s="2">
        <v>5.62</v>
      </c>
    </row>
    <row r="28" spans="1:2" x14ac:dyDescent="0.3">
      <c r="A28" s="18">
        <v>1963</v>
      </c>
      <c r="B28" s="2">
        <v>9.6199999999999992</v>
      </c>
    </row>
    <row r="29" spans="1:2" x14ac:dyDescent="0.3">
      <c r="A29" s="18">
        <v>1964</v>
      </c>
      <c r="B29" s="2">
        <v>3.24</v>
      </c>
    </row>
    <row r="30" spans="1:2" x14ac:dyDescent="0.3">
      <c r="A30" s="18">
        <v>1965</v>
      </c>
      <c r="B30" s="2">
        <v>10.24</v>
      </c>
    </row>
    <row r="31" spans="1:2" x14ac:dyDescent="0.3">
      <c r="A31" s="18">
        <v>1966</v>
      </c>
      <c r="B31" s="2">
        <v>15.94</v>
      </c>
    </row>
    <row r="32" spans="1:2" x14ac:dyDescent="0.3">
      <c r="A32" s="18">
        <v>1967</v>
      </c>
      <c r="B32" s="2">
        <v>10.45</v>
      </c>
    </row>
    <row r="33" spans="1:2" x14ac:dyDescent="0.3">
      <c r="A33" s="18">
        <v>1968</v>
      </c>
      <c r="B33" s="2">
        <v>3.84</v>
      </c>
    </row>
    <row r="34" spans="1:2" x14ac:dyDescent="0.3">
      <c r="A34" s="18">
        <v>1969</v>
      </c>
      <c r="B34" s="2">
        <v>5.64</v>
      </c>
    </row>
    <row r="35" spans="1:2" x14ac:dyDescent="0.3">
      <c r="A35" s="18">
        <v>1970</v>
      </c>
      <c r="B35" s="2">
        <v>10.02</v>
      </c>
    </row>
    <row r="36" spans="1:2" x14ac:dyDescent="0.3">
      <c r="A36" s="18">
        <v>1971</v>
      </c>
      <c r="B36" s="2">
        <v>6.64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800"/>
  </sheetPr>
  <dimension ref="B1:J53"/>
  <sheetViews>
    <sheetView zoomScaleNormal="100" workbookViewId="0"/>
  </sheetViews>
  <sheetFormatPr defaultRowHeight="14.4" x14ac:dyDescent="0.3"/>
  <cols>
    <col min="1" max="1" width="4.88671875" customWidth="1"/>
    <col min="2" max="2" width="9" customWidth="1"/>
  </cols>
  <sheetData>
    <row r="1" spans="2:9" x14ac:dyDescent="0.3">
      <c r="B1" t="s">
        <v>33</v>
      </c>
    </row>
    <row r="2" spans="2:9" x14ac:dyDescent="0.3">
      <c r="B2" t="s">
        <v>29</v>
      </c>
    </row>
    <row r="3" spans="2:9" x14ac:dyDescent="0.3">
      <c r="B3" t="s">
        <v>30</v>
      </c>
    </row>
    <row r="4" spans="2:9" x14ac:dyDescent="0.3">
      <c r="B4" t="s">
        <v>3</v>
      </c>
    </row>
    <row r="5" spans="2:9" x14ac:dyDescent="0.3">
      <c r="B5" t="s">
        <v>4</v>
      </c>
    </row>
    <row r="6" spans="2:9" x14ac:dyDescent="0.3">
      <c r="B6" t="s">
        <v>5</v>
      </c>
    </row>
    <row r="10" spans="2:9" x14ac:dyDescent="0.3">
      <c r="B10" t="s">
        <v>6</v>
      </c>
    </row>
    <row r="11" spans="2:9" ht="15" thickBot="1" x14ac:dyDescent="0.35"/>
    <row r="12" spans="2:9" x14ac:dyDescent="0.3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13</v>
      </c>
      <c r="I12" s="5" t="s">
        <v>14</v>
      </c>
    </row>
    <row r="13" spans="2:9" ht="15" thickBot="1" x14ac:dyDescent="0.35">
      <c r="B13" s="6" t="s">
        <v>15</v>
      </c>
      <c r="C13" s="7">
        <v>35</v>
      </c>
      <c r="D13" s="7">
        <v>0</v>
      </c>
      <c r="E13" s="7">
        <v>35</v>
      </c>
      <c r="F13" s="8">
        <v>3.24</v>
      </c>
      <c r="G13" s="8">
        <v>22.87</v>
      </c>
      <c r="H13" s="8">
        <v>9.823142857142857</v>
      </c>
      <c r="I13" s="8">
        <v>4.934052606737227</v>
      </c>
    </row>
    <row r="16" spans="2:9" x14ac:dyDescent="0.3">
      <c r="B16" t="s">
        <v>16</v>
      </c>
    </row>
    <row r="17" spans="2:10" ht="15" thickBot="1" x14ac:dyDescent="0.35"/>
    <row r="18" spans="2:10" x14ac:dyDescent="0.3">
      <c r="B18" s="9" t="s">
        <v>17</v>
      </c>
      <c r="C18" s="11">
        <v>-0.20672268907563024</v>
      </c>
    </row>
    <row r="19" spans="2:10" x14ac:dyDescent="0.3">
      <c r="B19" s="3" t="s">
        <v>18</v>
      </c>
      <c r="C19" s="12">
        <v>-123</v>
      </c>
    </row>
    <row r="20" spans="2:10" x14ac:dyDescent="0.3">
      <c r="B20" s="3" t="s">
        <v>19</v>
      </c>
      <c r="C20" s="12">
        <v>0</v>
      </c>
    </row>
    <row r="21" spans="2:10" x14ac:dyDescent="0.3">
      <c r="B21" s="3" t="s">
        <v>20</v>
      </c>
      <c r="C21" s="12">
        <v>8.3353995343376397E-2</v>
      </c>
    </row>
    <row r="22" spans="2:10" ht="15" thickBot="1" x14ac:dyDescent="0.35">
      <c r="B22" s="10" t="s">
        <v>21</v>
      </c>
      <c r="C22" s="13">
        <v>0.05</v>
      </c>
    </row>
    <row r="23" spans="2:10" x14ac:dyDescent="0.3">
      <c r="B23" s="14" t="s">
        <v>22</v>
      </c>
    </row>
    <row r="25" spans="2:10" x14ac:dyDescent="0.3">
      <c r="B25" s="14" t="s">
        <v>23</v>
      </c>
    </row>
    <row r="26" spans="2:10" x14ac:dyDescent="0.3">
      <c r="B26" s="14" t="s">
        <v>24</v>
      </c>
    </row>
    <row r="27" spans="2:10" x14ac:dyDescent="0.3">
      <c r="B27" s="14" t="s">
        <v>25</v>
      </c>
    </row>
    <row r="28" spans="2:10" ht="15" customHeight="1" x14ac:dyDescent="0.3">
      <c r="B28" s="29" t="s">
        <v>31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32</v>
      </c>
    </row>
    <row r="33" spans="2:5" x14ac:dyDescent="0.3">
      <c r="B33" s="14" t="s">
        <v>26</v>
      </c>
      <c r="D33" s="15">
        <v>-0.13750000000000018</v>
      </c>
    </row>
    <row r="34" spans="2:5" x14ac:dyDescent="0.3">
      <c r="B34" s="14" t="s">
        <v>27</v>
      </c>
      <c r="D34" s="16">
        <v>-0.16326190476190477</v>
      </c>
      <c r="E34" s="17">
        <v>-0.10362745098039201</v>
      </c>
    </row>
    <row r="53" spans="7:7" x14ac:dyDescent="0.3">
      <c r="G53" t="s">
        <v>28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T705548">
              <controlPr defaultSize="0" print="0" autoFill="0" autoPict="0" macro="[1]!RelaunchCall">
                <anchor>
                  <from>
                    <xdr:col>2</xdr:col>
                    <xdr:colOff>83820</xdr:colOff>
                    <xdr:row>5</xdr:row>
                    <xdr:rowOff>0</xdr:rowOff>
                  </from>
                  <to>
                    <xdr:col>2</xdr:col>
                    <xdr:colOff>594360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Mann-Kendall trend tests_HID</vt:lpstr>
      <vt:lpstr>Mann-Kendall trend tests1_HID</vt:lpstr>
      <vt:lpstr>Mann-Kendall trend tests1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2016-10-15T02:48:01Z</dcterms:created>
  <dcterms:modified xsi:type="dcterms:W3CDTF">2018-05-31T21:25:39Z</dcterms:modified>
</cp:coreProperties>
</file>