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B0C11187-E466-49A9-8113-9E34C14F8090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<sst xmlns="http://schemas.openxmlformats.org/spreadsheetml/2006/main" count="44" uniqueCount="42">
  <si>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</si>
  <si>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</si>
  <si>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</si>
  <si>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85610000.xlsx / Sheet = Plan1 / Range = Plan1!$E$1:$E$33 / 32 rows and 1 column</t>
  </si>
  <si>
    <t>Date data: Workbook = 85610000.xlsx / Sheet = Plan1 / Range = Plan1!$B$1:$B$33 / 32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</si>
  <si>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</si>
  <si>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</si>
  <si>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</si>
  <si>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</si>
  <si>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</si>
  <si>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</si>
  <si>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</si>
  <si>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</si>
  <si>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</si>
  <si>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</si>
  <si>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</si>
  <si>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</si>
  <si>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</si>
  <si>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</si>
  <si>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</si>
  <si>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</si>
  <si>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</si>
  <si>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</si>
  <si>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</si>
  <si>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</si>
  <si>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</si>
  <si>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</si>
  <si>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</si>
  <si>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</si>
  <si>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34.69%.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</si>
  <si>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</si>
  <si>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</si>
  <si>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</si>
  <si>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</si>
  <si>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</si>
  <si>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8:25:08 PM / End time: 2016-10-15 at 8:25:08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</si>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</sst>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tests_HID'!$A$2:$A$33</c:f>
              <c:numCache>
                <c:formatCode>General</c:formatCode>
                <c:ptCount val="3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</c:numCache>
            </c:numRef>
          </c:xVal>
          <c:yVal>
            <c:numRef>
              <c:f>'Mann-Kendall trend tests_HID'!$B$2:$B$33</c:f>
              <c:numCache>
                <c:formatCode>0</c:formatCode>
                <c:ptCount val="32"/>
                <c:pt idx="0">
                  <c:v>1.95</c:v>
                </c:pt>
                <c:pt idx="1">
                  <c:v>1.56</c:v>
                </c:pt>
                <c:pt idx="2">
                  <c:v>1.92</c:v>
                </c:pt>
                <c:pt idx="3">
                  <c:v>2.02</c:v>
                </c:pt>
                <c:pt idx="4">
                  <c:v>0.57999999999999996</c:v>
                </c:pt>
                <c:pt idx="5">
                  <c:v>0.4</c:v>
                </c:pt>
                <c:pt idx="6">
                  <c:v>1.51</c:v>
                </c:pt>
                <c:pt idx="7">
                  <c:v>0.63</c:v>
                </c:pt>
                <c:pt idx="8">
                  <c:v>2.29</c:v>
                </c:pt>
                <c:pt idx="9">
                  <c:v>1.18</c:v>
                </c:pt>
                <c:pt idx="10">
                  <c:v>1.94</c:v>
                </c:pt>
                <c:pt idx="11">
                  <c:v>1.26</c:v>
                </c:pt>
                <c:pt idx="12">
                  <c:v>0.64</c:v>
                </c:pt>
                <c:pt idx="13">
                  <c:v>1.97</c:v>
                </c:pt>
                <c:pt idx="14">
                  <c:v>2.71</c:v>
                </c:pt>
                <c:pt idx="15">
                  <c:v>1.2</c:v>
                </c:pt>
                <c:pt idx="16">
                  <c:v>1.71</c:v>
                </c:pt>
                <c:pt idx="17">
                  <c:v>2.4900000000000002</c:v>
                </c:pt>
                <c:pt idx="18">
                  <c:v>3.1</c:v>
                </c:pt>
                <c:pt idx="19">
                  <c:v>1.88</c:v>
                </c:pt>
                <c:pt idx="20">
                  <c:v>0.62</c:v>
                </c:pt>
                <c:pt idx="21">
                  <c:v>0.98</c:v>
                </c:pt>
                <c:pt idx="22">
                  <c:v>0.56999999999999995</c:v>
                </c:pt>
                <c:pt idx="23">
                  <c:v>1.46</c:v>
                </c:pt>
                <c:pt idx="24">
                  <c:v>1.24</c:v>
                </c:pt>
                <c:pt idx="25">
                  <c:v>1.49</c:v>
                </c:pt>
                <c:pt idx="26">
                  <c:v>1.3</c:v>
                </c:pt>
                <c:pt idx="27">
                  <c:v>0.82</c:v>
                </c:pt>
                <c:pt idx="28">
                  <c:v>0.59</c:v>
                </c:pt>
                <c:pt idx="29">
                  <c:v>0.81</c:v>
                </c:pt>
                <c:pt idx="30">
                  <c:v>1.44</c:v>
                </c:pt>
                <c:pt idx="31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7-4E52-88BA-0A73447E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8784"/>
        <c:axId val="132243840"/>
      </c:scatterChart>
      <c:valAx>
        <c:axId val="242278784"/>
        <c:scaling>
          <c:orientation val="minMax"/>
          <c:max val="202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243840"/>
        <c:crosses val="autoZero"/>
        <c:crossBetween val="midCat"/>
      </c:valAx>
      <c:valAx>
        <c:axId val="132243840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22787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26226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RefEditT,RefEdit0,Plan1!$E$1:$E$33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RefEditDate,RefEdit0,Plan1!$B$1:$B$33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8262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6" workbookViewId="0">
      <selection activeCell="G48" sqref="G48:O6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7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114</v>
      </c>
      <c r="B2">
        <v>1984</v>
      </c>
      <c r="C2" s="19">
        <v>30823</v>
      </c>
      <c r="D2">
        <v>90.3</v>
      </c>
      <c r="E2" s="18">
        <f>C2-DATE(YEAR(C2),1,0)</f>
        <v>142</v>
      </c>
      <c r="F2">
        <f>DATE(YEAR(C2)+1,1,1)-DATE(YEAR(C2),1,1)</f>
        <v>366</v>
      </c>
      <c r="G2">
        <f>E2*(2*PI()/F2)</f>
        <v>2.4377385618019161</v>
      </c>
      <c r="H2">
        <f>COS(G2)</f>
        <v>-0.76235363884839025</v>
      </c>
      <c r="I2">
        <f>SIN(G2)</f>
        <v>0.64716066732660604</v>
      </c>
    </row>
    <row r="3" spans="1:9" x14ac:dyDescent="0.3">
      <c r="A3">
        <v>126</v>
      </c>
      <c r="B3">
        <v>1985</v>
      </c>
      <c r="C3" s="19">
        <v>31228</v>
      </c>
      <c r="D3">
        <v>44</v>
      </c>
      <c r="E3" s="18">
        <f t="shared" ref="E3:E33" si="0">C3-DATE(YEAR(C3),1,0)</f>
        <v>181</v>
      </c>
      <c r="F3">
        <f t="shared" ref="F3:F33" si="1">DATE(YEAR(C3)+1,1,1)-DATE(YEAR(C3),1,1)</f>
        <v>365</v>
      </c>
      <c r="G3">
        <f t="shared" ref="G3:G33" si="2">E3*(2*PI()/F3)</f>
        <v>3.1157713441082331</v>
      </c>
      <c r="H3">
        <f t="shared" ref="H3:H33" si="3">COS(G3)</f>
        <v>-0.99966664851051124</v>
      </c>
      <c r="I3">
        <f t="shared" ref="I3:I33" si="4">SIN(G3)</f>
        <v>2.5818440227133081E-2</v>
      </c>
    </row>
    <row r="4" spans="1:9" x14ac:dyDescent="0.3">
      <c r="A4">
        <v>138</v>
      </c>
      <c r="B4">
        <v>1986</v>
      </c>
      <c r="C4" s="19">
        <v>31561</v>
      </c>
      <c r="D4">
        <v>59.5</v>
      </c>
      <c r="E4" s="18">
        <f t="shared" si="0"/>
        <v>149</v>
      </c>
      <c r="F4">
        <f t="shared" si="1"/>
        <v>365</v>
      </c>
      <c r="G4">
        <f t="shared" si="2"/>
        <v>2.5649167418349541</v>
      </c>
      <c r="H4">
        <f t="shared" si="3"/>
        <v>-0.83827970521777406</v>
      </c>
      <c r="I4">
        <f t="shared" si="4"/>
        <v>0.5452404385406513</v>
      </c>
    </row>
    <row r="5" spans="1:9" x14ac:dyDescent="0.3">
      <c r="A5">
        <v>150</v>
      </c>
      <c r="B5">
        <v>1987</v>
      </c>
      <c r="C5" s="19">
        <v>31961</v>
      </c>
      <c r="D5">
        <v>67.099999999999994</v>
      </c>
      <c r="E5" s="18">
        <f t="shared" si="0"/>
        <v>184</v>
      </c>
      <c r="F5">
        <f t="shared" si="1"/>
        <v>365</v>
      </c>
      <c r="G5">
        <f t="shared" si="2"/>
        <v>3.1674139630713527</v>
      </c>
      <c r="H5">
        <f t="shared" si="3"/>
        <v>-0.99966664851051124</v>
      </c>
      <c r="I5">
        <f t="shared" si="4"/>
        <v>-2.5818440227132391E-2</v>
      </c>
    </row>
    <row r="6" spans="1:9" x14ac:dyDescent="0.3">
      <c r="A6">
        <v>162</v>
      </c>
      <c r="B6">
        <v>1988</v>
      </c>
      <c r="C6" s="19">
        <v>32408</v>
      </c>
      <c r="D6">
        <v>15.3</v>
      </c>
      <c r="E6" s="18">
        <f t="shared" si="0"/>
        <v>266</v>
      </c>
      <c r="F6">
        <f t="shared" si="1"/>
        <v>366</v>
      </c>
      <c r="G6">
        <f t="shared" si="2"/>
        <v>4.5664680101359831</v>
      </c>
      <c r="H6">
        <f t="shared" si="3"/>
        <v>-0.14540367380369032</v>
      </c>
      <c r="I6">
        <f t="shared" si="4"/>
        <v>-0.98937241301968293</v>
      </c>
    </row>
    <row r="7" spans="1:9" x14ac:dyDescent="0.3">
      <c r="A7">
        <v>174</v>
      </c>
      <c r="B7">
        <v>1989</v>
      </c>
      <c r="C7" s="19">
        <v>32534</v>
      </c>
      <c r="D7">
        <v>15.6</v>
      </c>
      <c r="E7" s="18">
        <f t="shared" si="0"/>
        <v>26</v>
      </c>
      <c r="F7">
        <f t="shared" si="1"/>
        <v>365</v>
      </c>
      <c r="G7">
        <f t="shared" si="2"/>
        <v>0.44756936434703898</v>
      </c>
      <c r="H7">
        <f t="shared" si="3"/>
        <v>0.90150168413188403</v>
      </c>
      <c r="I7">
        <f t="shared" si="4"/>
        <v>0.43277559255043113</v>
      </c>
    </row>
    <row r="8" spans="1:9" x14ac:dyDescent="0.3">
      <c r="A8">
        <v>186</v>
      </c>
      <c r="B8">
        <v>1990</v>
      </c>
      <c r="C8" s="19">
        <v>33181</v>
      </c>
      <c r="D8">
        <v>51.4</v>
      </c>
      <c r="E8" s="18">
        <f t="shared" si="0"/>
        <v>308</v>
      </c>
      <c r="F8">
        <f t="shared" si="1"/>
        <v>365</v>
      </c>
      <c r="G8">
        <f t="shared" si="2"/>
        <v>5.3019755468803078</v>
      </c>
      <c r="H8">
        <f t="shared" si="3"/>
        <v>0.55601743665704384</v>
      </c>
      <c r="I8">
        <f t="shared" si="4"/>
        <v>-0.83117062636580841</v>
      </c>
    </row>
    <row r="9" spans="1:9" x14ac:dyDescent="0.3">
      <c r="A9">
        <v>198</v>
      </c>
      <c r="B9">
        <v>1991</v>
      </c>
      <c r="C9" s="19">
        <v>33351</v>
      </c>
      <c r="D9">
        <v>20.9</v>
      </c>
      <c r="E9" s="18">
        <f t="shared" si="0"/>
        <v>113</v>
      </c>
      <c r="F9">
        <f t="shared" si="1"/>
        <v>365</v>
      </c>
      <c r="G9">
        <f t="shared" si="2"/>
        <v>1.9452053142775156</v>
      </c>
      <c r="H9">
        <f t="shared" si="3"/>
        <v>-0.36572252349726897</v>
      </c>
      <c r="I9">
        <f t="shared" si="4"/>
        <v>0.93072393103797946</v>
      </c>
    </row>
    <row r="10" spans="1:9" x14ac:dyDescent="0.3">
      <c r="A10">
        <v>210</v>
      </c>
      <c r="B10">
        <v>1992</v>
      </c>
      <c r="C10" s="19">
        <v>33706</v>
      </c>
      <c r="D10">
        <v>119</v>
      </c>
      <c r="E10" s="18">
        <f t="shared" si="0"/>
        <v>103</v>
      </c>
      <c r="F10">
        <f t="shared" si="1"/>
        <v>366</v>
      </c>
      <c r="G10">
        <f t="shared" si="2"/>
        <v>1.7682188159549108</v>
      </c>
      <c r="H10">
        <f t="shared" si="3"/>
        <v>-0.19614254142819687</v>
      </c>
      <c r="I10">
        <f t="shared" si="4"/>
        <v>0.98057539406314298</v>
      </c>
    </row>
    <row r="11" spans="1:9" x14ac:dyDescent="0.3">
      <c r="A11">
        <v>222</v>
      </c>
      <c r="B11">
        <v>1993</v>
      </c>
      <c r="C11" s="19">
        <v>34124</v>
      </c>
      <c r="D11">
        <v>57.3</v>
      </c>
      <c r="E11" s="18">
        <f t="shared" si="0"/>
        <v>155</v>
      </c>
      <c r="F11">
        <f t="shared" si="1"/>
        <v>365</v>
      </c>
      <c r="G11">
        <f t="shared" si="2"/>
        <v>2.6682019797611938</v>
      </c>
      <c r="H11">
        <f t="shared" si="3"/>
        <v>-0.89002757643467645</v>
      </c>
      <c r="I11">
        <f t="shared" si="4"/>
        <v>0.45590669350845919</v>
      </c>
    </row>
    <row r="12" spans="1:9" x14ac:dyDescent="0.3">
      <c r="A12">
        <v>234</v>
      </c>
      <c r="B12">
        <v>1994</v>
      </c>
      <c r="C12" s="19">
        <v>34545</v>
      </c>
      <c r="D12">
        <v>56.8</v>
      </c>
      <c r="E12" s="18">
        <f t="shared" si="0"/>
        <v>211</v>
      </c>
      <c r="F12">
        <f t="shared" si="1"/>
        <v>365</v>
      </c>
      <c r="G12">
        <f t="shared" si="2"/>
        <v>3.6321975337394319</v>
      </c>
      <c r="H12">
        <f t="shared" si="3"/>
        <v>-0.88204802495585377</v>
      </c>
      <c r="I12">
        <f t="shared" si="4"/>
        <v>-0.47115950767386355</v>
      </c>
    </row>
    <row r="13" spans="1:9" x14ac:dyDescent="0.3">
      <c r="A13">
        <v>246</v>
      </c>
      <c r="B13">
        <v>1995</v>
      </c>
      <c r="C13" s="19">
        <v>34953</v>
      </c>
      <c r="D13">
        <v>34.700000000000003</v>
      </c>
      <c r="E13" s="18">
        <f t="shared" si="0"/>
        <v>254</v>
      </c>
      <c r="F13">
        <f t="shared" si="1"/>
        <v>365</v>
      </c>
      <c r="G13">
        <f t="shared" si="2"/>
        <v>4.3724084055441503</v>
      </c>
      <c r="H13">
        <f t="shared" si="3"/>
        <v>-0.33346877891818705</v>
      </c>
      <c r="I13">
        <f t="shared" si="4"/>
        <v>-0.94276114339042061</v>
      </c>
    </row>
    <row r="14" spans="1:9" x14ac:dyDescent="0.3">
      <c r="A14">
        <v>257</v>
      </c>
      <c r="B14">
        <v>1996</v>
      </c>
      <c r="C14" s="19">
        <v>35090</v>
      </c>
      <c r="D14">
        <v>19.8</v>
      </c>
      <c r="E14" s="18">
        <f t="shared" si="0"/>
        <v>26</v>
      </c>
      <c r="F14">
        <f t="shared" si="1"/>
        <v>366</v>
      </c>
      <c r="G14">
        <f t="shared" si="2"/>
        <v>0.44634649723133674</v>
      </c>
      <c r="H14">
        <f t="shared" si="3"/>
        <v>0.90203023698607077</v>
      </c>
      <c r="I14">
        <f t="shared" si="4"/>
        <v>0.43167285247378379</v>
      </c>
    </row>
    <row r="15" spans="1:9" x14ac:dyDescent="0.3">
      <c r="A15">
        <v>269</v>
      </c>
      <c r="B15">
        <v>1997</v>
      </c>
      <c r="C15" s="19">
        <v>35794</v>
      </c>
      <c r="D15">
        <v>46.4</v>
      </c>
      <c r="E15" s="18">
        <f t="shared" si="0"/>
        <v>364</v>
      </c>
      <c r="F15">
        <f t="shared" si="1"/>
        <v>365</v>
      </c>
      <c r="G15">
        <f t="shared" si="2"/>
        <v>6.2659711008585459</v>
      </c>
      <c r="H15">
        <f t="shared" si="3"/>
        <v>0.99985183920911624</v>
      </c>
      <c r="I15">
        <f t="shared" si="4"/>
        <v>-1.7213356155835281E-2</v>
      </c>
    </row>
    <row r="16" spans="1:9" x14ac:dyDescent="0.3">
      <c r="A16">
        <v>281</v>
      </c>
      <c r="B16">
        <v>1998</v>
      </c>
      <c r="C16" s="19">
        <v>35835</v>
      </c>
      <c r="D16">
        <v>217</v>
      </c>
      <c r="E16" s="18">
        <f t="shared" si="0"/>
        <v>40</v>
      </c>
      <c r="F16">
        <f t="shared" si="1"/>
        <v>365</v>
      </c>
      <c r="G16">
        <f t="shared" si="2"/>
        <v>0.68856825284159839</v>
      </c>
      <c r="H16">
        <f t="shared" si="3"/>
        <v>0.77215658449916436</v>
      </c>
      <c r="I16">
        <f t="shared" si="4"/>
        <v>0.63543230089017733</v>
      </c>
    </row>
    <row r="17" spans="1:9" x14ac:dyDescent="0.3">
      <c r="A17">
        <v>293</v>
      </c>
      <c r="B17">
        <v>1999</v>
      </c>
      <c r="C17" s="19">
        <v>36411</v>
      </c>
      <c r="D17">
        <v>77.8</v>
      </c>
      <c r="E17" s="18">
        <f t="shared" si="0"/>
        <v>251</v>
      </c>
      <c r="F17">
        <f t="shared" si="1"/>
        <v>365</v>
      </c>
      <c r="G17">
        <f t="shared" si="2"/>
        <v>4.3207657865810303</v>
      </c>
      <c r="H17">
        <f t="shared" si="3"/>
        <v>-0.38168922026665941</v>
      </c>
      <c r="I17">
        <f t="shared" si="4"/>
        <v>-0.92429072219309305</v>
      </c>
    </row>
    <row r="18" spans="1:9" x14ac:dyDescent="0.3">
      <c r="A18">
        <v>305</v>
      </c>
      <c r="B18">
        <v>2000</v>
      </c>
      <c r="C18" s="19">
        <v>36790</v>
      </c>
      <c r="D18">
        <v>71.400000000000006</v>
      </c>
      <c r="E18" s="18">
        <f t="shared" si="0"/>
        <v>265</v>
      </c>
      <c r="F18">
        <f t="shared" si="1"/>
        <v>366</v>
      </c>
      <c r="G18">
        <f t="shared" si="2"/>
        <v>4.5493008371655472</v>
      </c>
      <c r="H18">
        <f t="shared" si="3"/>
        <v>-0.16236614133076413</v>
      </c>
      <c r="I18">
        <f t="shared" si="4"/>
        <v>-0.98673057931198138</v>
      </c>
    </row>
    <row r="19" spans="1:9" x14ac:dyDescent="0.3">
      <c r="A19">
        <v>317</v>
      </c>
      <c r="B19">
        <v>2001</v>
      </c>
      <c r="C19" s="19">
        <v>37164</v>
      </c>
      <c r="D19">
        <v>146.5</v>
      </c>
      <c r="E19" s="18">
        <f t="shared" si="0"/>
        <v>273</v>
      </c>
      <c r="F19">
        <f t="shared" si="1"/>
        <v>365</v>
      </c>
      <c r="G19">
        <f t="shared" si="2"/>
        <v>4.6994783256439092</v>
      </c>
      <c r="H19">
        <f t="shared" si="3"/>
        <v>-1.2910296075009731E-2</v>
      </c>
      <c r="I19">
        <f t="shared" si="4"/>
        <v>-0.99991665865473789</v>
      </c>
    </row>
    <row r="20" spans="1:9" x14ac:dyDescent="0.3">
      <c r="A20">
        <v>329</v>
      </c>
      <c r="B20">
        <v>2002</v>
      </c>
      <c r="C20" s="19">
        <v>37536</v>
      </c>
      <c r="D20">
        <v>137</v>
      </c>
      <c r="E20" s="18">
        <f t="shared" si="0"/>
        <v>280</v>
      </c>
      <c r="F20">
        <f t="shared" si="1"/>
        <v>365</v>
      </c>
      <c r="G20">
        <f t="shared" si="2"/>
        <v>4.8199777698911888</v>
      </c>
      <c r="H20">
        <f t="shared" si="3"/>
        <v>0.10738134666416217</v>
      </c>
      <c r="I20">
        <f t="shared" si="4"/>
        <v>-0.99421790689395206</v>
      </c>
    </row>
    <row r="21" spans="1:9" x14ac:dyDescent="0.3">
      <c r="A21">
        <v>341</v>
      </c>
      <c r="B21">
        <v>2003</v>
      </c>
      <c r="C21" s="19">
        <v>41623</v>
      </c>
      <c r="D21">
        <v>59.5</v>
      </c>
      <c r="E21" s="18">
        <f t="shared" si="0"/>
        <v>349</v>
      </c>
      <c r="F21">
        <f t="shared" si="1"/>
        <v>365</v>
      </c>
      <c r="G21">
        <f t="shared" si="2"/>
        <v>6.0077580060429465</v>
      </c>
      <c r="H21">
        <f t="shared" si="3"/>
        <v>0.96230907745414851</v>
      </c>
      <c r="I21">
        <f t="shared" si="4"/>
        <v>-0.27195815753410607</v>
      </c>
    </row>
    <row r="22" spans="1:9" x14ac:dyDescent="0.3">
      <c r="A22">
        <v>353</v>
      </c>
      <c r="B22">
        <v>2004</v>
      </c>
      <c r="C22" s="19">
        <v>38300</v>
      </c>
      <c r="D22">
        <v>25.72</v>
      </c>
      <c r="E22" s="18">
        <f t="shared" si="0"/>
        <v>314</v>
      </c>
      <c r="F22">
        <f t="shared" si="1"/>
        <v>366</v>
      </c>
      <c r="G22">
        <f t="shared" si="2"/>
        <v>5.3904923127169129</v>
      </c>
      <c r="H22">
        <f t="shared" si="3"/>
        <v>0.62731709687429371</v>
      </c>
      <c r="I22">
        <f t="shared" si="4"/>
        <v>-0.7787639308347607</v>
      </c>
    </row>
    <row r="23" spans="1:9" x14ac:dyDescent="0.3">
      <c r="A23">
        <v>365</v>
      </c>
      <c r="B23">
        <v>2005</v>
      </c>
      <c r="C23" s="19">
        <v>38639</v>
      </c>
      <c r="D23">
        <v>35.1</v>
      </c>
      <c r="E23" s="18">
        <f t="shared" si="0"/>
        <v>287</v>
      </c>
      <c r="F23">
        <f t="shared" si="1"/>
        <v>365</v>
      </c>
      <c r="G23">
        <f t="shared" si="2"/>
        <v>4.9404772141384692</v>
      </c>
      <c r="H23">
        <f t="shared" si="3"/>
        <v>0.22611568550828803</v>
      </c>
      <c r="I23">
        <f t="shared" si="4"/>
        <v>-0.97410045517242061</v>
      </c>
    </row>
    <row r="24" spans="1:9" x14ac:dyDescent="0.3">
      <c r="A24">
        <v>377</v>
      </c>
      <c r="B24">
        <v>2006</v>
      </c>
      <c r="C24" s="19">
        <v>38975</v>
      </c>
      <c r="D24">
        <v>48.8</v>
      </c>
      <c r="E24" s="18">
        <f t="shared" si="0"/>
        <v>258</v>
      </c>
      <c r="F24">
        <f t="shared" si="1"/>
        <v>365</v>
      </c>
      <c r="G24">
        <f t="shared" si="2"/>
        <v>4.4412652308283098</v>
      </c>
      <c r="H24">
        <f t="shared" si="3"/>
        <v>-0.26781430516217486</v>
      </c>
      <c r="I24">
        <f t="shared" si="4"/>
        <v>-0.9634705485641486</v>
      </c>
    </row>
    <row r="25" spans="1:9" x14ac:dyDescent="0.3">
      <c r="A25">
        <v>1</v>
      </c>
      <c r="B25">
        <v>2007</v>
      </c>
      <c r="C25" s="19">
        <v>39311</v>
      </c>
      <c r="D25">
        <v>51.92</v>
      </c>
      <c r="E25" s="18">
        <f t="shared" si="0"/>
        <v>229</v>
      </c>
      <c r="F25">
        <f t="shared" si="1"/>
        <v>365</v>
      </c>
      <c r="G25">
        <f t="shared" si="2"/>
        <v>3.9420532475181513</v>
      </c>
      <c r="H25">
        <f t="shared" si="3"/>
        <v>-0.6963762255968724</v>
      </c>
      <c r="I25">
        <f t="shared" si="4"/>
        <v>-0.71767691367596176</v>
      </c>
    </row>
    <row r="26" spans="1:9" x14ac:dyDescent="0.3">
      <c r="A26">
        <v>13</v>
      </c>
      <c r="B26">
        <v>2008</v>
      </c>
      <c r="C26" s="19">
        <v>39677</v>
      </c>
      <c r="D26">
        <v>57.3</v>
      </c>
      <c r="E26" s="18">
        <f t="shared" si="0"/>
        <v>230</v>
      </c>
      <c r="F26">
        <f t="shared" si="1"/>
        <v>366</v>
      </c>
      <c r="G26">
        <f t="shared" si="2"/>
        <v>3.9484497832002865</v>
      </c>
      <c r="H26">
        <f t="shared" si="3"/>
        <v>-0.69177136461422195</v>
      </c>
      <c r="I26">
        <f t="shared" si="4"/>
        <v>-0.72211659661011607</v>
      </c>
    </row>
    <row r="27" spans="1:9" x14ac:dyDescent="0.3">
      <c r="A27">
        <v>25</v>
      </c>
      <c r="B27">
        <v>2009</v>
      </c>
      <c r="C27" s="19">
        <v>40135</v>
      </c>
      <c r="D27">
        <v>26.84</v>
      </c>
      <c r="E27" s="18">
        <f t="shared" si="0"/>
        <v>322</v>
      </c>
      <c r="F27">
        <f t="shared" si="1"/>
        <v>365</v>
      </c>
      <c r="G27">
        <f t="shared" si="2"/>
        <v>5.5429744353748678</v>
      </c>
      <c r="H27">
        <f t="shared" si="3"/>
        <v>0.73832635400310631</v>
      </c>
      <c r="I27">
        <f t="shared" si="4"/>
        <v>-0.67444361883294568</v>
      </c>
    </row>
    <row r="28" spans="1:9" x14ac:dyDescent="0.3">
      <c r="A28">
        <v>36</v>
      </c>
      <c r="B28">
        <v>2010</v>
      </c>
      <c r="C28" s="19">
        <v>40197</v>
      </c>
      <c r="D28">
        <v>91.7</v>
      </c>
      <c r="E28" s="18">
        <f t="shared" si="0"/>
        <v>19</v>
      </c>
      <c r="F28">
        <f t="shared" si="1"/>
        <v>365</v>
      </c>
      <c r="G28">
        <f t="shared" si="2"/>
        <v>0.32706992009975927</v>
      </c>
      <c r="H28">
        <f t="shared" si="3"/>
        <v>0.9469877530760753</v>
      </c>
      <c r="I28">
        <f t="shared" si="4"/>
        <v>0.32126966169236443</v>
      </c>
    </row>
    <row r="29" spans="1:9" x14ac:dyDescent="0.3">
      <c r="A29">
        <v>48</v>
      </c>
      <c r="B29">
        <v>2011</v>
      </c>
      <c r="C29" s="19">
        <v>40817</v>
      </c>
      <c r="D29">
        <v>21.8</v>
      </c>
      <c r="E29" s="18">
        <f t="shared" si="0"/>
        <v>274</v>
      </c>
      <c r="F29">
        <f t="shared" si="1"/>
        <v>365</v>
      </c>
      <c r="G29">
        <f t="shared" si="2"/>
        <v>4.7166925319649495</v>
      </c>
      <c r="H29">
        <f t="shared" si="3"/>
        <v>4.3035382962438211E-3</v>
      </c>
      <c r="I29">
        <f t="shared" si="4"/>
        <v>-0.99999073973619013</v>
      </c>
    </row>
    <row r="30" spans="1:9" x14ac:dyDescent="0.3">
      <c r="A30">
        <v>60</v>
      </c>
      <c r="B30">
        <v>2012</v>
      </c>
      <c r="C30" s="19">
        <v>41170</v>
      </c>
      <c r="D30">
        <v>99.2</v>
      </c>
      <c r="E30" s="18">
        <f t="shared" si="0"/>
        <v>262</v>
      </c>
      <c r="F30">
        <f t="shared" si="1"/>
        <v>366</v>
      </c>
      <c r="G30">
        <f t="shared" si="2"/>
        <v>4.4977993182542395</v>
      </c>
      <c r="H30">
        <f t="shared" si="3"/>
        <v>-0.21294651993841573</v>
      </c>
      <c r="I30">
        <f t="shared" si="4"/>
        <v>-0.97706385648335081</v>
      </c>
    </row>
    <row r="31" spans="1:9" x14ac:dyDescent="0.3">
      <c r="A31">
        <v>72</v>
      </c>
      <c r="B31">
        <v>2013</v>
      </c>
      <c r="C31" s="19">
        <v>41589</v>
      </c>
      <c r="D31">
        <v>99.2</v>
      </c>
      <c r="E31" s="18">
        <f t="shared" si="0"/>
        <v>315</v>
      </c>
      <c r="F31">
        <f t="shared" si="1"/>
        <v>365</v>
      </c>
      <c r="G31">
        <f t="shared" si="2"/>
        <v>5.4224749911275874</v>
      </c>
      <c r="H31">
        <f t="shared" si="3"/>
        <v>0.65189899587871181</v>
      </c>
      <c r="I31">
        <f t="shared" si="4"/>
        <v>-0.7583058084785631</v>
      </c>
    </row>
    <row r="32" spans="1:9" x14ac:dyDescent="0.3">
      <c r="A32">
        <v>84</v>
      </c>
      <c r="B32">
        <v>2014</v>
      </c>
      <c r="C32" s="19">
        <v>41843</v>
      </c>
      <c r="D32">
        <v>75.239999999999995</v>
      </c>
      <c r="E32" s="18">
        <f t="shared" si="0"/>
        <v>204</v>
      </c>
      <c r="F32">
        <f t="shared" si="1"/>
        <v>365</v>
      </c>
      <c r="G32">
        <f t="shared" si="2"/>
        <v>3.5116980894921519</v>
      </c>
      <c r="H32">
        <f t="shared" si="3"/>
        <v>-0.93228921317451352</v>
      </c>
      <c r="I32">
        <f t="shared" si="4"/>
        <v>-0.36171373072976698</v>
      </c>
    </row>
    <row r="33" spans="1:9" x14ac:dyDescent="0.3">
      <c r="A33">
        <v>96</v>
      </c>
      <c r="B33">
        <v>2015</v>
      </c>
      <c r="C33" s="19">
        <v>42360</v>
      </c>
      <c r="D33">
        <v>91.7</v>
      </c>
      <c r="E33" s="18">
        <f t="shared" si="0"/>
        <v>356</v>
      </c>
      <c r="F33">
        <f t="shared" si="1"/>
        <v>365</v>
      </c>
      <c r="G33">
        <f t="shared" si="2"/>
        <v>6.1282574502902261</v>
      </c>
      <c r="H33">
        <f t="shared" si="3"/>
        <v>0.98802266566369745</v>
      </c>
      <c r="I33">
        <f t="shared" si="4"/>
        <v>-0.15430882066428189</v>
      </c>
    </row>
    <row r="34" spans="1:9" x14ac:dyDescent="0.3">
      <c r="E34" s="18"/>
    </row>
    <row r="35" spans="1:9" x14ac:dyDescent="0.3">
      <c r="E35" s="18"/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1984</v>
      </c>
      <c r="B2" s="2">
        <v>1.95</v>
      </c>
    </row>
    <row r="3" spans="1:2" x14ac:dyDescent="0.3">
      <c r="A3" s="18">
        <v>1985</v>
      </c>
      <c r="B3" s="2">
        <v>1.56</v>
      </c>
    </row>
    <row r="4" spans="1:2" x14ac:dyDescent="0.3">
      <c r="A4" s="18">
        <v>1986</v>
      </c>
      <c r="B4" s="2">
        <v>1.92</v>
      </c>
    </row>
    <row r="5" spans="1:2" x14ac:dyDescent="0.3">
      <c r="A5" s="18">
        <v>1987</v>
      </c>
      <c r="B5" s="2">
        <v>2.02</v>
      </c>
    </row>
    <row r="6" spans="1:2" x14ac:dyDescent="0.3">
      <c r="A6" s="18">
        <v>1988</v>
      </c>
      <c r="B6" s="2">
        <v>0.57999999999999996</v>
      </c>
    </row>
    <row r="7" spans="1:2" x14ac:dyDescent="0.3">
      <c r="A7" s="18">
        <v>1989</v>
      </c>
      <c r="B7" s="2">
        <v>0.4</v>
      </c>
    </row>
    <row r="8" spans="1:2" x14ac:dyDescent="0.3">
      <c r="A8" s="18">
        <v>1990</v>
      </c>
      <c r="B8" s="2">
        <v>1.51</v>
      </c>
    </row>
    <row r="9" spans="1:2" x14ac:dyDescent="0.3">
      <c r="A9" s="18">
        <v>1991</v>
      </c>
      <c r="B9" s="2">
        <v>0.63</v>
      </c>
    </row>
    <row r="10" spans="1:2" x14ac:dyDescent="0.3">
      <c r="A10" s="18">
        <v>1992</v>
      </c>
      <c r="B10" s="2">
        <v>2.29</v>
      </c>
    </row>
    <row r="11" spans="1:2" x14ac:dyDescent="0.3">
      <c r="A11" s="18">
        <v>1993</v>
      </c>
      <c r="B11" s="2">
        <v>1.18</v>
      </c>
    </row>
    <row r="12" spans="1:2" x14ac:dyDescent="0.3">
      <c r="A12" s="18">
        <v>1994</v>
      </c>
      <c r="B12" s="2">
        <v>1.94</v>
      </c>
    </row>
    <row r="13" spans="1:2" x14ac:dyDescent="0.3">
      <c r="A13" s="18">
        <v>1995</v>
      </c>
      <c r="B13" s="2">
        <v>1.26</v>
      </c>
    </row>
    <row r="14" spans="1:2" x14ac:dyDescent="0.3">
      <c r="A14" s="18">
        <v>1996</v>
      </c>
      <c r="B14" s="2">
        <v>0.64</v>
      </c>
    </row>
    <row r="15" spans="1:2" x14ac:dyDescent="0.3">
      <c r="A15" s="18">
        <v>1997</v>
      </c>
      <c r="B15" s="2">
        <v>1.97</v>
      </c>
    </row>
    <row r="16" spans="1:2" x14ac:dyDescent="0.3">
      <c r="A16" s="18">
        <v>1998</v>
      </c>
      <c r="B16" s="2">
        <v>2.71</v>
      </c>
    </row>
    <row r="17" spans="1:2" x14ac:dyDescent="0.3">
      <c r="A17" s="18">
        <v>1999</v>
      </c>
      <c r="B17" s="2">
        <v>1.2</v>
      </c>
    </row>
    <row r="18" spans="1:2" x14ac:dyDescent="0.3">
      <c r="A18" s="18">
        <v>2000</v>
      </c>
      <c r="B18" s="2">
        <v>1.71</v>
      </c>
    </row>
    <row r="19" spans="1:2" x14ac:dyDescent="0.3">
      <c r="A19" s="18">
        <v>2001</v>
      </c>
      <c r="B19" s="2">
        <v>2.4900000000000002</v>
      </c>
    </row>
    <row r="20" spans="1:2" x14ac:dyDescent="0.3">
      <c r="A20" s="18">
        <v>2002</v>
      </c>
      <c r="B20" s="2">
        <v>3.1</v>
      </c>
    </row>
    <row r="21" spans="1:2" x14ac:dyDescent="0.3">
      <c r="A21" s="18">
        <v>2003</v>
      </c>
      <c r="B21" s="2">
        <v>1.88</v>
      </c>
    </row>
    <row r="22" spans="1:2" x14ac:dyDescent="0.3">
      <c r="A22" s="18">
        <v>2004</v>
      </c>
      <c r="B22" s="2">
        <v>0.62</v>
      </c>
    </row>
    <row r="23" spans="1:2" x14ac:dyDescent="0.3">
      <c r="A23" s="18">
        <v>2005</v>
      </c>
      <c r="B23" s="2">
        <v>0.98</v>
      </c>
    </row>
    <row r="24" spans="1:2" x14ac:dyDescent="0.3">
      <c r="A24" s="18">
        <v>2006</v>
      </c>
      <c r="B24" s="2">
        <v>0.56999999999999995</v>
      </c>
    </row>
    <row r="25" spans="1:2" x14ac:dyDescent="0.3">
      <c r="A25" s="18">
        <v>2007</v>
      </c>
      <c r="B25" s="2">
        <v>1.46</v>
      </c>
    </row>
    <row r="26" spans="1:2" x14ac:dyDescent="0.3">
      <c r="A26" s="18">
        <v>2008</v>
      </c>
      <c r="B26" s="2">
        <v>1.24</v>
      </c>
    </row>
    <row r="27" spans="1:2" x14ac:dyDescent="0.3">
      <c r="A27" s="18">
        <v>2009</v>
      </c>
      <c r="B27" s="2">
        <v>1.49</v>
      </c>
    </row>
    <row r="28" spans="1:2" x14ac:dyDescent="0.3">
      <c r="A28" s="18">
        <v>2010</v>
      </c>
      <c r="B28" s="2">
        <v>1.3</v>
      </c>
    </row>
    <row r="29" spans="1:2" x14ac:dyDescent="0.3">
      <c r="A29" s="18">
        <v>2011</v>
      </c>
      <c r="B29" s="2">
        <v>0.82</v>
      </c>
    </row>
    <row r="30" spans="1:2" x14ac:dyDescent="0.3">
      <c r="A30" s="18">
        <v>2012</v>
      </c>
      <c r="B30" s="2">
        <v>0.59</v>
      </c>
    </row>
    <row r="31" spans="1:2" x14ac:dyDescent="0.3">
      <c r="A31" s="18">
        <v>2013</v>
      </c>
      <c r="B31" s="2">
        <v>0.81</v>
      </c>
    </row>
    <row r="32" spans="1:2" x14ac:dyDescent="0.3">
      <c r="A32" s="18">
        <v>2014</v>
      </c>
      <c r="B32" s="2">
        <v>1.44</v>
      </c>
    </row>
    <row r="33" spans="1:2" x14ac:dyDescent="0.3">
      <c r="A33" s="18">
        <v>2015</v>
      </c>
      <c r="B33" s="2">
        <v>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32</v>
      </c>
      <c r="D13" s="7">
        <v>0</v>
      </c>
      <c r="E13" s="7">
        <v>32</v>
      </c>
      <c r="F13" s="8">
        <v>0.4</v>
      </c>
      <c r="G13" s="8">
        <v>3.1</v>
      </c>
      <c r="H13" s="8">
        <v>1.441875</v>
      </c>
      <c r="I13" s="8">
        <v>0.68421576251751126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-0.11907170542538535</v>
      </c>
    </row>
    <row r="19" spans="2:10" x14ac:dyDescent="0.3">
      <c r="B19" s="3" t="s">
        <v>20</v>
      </c>
      <c r="C19" s="12">
        <v>-59</v>
      </c>
    </row>
    <row r="20" spans="2:10" x14ac:dyDescent="0.3">
      <c r="B20" s="3" t="s">
        <v>21</v>
      </c>
      <c r="C20" s="12">
        <v>3801.6666666666665</v>
      </c>
    </row>
    <row r="21" spans="2:10" x14ac:dyDescent="0.3">
      <c r="B21" s="3" t="s">
        <v>22</v>
      </c>
      <c r="C21" s="12">
        <v>0.34686990865656825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-1.0000000000000009E-2</v>
      </c>
    </row>
    <row r="38" spans="2:5" x14ac:dyDescent="0.3">
      <c r="B38" s="14" t="s">
        <v>33</v>
      </c>
      <c r="D38" s="16">
        <v>-1.6958333333333332E-2</v>
      </c>
      <c r="E38" s="17">
        <v>-3.6924342105263191E-3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826226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2016-10-15T02:52:31Z</dcterms:created>
  <dcterms:modified xsi:type="dcterms:W3CDTF">2018-05-31T21:26:23Z</dcterms:modified>
</cp:coreProperties>
</file>