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0B845608-8FC2-4E4D-A3B5-ED0C7A3097DB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<sst xmlns="http://schemas.openxmlformats.org/spreadsheetml/2006/main" count="44" uniqueCount="42">
  <si>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</si>
  <si>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</si>
  <si>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</si>
  <si>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86410000.xlsx / Sheet = Plan1 / Range = Plan1!$E$1:$E$59 / 58 rows and 1 column</t>
  </si>
  <si>
    <t>Date data: Workbook = 86410000.xlsx / Sheet = Plan1 / Range = Plan1!$B$1:$B$59 / 58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</si>
  <si>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</si>
  <si>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</si>
  <si>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</si>
  <si>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</si>
  <si>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</si>
  <si>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</si>
  <si>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</si>
  <si>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</si>
  <si>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</si>
  <si>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</si>
  <si>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</si>
  <si>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</si>
  <si>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</si>
  <si>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</si>
  <si>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</si>
  <si>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</si>
  <si>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</si>
  <si>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</si>
  <si>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</si>
  <si>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</si>
  <si>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</si>
  <si>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</si>
  <si>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</si>
  <si>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</si>
  <si>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7.33%.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</si>
  <si>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</si>
  <si>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</si>
  <si>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</si>
  <si>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</si>
  <si>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</si>
  <si>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8:45:20 PM / End time: 2016-10-15 at 8:45:20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</si>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</sst>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tests_HID'!$A$2:$A$59</c:f>
              <c:numCache>
                <c:formatCode>General</c:formatCode>
                <c:ptCount val="5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</c:numCache>
            </c:numRef>
          </c:xVal>
          <c:yVal>
            <c:numRef>
              <c:f>'Mann-Kendall trend tests_HID'!$B$2:$B$59</c:f>
              <c:numCache>
                <c:formatCode>0</c:formatCode>
                <c:ptCount val="58"/>
                <c:pt idx="0">
                  <c:v>65.72</c:v>
                </c:pt>
                <c:pt idx="1">
                  <c:v>75.25</c:v>
                </c:pt>
                <c:pt idx="2">
                  <c:v>78.8</c:v>
                </c:pt>
                <c:pt idx="3">
                  <c:v>48.54</c:v>
                </c:pt>
                <c:pt idx="4">
                  <c:v>88.31</c:v>
                </c:pt>
                <c:pt idx="5">
                  <c:v>18.61</c:v>
                </c:pt>
                <c:pt idx="6">
                  <c:v>78.95</c:v>
                </c:pt>
                <c:pt idx="7">
                  <c:v>31.1</c:v>
                </c:pt>
                <c:pt idx="8">
                  <c:v>81.91</c:v>
                </c:pt>
                <c:pt idx="9">
                  <c:v>106.93</c:v>
                </c:pt>
                <c:pt idx="10">
                  <c:v>75.41</c:v>
                </c:pt>
                <c:pt idx="11">
                  <c:v>20.85</c:v>
                </c:pt>
                <c:pt idx="12">
                  <c:v>38.78</c:v>
                </c:pt>
                <c:pt idx="13">
                  <c:v>58.71</c:v>
                </c:pt>
                <c:pt idx="14">
                  <c:v>72.599999999999994</c:v>
                </c:pt>
                <c:pt idx="15">
                  <c:v>99.49</c:v>
                </c:pt>
                <c:pt idx="16">
                  <c:v>93.7</c:v>
                </c:pt>
                <c:pt idx="17">
                  <c:v>47.31</c:v>
                </c:pt>
                <c:pt idx="18">
                  <c:v>59.97</c:v>
                </c:pt>
                <c:pt idx="19">
                  <c:v>64.47</c:v>
                </c:pt>
                <c:pt idx="20">
                  <c:v>78.650000000000006</c:v>
                </c:pt>
                <c:pt idx="21">
                  <c:v>35.130000000000003</c:v>
                </c:pt>
                <c:pt idx="22">
                  <c:v>60.71</c:v>
                </c:pt>
                <c:pt idx="23">
                  <c:v>68.94</c:v>
                </c:pt>
                <c:pt idx="24">
                  <c:v>41.99</c:v>
                </c:pt>
                <c:pt idx="25">
                  <c:v>72.180000000000007</c:v>
                </c:pt>
                <c:pt idx="26">
                  <c:v>137.26</c:v>
                </c:pt>
                <c:pt idx="27">
                  <c:v>92.91</c:v>
                </c:pt>
                <c:pt idx="28">
                  <c:v>58.61</c:v>
                </c:pt>
                <c:pt idx="29">
                  <c:v>46.75</c:v>
                </c:pt>
                <c:pt idx="30">
                  <c:v>61.57</c:v>
                </c:pt>
                <c:pt idx="31">
                  <c:v>90.29</c:v>
                </c:pt>
                <c:pt idx="32">
                  <c:v>104.81</c:v>
                </c:pt>
                <c:pt idx="33">
                  <c:v>39.64</c:v>
                </c:pt>
                <c:pt idx="34">
                  <c:v>88.3</c:v>
                </c:pt>
                <c:pt idx="35">
                  <c:v>76.900000000000006</c:v>
                </c:pt>
                <c:pt idx="36">
                  <c:v>81.42</c:v>
                </c:pt>
                <c:pt idx="37">
                  <c:v>49.31</c:v>
                </c:pt>
                <c:pt idx="38">
                  <c:v>63.95</c:v>
                </c:pt>
                <c:pt idx="39">
                  <c:v>99.11</c:v>
                </c:pt>
                <c:pt idx="40">
                  <c:v>112.31</c:v>
                </c:pt>
                <c:pt idx="41">
                  <c:v>40.83</c:v>
                </c:pt>
                <c:pt idx="42">
                  <c:v>76</c:v>
                </c:pt>
                <c:pt idx="43">
                  <c:v>87.67</c:v>
                </c:pt>
                <c:pt idx="44">
                  <c:v>92.16</c:v>
                </c:pt>
                <c:pt idx="45">
                  <c:v>66.06</c:v>
                </c:pt>
                <c:pt idx="46">
                  <c:v>49.31</c:v>
                </c:pt>
                <c:pt idx="47">
                  <c:v>95.04</c:v>
                </c:pt>
                <c:pt idx="48">
                  <c:v>34.83</c:v>
                </c:pt>
                <c:pt idx="49">
                  <c:v>94.59</c:v>
                </c:pt>
                <c:pt idx="50">
                  <c:v>55.88</c:v>
                </c:pt>
                <c:pt idx="51">
                  <c:v>86.79</c:v>
                </c:pt>
                <c:pt idx="52">
                  <c:v>82.67</c:v>
                </c:pt>
                <c:pt idx="53">
                  <c:v>97.75</c:v>
                </c:pt>
                <c:pt idx="54">
                  <c:v>35.94</c:v>
                </c:pt>
                <c:pt idx="55">
                  <c:v>78.17</c:v>
                </c:pt>
                <c:pt idx="56">
                  <c:v>111.52</c:v>
                </c:pt>
                <c:pt idx="57">
                  <c:v>112.97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45BD-8BD4-DF19D3EE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12544"/>
        <c:axId val="249622912"/>
      </c:scatterChart>
      <c:valAx>
        <c:axId val="249612544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622912"/>
        <c:crosses val="autoZero"/>
        <c:crossBetween val="midCat"/>
      </c:valAx>
      <c:valAx>
        <c:axId val="249622912"/>
        <c:scaling>
          <c:orientation val="minMax"/>
          <c:max val="1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96125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1673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RefEditT,RefEdit0,Plan1!$E$1:$E$59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RefEditDate,RefEdit0,Plan1!$B$1:$B$59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21673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topLeftCell="A55" zoomScale="70" zoomScaleNormal="70" workbookViewId="0">
      <selection activeCell="G61" sqref="G61:O78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116</v>
      </c>
      <c r="B2">
        <v>1957</v>
      </c>
      <c r="C2" s="19">
        <v>21071</v>
      </c>
      <c r="D2">
        <v>1111</v>
      </c>
      <c r="E2" s="18">
        <f>C2-DATE(YEAR(C2),1,0)</f>
        <v>251</v>
      </c>
      <c r="F2">
        <f>DATE(YEAR(C2)+1,1,1)-DATE(YEAR(C2),1,1)</f>
        <v>365</v>
      </c>
      <c r="G2">
        <f>E2*(2*PI()/F2)</f>
        <v>4.3207657865810303</v>
      </c>
      <c r="H2">
        <f>COS(G2)</f>
        <v>-0.38168922026665941</v>
      </c>
      <c r="I2">
        <f>SIN(G2)</f>
        <v>-0.92429072219309305</v>
      </c>
    </row>
    <row r="3" spans="1:9" x14ac:dyDescent="0.3">
      <c r="A3">
        <v>128</v>
      </c>
      <c r="B3">
        <v>1958</v>
      </c>
      <c r="C3" s="19">
        <v>21348</v>
      </c>
      <c r="D3">
        <v>1443</v>
      </c>
      <c r="E3" s="18">
        <f t="shared" ref="E3:E47" si="0">C3-DATE(YEAR(C3),1,0)</f>
        <v>163</v>
      </c>
      <c r="F3">
        <f t="shared" ref="F3:F47" si="1">DATE(YEAR(C3)+1,1,1)-DATE(YEAR(C3),1,1)</f>
        <v>365</v>
      </c>
      <c r="G3">
        <f t="shared" ref="G3:G47" si="2">E3*(2*PI()/F3)</f>
        <v>2.8059156303295136</v>
      </c>
      <c r="H3">
        <f t="shared" ref="H3:H47" si="3">COS(G3)</f>
        <v>-0.94418750883419933</v>
      </c>
      <c r="I3">
        <f t="shared" ref="I3:I47" si="4">SIN(G3)</f>
        <v>0.3294084822245304</v>
      </c>
    </row>
    <row r="4" spans="1:9" x14ac:dyDescent="0.3">
      <c r="A4">
        <v>140</v>
      </c>
      <c r="B4">
        <v>1959</v>
      </c>
      <c r="C4" s="19">
        <v>21666</v>
      </c>
      <c r="D4">
        <v>1005</v>
      </c>
      <c r="E4" s="18">
        <f t="shared" si="0"/>
        <v>116</v>
      </c>
      <c r="F4">
        <f t="shared" si="1"/>
        <v>365</v>
      </c>
      <c r="G4">
        <f t="shared" si="2"/>
        <v>1.9968479332406355</v>
      </c>
      <c r="H4">
        <f t="shared" si="3"/>
        <v>-0.41327860778290398</v>
      </c>
      <c r="I4">
        <f t="shared" si="4"/>
        <v>0.91060463009421633</v>
      </c>
    </row>
    <row r="5" spans="1:9" x14ac:dyDescent="0.3">
      <c r="A5">
        <v>152</v>
      </c>
      <c r="B5">
        <v>1960</v>
      </c>
      <c r="C5" s="19">
        <v>22160</v>
      </c>
      <c r="D5">
        <v>917</v>
      </c>
      <c r="E5" s="18">
        <f t="shared" si="0"/>
        <v>245</v>
      </c>
      <c r="F5">
        <f t="shared" si="1"/>
        <v>366</v>
      </c>
      <c r="G5">
        <f t="shared" si="2"/>
        <v>4.2059573777568264</v>
      </c>
      <c r="H5">
        <f t="shared" si="3"/>
        <v>-0.48505984619519671</v>
      </c>
      <c r="I5">
        <f t="shared" si="4"/>
        <v>-0.87448095783103941</v>
      </c>
    </row>
    <row r="6" spans="1:9" x14ac:dyDescent="0.3">
      <c r="A6">
        <v>164</v>
      </c>
      <c r="B6">
        <v>1961</v>
      </c>
      <c r="C6" s="19">
        <v>22553</v>
      </c>
      <c r="D6">
        <v>1523</v>
      </c>
      <c r="E6" s="18">
        <f t="shared" si="0"/>
        <v>272</v>
      </c>
      <c r="F6">
        <f t="shared" si="1"/>
        <v>365</v>
      </c>
      <c r="G6">
        <f t="shared" si="2"/>
        <v>4.6822641193228698</v>
      </c>
      <c r="H6">
        <f t="shared" si="3"/>
        <v>-3.012030484690836E-2</v>
      </c>
      <c r="I6">
        <f t="shared" si="4"/>
        <v>-0.99954628068735729</v>
      </c>
    </row>
    <row r="7" spans="1:9" x14ac:dyDescent="0.3">
      <c r="A7">
        <v>176</v>
      </c>
      <c r="B7">
        <v>1962</v>
      </c>
      <c r="C7" s="19">
        <v>22908</v>
      </c>
      <c r="D7">
        <v>217</v>
      </c>
      <c r="E7" s="18">
        <f t="shared" si="0"/>
        <v>262</v>
      </c>
      <c r="F7">
        <f t="shared" si="1"/>
        <v>365</v>
      </c>
      <c r="G7">
        <f t="shared" si="2"/>
        <v>4.5101220561124702</v>
      </c>
      <c r="H7">
        <f t="shared" si="3"/>
        <v>-0.20089055513063528</v>
      </c>
      <c r="I7">
        <f t="shared" si="4"/>
        <v>-0.97961369164549006</v>
      </c>
    </row>
    <row r="8" spans="1:9" x14ac:dyDescent="0.3">
      <c r="A8">
        <v>188</v>
      </c>
      <c r="B8">
        <v>1963</v>
      </c>
      <c r="C8" s="19">
        <v>23306</v>
      </c>
      <c r="D8">
        <v>874</v>
      </c>
      <c r="E8" s="18">
        <f t="shared" si="0"/>
        <v>295</v>
      </c>
      <c r="F8">
        <f t="shared" si="1"/>
        <v>365</v>
      </c>
      <c r="G8">
        <f t="shared" si="2"/>
        <v>5.0781908647067882</v>
      </c>
      <c r="H8">
        <f t="shared" si="3"/>
        <v>0.35769823883312463</v>
      </c>
      <c r="I8">
        <f t="shared" si="4"/>
        <v>-0.93383722882292552</v>
      </c>
    </row>
    <row r="9" spans="1:9" x14ac:dyDescent="0.3">
      <c r="A9">
        <v>200</v>
      </c>
      <c r="B9">
        <v>1964</v>
      </c>
      <c r="C9" s="19">
        <v>23622</v>
      </c>
      <c r="D9">
        <v>462</v>
      </c>
      <c r="E9" s="18">
        <f t="shared" si="0"/>
        <v>246</v>
      </c>
      <c r="F9">
        <f t="shared" si="1"/>
        <v>366</v>
      </c>
      <c r="G9">
        <f t="shared" si="2"/>
        <v>4.2231245507272632</v>
      </c>
      <c r="H9">
        <f t="shared" si="3"/>
        <v>-0.4699767430273199</v>
      </c>
      <c r="I9">
        <f t="shared" si="4"/>
        <v>-0.88267879832554752</v>
      </c>
    </row>
    <row r="10" spans="1:9" x14ac:dyDescent="0.3">
      <c r="A10">
        <v>212</v>
      </c>
      <c r="B10">
        <v>1965</v>
      </c>
      <c r="C10" s="19">
        <v>23972</v>
      </c>
      <c r="D10">
        <v>2726</v>
      </c>
      <c r="E10" s="18">
        <f t="shared" si="0"/>
        <v>230</v>
      </c>
      <c r="F10">
        <f t="shared" si="1"/>
        <v>365</v>
      </c>
      <c r="G10">
        <f t="shared" si="2"/>
        <v>3.9592674538391912</v>
      </c>
      <c r="H10">
        <f t="shared" si="3"/>
        <v>-0.68391942162461072</v>
      </c>
      <c r="I10">
        <f t="shared" si="4"/>
        <v>-0.72955755408648737</v>
      </c>
    </row>
    <row r="11" spans="1:9" x14ac:dyDescent="0.3">
      <c r="A11">
        <v>224</v>
      </c>
      <c r="B11">
        <v>1966</v>
      </c>
      <c r="C11" s="19">
        <v>24365</v>
      </c>
      <c r="D11">
        <v>1053</v>
      </c>
      <c r="E11" s="18">
        <f t="shared" si="0"/>
        <v>258</v>
      </c>
      <c r="F11">
        <f t="shared" si="1"/>
        <v>365</v>
      </c>
      <c r="G11">
        <f t="shared" si="2"/>
        <v>4.4412652308283098</v>
      </c>
      <c r="H11">
        <f t="shared" si="3"/>
        <v>-0.26781430516217486</v>
      </c>
      <c r="I11">
        <f t="shared" si="4"/>
        <v>-0.9634705485641486</v>
      </c>
    </row>
    <row r="12" spans="1:9" x14ac:dyDescent="0.3">
      <c r="A12">
        <v>236</v>
      </c>
      <c r="B12">
        <v>1967</v>
      </c>
      <c r="C12" s="19">
        <v>24708</v>
      </c>
      <c r="D12">
        <v>1296</v>
      </c>
      <c r="E12" s="18">
        <f t="shared" si="0"/>
        <v>236</v>
      </c>
      <c r="F12">
        <f t="shared" si="1"/>
        <v>365</v>
      </c>
      <c r="G12">
        <f t="shared" si="2"/>
        <v>4.0625526917654309</v>
      </c>
      <c r="H12">
        <f t="shared" si="3"/>
        <v>-0.60505606964884939</v>
      </c>
      <c r="I12">
        <f t="shared" si="4"/>
        <v>-0.79618286378261538</v>
      </c>
    </row>
    <row r="13" spans="1:9" x14ac:dyDescent="0.3">
      <c r="A13">
        <v>248</v>
      </c>
      <c r="B13">
        <v>1968</v>
      </c>
      <c r="C13" s="19">
        <v>25151</v>
      </c>
      <c r="D13">
        <v>305</v>
      </c>
      <c r="E13" s="18">
        <f t="shared" si="0"/>
        <v>314</v>
      </c>
      <c r="F13">
        <f t="shared" si="1"/>
        <v>366</v>
      </c>
      <c r="G13">
        <f t="shared" si="2"/>
        <v>5.3904923127169129</v>
      </c>
      <c r="H13">
        <f t="shared" si="3"/>
        <v>0.62731709687429371</v>
      </c>
      <c r="I13">
        <f t="shared" si="4"/>
        <v>-0.7787639308347607</v>
      </c>
    </row>
    <row r="14" spans="1:9" x14ac:dyDescent="0.3">
      <c r="A14">
        <v>260</v>
      </c>
      <c r="B14">
        <v>1969</v>
      </c>
      <c r="C14" s="19">
        <v>25454</v>
      </c>
      <c r="D14">
        <v>537</v>
      </c>
      <c r="E14" s="18">
        <f t="shared" si="0"/>
        <v>251</v>
      </c>
      <c r="F14">
        <f t="shared" si="1"/>
        <v>365</v>
      </c>
      <c r="G14">
        <f t="shared" si="2"/>
        <v>4.3207657865810303</v>
      </c>
      <c r="H14">
        <f t="shared" si="3"/>
        <v>-0.38168922026665941</v>
      </c>
      <c r="I14">
        <f t="shared" si="4"/>
        <v>-0.92429072219309305</v>
      </c>
    </row>
    <row r="15" spans="1:9" x14ac:dyDescent="0.3">
      <c r="A15">
        <v>272</v>
      </c>
      <c r="B15">
        <v>1970</v>
      </c>
      <c r="C15" s="19">
        <v>25757</v>
      </c>
      <c r="D15">
        <v>667</v>
      </c>
      <c r="E15" s="18">
        <f t="shared" si="0"/>
        <v>189</v>
      </c>
      <c r="F15">
        <f t="shared" si="1"/>
        <v>365</v>
      </c>
      <c r="G15">
        <f t="shared" si="2"/>
        <v>3.2534849946765525</v>
      </c>
      <c r="H15">
        <f t="shared" si="3"/>
        <v>-0.99374658043617814</v>
      </c>
      <c r="I15">
        <f t="shared" si="4"/>
        <v>-0.11165900712169399</v>
      </c>
    </row>
    <row r="16" spans="1:9" x14ac:dyDescent="0.3">
      <c r="A16">
        <v>284</v>
      </c>
      <c r="B16">
        <v>1971</v>
      </c>
      <c r="C16" s="19">
        <v>26154</v>
      </c>
      <c r="D16">
        <v>853</v>
      </c>
      <c r="E16" s="18">
        <f t="shared" si="0"/>
        <v>221</v>
      </c>
      <c r="F16">
        <f t="shared" si="1"/>
        <v>365</v>
      </c>
      <c r="G16">
        <f t="shared" si="2"/>
        <v>3.8043395969498315</v>
      </c>
      <c r="H16">
        <f t="shared" si="3"/>
        <v>-0.78830505583052568</v>
      </c>
      <c r="I16">
        <f t="shared" si="4"/>
        <v>-0.61528459996332741</v>
      </c>
    </row>
    <row r="17" spans="1:9" x14ac:dyDescent="0.3">
      <c r="A17">
        <v>296</v>
      </c>
      <c r="B17">
        <v>1972</v>
      </c>
      <c r="C17" s="19">
        <v>26538</v>
      </c>
      <c r="D17">
        <v>1345</v>
      </c>
      <c r="E17" s="18">
        <f t="shared" si="0"/>
        <v>240</v>
      </c>
      <c r="F17">
        <f t="shared" si="1"/>
        <v>366</v>
      </c>
      <c r="G17">
        <f t="shared" si="2"/>
        <v>4.1201215129046469</v>
      </c>
      <c r="H17">
        <f t="shared" si="3"/>
        <v>-0.55824372202686479</v>
      </c>
      <c r="I17">
        <f t="shared" si="4"/>
        <v>-0.82967701355261891</v>
      </c>
    </row>
    <row r="18" spans="1:9" x14ac:dyDescent="0.3">
      <c r="A18">
        <v>308</v>
      </c>
      <c r="B18">
        <v>1973</v>
      </c>
      <c r="C18" s="19">
        <v>26925</v>
      </c>
      <c r="D18">
        <v>810</v>
      </c>
      <c r="E18" s="18">
        <f t="shared" si="0"/>
        <v>261</v>
      </c>
      <c r="F18">
        <f t="shared" si="1"/>
        <v>365</v>
      </c>
      <c r="G18">
        <f t="shared" si="2"/>
        <v>4.4929078497914299</v>
      </c>
      <c r="H18">
        <f t="shared" si="3"/>
        <v>-0.21772323039653224</v>
      </c>
      <c r="I18">
        <f t="shared" si="4"/>
        <v>-0.97601055063236819</v>
      </c>
    </row>
    <row r="19" spans="1:9" x14ac:dyDescent="0.3">
      <c r="A19">
        <v>320</v>
      </c>
      <c r="B19">
        <v>1974</v>
      </c>
      <c r="C19" s="19">
        <v>27168</v>
      </c>
      <c r="D19">
        <v>462</v>
      </c>
      <c r="E19" s="18">
        <f t="shared" si="0"/>
        <v>139</v>
      </c>
      <c r="F19">
        <f t="shared" si="1"/>
        <v>365</v>
      </c>
      <c r="G19">
        <f t="shared" si="2"/>
        <v>2.3927746786245545</v>
      </c>
      <c r="H19">
        <f t="shared" si="3"/>
        <v>-0.7324940716135786</v>
      </c>
      <c r="I19">
        <f t="shared" si="4"/>
        <v>0.68077340947701648</v>
      </c>
    </row>
    <row r="20" spans="1:9" x14ac:dyDescent="0.3">
      <c r="A20">
        <v>332</v>
      </c>
      <c r="B20">
        <v>1975</v>
      </c>
      <c r="C20" s="19">
        <v>27616</v>
      </c>
      <c r="D20">
        <v>788</v>
      </c>
      <c r="E20" s="18">
        <f t="shared" si="0"/>
        <v>222</v>
      </c>
      <c r="F20">
        <f t="shared" si="1"/>
        <v>365</v>
      </c>
      <c r="G20">
        <f t="shared" si="2"/>
        <v>3.8215538032708714</v>
      </c>
      <c r="H20">
        <f t="shared" si="3"/>
        <v>-0.77759714697362714</v>
      </c>
      <c r="I20">
        <f t="shared" si="4"/>
        <v>-0.62876281459583416</v>
      </c>
    </row>
    <row r="21" spans="1:9" x14ac:dyDescent="0.3">
      <c r="A21">
        <v>344</v>
      </c>
      <c r="B21">
        <v>1976</v>
      </c>
      <c r="C21" s="19">
        <v>27990</v>
      </c>
      <c r="D21">
        <v>896</v>
      </c>
      <c r="E21" s="18">
        <f t="shared" si="0"/>
        <v>231</v>
      </c>
      <c r="F21">
        <f t="shared" si="1"/>
        <v>366</v>
      </c>
      <c r="G21">
        <f t="shared" si="2"/>
        <v>3.9656169561707224</v>
      </c>
      <c r="H21">
        <f t="shared" si="3"/>
        <v>-0.67927333889729324</v>
      </c>
      <c r="I21">
        <f t="shared" si="4"/>
        <v>-0.73388536643219893</v>
      </c>
    </row>
    <row r="22" spans="1:9" x14ac:dyDescent="0.3">
      <c r="A22">
        <v>356</v>
      </c>
      <c r="B22">
        <v>1977</v>
      </c>
      <c r="C22" s="19">
        <v>28354</v>
      </c>
      <c r="D22">
        <v>1648</v>
      </c>
      <c r="E22" s="18">
        <f t="shared" si="0"/>
        <v>229</v>
      </c>
      <c r="F22">
        <f t="shared" si="1"/>
        <v>365</v>
      </c>
      <c r="G22">
        <f t="shared" si="2"/>
        <v>3.9420532475181513</v>
      </c>
      <c r="H22">
        <f t="shared" si="3"/>
        <v>-0.6963762255968724</v>
      </c>
      <c r="I22">
        <f t="shared" si="4"/>
        <v>-0.71767691367596176</v>
      </c>
    </row>
    <row r="23" spans="1:9" x14ac:dyDescent="0.3">
      <c r="A23">
        <v>368</v>
      </c>
      <c r="B23">
        <v>1978</v>
      </c>
      <c r="C23" s="19">
        <v>28693</v>
      </c>
      <c r="D23">
        <v>409</v>
      </c>
      <c r="E23" s="18">
        <f t="shared" si="0"/>
        <v>203</v>
      </c>
      <c r="F23">
        <f t="shared" si="1"/>
        <v>365</v>
      </c>
      <c r="G23">
        <f t="shared" si="2"/>
        <v>3.494483883171112</v>
      </c>
      <c r="H23">
        <f t="shared" si="3"/>
        <v>-0.93837739174086432</v>
      </c>
      <c r="I23">
        <f t="shared" si="4"/>
        <v>-0.34561231267073284</v>
      </c>
    </row>
    <row r="24" spans="1:9" x14ac:dyDescent="0.3">
      <c r="A24">
        <v>380</v>
      </c>
      <c r="B24">
        <v>1979</v>
      </c>
      <c r="C24" s="19">
        <v>29135</v>
      </c>
      <c r="D24">
        <v>687</v>
      </c>
      <c r="E24" s="18">
        <f t="shared" si="0"/>
        <v>280</v>
      </c>
      <c r="F24">
        <f t="shared" si="1"/>
        <v>365</v>
      </c>
      <c r="G24">
        <f t="shared" si="2"/>
        <v>4.8199777698911888</v>
      </c>
      <c r="H24">
        <f t="shared" si="3"/>
        <v>0.10738134666416217</v>
      </c>
      <c r="I24">
        <f t="shared" si="4"/>
        <v>-0.99421790689395206</v>
      </c>
    </row>
    <row r="25" spans="1:9" x14ac:dyDescent="0.3">
      <c r="A25">
        <v>392</v>
      </c>
      <c r="B25">
        <v>1980</v>
      </c>
      <c r="C25" s="19">
        <v>29455</v>
      </c>
      <c r="D25">
        <v>961</v>
      </c>
      <c r="E25" s="18">
        <f t="shared" si="0"/>
        <v>235</v>
      </c>
      <c r="F25">
        <f t="shared" si="1"/>
        <v>366</v>
      </c>
      <c r="G25">
        <f t="shared" si="2"/>
        <v>4.0342856480524665</v>
      </c>
      <c r="H25">
        <f t="shared" si="3"/>
        <v>-0.62731709687429404</v>
      </c>
      <c r="I25">
        <f t="shared" si="4"/>
        <v>-0.77876393083476048</v>
      </c>
    </row>
    <row r="26" spans="1:9" x14ac:dyDescent="0.3">
      <c r="A26">
        <v>404</v>
      </c>
      <c r="B26">
        <v>1981</v>
      </c>
      <c r="C26" s="19">
        <v>29621</v>
      </c>
      <c r="D26">
        <v>533</v>
      </c>
      <c r="E26" s="18">
        <f t="shared" si="0"/>
        <v>35</v>
      </c>
      <c r="F26">
        <f t="shared" si="1"/>
        <v>365</v>
      </c>
      <c r="G26">
        <f t="shared" si="2"/>
        <v>0.60249722123639859</v>
      </c>
      <c r="H26">
        <f t="shared" si="3"/>
        <v>0.82392300575755428</v>
      </c>
      <c r="I26">
        <f t="shared" si="4"/>
        <v>0.56670175629111752</v>
      </c>
    </row>
    <row r="27" spans="1:9" x14ac:dyDescent="0.3">
      <c r="A27">
        <v>416</v>
      </c>
      <c r="B27">
        <v>1982</v>
      </c>
      <c r="C27" s="19">
        <v>30248</v>
      </c>
      <c r="D27">
        <v>1296</v>
      </c>
      <c r="E27" s="18">
        <f t="shared" si="0"/>
        <v>297</v>
      </c>
      <c r="F27">
        <f t="shared" si="1"/>
        <v>365</v>
      </c>
      <c r="G27">
        <f t="shared" si="2"/>
        <v>5.1126192773488688</v>
      </c>
      <c r="H27">
        <f t="shared" si="3"/>
        <v>0.38963044953078774</v>
      </c>
      <c r="I27">
        <f t="shared" si="4"/>
        <v>-0.92097128771663461</v>
      </c>
    </row>
    <row r="28" spans="1:9" x14ac:dyDescent="0.3">
      <c r="A28">
        <v>428</v>
      </c>
      <c r="B28">
        <v>1983</v>
      </c>
      <c r="C28" s="19">
        <v>30503</v>
      </c>
      <c r="D28">
        <v>1910</v>
      </c>
      <c r="E28" s="18">
        <f t="shared" si="0"/>
        <v>187</v>
      </c>
      <c r="F28">
        <f t="shared" si="1"/>
        <v>365</v>
      </c>
      <c r="G28">
        <f t="shared" si="2"/>
        <v>3.2190565820344728</v>
      </c>
      <c r="H28">
        <f t="shared" si="3"/>
        <v>-0.99700116992501508</v>
      </c>
      <c r="I28">
        <f t="shared" si="4"/>
        <v>-7.7386479233462771E-2</v>
      </c>
    </row>
    <row r="29" spans="1:9" x14ac:dyDescent="0.3">
      <c r="A29">
        <v>440</v>
      </c>
      <c r="B29">
        <v>1984</v>
      </c>
      <c r="C29" s="19">
        <v>30901</v>
      </c>
      <c r="D29">
        <v>1139</v>
      </c>
      <c r="E29" s="18">
        <f t="shared" si="0"/>
        <v>220</v>
      </c>
      <c r="F29">
        <f t="shared" si="1"/>
        <v>366</v>
      </c>
      <c r="G29">
        <f t="shared" si="2"/>
        <v>3.7767780534959261</v>
      </c>
      <c r="H29">
        <f t="shared" si="3"/>
        <v>-0.8049617075821961</v>
      </c>
      <c r="I29">
        <f t="shared" si="4"/>
        <v>-0.59332676437723175</v>
      </c>
    </row>
    <row r="30" spans="1:9" x14ac:dyDescent="0.3">
      <c r="A30">
        <v>452</v>
      </c>
      <c r="B30">
        <v>1985</v>
      </c>
      <c r="C30" s="19">
        <v>31176</v>
      </c>
      <c r="D30">
        <v>595</v>
      </c>
      <c r="E30" s="18">
        <f t="shared" si="0"/>
        <v>129</v>
      </c>
      <c r="F30">
        <f t="shared" si="1"/>
        <v>365</v>
      </c>
      <c r="G30">
        <f t="shared" si="2"/>
        <v>2.2206326154141549</v>
      </c>
      <c r="H30">
        <f t="shared" si="3"/>
        <v>-0.60505606964884884</v>
      </c>
      <c r="I30">
        <f t="shared" si="4"/>
        <v>0.79618286378261582</v>
      </c>
    </row>
    <row r="31" spans="1:9" x14ac:dyDescent="0.3">
      <c r="A31">
        <v>464</v>
      </c>
      <c r="B31">
        <v>1986</v>
      </c>
      <c r="C31" s="19">
        <v>31695</v>
      </c>
      <c r="D31">
        <v>397</v>
      </c>
      <c r="E31" s="18">
        <f t="shared" si="0"/>
        <v>283</v>
      </c>
      <c r="F31">
        <f t="shared" si="1"/>
        <v>365</v>
      </c>
      <c r="G31">
        <f t="shared" si="2"/>
        <v>4.8716203888543088</v>
      </c>
      <c r="H31">
        <f t="shared" si="3"/>
        <v>0.15855938510313386</v>
      </c>
      <c r="I31">
        <f t="shared" si="4"/>
        <v>-0.98734944239398648</v>
      </c>
    </row>
    <row r="32" spans="1:9" x14ac:dyDescent="0.3">
      <c r="A32">
        <v>486</v>
      </c>
      <c r="B32">
        <v>1988</v>
      </c>
      <c r="C32" s="19">
        <v>32399</v>
      </c>
      <c r="D32">
        <v>970</v>
      </c>
      <c r="E32" s="18">
        <f t="shared" si="0"/>
        <v>257</v>
      </c>
      <c r="F32">
        <f t="shared" si="1"/>
        <v>366</v>
      </c>
      <c r="G32">
        <f t="shared" si="2"/>
        <v>4.4119634534020591</v>
      </c>
      <c r="H32">
        <f t="shared" si="3"/>
        <v>-0.29592670134728966</v>
      </c>
      <c r="I32">
        <f t="shared" si="4"/>
        <v>-0.95521065081463163</v>
      </c>
    </row>
    <row r="33" spans="1:9" x14ac:dyDescent="0.3">
      <c r="A33">
        <v>496</v>
      </c>
      <c r="B33">
        <v>1989</v>
      </c>
      <c r="C33" s="19">
        <v>32763</v>
      </c>
      <c r="D33">
        <v>1982</v>
      </c>
      <c r="E33" s="18">
        <f t="shared" si="0"/>
        <v>255</v>
      </c>
      <c r="F33">
        <f t="shared" si="1"/>
        <v>365</v>
      </c>
      <c r="G33">
        <f t="shared" si="2"/>
        <v>4.3896226118651898</v>
      </c>
      <c r="H33">
        <f t="shared" si="3"/>
        <v>-0.31719128858910678</v>
      </c>
      <c r="I33">
        <f t="shared" si="4"/>
        <v>-0.9483615800121713</v>
      </c>
    </row>
    <row r="34" spans="1:9" x14ac:dyDescent="0.3">
      <c r="A34">
        <v>508</v>
      </c>
      <c r="B34">
        <v>1990</v>
      </c>
      <c r="C34" s="19">
        <v>33024</v>
      </c>
      <c r="D34">
        <v>2405</v>
      </c>
      <c r="E34" s="18">
        <f t="shared" si="0"/>
        <v>151</v>
      </c>
      <c r="F34">
        <f t="shared" si="1"/>
        <v>365</v>
      </c>
      <c r="G34">
        <f t="shared" si="2"/>
        <v>2.5993451544770343</v>
      </c>
      <c r="H34">
        <f t="shared" si="3"/>
        <v>-0.85655099590100359</v>
      </c>
      <c r="I34">
        <f t="shared" si="4"/>
        <v>0.51606239101585283</v>
      </c>
    </row>
    <row r="35" spans="1:9" x14ac:dyDescent="0.3">
      <c r="A35">
        <v>520</v>
      </c>
      <c r="B35">
        <v>1991</v>
      </c>
      <c r="C35" s="19">
        <v>33599</v>
      </c>
      <c r="D35">
        <v>739</v>
      </c>
      <c r="E35" s="18">
        <f t="shared" si="0"/>
        <v>361</v>
      </c>
      <c r="F35">
        <f t="shared" si="1"/>
        <v>365</v>
      </c>
      <c r="G35">
        <f t="shared" si="2"/>
        <v>6.2143284818954259</v>
      </c>
      <c r="H35">
        <f t="shared" si="3"/>
        <v>0.9976303053065857</v>
      </c>
      <c r="I35">
        <f t="shared" si="4"/>
        <v>-6.880242680232064E-2</v>
      </c>
    </row>
    <row r="36" spans="1:9" x14ac:dyDescent="0.3">
      <c r="A36">
        <v>532</v>
      </c>
      <c r="B36">
        <v>1992</v>
      </c>
      <c r="C36" s="19">
        <v>33752</v>
      </c>
      <c r="D36">
        <v>2338</v>
      </c>
      <c r="E36" s="18">
        <f t="shared" si="0"/>
        <v>149</v>
      </c>
      <c r="F36">
        <f t="shared" si="1"/>
        <v>366</v>
      </c>
      <c r="G36">
        <f t="shared" si="2"/>
        <v>2.5579087725949683</v>
      </c>
      <c r="H36">
        <f t="shared" si="3"/>
        <v>-0.83443812371384729</v>
      </c>
      <c r="I36">
        <f t="shared" si="4"/>
        <v>0.55110164007460005</v>
      </c>
    </row>
    <row r="37" spans="1:9" x14ac:dyDescent="0.3">
      <c r="A37">
        <v>544</v>
      </c>
      <c r="B37">
        <v>1993</v>
      </c>
      <c r="C37" s="19">
        <v>34155</v>
      </c>
      <c r="D37">
        <v>1492</v>
      </c>
      <c r="E37" s="18">
        <f t="shared" si="0"/>
        <v>186</v>
      </c>
      <c r="F37">
        <f t="shared" si="1"/>
        <v>365</v>
      </c>
      <c r="G37">
        <f t="shared" si="2"/>
        <v>3.2018423757134329</v>
      </c>
      <c r="H37">
        <f t="shared" si="3"/>
        <v>-0.99818553447185865</v>
      </c>
      <c r="I37">
        <f t="shared" si="4"/>
        <v>-6.0213277365792774E-2</v>
      </c>
    </row>
    <row r="38" spans="1:9" x14ac:dyDescent="0.3">
      <c r="A38">
        <v>556</v>
      </c>
      <c r="B38">
        <v>1994</v>
      </c>
      <c r="C38" s="19">
        <v>34517</v>
      </c>
      <c r="D38">
        <v>727</v>
      </c>
      <c r="E38" s="18">
        <f t="shared" si="0"/>
        <v>183</v>
      </c>
      <c r="F38">
        <f t="shared" si="1"/>
        <v>365</v>
      </c>
      <c r="G38">
        <f t="shared" si="2"/>
        <v>3.1501997567503128</v>
      </c>
      <c r="H38">
        <f t="shared" si="3"/>
        <v>-0.99996295911626554</v>
      </c>
      <c r="I38">
        <f t="shared" si="4"/>
        <v>-8.606996888688009E-3</v>
      </c>
    </row>
    <row r="39" spans="1:9" x14ac:dyDescent="0.3">
      <c r="A39">
        <v>568</v>
      </c>
      <c r="B39">
        <v>1995</v>
      </c>
      <c r="C39" s="19">
        <v>34715</v>
      </c>
      <c r="D39">
        <v>486</v>
      </c>
      <c r="E39" s="18">
        <f t="shared" si="0"/>
        <v>16</v>
      </c>
      <c r="F39">
        <f t="shared" si="1"/>
        <v>365</v>
      </c>
      <c r="G39">
        <f t="shared" si="2"/>
        <v>0.27542730113663938</v>
      </c>
      <c r="H39">
        <f t="shared" si="3"/>
        <v>0.96230907745414862</v>
      </c>
      <c r="I39">
        <f t="shared" si="4"/>
        <v>0.27195815753410552</v>
      </c>
    </row>
    <row r="40" spans="1:9" x14ac:dyDescent="0.3">
      <c r="A40">
        <v>580</v>
      </c>
      <c r="B40">
        <v>1996</v>
      </c>
      <c r="C40" s="19">
        <v>35291</v>
      </c>
      <c r="D40">
        <v>533</v>
      </c>
      <c r="E40" s="18">
        <f t="shared" si="0"/>
        <v>227</v>
      </c>
      <c r="F40">
        <f t="shared" si="1"/>
        <v>366</v>
      </c>
      <c r="G40">
        <f t="shared" si="2"/>
        <v>3.8969482642889783</v>
      </c>
      <c r="H40">
        <f t="shared" si="3"/>
        <v>-0.72802780115698484</v>
      </c>
      <c r="I40">
        <f t="shared" si="4"/>
        <v>-0.68554760647421542</v>
      </c>
    </row>
    <row r="41" spans="1:9" x14ac:dyDescent="0.3">
      <c r="A41">
        <v>592</v>
      </c>
      <c r="B41">
        <v>1997</v>
      </c>
      <c r="C41" s="19">
        <v>35646</v>
      </c>
      <c r="D41">
        <v>1125</v>
      </c>
      <c r="E41" s="18">
        <f t="shared" si="0"/>
        <v>216</v>
      </c>
      <c r="F41">
        <f t="shared" si="1"/>
        <v>365</v>
      </c>
      <c r="G41">
        <f t="shared" si="2"/>
        <v>3.7182685653446317</v>
      </c>
      <c r="H41">
        <f t="shared" si="3"/>
        <v>-0.83827970521777451</v>
      </c>
      <c r="I41">
        <f t="shared" si="4"/>
        <v>-0.54524043854065074</v>
      </c>
    </row>
    <row r="42" spans="1:9" x14ac:dyDescent="0.3">
      <c r="A42">
        <v>604</v>
      </c>
      <c r="B42">
        <v>1998</v>
      </c>
      <c r="C42" s="19">
        <v>35827</v>
      </c>
      <c r="D42">
        <v>1149</v>
      </c>
      <c r="E42" s="18">
        <f t="shared" si="0"/>
        <v>32</v>
      </c>
      <c r="F42">
        <f t="shared" si="1"/>
        <v>365</v>
      </c>
      <c r="G42">
        <f t="shared" si="2"/>
        <v>0.55085460227327876</v>
      </c>
      <c r="H42">
        <f t="shared" si="3"/>
        <v>0.8520775211013093</v>
      </c>
      <c r="I42">
        <f t="shared" si="4"/>
        <v>0.52341560736555026</v>
      </c>
    </row>
    <row r="43" spans="1:9" x14ac:dyDescent="0.3">
      <c r="A43">
        <v>616</v>
      </c>
      <c r="B43">
        <v>1999</v>
      </c>
      <c r="C43" s="19">
        <v>36509</v>
      </c>
      <c r="D43">
        <v>430</v>
      </c>
      <c r="E43" s="18">
        <f t="shared" si="0"/>
        <v>349</v>
      </c>
      <c r="F43">
        <f t="shared" si="1"/>
        <v>365</v>
      </c>
      <c r="G43">
        <f t="shared" si="2"/>
        <v>6.0077580060429465</v>
      </c>
      <c r="H43">
        <f t="shared" si="3"/>
        <v>0.96230907745414851</v>
      </c>
      <c r="I43">
        <f t="shared" si="4"/>
        <v>-0.27195815753410607</v>
      </c>
    </row>
    <row r="44" spans="1:9" x14ac:dyDescent="0.3">
      <c r="A44">
        <v>628</v>
      </c>
      <c r="B44">
        <v>2000</v>
      </c>
      <c r="C44" s="19">
        <v>36812</v>
      </c>
      <c r="D44">
        <v>1631</v>
      </c>
      <c r="E44" s="18">
        <f t="shared" si="0"/>
        <v>287</v>
      </c>
      <c r="F44">
        <f t="shared" si="1"/>
        <v>366</v>
      </c>
      <c r="G44">
        <f t="shared" si="2"/>
        <v>4.9269786425151398</v>
      </c>
      <c r="H44">
        <f t="shared" si="3"/>
        <v>0.21294651993841537</v>
      </c>
      <c r="I44">
        <f t="shared" si="4"/>
        <v>-0.97706385648335092</v>
      </c>
    </row>
    <row r="45" spans="1:9" x14ac:dyDescent="0.3">
      <c r="A45">
        <v>640</v>
      </c>
      <c r="B45">
        <v>2001</v>
      </c>
      <c r="C45" s="19">
        <v>37092</v>
      </c>
      <c r="D45">
        <v>2065</v>
      </c>
      <c r="E45" s="18">
        <f t="shared" si="0"/>
        <v>201</v>
      </c>
      <c r="F45">
        <f t="shared" si="1"/>
        <v>365</v>
      </c>
      <c r="G45">
        <f t="shared" si="2"/>
        <v>3.4600554705290323</v>
      </c>
      <c r="H45">
        <f t="shared" si="3"/>
        <v>-0.94971784279143179</v>
      </c>
      <c r="I45">
        <f t="shared" si="4"/>
        <v>-0.31310704093582625</v>
      </c>
    </row>
    <row r="46" spans="1:9" x14ac:dyDescent="0.3">
      <c r="A46">
        <v>652</v>
      </c>
      <c r="B46">
        <v>2002</v>
      </c>
      <c r="C46" s="19">
        <v>37419</v>
      </c>
      <c r="D46">
        <v>974.2</v>
      </c>
      <c r="E46" s="18">
        <f t="shared" si="0"/>
        <v>163</v>
      </c>
      <c r="F46">
        <f t="shared" si="1"/>
        <v>365</v>
      </c>
      <c r="G46">
        <f t="shared" si="2"/>
        <v>2.8059156303295136</v>
      </c>
      <c r="H46">
        <f t="shared" si="3"/>
        <v>-0.94418750883419933</v>
      </c>
      <c r="I46">
        <f t="shared" si="4"/>
        <v>0.3294084822245304</v>
      </c>
    </row>
    <row r="47" spans="1:9" x14ac:dyDescent="0.3">
      <c r="A47">
        <v>664</v>
      </c>
      <c r="B47">
        <v>2003</v>
      </c>
      <c r="C47" s="19">
        <v>37976</v>
      </c>
      <c r="D47">
        <v>1296</v>
      </c>
      <c r="E47" s="18">
        <f t="shared" si="0"/>
        <v>355</v>
      </c>
      <c r="F47">
        <f t="shared" si="1"/>
        <v>365</v>
      </c>
      <c r="G47">
        <f t="shared" si="2"/>
        <v>6.1110432439691866</v>
      </c>
      <c r="H47">
        <f t="shared" si="3"/>
        <v>0.98522010675606064</v>
      </c>
      <c r="I47">
        <f t="shared" si="4"/>
        <v>-0.17129314418147781</v>
      </c>
    </row>
    <row r="48" spans="1:9" x14ac:dyDescent="0.3">
      <c r="A48">
        <v>676</v>
      </c>
      <c r="B48">
        <v>2004</v>
      </c>
      <c r="C48" s="19">
        <v>38183</v>
      </c>
      <c r="D48">
        <v>707</v>
      </c>
      <c r="E48" s="18">
        <f t="shared" ref="E48:E59" si="5">C48-DATE(YEAR(C48),1,0)</f>
        <v>197</v>
      </c>
      <c r="F48">
        <f t="shared" ref="F48:F59" si="6">DATE(YEAR(C48)+1,1,1)-DATE(YEAR(C48),1,1)</f>
        <v>366</v>
      </c>
      <c r="G48">
        <f t="shared" ref="G48:G59" si="7">E48*(2*PI()/F48)</f>
        <v>3.3819330751758976</v>
      </c>
      <c r="H48">
        <f t="shared" ref="H48:H59" si="8">COS(G48)</f>
        <v>-0.97125699946583144</v>
      </c>
      <c r="I48">
        <f t="shared" ref="I48:I59" si="9">SIN(G48)</f>
        <v>-0.23803327706148558</v>
      </c>
    </row>
    <row r="49" spans="1:12" x14ac:dyDescent="0.3">
      <c r="A49">
        <v>688</v>
      </c>
      <c r="B49">
        <v>2005</v>
      </c>
      <c r="C49" s="19">
        <v>38641</v>
      </c>
      <c r="D49">
        <v>1530</v>
      </c>
      <c r="E49" s="18">
        <f t="shared" si="5"/>
        <v>289</v>
      </c>
      <c r="F49">
        <f t="shared" si="6"/>
        <v>365</v>
      </c>
      <c r="G49">
        <f t="shared" si="7"/>
        <v>4.9749056267805489</v>
      </c>
      <c r="H49">
        <f t="shared" si="8"/>
        <v>0.25951179706979943</v>
      </c>
      <c r="I49">
        <f t="shared" si="9"/>
        <v>-0.965739937654855</v>
      </c>
    </row>
    <row r="50" spans="1:12" x14ac:dyDescent="0.3">
      <c r="A50">
        <v>700</v>
      </c>
      <c r="B50">
        <v>2006</v>
      </c>
      <c r="C50" s="19">
        <v>38924</v>
      </c>
      <c r="D50">
        <v>426.5</v>
      </c>
      <c r="E50" s="18">
        <f t="shared" si="5"/>
        <v>207</v>
      </c>
      <c r="F50">
        <f t="shared" si="6"/>
        <v>365</v>
      </c>
      <c r="G50">
        <f t="shared" si="7"/>
        <v>3.563340708455272</v>
      </c>
      <c r="H50">
        <f t="shared" si="8"/>
        <v>-0.91237475797072742</v>
      </c>
      <c r="I50">
        <f t="shared" si="9"/>
        <v>-0.40935595881562109</v>
      </c>
    </row>
    <row r="51" spans="1:12" x14ac:dyDescent="0.3">
      <c r="A51">
        <v>1</v>
      </c>
      <c r="B51">
        <v>2007</v>
      </c>
      <c r="C51" s="19">
        <v>39273</v>
      </c>
      <c r="D51">
        <v>1775</v>
      </c>
      <c r="E51" s="18">
        <f t="shared" si="5"/>
        <v>191</v>
      </c>
      <c r="F51">
        <f t="shared" si="6"/>
        <v>365</v>
      </c>
      <c r="G51">
        <f t="shared" si="7"/>
        <v>3.2879134073186327</v>
      </c>
      <c r="H51">
        <f t="shared" si="8"/>
        <v>-0.9893142039703664</v>
      </c>
      <c r="I51">
        <f t="shared" si="9"/>
        <v>-0.14579919691987442</v>
      </c>
    </row>
    <row r="52" spans="1:12" x14ac:dyDescent="0.3">
      <c r="A52">
        <v>13</v>
      </c>
      <c r="B52">
        <v>2008</v>
      </c>
      <c r="C52" s="19">
        <v>39747</v>
      </c>
      <c r="D52">
        <v>1530</v>
      </c>
      <c r="E52" s="18">
        <f t="shared" si="5"/>
        <v>300</v>
      </c>
      <c r="F52">
        <f t="shared" si="6"/>
        <v>366</v>
      </c>
      <c r="G52">
        <f t="shared" si="7"/>
        <v>5.1501518911308084</v>
      </c>
      <c r="H52">
        <f t="shared" si="8"/>
        <v>0.42391439070986053</v>
      </c>
      <c r="I52">
        <f t="shared" si="9"/>
        <v>-0.90570226308047153</v>
      </c>
    </row>
    <row r="53" spans="1:12" x14ac:dyDescent="0.3">
      <c r="A53">
        <v>25</v>
      </c>
      <c r="B53">
        <v>2009</v>
      </c>
      <c r="C53" s="19">
        <v>40068</v>
      </c>
      <c r="D53">
        <v>1511</v>
      </c>
      <c r="E53" s="18">
        <f t="shared" si="5"/>
        <v>255</v>
      </c>
      <c r="F53">
        <f t="shared" si="6"/>
        <v>365</v>
      </c>
      <c r="G53">
        <f t="shared" si="7"/>
        <v>4.3896226118651898</v>
      </c>
      <c r="H53">
        <f t="shared" si="8"/>
        <v>-0.31719128858910678</v>
      </c>
      <c r="I53">
        <f t="shared" si="9"/>
        <v>-0.9483615800121713</v>
      </c>
    </row>
    <row r="54" spans="1:12" x14ac:dyDescent="0.3">
      <c r="A54">
        <v>36</v>
      </c>
      <c r="B54">
        <v>2010</v>
      </c>
      <c r="C54" s="19">
        <v>40443</v>
      </c>
      <c r="D54">
        <v>1029</v>
      </c>
      <c r="E54" s="18">
        <f t="shared" si="5"/>
        <v>265</v>
      </c>
      <c r="F54">
        <f t="shared" si="6"/>
        <v>365</v>
      </c>
      <c r="G54">
        <f t="shared" si="7"/>
        <v>4.5617646750755894</v>
      </c>
      <c r="H54">
        <f t="shared" si="8"/>
        <v>-0.15005539834465348</v>
      </c>
      <c r="I54">
        <f t="shared" si="9"/>
        <v>-0.98867759023234025</v>
      </c>
    </row>
    <row r="55" spans="1:12" x14ac:dyDescent="0.3">
      <c r="A55">
        <v>48</v>
      </c>
      <c r="B55">
        <v>2011</v>
      </c>
      <c r="C55" s="19">
        <v>40745</v>
      </c>
      <c r="D55">
        <v>1750</v>
      </c>
      <c r="E55" s="18">
        <f t="shared" si="5"/>
        <v>202</v>
      </c>
      <c r="F55">
        <f t="shared" si="6"/>
        <v>365</v>
      </c>
      <c r="G55">
        <f t="shared" si="7"/>
        <v>3.4772696768500722</v>
      </c>
      <c r="H55">
        <f t="shared" si="8"/>
        <v>-0.94418750883419955</v>
      </c>
      <c r="I55">
        <f t="shared" si="9"/>
        <v>-0.32940848222452979</v>
      </c>
    </row>
    <row r="56" spans="1:12" x14ac:dyDescent="0.3">
      <c r="A56">
        <v>60</v>
      </c>
      <c r="B56">
        <v>2012</v>
      </c>
      <c r="C56" s="19">
        <v>41172</v>
      </c>
      <c r="D56">
        <v>489.8</v>
      </c>
      <c r="E56" s="18">
        <f t="shared" si="5"/>
        <v>264</v>
      </c>
      <c r="F56">
        <f t="shared" si="6"/>
        <v>366</v>
      </c>
      <c r="G56">
        <f t="shared" si="7"/>
        <v>4.5321336641951113</v>
      </c>
      <c r="H56">
        <f t="shared" si="8"/>
        <v>-0.17928075881073591</v>
      </c>
      <c r="I56">
        <f t="shared" si="9"/>
        <v>-0.98379795157351635</v>
      </c>
    </row>
    <row r="57" spans="1:12" x14ac:dyDescent="0.3">
      <c r="A57">
        <v>72</v>
      </c>
      <c r="B57">
        <v>2013</v>
      </c>
      <c r="C57" s="19">
        <v>41511</v>
      </c>
      <c r="D57">
        <v>1029</v>
      </c>
      <c r="E57" s="18">
        <f t="shared" si="5"/>
        <v>237</v>
      </c>
      <c r="F57">
        <f t="shared" si="6"/>
        <v>365</v>
      </c>
      <c r="G57">
        <f t="shared" si="7"/>
        <v>4.0797668980864712</v>
      </c>
      <c r="H57">
        <f t="shared" si="8"/>
        <v>-0.59126144486357834</v>
      </c>
      <c r="I57">
        <f t="shared" si="9"/>
        <v>-0.80647994632094466</v>
      </c>
    </row>
    <row r="58" spans="1:12" x14ac:dyDescent="0.3">
      <c r="A58">
        <v>84</v>
      </c>
      <c r="B58">
        <v>2014</v>
      </c>
      <c r="C58" s="19">
        <v>41911</v>
      </c>
      <c r="D58">
        <v>1101</v>
      </c>
      <c r="E58" s="18">
        <f t="shared" si="5"/>
        <v>272</v>
      </c>
      <c r="F58">
        <f t="shared" si="6"/>
        <v>365</v>
      </c>
      <c r="G58">
        <f t="shared" si="7"/>
        <v>4.6822641193228698</v>
      </c>
      <c r="H58">
        <f t="shared" si="8"/>
        <v>-3.012030484690836E-2</v>
      </c>
      <c r="I58">
        <f t="shared" si="9"/>
        <v>-0.99954628068735729</v>
      </c>
    </row>
    <row r="59" spans="1:12" x14ac:dyDescent="0.3">
      <c r="A59">
        <v>96</v>
      </c>
      <c r="B59">
        <v>2015</v>
      </c>
      <c r="C59" s="19">
        <v>42286</v>
      </c>
      <c r="D59">
        <v>1640</v>
      </c>
      <c r="E59" s="18">
        <f t="shared" si="5"/>
        <v>282</v>
      </c>
      <c r="F59">
        <f t="shared" si="6"/>
        <v>365</v>
      </c>
      <c r="G59">
        <f t="shared" si="7"/>
        <v>4.8544061825332694</v>
      </c>
      <c r="H59">
        <f t="shared" si="8"/>
        <v>0.14154029521704301</v>
      </c>
      <c r="I59">
        <f t="shared" si="9"/>
        <v>-0.98993249508735304</v>
      </c>
    </row>
    <row r="60" spans="1:12" ht="15" thickBot="1" x14ac:dyDescent="0.35"/>
    <row r="61" spans="1:12" ht="15" thickBot="1" x14ac:dyDescent="0.35">
      <c r="H61" s="20"/>
      <c r="I61" s="21"/>
      <c r="J61" s="22"/>
      <c r="K61" s="23"/>
      <c r="L61" s="24"/>
    </row>
    <row r="62" spans="1:12" ht="15" thickBot="1" x14ac:dyDescent="0.35">
      <c r="G62" s="22"/>
      <c r="H62" s="25"/>
      <c r="I62" s="26"/>
      <c r="J62" s="25"/>
      <c r="K62" s="27"/>
      <c r="L62" s="27"/>
    </row>
    <row r="67" spans="10:10" x14ac:dyDescent="0.3">
      <c r="J67" s="28"/>
    </row>
    <row r="68" spans="10:10" x14ac:dyDescent="0.3">
      <c r="J68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1957</v>
      </c>
      <c r="B2" s="2">
        <v>65.72</v>
      </c>
    </row>
    <row r="3" spans="1:2" x14ac:dyDescent="0.3">
      <c r="A3" s="18">
        <v>1958</v>
      </c>
      <c r="B3" s="2">
        <v>75.25</v>
      </c>
    </row>
    <row r="4" spans="1:2" x14ac:dyDescent="0.3">
      <c r="A4" s="18">
        <v>1959</v>
      </c>
      <c r="B4" s="2">
        <v>78.8</v>
      </c>
    </row>
    <row r="5" spans="1:2" x14ac:dyDescent="0.3">
      <c r="A5" s="18">
        <v>1960</v>
      </c>
      <c r="B5" s="2">
        <v>48.54</v>
      </c>
    </row>
    <row r="6" spans="1:2" x14ac:dyDescent="0.3">
      <c r="A6" s="18">
        <v>1961</v>
      </c>
      <c r="B6" s="2">
        <v>88.31</v>
      </c>
    </row>
    <row r="7" spans="1:2" x14ac:dyDescent="0.3">
      <c r="A7" s="18">
        <v>1962</v>
      </c>
      <c r="B7" s="2">
        <v>18.61</v>
      </c>
    </row>
    <row r="8" spans="1:2" x14ac:dyDescent="0.3">
      <c r="A8" s="18">
        <v>1963</v>
      </c>
      <c r="B8" s="2">
        <v>78.95</v>
      </c>
    </row>
    <row r="9" spans="1:2" x14ac:dyDescent="0.3">
      <c r="A9" s="18">
        <v>1964</v>
      </c>
      <c r="B9" s="2">
        <v>31.1</v>
      </c>
    </row>
    <row r="10" spans="1:2" x14ac:dyDescent="0.3">
      <c r="A10" s="18">
        <v>1965</v>
      </c>
      <c r="B10" s="2">
        <v>81.91</v>
      </c>
    </row>
    <row r="11" spans="1:2" x14ac:dyDescent="0.3">
      <c r="A11" s="18">
        <v>1966</v>
      </c>
      <c r="B11" s="2">
        <v>106.93</v>
      </c>
    </row>
    <row r="12" spans="1:2" x14ac:dyDescent="0.3">
      <c r="A12" s="18">
        <v>1967</v>
      </c>
      <c r="B12" s="2">
        <v>75.41</v>
      </c>
    </row>
    <row r="13" spans="1:2" x14ac:dyDescent="0.3">
      <c r="A13" s="18">
        <v>1968</v>
      </c>
      <c r="B13" s="2">
        <v>20.85</v>
      </c>
    </row>
    <row r="14" spans="1:2" x14ac:dyDescent="0.3">
      <c r="A14" s="18">
        <v>1969</v>
      </c>
      <c r="B14" s="2">
        <v>38.78</v>
      </c>
    </row>
    <row r="15" spans="1:2" x14ac:dyDescent="0.3">
      <c r="A15" s="18">
        <v>1970</v>
      </c>
      <c r="B15" s="2">
        <v>58.71</v>
      </c>
    </row>
    <row r="16" spans="1:2" x14ac:dyDescent="0.3">
      <c r="A16" s="18">
        <v>1971</v>
      </c>
      <c r="B16" s="2">
        <v>72.599999999999994</v>
      </c>
    </row>
    <row r="17" spans="1:2" x14ac:dyDescent="0.3">
      <c r="A17" s="18">
        <v>1972</v>
      </c>
      <c r="B17" s="2">
        <v>99.49</v>
      </c>
    </row>
    <row r="18" spans="1:2" x14ac:dyDescent="0.3">
      <c r="A18" s="18">
        <v>1973</v>
      </c>
      <c r="B18" s="2">
        <v>93.7</v>
      </c>
    </row>
    <row r="19" spans="1:2" x14ac:dyDescent="0.3">
      <c r="A19" s="18">
        <v>1974</v>
      </c>
      <c r="B19" s="2">
        <v>47.31</v>
      </c>
    </row>
    <row r="20" spans="1:2" x14ac:dyDescent="0.3">
      <c r="A20" s="18">
        <v>1975</v>
      </c>
      <c r="B20" s="2">
        <v>59.97</v>
      </c>
    </row>
    <row r="21" spans="1:2" x14ac:dyDescent="0.3">
      <c r="A21" s="18">
        <v>1976</v>
      </c>
      <c r="B21" s="2">
        <v>64.47</v>
      </c>
    </row>
    <row r="22" spans="1:2" x14ac:dyDescent="0.3">
      <c r="A22" s="18">
        <v>1977</v>
      </c>
      <c r="B22" s="2">
        <v>78.650000000000006</v>
      </c>
    </row>
    <row r="23" spans="1:2" x14ac:dyDescent="0.3">
      <c r="A23" s="18">
        <v>1978</v>
      </c>
      <c r="B23" s="2">
        <v>35.130000000000003</v>
      </c>
    </row>
    <row r="24" spans="1:2" x14ac:dyDescent="0.3">
      <c r="A24" s="18">
        <v>1979</v>
      </c>
      <c r="B24" s="2">
        <v>60.71</v>
      </c>
    </row>
    <row r="25" spans="1:2" x14ac:dyDescent="0.3">
      <c r="A25" s="18">
        <v>1980</v>
      </c>
      <c r="B25" s="2">
        <v>68.94</v>
      </c>
    </row>
    <row r="26" spans="1:2" x14ac:dyDescent="0.3">
      <c r="A26" s="18">
        <v>1981</v>
      </c>
      <c r="B26" s="2">
        <v>41.99</v>
      </c>
    </row>
    <row r="27" spans="1:2" x14ac:dyDescent="0.3">
      <c r="A27" s="18">
        <v>1982</v>
      </c>
      <c r="B27" s="2">
        <v>72.180000000000007</v>
      </c>
    </row>
    <row r="28" spans="1:2" x14ac:dyDescent="0.3">
      <c r="A28" s="18">
        <v>1983</v>
      </c>
      <c r="B28" s="2">
        <v>137.26</v>
      </c>
    </row>
    <row r="29" spans="1:2" x14ac:dyDescent="0.3">
      <c r="A29" s="18">
        <v>1984</v>
      </c>
      <c r="B29" s="2">
        <v>92.91</v>
      </c>
    </row>
    <row r="30" spans="1:2" x14ac:dyDescent="0.3">
      <c r="A30" s="18">
        <v>1985</v>
      </c>
      <c r="B30" s="2">
        <v>58.61</v>
      </c>
    </row>
    <row r="31" spans="1:2" x14ac:dyDescent="0.3">
      <c r="A31" s="18">
        <v>1986</v>
      </c>
      <c r="B31" s="2">
        <v>46.75</v>
      </c>
    </row>
    <row r="32" spans="1:2" x14ac:dyDescent="0.3">
      <c r="A32" s="18">
        <v>1988</v>
      </c>
      <c r="B32" s="2">
        <v>61.57</v>
      </c>
    </row>
    <row r="33" spans="1:2" x14ac:dyDescent="0.3">
      <c r="A33" s="18">
        <v>1989</v>
      </c>
      <c r="B33" s="2">
        <v>90.29</v>
      </c>
    </row>
    <row r="34" spans="1:2" x14ac:dyDescent="0.3">
      <c r="A34" s="18">
        <v>1990</v>
      </c>
      <c r="B34" s="2">
        <v>104.81</v>
      </c>
    </row>
    <row r="35" spans="1:2" x14ac:dyDescent="0.3">
      <c r="A35" s="18">
        <v>1991</v>
      </c>
      <c r="B35" s="2">
        <v>39.64</v>
      </c>
    </row>
    <row r="36" spans="1:2" x14ac:dyDescent="0.3">
      <c r="A36" s="18">
        <v>1992</v>
      </c>
      <c r="B36" s="2">
        <v>88.3</v>
      </c>
    </row>
    <row r="37" spans="1:2" x14ac:dyDescent="0.3">
      <c r="A37" s="18">
        <v>1993</v>
      </c>
      <c r="B37" s="2">
        <v>76.900000000000006</v>
      </c>
    </row>
    <row r="38" spans="1:2" x14ac:dyDescent="0.3">
      <c r="A38" s="18">
        <v>1994</v>
      </c>
      <c r="B38" s="2">
        <v>81.42</v>
      </c>
    </row>
    <row r="39" spans="1:2" x14ac:dyDescent="0.3">
      <c r="A39" s="18">
        <v>1995</v>
      </c>
      <c r="B39" s="2">
        <v>49.31</v>
      </c>
    </row>
    <row r="40" spans="1:2" x14ac:dyDescent="0.3">
      <c r="A40" s="18">
        <v>1996</v>
      </c>
      <c r="B40" s="2">
        <v>63.95</v>
      </c>
    </row>
    <row r="41" spans="1:2" x14ac:dyDescent="0.3">
      <c r="A41" s="18">
        <v>1997</v>
      </c>
      <c r="B41" s="2">
        <v>99.11</v>
      </c>
    </row>
    <row r="42" spans="1:2" x14ac:dyDescent="0.3">
      <c r="A42" s="18">
        <v>1998</v>
      </c>
      <c r="B42" s="2">
        <v>112.31</v>
      </c>
    </row>
    <row r="43" spans="1:2" x14ac:dyDescent="0.3">
      <c r="A43" s="18">
        <v>1999</v>
      </c>
      <c r="B43" s="2">
        <v>40.83</v>
      </c>
    </row>
    <row r="44" spans="1:2" x14ac:dyDescent="0.3">
      <c r="A44" s="18">
        <v>2000</v>
      </c>
      <c r="B44" s="2">
        <v>76</v>
      </c>
    </row>
    <row r="45" spans="1:2" x14ac:dyDescent="0.3">
      <c r="A45" s="18">
        <v>2001</v>
      </c>
      <c r="B45" s="2">
        <v>87.67</v>
      </c>
    </row>
    <row r="46" spans="1:2" x14ac:dyDescent="0.3">
      <c r="A46" s="18">
        <v>2002</v>
      </c>
      <c r="B46" s="2">
        <v>92.16</v>
      </c>
    </row>
    <row r="47" spans="1:2" x14ac:dyDescent="0.3">
      <c r="A47" s="18">
        <v>2003</v>
      </c>
      <c r="B47" s="2">
        <v>66.06</v>
      </c>
    </row>
    <row r="48" spans="1:2" x14ac:dyDescent="0.3">
      <c r="A48" s="18">
        <v>2004</v>
      </c>
      <c r="B48" s="2">
        <v>49.31</v>
      </c>
    </row>
    <row r="49" spans="1:2" x14ac:dyDescent="0.3">
      <c r="A49" s="18">
        <v>2005</v>
      </c>
      <c r="B49" s="2">
        <v>95.04</v>
      </c>
    </row>
    <row r="50" spans="1:2" x14ac:dyDescent="0.3">
      <c r="A50" s="18">
        <v>2006</v>
      </c>
      <c r="B50" s="2">
        <v>34.83</v>
      </c>
    </row>
    <row r="51" spans="1:2" x14ac:dyDescent="0.3">
      <c r="A51" s="18">
        <v>2007</v>
      </c>
      <c r="B51" s="2">
        <v>94.59</v>
      </c>
    </row>
    <row r="52" spans="1:2" x14ac:dyDescent="0.3">
      <c r="A52" s="18">
        <v>2008</v>
      </c>
      <c r="B52" s="2">
        <v>55.88</v>
      </c>
    </row>
    <row r="53" spans="1:2" x14ac:dyDescent="0.3">
      <c r="A53" s="18">
        <v>2009</v>
      </c>
      <c r="B53" s="2">
        <v>86.79</v>
      </c>
    </row>
    <row r="54" spans="1:2" x14ac:dyDescent="0.3">
      <c r="A54" s="18">
        <v>2010</v>
      </c>
      <c r="B54" s="2">
        <v>82.67</v>
      </c>
    </row>
    <row r="55" spans="1:2" x14ac:dyDescent="0.3">
      <c r="A55" s="18">
        <v>2011</v>
      </c>
      <c r="B55" s="2">
        <v>97.75</v>
      </c>
    </row>
    <row r="56" spans="1:2" x14ac:dyDescent="0.3">
      <c r="A56" s="18">
        <v>2012</v>
      </c>
      <c r="B56" s="2">
        <v>35.94</v>
      </c>
    </row>
    <row r="57" spans="1:2" x14ac:dyDescent="0.3">
      <c r="A57" s="18">
        <v>2013</v>
      </c>
      <c r="B57" s="2">
        <v>78.17</v>
      </c>
    </row>
    <row r="58" spans="1:2" x14ac:dyDescent="0.3">
      <c r="A58" s="18">
        <v>2014</v>
      </c>
      <c r="B58" s="2">
        <v>111.52</v>
      </c>
    </row>
    <row r="59" spans="1:2" x14ac:dyDescent="0.3">
      <c r="A59" s="18">
        <v>2015</v>
      </c>
      <c r="B59" s="2">
        <v>112.97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58</v>
      </c>
      <c r="D13" s="7">
        <v>0</v>
      </c>
      <c r="E13" s="7">
        <v>58</v>
      </c>
      <c r="F13" s="8">
        <v>18.61</v>
      </c>
      <c r="G13" s="8">
        <v>137.26</v>
      </c>
      <c r="H13" s="8">
        <v>71.798793103448276</v>
      </c>
      <c r="I13" s="8">
        <v>25.488880415460304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0.16217852482158232</v>
      </c>
    </row>
    <row r="19" spans="2:10" x14ac:dyDescent="0.3">
      <c r="B19" s="3" t="s">
        <v>20</v>
      </c>
      <c r="C19" s="12">
        <v>268</v>
      </c>
    </row>
    <row r="20" spans="2:10" x14ac:dyDescent="0.3">
      <c r="B20" s="3" t="s">
        <v>21</v>
      </c>
      <c r="C20" s="12">
        <v>22222.666666666668</v>
      </c>
    </row>
    <row r="21" spans="2:10" x14ac:dyDescent="0.3">
      <c r="B21" s="3" t="s">
        <v>22</v>
      </c>
      <c r="C21" s="12">
        <v>7.3281655177588001E-2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0.37333333333333368</v>
      </c>
    </row>
    <row r="38" spans="2:5" x14ac:dyDescent="0.3">
      <c r="B38" s="14" t="s">
        <v>33</v>
      </c>
      <c r="D38" s="16">
        <v>0.2831805555555551</v>
      </c>
      <c r="E38" s="17">
        <v>0.48762857142857269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216734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2016-10-15T03:18:57Z</dcterms:created>
  <dcterms:modified xsi:type="dcterms:W3CDTF">2018-05-31T21:27:07Z</dcterms:modified>
</cp:coreProperties>
</file>