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3CA8F1EB-AC8E-43E7-8C22-BF875A9A1283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3_HID" sheetId="9" state="hidden" r:id="rId5"/>
    <sheet name="Mann-Kendall trend tests3" sheetId="8" r:id="rId6"/>
  </sheets>
  <externalReferences>
    <externalReference r:id="rId7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</calcChain>
</file>

<file path=xl/sharedStrings.xml><?xml version="1.0" encoding="utf-8"?>
<sst xmlns="http://schemas.openxmlformats.org/spreadsheetml/2006/main" count="50" uniqueCount="42">
  <si>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</si>
  <si>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</si>
  <si>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</si>
  <si>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</si>
  <si>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</si>
  <si>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</si>
  <si>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</si>
  <si>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</si>
  <si>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</si>
  <si>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</si>
  <si>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</si>
  <si>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</si>
  <si>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</si>
  <si>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</si>
  <si>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</si>
  <si>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</si>
  <si>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</si>
  <si>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</si>
  <si>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</si>
  <si>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</si>
  <si>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</si>
  <si>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</si>
  <si>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</si>
  <si>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</si>
  <si>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</si>
  <si>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</si>
  <si>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The continuity correction has been applied.</t>
  </si>
  <si>
    <t>Ties have been detected in the data and the appropriate corrections have been applied.</t>
  </si>
  <si>
    <t>Sen's slope:</t>
  </si>
  <si>
    <t>Confidence interval:</t>
  </si>
  <si>
    <t xml:space="preserve"> </t>
  </si>
  <si>
    <t>Time series: Workbook = 86500000_MK.xlsx / Sheet = Plan1 / Range = Plan1!$E$1:$E$48 / 47 rows and 1 column</t>
  </si>
  <si>
    <t>Date data: Workbook = 86500000_MK.xlsx / Sheet = Plan1 / Range = Plan1!$B$1:$B$48 / 47 rows and 1 column</t>
  </si>
  <si>
    <t>As the computed p-value is greater than the significance level alpha=0.05, one cannot reject the null hypothesis H0.</t>
  </si>
  <si>
    <t>The risk to reject the null hypothesis H0 while it is true is 5.30%.</t>
  </si>
  <si>
    <r>
      <t>XLSTAT 2016.06.36438  - Mann-Kendall trend tests - Start time: 2016-10-29 at 7:47:36 PM / End time: 2016-10-29 at 7:47:37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</si>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</sst>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tests3_HID'!$A$2:$A$48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1989</c:v>
                </c:pt>
                <c:pt idx="24">
                  <c:v>1990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</c:numCache>
            </c:numRef>
          </c:xVal>
          <c:yVal>
            <c:numRef>
              <c:f>'Mann-Kendall trend tests3_HID'!$B$2:$B$48</c:f>
              <c:numCache>
                <c:formatCode>0</c:formatCode>
                <c:ptCount val="47"/>
                <c:pt idx="0">
                  <c:v>48.12</c:v>
                </c:pt>
                <c:pt idx="1">
                  <c:v>23.51</c:v>
                </c:pt>
                <c:pt idx="2">
                  <c:v>48.13</c:v>
                </c:pt>
                <c:pt idx="3">
                  <c:v>70.27</c:v>
                </c:pt>
                <c:pt idx="4">
                  <c:v>46.38</c:v>
                </c:pt>
                <c:pt idx="5">
                  <c:v>20.59</c:v>
                </c:pt>
                <c:pt idx="6">
                  <c:v>26.41</c:v>
                </c:pt>
                <c:pt idx="7">
                  <c:v>38.01</c:v>
                </c:pt>
                <c:pt idx="8">
                  <c:v>47.16</c:v>
                </c:pt>
                <c:pt idx="9">
                  <c:v>78.02</c:v>
                </c:pt>
                <c:pt idx="10">
                  <c:v>60.45</c:v>
                </c:pt>
                <c:pt idx="11">
                  <c:v>34.01</c:v>
                </c:pt>
                <c:pt idx="12">
                  <c:v>45.99</c:v>
                </c:pt>
                <c:pt idx="13">
                  <c:v>41.96</c:v>
                </c:pt>
                <c:pt idx="14">
                  <c:v>47.53</c:v>
                </c:pt>
                <c:pt idx="15">
                  <c:v>29.49</c:v>
                </c:pt>
                <c:pt idx="16">
                  <c:v>51.19</c:v>
                </c:pt>
                <c:pt idx="17">
                  <c:v>50.27</c:v>
                </c:pt>
                <c:pt idx="18">
                  <c:v>52.5</c:v>
                </c:pt>
                <c:pt idx="19">
                  <c:v>83.68</c:v>
                </c:pt>
                <c:pt idx="20">
                  <c:v>62.8</c:v>
                </c:pt>
                <c:pt idx="21">
                  <c:v>41.75</c:v>
                </c:pt>
                <c:pt idx="22">
                  <c:v>38.81</c:v>
                </c:pt>
                <c:pt idx="23">
                  <c:v>52.34</c:v>
                </c:pt>
                <c:pt idx="24">
                  <c:v>66.19</c:v>
                </c:pt>
                <c:pt idx="25">
                  <c:v>63.39</c:v>
                </c:pt>
                <c:pt idx="26">
                  <c:v>34.82</c:v>
                </c:pt>
                <c:pt idx="27">
                  <c:v>44.76</c:v>
                </c:pt>
                <c:pt idx="28">
                  <c:v>61.87</c:v>
                </c:pt>
                <c:pt idx="29">
                  <c:v>74.849999999999994</c:v>
                </c:pt>
                <c:pt idx="30">
                  <c:v>30.47</c:v>
                </c:pt>
                <c:pt idx="31">
                  <c:v>48.13</c:v>
                </c:pt>
                <c:pt idx="32">
                  <c:v>59.88</c:v>
                </c:pt>
                <c:pt idx="33">
                  <c:v>67.709999999999994</c:v>
                </c:pt>
                <c:pt idx="34">
                  <c:v>42.15</c:v>
                </c:pt>
                <c:pt idx="35">
                  <c:v>29.25</c:v>
                </c:pt>
                <c:pt idx="36">
                  <c:v>56.04</c:v>
                </c:pt>
                <c:pt idx="37">
                  <c:v>22.34</c:v>
                </c:pt>
                <c:pt idx="38">
                  <c:v>55.74</c:v>
                </c:pt>
                <c:pt idx="39">
                  <c:v>35.61</c:v>
                </c:pt>
                <c:pt idx="40">
                  <c:v>58.66</c:v>
                </c:pt>
                <c:pt idx="41">
                  <c:v>78.62</c:v>
                </c:pt>
                <c:pt idx="42">
                  <c:v>81.56</c:v>
                </c:pt>
                <c:pt idx="43">
                  <c:v>30.44</c:v>
                </c:pt>
                <c:pt idx="44">
                  <c:v>50.42</c:v>
                </c:pt>
                <c:pt idx="45">
                  <c:v>78.8</c:v>
                </c:pt>
                <c:pt idx="46">
                  <c:v>81.34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F-45FB-A723-92C0C45F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14592"/>
        <c:axId val="235616512"/>
      </c:scatterChart>
      <c:valAx>
        <c:axId val="23561459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35616512"/>
        <c:crosses val="autoZero"/>
        <c:crossBetween val="midCat"/>
      </c:valAx>
      <c:valAx>
        <c:axId val="235616512"/>
        <c:scaling>
          <c:orientation val="minMax"/>
          <c:max val="9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356145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4018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RefEditT,RefEdit0,Plan1!$E$1:$E$48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RefEditDate,RefEdit0,Plan1!$B$1:$B$48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4097" name="BT14018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0" zoomScale="85" zoomScaleNormal="85" workbookViewId="0">
      <selection activeCell="G49" sqref="G49:M60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6.88671875" customWidth="1"/>
    <col min="4" max="4" width="21.109375" bestFit="1" customWidth="1"/>
    <col min="5" max="6" width="21.109375" customWidth="1"/>
  </cols>
  <sheetData>
    <row r="1" spans="1:9" ht="14.25" customHeight="1" x14ac:dyDescent="0.3">
      <c r="A1" t="s">
        <v>0</v>
      </c>
      <c r="B1" t="s">
        <v>1</v>
      </c>
      <c r="C1" t="s">
        <v>36</v>
      </c>
      <c r="D1" t="s">
        <v>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ht="14.25" customHeight="1" x14ac:dyDescent="0.3">
      <c r="A2">
        <v>393</v>
      </c>
      <c r="B2">
        <v>1963</v>
      </c>
      <c r="C2" s="19">
        <v>23302</v>
      </c>
      <c r="D2">
        <v>637</v>
      </c>
      <c r="E2" s="18">
        <f>C2-DATE(YEAR(C2),1,0)</f>
        <v>291</v>
      </c>
      <c r="F2">
        <f>DATE(YEAR(C2)+1,1,1)-DATE(YEAR(C2),1,1)</f>
        <v>365</v>
      </c>
      <c r="G2">
        <f>E2*(2*PI()/F2)</f>
        <v>5.0093340394226287</v>
      </c>
      <c r="H2">
        <f>COS(G2)</f>
        <v>0.29260033563334792</v>
      </c>
      <c r="I2">
        <f>SIN(G2)</f>
        <v>-0.95623482659190584</v>
      </c>
    </row>
    <row r="3" spans="1:9" ht="14.25" customHeight="1" x14ac:dyDescent="0.3">
      <c r="A3">
        <v>405</v>
      </c>
      <c r="B3">
        <v>1964</v>
      </c>
      <c r="C3" s="19">
        <v>23622</v>
      </c>
      <c r="D3">
        <v>481</v>
      </c>
      <c r="E3" s="18">
        <f t="shared" ref="E3:E47" si="0">C3-DATE(YEAR(C3),1,0)</f>
        <v>246</v>
      </c>
      <c r="F3">
        <f t="shared" ref="F3:F47" si="1">DATE(YEAR(C3)+1,1,1)-DATE(YEAR(C3),1,1)</f>
        <v>366</v>
      </c>
      <c r="G3">
        <f t="shared" ref="G3:G47" si="2">E3*(2*PI()/F3)</f>
        <v>4.2231245507272632</v>
      </c>
      <c r="H3">
        <f t="shared" ref="H3:H47" si="3">COS(G3)</f>
        <v>-0.4699767430273199</v>
      </c>
      <c r="I3">
        <f t="shared" ref="I3:I47" si="4">SIN(G3)</f>
        <v>-0.88267879832554752</v>
      </c>
    </row>
    <row r="4" spans="1:9" ht="14.25" customHeight="1" x14ac:dyDescent="0.3">
      <c r="A4">
        <v>417</v>
      </c>
      <c r="B4">
        <v>1965</v>
      </c>
      <c r="C4" s="19">
        <v>23972</v>
      </c>
      <c r="D4">
        <v>1412</v>
      </c>
      <c r="E4" s="18">
        <f t="shared" si="0"/>
        <v>230</v>
      </c>
      <c r="F4">
        <f t="shared" si="1"/>
        <v>365</v>
      </c>
      <c r="G4">
        <f t="shared" si="2"/>
        <v>3.9592674538391912</v>
      </c>
      <c r="H4">
        <f t="shared" si="3"/>
        <v>-0.68391942162461072</v>
      </c>
      <c r="I4">
        <f t="shared" si="4"/>
        <v>-0.72955755408648737</v>
      </c>
    </row>
    <row r="5" spans="1:9" x14ac:dyDescent="0.3">
      <c r="A5">
        <v>429</v>
      </c>
      <c r="B5">
        <v>1966</v>
      </c>
      <c r="C5" s="19">
        <v>24275</v>
      </c>
      <c r="D5">
        <v>974</v>
      </c>
      <c r="E5" s="18">
        <f t="shared" si="0"/>
        <v>168</v>
      </c>
      <c r="F5">
        <f t="shared" si="1"/>
        <v>365</v>
      </c>
      <c r="G5">
        <f t="shared" si="2"/>
        <v>2.8919866619347134</v>
      </c>
      <c r="H5">
        <f t="shared" si="3"/>
        <v>-0.96900982572440608</v>
      </c>
      <c r="I5">
        <f t="shared" si="4"/>
        <v>0.24702218048093594</v>
      </c>
    </row>
    <row r="6" spans="1:9" x14ac:dyDescent="0.3">
      <c r="A6">
        <v>441</v>
      </c>
      <c r="B6">
        <v>1967</v>
      </c>
      <c r="C6" s="19">
        <v>24734</v>
      </c>
      <c r="D6">
        <v>851</v>
      </c>
      <c r="E6" s="18">
        <f t="shared" si="0"/>
        <v>262</v>
      </c>
      <c r="F6">
        <f t="shared" si="1"/>
        <v>365</v>
      </c>
      <c r="G6">
        <f t="shared" si="2"/>
        <v>4.5101220561124702</v>
      </c>
      <c r="H6">
        <f t="shared" si="3"/>
        <v>-0.20089055513063528</v>
      </c>
      <c r="I6">
        <f t="shared" si="4"/>
        <v>-0.97961369164549006</v>
      </c>
    </row>
    <row r="7" spans="1:9" x14ac:dyDescent="0.3">
      <c r="A7">
        <v>453</v>
      </c>
      <c r="B7">
        <v>1968</v>
      </c>
      <c r="C7" s="19">
        <v>25149</v>
      </c>
      <c r="D7">
        <v>312</v>
      </c>
      <c r="E7" s="18">
        <f t="shared" si="0"/>
        <v>312</v>
      </c>
      <c r="F7">
        <f t="shared" si="1"/>
        <v>366</v>
      </c>
      <c r="G7">
        <f t="shared" si="2"/>
        <v>5.3561579667760411</v>
      </c>
      <c r="H7">
        <f t="shared" si="3"/>
        <v>0.60021428054836834</v>
      </c>
      <c r="I7">
        <f t="shared" si="4"/>
        <v>-0.79983924473971935</v>
      </c>
    </row>
    <row r="8" spans="1:9" x14ac:dyDescent="0.3">
      <c r="A8">
        <v>465</v>
      </c>
      <c r="B8">
        <v>1969</v>
      </c>
      <c r="C8" s="19">
        <v>25516</v>
      </c>
      <c r="D8">
        <v>331</v>
      </c>
      <c r="E8" s="18">
        <f t="shared" si="0"/>
        <v>313</v>
      </c>
      <c r="F8">
        <f t="shared" si="1"/>
        <v>365</v>
      </c>
      <c r="G8">
        <f t="shared" si="2"/>
        <v>5.3880465784855076</v>
      </c>
      <c r="H8">
        <f t="shared" si="3"/>
        <v>0.62541057298524572</v>
      </c>
      <c r="I8">
        <f t="shared" si="4"/>
        <v>-0.78029585107077604</v>
      </c>
    </row>
    <row r="9" spans="1:9" x14ac:dyDescent="0.3">
      <c r="A9">
        <v>477</v>
      </c>
      <c r="B9">
        <v>1970</v>
      </c>
      <c r="C9" s="19">
        <v>25757</v>
      </c>
      <c r="D9">
        <v>555</v>
      </c>
      <c r="E9" s="18">
        <f t="shared" si="0"/>
        <v>189</v>
      </c>
      <c r="F9">
        <f t="shared" si="1"/>
        <v>365</v>
      </c>
      <c r="G9">
        <f t="shared" si="2"/>
        <v>3.2534849946765525</v>
      </c>
      <c r="H9">
        <f t="shared" si="3"/>
        <v>-0.99374658043617814</v>
      </c>
      <c r="I9">
        <f t="shared" si="4"/>
        <v>-0.11165900712169399</v>
      </c>
    </row>
    <row r="10" spans="1:9" x14ac:dyDescent="0.3">
      <c r="A10">
        <v>489</v>
      </c>
      <c r="B10">
        <v>1971</v>
      </c>
      <c r="C10" s="19">
        <v>26158</v>
      </c>
      <c r="D10">
        <v>562</v>
      </c>
      <c r="E10" s="18">
        <f t="shared" si="0"/>
        <v>225</v>
      </c>
      <c r="F10">
        <f t="shared" si="1"/>
        <v>365</v>
      </c>
      <c r="G10">
        <f t="shared" si="2"/>
        <v>3.8731964222339914</v>
      </c>
      <c r="H10">
        <f t="shared" si="3"/>
        <v>-0.74410393987136081</v>
      </c>
      <c r="I10">
        <f t="shared" si="4"/>
        <v>-0.66806386421353325</v>
      </c>
    </row>
    <row r="11" spans="1:9" x14ac:dyDescent="0.3">
      <c r="A11">
        <v>501</v>
      </c>
      <c r="B11">
        <v>1972</v>
      </c>
      <c r="C11" s="19">
        <v>26538</v>
      </c>
      <c r="D11">
        <v>749</v>
      </c>
      <c r="E11" s="18">
        <f t="shared" si="0"/>
        <v>240</v>
      </c>
      <c r="F11">
        <f t="shared" si="1"/>
        <v>366</v>
      </c>
      <c r="G11">
        <f t="shared" si="2"/>
        <v>4.1201215129046469</v>
      </c>
      <c r="H11">
        <f t="shared" si="3"/>
        <v>-0.55824372202686479</v>
      </c>
      <c r="I11">
        <f t="shared" si="4"/>
        <v>-0.82967701355261891</v>
      </c>
    </row>
    <row r="12" spans="1:9" x14ac:dyDescent="0.3">
      <c r="A12">
        <v>513</v>
      </c>
      <c r="B12">
        <v>1973</v>
      </c>
      <c r="C12" s="19">
        <v>26926</v>
      </c>
      <c r="D12">
        <v>567</v>
      </c>
      <c r="E12" s="18">
        <f t="shared" si="0"/>
        <v>262</v>
      </c>
      <c r="F12">
        <f t="shared" si="1"/>
        <v>365</v>
      </c>
      <c r="G12">
        <f t="shared" si="2"/>
        <v>4.5101220561124702</v>
      </c>
      <c r="H12">
        <f t="shared" si="3"/>
        <v>-0.20089055513063528</v>
      </c>
      <c r="I12">
        <f t="shared" si="4"/>
        <v>-0.97961369164549006</v>
      </c>
    </row>
    <row r="13" spans="1:9" x14ac:dyDescent="0.3">
      <c r="A13">
        <v>525</v>
      </c>
      <c r="B13">
        <v>1974</v>
      </c>
      <c r="C13" s="19">
        <v>27365</v>
      </c>
      <c r="D13">
        <v>519</v>
      </c>
      <c r="E13" s="18">
        <f t="shared" si="0"/>
        <v>336</v>
      </c>
      <c r="F13">
        <f t="shared" si="1"/>
        <v>365</v>
      </c>
      <c r="G13">
        <f t="shared" si="2"/>
        <v>5.7839733238694269</v>
      </c>
      <c r="H13">
        <f t="shared" si="3"/>
        <v>0.87796008470088782</v>
      </c>
      <c r="I13">
        <f t="shared" si="4"/>
        <v>-0.47873384011578907</v>
      </c>
    </row>
    <row r="14" spans="1:9" x14ac:dyDescent="0.3">
      <c r="A14">
        <v>537</v>
      </c>
      <c r="B14">
        <v>1975</v>
      </c>
      <c r="C14" s="19">
        <v>27616</v>
      </c>
      <c r="D14">
        <v>673</v>
      </c>
      <c r="E14" s="18">
        <f t="shared" si="0"/>
        <v>222</v>
      </c>
      <c r="F14">
        <f t="shared" si="1"/>
        <v>365</v>
      </c>
      <c r="G14">
        <f t="shared" si="2"/>
        <v>3.8215538032708714</v>
      </c>
      <c r="H14">
        <f t="shared" si="3"/>
        <v>-0.77759714697362714</v>
      </c>
      <c r="I14">
        <f t="shared" si="4"/>
        <v>-0.62876281459583416</v>
      </c>
    </row>
    <row r="15" spans="1:9" x14ac:dyDescent="0.3">
      <c r="A15">
        <v>549</v>
      </c>
      <c r="B15">
        <v>1976</v>
      </c>
      <c r="C15" s="19">
        <v>27981</v>
      </c>
      <c r="D15">
        <v>452</v>
      </c>
      <c r="E15" s="18">
        <f t="shared" si="0"/>
        <v>222</v>
      </c>
      <c r="F15">
        <f t="shared" si="1"/>
        <v>366</v>
      </c>
      <c r="G15">
        <f t="shared" si="2"/>
        <v>3.8111123994367984</v>
      </c>
      <c r="H15">
        <f t="shared" si="3"/>
        <v>-0.78411980657671043</v>
      </c>
      <c r="I15">
        <f t="shared" si="4"/>
        <v>-0.62060948182742282</v>
      </c>
    </row>
    <row r="16" spans="1:9" x14ac:dyDescent="0.3">
      <c r="A16">
        <v>561</v>
      </c>
      <c r="B16">
        <v>1977</v>
      </c>
      <c r="C16" s="19">
        <v>28354</v>
      </c>
      <c r="D16">
        <v>948</v>
      </c>
      <c r="E16" s="18">
        <f t="shared" si="0"/>
        <v>229</v>
      </c>
      <c r="F16">
        <f t="shared" si="1"/>
        <v>365</v>
      </c>
      <c r="G16">
        <f t="shared" si="2"/>
        <v>3.9420532475181513</v>
      </c>
      <c r="H16">
        <f t="shared" si="3"/>
        <v>-0.6963762255968724</v>
      </c>
      <c r="I16">
        <f t="shared" si="4"/>
        <v>-0.71767691367596176</v>
      </c>
    </row>
    <row r="17" spans="1:9" x14ac:dyDescent="0.3">
      <c r="A17">
        <v>573</v>
      </c>
      <c r="B17">
        <v>1978</v>
      </c>
      <c r="C17" s="19">
        <v>28814</v>
      </c>
      <c r="D17">
        <v>433</v>
      </c>
      <c r="E17" s="18">
        <f t="shared" si="0"/>
        <v>324</v>
      </c>
      <c r="F17">
        <f t="shared" si="1"/>
        <v>365</v>
      </c>
      <c r="G17">
        <f t="shared" si="2"/>
        <v>5.5774028480169475</v>
      </c>
      <c r="H17">
        <f t="shared" si="3"/>
        <v>0.76110425866077425</v>
      </c>
      <c r="I17">
        <f t="shared" si="4"/>
        <v>-0.64862956103498182</v>
      </c>
    </row>
    <row r="18" spans="1:9" x14ac:dyDescent="0.3">
      <c r="A18">
        <v>585</v>
      </c>
      <c r="B18">
        <v>1979</v>
      </c>
      <c r="C18" s="19">
        <v>29135</v>
      </c>
      <c r="D18">
        <v>1544</v>
      </c>
      <c r="E18" s="18">
        <f t="shared" si="0"/>
        <v>280</v>
      </c>
      <c r="F18">
        <f t="shared" si="1"/>
        <v>365</v>
      </c>
      <c r="G18">
        <f t="shared" si="2"/>
        <v>4.8199777698911888</v>
      </c>
      <c r="H18">
        <f t="shared" si="3"/>
        <v>0.10738134666416217</v>
      </c>
      <c r="I18">
        <f t="shared" si="4"/>
        <v>-0.99421790689395206</v>
      </c>
    </row>
    <row r="19" spans="1:9" x14ac:dyDescent="0.3">
      <c r="A19">
        <v>597</v>
      </c>
      <c r="B19">
        <v>1980</v>
      </c>
      <c r="C19" s="19">
        <v>29432</v>
      </c>
      <c r="D19">
        <v>695</v>
      </c>
      <c r="E19" s="18">
        <f t="shared" si="0"/>
        <v>212</v>
      </c>
      <c r="F19">
        <f t="shared" si="1"/>
        <v>366</v>
      </c>
      <c r="G19">
        <f t="shared" si="2"/>
        <v>3.639440669732438</v>
      </c>
      <c r="H19">
        <f t="shared" si="3"/>
        <v>-0.8786122450571483</v>
      </c>
      <c r="I19">
        <f t="shared" si="4"/>
        <v>-0.47753588643748812</v>
      </c>
    </row>
    <row r="20" spans="1:9" x14ac:dyDescent="0.3">
      <c r="A20">
        <v>615</v>
      </c>
      <c r="B20">
        <v>1982</v>
      </c>
      <c r="C20" s="19">
        <v>30248</v>
      </c>
      <c r="D20">
        <v>1104</v>
      </c>
      <c r="E20" s="18">
        <f t="shared" si="0"/>
        <v>297</v>
      </c>
      <c r="F20">
        <f t="shared" si="1"/>
        <v>365</v>
      </c>
      <c r="G20">
        <f t="shared" si="2"/>
        <v>5.1126192773488688</v>
      </c>
      <c r="H20">
        <f t="shared" si="3"/>
        <v>0.38963044953078774</v>
      </c>
      <c r="I20">
        <f t="shared" si="4"/>
        <v>-0.92097128771663461</v>
      </c>
    </row>
    <row r="21" spans="1:9" x14ac:dyDescent="0.3">
      <c r="A21">
        <v>627</v>
      </c>
      <c r="B21">
        <v>1983</v>
      </c>
      <c r="C21" s="19">
        <v>30503</v>
      </c>
      <c r="D21">
        <v>1348</v>
      </c>
      <c r="E21" s="18">
        <f t="shared" si="0"/>
        <v>187</v>
      </c>
      <c r="F21">
        <f t="shared" si="1"/>
        <v>365</v>
      </c>
      <c r="G21">
        <f t="shared" si="2"/>
        <v>3.2190565820344728</v>
      </c>
      <c r="H21">
        <f t="shared" si="3"/>
        <v>-0.99700116992501508</v>
      </c>
      <c r="I21">
        <f t="shared" si="4"/>
        <v>-7.7386479233462771E-2</v>
      </c>
    </row>
    <row r="22" spans="1:9" x14ac:dyDescent="0.3">
      <c r="A22">
        <v>639</v>
      </c>
      <c r="B22">
        <v>1984</v>
      </c>
      <c r="C22" s="19">
        <v>30961</v>
      </c>
      <c r="D22">
        <v>700</v>
      </c>
      <c r="E22" s="18">
        <f t="shared" si="0"/>
        <v>280</v>
      </c>
      <c r="F22">
        <f t="shared" si="1"/>
        <v>366</v>
      </c>
      <c r="G22">
        <f t="shared" si="2"/>
        <v>4.8068084317220876</v>
      </c>
      <c r="H22">
        <f t="shared" si="3"/>
        <v>9.4279221775424055E-2</v>
      </c>
      <c r="I22">
        <f t="shared" si="4"/>
        <v>-0.99554579419603817</v>
      </c>
    </row>
    <row r="23" spans="1:9" x14ac:dyDescent="0.3">
      <c r="A23">
        <v>651</v>
      </c>
      <c r="B23">
        <v>1985</v>
      </c>
      <c r="C23" s="19">
        <v>31176</v>
      </c>
      <c r="D23">
        <v>652</v>
      </c>
      <c r="E23" s="18">
        <f t="shared" si="0"/>
        <v>129</v>
      </c>
      <c r="F23">
        <f t="shared" si="1"/>
        <v>365</v>
      </c>
      <c r="G23">
        <f t="shared" si="2"/>
        <v>2.2206326154141549</v>
      </c>
      <c r="H23">
        <f t="shared" si="3"/>
        <v>-0.60505606964884884</v>
      </c>
      <c r="I23">
        <f t="shared" si="4"/>
        <v>0.79618286378261582</v>
      </c>
    </row>
    <row r="24" spans="1:9" x14ac:dyDescent="0.3">
      <c r="A24">
        <v>663</v>
      </c>
      <c r="B24">
        <v>1986</v>
      </c>
      <c r="C24" s="19">
        <v>31695</v>
      </c>
      <c r="D24">
        <v>487</v>
      </c>
      <c r="E24" s="18">
        <f t="shared" si="0"/>
        <v>283</v>
      </c>
      <c r="F24">
        <f t="shared" si="1"/>
        <v>365</v>
      </c>
      <c r="G24">
        <f t="shared" si="2"/>
        <v>4.8716203888543088</v>
      </c>
      <c r="H24">
        <f t="shared" si="3"/>
        <v>0.15855938510313386</v>
      </c>
      <c r="I24">
        <f t="shared" si="4"/>
        <v>-0.98734944239398648</v>
      </c>
    </row>
    <row r="25" spans="1:9" x14ac:dyDescent="0.3">
      <c r="A25">
        <v>692</v>
      </c>
      <c r="B25">
        <v>1989</v>
      </c>
      <c r="C25" s="19">
        <v>32775</v>
      </c>
      <c r="D25">
        <v>1336</v>
      </c>
      <c r="E25" s="18">
        <f t="shared" si="0"/>
        <v>267</v>
      </c>
      <c r="F25">
        <f t="shared" si="1"/>
        <v>365</v>
      </c>
      <c r="G25">
        <f t="shared" si="2"/>
        <v>4.59619308771767</v>
      </c>
      <c r="H25">
        <f t="shared" si="3"/>
        <v>-0.11593459959550066</v>
      </c>
      <c r="I25">
        <f t="shared" si="4"/>
        <v>-0.99325684926741431</v>
      </c>
    </row>
    <row r="26" spans="1:9" x14ac:dyDescent="0.3">
      <c r="A26">
        <v>704</v>
      </c>
      <c r="B26">
        <v>1990</v>
      </c>
      <c r="C26" s="19">
        <v>33023</v>
      </c>
      <c r="D26">
        <v>1871</v>
      </c>
      <c r="E26" s="18">
        <f t="shared" si="0"/>
        <v>150</v>
      </c>
      <c r="F26">
        <f t="shared" si="1"/>
        <v>365</v>
      </c>
      <c r="G26">
        <f t="shared" si="2"/>
        <v>2.582130948155994</v>
      </c>
      <c r="H26">
        <f t="shared" si="3"/>
        <v>-0.84754092289283089</v>
      </c>
      <c r="I26">
        <f t="shared" si="4"/>
        <v>0.5307300481619337</v>
      </c>
    </row>
    <row r="27" spans="1:9" x14ac:dyDescent="0.3">
      <c r="A27">
        <v>734</v>
      </c>
      <c r="B27">
        <v>1994</v>
      </c>
      <c r="C27" s="19">
        <v>34450</v>
      </c>
      <c r="D27">
        <v>581</v>
      </c>
      <c r="E27" s="18">
        <f t="shared" si="0"/>
        <v>116</v>
      </c>
      <c r="F27">
        <f t="shared" si="1"/>
        <v>365</v>
      </c>
      <c r="G27">
        <f t="shared" si="2"/>
        <v>1.9968479332406355</v>
      </c>
      <c r="H27">
        <f t="shared" si="3"/>
        <v>-0.41327860778290398</v>
      </c>
      <c r="I27">
        <f t="shared" si="4"/>
        <v>0.91060463009421633</v>
      </c>
    </row>
    <row r="28" spans="1:9" x14ac:dyDescent="0.3">
      <c r="A28">
        <v>746</v>
      </c>
      <c r="B28">
        <v>1995</v>
      </c>
      <c r="C28" s="19">
        <v>34715</v>
      </c>
      <c r="D28">
        <v>501</v>
      </c>
      <c r="E28" s="18">
        <f t="shared" si="0"/>
        <v>16</v>
      </c>
      <c r="F28">
        <f t="shared" si="1"/>
        <v>365</v>
      </c>
      <c r="G28">
        <f t="shared" si="2"/>
        <v>0.27542730113663938</v>
      </c>
      <c r="H28">
        <f t="shared" si="3"/>
        <v>0.96230907745414862</v>
      </c>
      <c r="I28">
        <f t="shared" si="4"/>
        <v>0.27195815753410552</v>
      </c>
    </row>
    <row r="29" spans="1:9" x14ac:dyDescent="0.3">
      <c r="A29">
        <v>758</v>
      </c>
      <c r="B29">
        <v>1996</v>
      </c>
      <c r="C29" s="19">
        <v>35309</v>
      </c>
      <c r="D29">
        <v>496</v>
      </c>
      <c r="E29" s="18">
        <f t="shared" si="0"/>
        <v>245</v>
      </c>
      <c r="F29">
        <f t="shared" si="1"/>
        <v>366</v>
      </c>
      <c r="G29">
        <f t="shared" si="2"/>
        <v>4.2059573777568264</v>
      </c>
      <c r="H29">
        <f t="shared" si="3"/>
        <v>-0.48505984619519671</v>
      </c>
      <c r="I29">
        <f t="shared" si="4"/>
        <v>-0.87448095783103941</v>
      </c>
    </row>
    <row r="30" spans="1:9" x14ac:dyDescent="0.3">
      <c r="A30">
        <v>770</v>
      </c>
      <c r="B30">
        <v>1997</v>
      </c>
      <c r="C30" s="19">
        <v>35646</v>
      </c>
      <c r="D30">
        <v>805</v>
      </c>
      <c r="E30" s="18">
        <f t="shared" si="0"/>
        <v>216</v>
      </c>
      <c r="F30">
        <f t="shared" si="1"/>
        <v>365</v>
      </c>
      <c r="G30">
        <f t="shared" si="2"/>
        <v>3.7182685653446317</v>
      </c>
      <c r="H30">
        <f t="shared" si="3"/>
        <v>-0.83827970521777451</v>
      </c>
      <c r="I30">
        <f t="shared" si="4"/>
        <v>-0.54524043854065074</v>
      </c>
    </row>
    <row r="31" spans="1:9" x14ac:dyDescent="0.3">
      <c r="A31">
        <v>782</v>
      </c>
      <c r="B31">
        <v>1998</v>
      </c>
      <c r="C31" s="19">
        <v>35828</v>
      </c>
      <c r="D31">
        <v>588.6</v>
      </c>
      <c r="E31" s="18">
        <f t="shared" si="0"/>
        <v>33</v>
      </c>
      <c r="F31">
        <f t="shared" si="1"/>
        <v>365</v>
      </c>
      <c r="G31">
        <f t="shared" si="2"/>
        <v>0.56806880859431874</v>
      </c>
      <c r="H31">
        <f t="shared" si="3"/>
        <v>0.84294153735478283</v>
      </c>
      <c r="I31">
        <f t="shared" si="4"/>
        <v>0.53800517153829963</v>
      </c>
    </row>
    <row r="32" spans="1:9" x14ac:dyDescent="0.3">
      <c r="A32">
        <v>793</v>
      </c>
      <c r="B32">
        <v>1999</v>
      </c>
      <c r="C32" s="19">
        <v>36508</v>
      </c>
      <c r="D32">
        <v>543</v>
      </c>
      <c r="E32" s="18">
        <f t="shared" si="0"/>
        <v>348</v>
      </c>
      <c r="F32">
        <f t="shared" si="1"/>
        <v>365</v>
      </c>
      <c r="G32">
        <f t="shared" si="2"/>
        <v>5.9905437997219062</v>
      </c>
      <c r="H32">
        <f t="shared" si="3"/>
        <v>0.95748518835503893</v>
      </c>
      <c r="I32">
        <f t="shared" si="4"/>
        <v>-0.28848243288060982</v>
      </c>
    </row>
    <row r="33" spans="1:9" x14ac:dyDescent="0.3">
      <c r="A33">
        <v>805</v>
      </c>
      <c r="B33">
        <v>2000</v>
      </c>
      <c r="C33" s="19">
        <v>36812</v>
      </c>
      <c r="D33">
        <v>1052.5999999999999</v>
      </c>
      <c r="E33" s="18">
        <f t="shared" si="0"/>
        <v>287</v>
      </c>
      <c r="F33">
        <f t="shared" si="1"/>
        <v>366</v>
      </c>
      <c r="G33">
        <f t="shared" si="2"/>
        <v>4.9269786425151398</v>
      </c>
      <c r="H33">
        <f t="shared" si="3"/>
        <v>0.21294651993841537</v>
      </c>
      <c r="I33">
        <f t="shared" si="4"/>
        <v>-0.97706385648335092</v>
      </c>
    </row>
    <row r="34" spans="1:9" x14ac:dyDescent="0.3">
      <c r="A34">
        <v>817</v>
      </c>
      <c r="B34">
        <v>2001</v>
      </c>
      <c r="C34" s="19">
        <v>37165</v>
      </c>
      <c r="D34">
        <v>1514</v>
      </c>
      <c r="E34" s="18">
        <f t="shared" si="0"/>
        <v>274</v>
      </c>
      <c r="F34">
        <f t="shared" si="1"/>
        <v>365</v>
      </c>
      <c r="G34">
        <f t="shared" si="2"/>
        <v>4.7166925319649495</v>
      </c>
      <c r="H34">
        <f t="shared" si="3"/>
        <v>4.3035382962438211E-3</v>
      </c>
      <c r="I34">
        <f t="shared" si="4"/>
        <v>-0.99999073973619013</v>
      </c>
    </row>
    <row r="35" spans="1:9" x14ac:dyDescent="0.3">
      <c r="A35">
        <v>829</v>
      </c>
      <c r="B35">
        <v>2002</v>
      </c>
      <c r="C35" s="19">
        <v>37419</v>
      </c>
      <c r="D35">
        <v>857.2</v>
      </c>
      <c r="E35" s="18">
        <f t="shared" si="0"/>
        <v>163</v>
      </c>
      <c r="F35">
        <f t="shared" si="1"/>
        <v>365</v>
      </c>
      <c r="G35">
        <f t="shared" si="2"/>
        <v>2.8059156303295136</v>
      </c>
      <c r="H35">
        <f t="shared" si="3"/>
        <v>-0.94418750883419933</v>
      </c>
      <c r="I35">
        <f t="shared" si="4"/>
        <v>0.3294084822245304</v>
      </c>
    </row>
    <row r="36" spans="1:9" x14ac:dyDescent="0.3">
      <c r="A36">
        <v>841</v>
      </c>
      <c r="B36">
        <v>2003</v>
      </c>
      <c r="C36" s="19">
        <v>37673</v>
      </c>
      <c r="D36">
        <v>711.2</v>
      </c>
      <c r="E36" s="18">
        <f t="shared" si="0"/>
        <v>52</v>
      </c>
      <c r="F36">
        <f t="shared" si="1"/>
        <v>365</v>
      </c>
      <c r="G36">
        <f t="shared" si="2"/>
        <v>0.89513872869407796</v>
      </c>
      <c r="H36">
        <f t="shared" si="3"/>
        <v>0.62541057298524638</v>
      </c>
      <c r="I36">
        <f t="shared" si="4"/>
        <v>0.78029585107077548</v>
      </c>
    </row>
    <row r="37" spans="1:9" x14ac:dyDescent="0.3">
      <c r="A37">
        <v>853</v>
      </c>
      <c r="B37">
        <v>2004</v>
      </c>
      <c r="C37" s="19">
        <v>38277</v>
      </c>
      <c r="D37">
        <v>295</v>
      </c>
      <c r="E37" s="18">
        <f t="shared" si="0"/>
        <v>291</v>
      </c>
      <c r="F37">
        <f t="shared" si="1"/>
        <v>366</v>
      </c>
      <c r="G37">
        <f t="shared" si="2"/>
        <v>4.9956473343968844</v>
      </c>
      <c r="H37">
        <f t="shared" si="3"/>
        <v>0.27948563485160949</v>
      </c>
      <c r="I37">
        <f t="shared" si="4"/>
        <v>-0.96014987367160176</v>
      </c>
    </row>
    <row r="38" spans="1:9" x14ac:dyDescent="0.3">
      <c r="A38">
        <v>865</v>
      </c>
      <c r="B38">
        <v>2005</v>
      </c>
      <c r="C38" s="19">
        <v>38642</v>
      </c>
      <c r="D38">
        <v>1296.4000000000001</v>
      </c>
      <c r="E38" s="18">
        <f t="shared" si="0"/>
        <v>290</v>
      </c>
      <c r="F38">
        <f t="shared" si="1"/>
        <v>365</v>
      </c>
      <c r="G38">
        <f t="shared" si="2"/>
        <v>4.9921198331015884</v>
      </c>
      <c r="H38">
        <f t="shared" si="3"/>
        <v>0.276096973097468</v>
      </c>
      <c r="I38">
        <f t="shared" si="4"/>
        <v>-0.96112978387230097</v>
      </c>
    </row>
    <row r="39" spans="1:9" x14ac:dyDescent="0.3">
      <c r="A39">
        <v>877</v>
      </c>
      <c r="B39">
        <v>2006</v>
      </c>
      <c r="C39" s="19">
        <v>38946</v>
      </c>
      <c r="D39">
        <v>327.2</v>
      </c>
      <c r="E39" s="18">
        <f t="shared" si="0"/>
        <v>229</v>
      </c>
      <c r="F39">
        <f t="shared" si="1"/>
        <v>365</v>
      </c>
      <c r="G39">
        <f t="shared" si="2"/>
        <v>3.9420532475181513</v>
      </c>
      <c r="H39">
        <f t="shared" si="3"/>
        <v>-0.6963762255968724</v>
      </c>
      <c r="I39">
        <f t="shared" si="4"/>
        <v>-0.71767691367596176</v>
      </c>
    </row>
    <row r="40" spans="1:9" x14ac:dyDescent="0.3">
      <c r="A40">
        <v>1</v>
      </c>
      <c r="B40">
        <v>2007</v>
      </c>
      <c r="C40" s="19">
        <v>39273</v>
      </c>
      <c r="D40">
        <v>1668.8</v>
      </c>
      <c r="E40" s="18">
        <f t="shared" si="0"/>
        <v>191</v>
      </c>
      <c r="F40">
        <f t="shared" si="1"/>
        <v>365</v>
      </c>
      <c r="G40">
        <f t="shared" si="2"/>
        <v>3.2879134073186327</v>
      </c>
      <c r="H40">
        <f t="shared" si="3"/>
        <v>-0.9893142039703664</v>
      </c>
      <c r="I40">
        <f t="shared" si="4"/>
        <v>-0.14579919691987442</v>
      </c>
    </row>
    <row r="41" spans="1:9" x14ac:dyDescent="0.3">
      <c r="A41">
        <v>13</v>
      </c>
      <c r="B41">
        <v>2008</v>
      </c>
      <c r="C41" s="19">
        <v>39747</v>
      </c>
      <c r="D41">
        <v>1114.5</v>
      </c>
      <c r="E41" s="18">
        <f t="shared" si="0"/>
        <v>300</v>
      </c>
      <c r="F41">
        <f t="shared" si="1"/>
        <v>366</v>
      </c>
      <c r="G41">
        <f t="shared" si="2"/>
        <v>5.1501518911308084</v>
      </c>
      <c r="H41">
        <f t="shared" si="3"/>
        <v>0.42391439070986053</v>
      </c>
      <c r="I41">
        <f t="shared" si="4"/>
        <v>-0.90570226308047153</v>
      </c>
    </row>
    <row r="42" spans="1:9" x14ac:dyDescent="0.3">
      <c r="A42">
        <v>25</v>
      </c>
      <c r="B42">
        <v>2009</v>
      </c>
      <c r="C42" s="19">
        <v>40068</v>
      </c>
      <c r="D42">
        <v>1139</v>
      </c>
      <c r="E42" s="18">
        <f t="shared" si="0"/>
        <v>255</v>
      </c>
      <c r="F42">
        <f t="shared" si="1"/>
        <v>365</v>
      </c>
      <c r="G42">
        <f t="shared" si="2"/>
        <v>4.3896226118651898</v>
      </c>
      <c r="H42">
        <f t="shared" si="3"/>
        <v>-0.31719128858910678</v>
      </c>
      <c r="I42">
        <f t="shared" si="4"/>
        <v>-0.9483615800121713</v>
      </c>
    </row>
    <row r="43" spans="1:9" x14ac:dyDescent="0.3">
      <c r="A43">
        <v>36</v>
      </c>
      <c r="B43">
        <v>2010</v>
      </c>
      <c r="C43" s="19">
        <v>40443</v>
      </c>
      <c r="D43">
        <v>1422</v>
      </c>
      <c r="E43" s="18">
        <f t="shared" si="0"/>
        <v>265</v>
      </c>
      <c r="F43">
        <f t="shared" si="1"/>
        <v>365</v>
      </c>
      <c r="G43">
        <f t="shared" si="2"/>
        <v>4.5617646750755894</v>
      </c>
      <c r="H43">
        <f t="shared" si="3"/>
        <v>-0.15005539834465348</v>
      </c>
      <c r="I43">
        <f t="shared" si="4"/>
        <v>-0.98867759023234025</v>
      </c>
    </row>
    <row r="44" spans="1:9" x14ac:dyDescent="0.3">
      <c r="A44">
        <v>48</v>
      </c>
      <c r="B44">
        <v>2011</v>
      </c>
      <c r="C44" s="19">
        <v>40745</v>
      </c>
      <c r="D44">
        <v>1557</v>
      </c>
      <c r="E44" s="18">
        <f t="shared" si="0"/>
        <v>202</v>
      </c>
      <c r="F44">
        <f t="shared" si="1"/>
        <v>365</v>
      </c>
      <c r="G44">
        <f t="shared" si="2"/>
        <v>3.4772696768500722</v>
      </c>
      <c r="H44">
        <f t="shared" si="3"/>
        <v>-0.94418750883419955</v>
      </c>
      <c r="I44">
        <f t="shared" si="4"/>
        <v>-0.32940848222452979</v>
      </c>
    </row>
    <row r="45" spans="1:9" x14ac:dyDescent="0.3">
      <c r="A45">
        <v>60</v>
      </c>
      <c r="B45">
        <v>2012</v>
      </c>
      <c r="C45" s="19">
        <v>41171</v>
      </c>
      <c r="D45">
        <v>657.6</v>
      </c>
      <c r="E45" s="18">
        <f t="shared" si="0"/>
        <v>263</v>
      </c>
      <c r="F45">
        <f t="shared" si="1"/>
        <v>366</v>
      </c>
      <c r="G45">
        <f t="shared" si="2"/>
        <v>4.5149664912246754</v>
      </c>
      <c r="H45">
        <f t="shared" si="3"/>
        <v>-0.19614254142819712</v>
      </c>
      <c r="I45">
        <f t="shared" si="4"/>
        <v>-0.98057539406314287</v>
      </c>
    </row>
    <row r="46" spans="1:9" x14ac:dyDescent="0.3">
      <c r="A46">
        <v>72</v>
      </c>
      <c r="B46">
        <v>2013</v>
      </c>
      <c r="C46" s="19">
        <v>41539</v>
      </c>
      <c r="D46">
        <v>727.4</v>
      </c>
      <c r="E46" s="18">
        <f t="shared" si="0"/>
        <v>265</v>
      </c>
      <c r="F46">
        <f t="shared" si="1"/>
        <v>365</v>
      </c>
      <c r="G46">
        <f t="shared" si="2"/>
        <v>4.5617646750755894</v>
      </c>
      <c r="H46">
        <f t="shared" si="3"/>
        <v>-0.15005539834465348</v>
      </c>
      <c r="I46">
        <f t="shared" si="4"/>
        <v>-0.98867759023234025</v>
      </c>
    </row>
    <row r="47" spans="1:9" x14ac:dyDescent="0.3">
      <c r="A47">
        <v>84</v>
      </c>
      <c r="B47">
        <v>2014</v>
      </c>
      <c r="C47" s="19">
        <v>41911</v>
      </c>
      <c r="D47">
        <v>863</v>
      </c>
      <c r="E47" s="18">
        <f t="shared" si="0"/>
        <v>272</v>
      </c>
      <c r="F47">
        <f t="shared" si="1"/>
        <v>365</v>
      </c>
      <c r="G47">
        <f t="shared" si="2"/>
        <v>4.6822641193228698</v>
      </c>
      <c r="H47">
        <f t="shared" si="3"/>
        <v>-3.012030484690836E-2</v>
      </c>
      <c r="I47">
        <f t="shared" si="4"/>
        <v>-0.99954628068735729</v>
      </c>
    </row>
    <row r="48" spans="1:9" ht="15" thickBot="1" x14ac:dyDescent="0.35">
      <c r="A48">
        <v>96</v>
      </c>
      <c r="B48">
        <v>2015</v>
      </c>
      <c r="C48" s="19">
        <v>42286</v>
      </c>
      <c r="D48">
        <v>954.8</v>
      </c>
      <c r="E48" s="18">
        <f t="shared" ref="E48" si="5">C48-DATE(YEAR(C48),1,0)</f>
        <v>282</v>
      </c>
      <c r="F48">
        <f t="shared" ref="F48" si="6">DATE(YEAR(C48)+1,1,1)-DATE(YEAR(C48),1,1)</f>
        <v>365</v>
      </c>
      <c r="G48">
        <f t="shared" ref="G48" si="7">E48*(2*PI()/F48)</f>
        <v>4.8544061825332694</v>
      </c>
      <c r="H48">
        <f t="shared" ref="H48" si="8">COS(G48)</f>
        <v>0.14154029521704301</v>
      </c>
      <c r="I48">
        <f t="shared" ref="I48" si="9">SIN(G48)</f>
        <v>-0.98993249508735304</v>
      </c>
    </row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1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1940</v>
      </c>
      <c r="B2" s="2">
        <v>51.5</v>
      </c>
    </row>
    <row r="3" spans="1:2" x14ac:dyDescent="0.3">
      <c r="A3" s="18">
        <v>1941</v>
      </c>
      <c r="B3" s="2">
        <v>70.75</v>
      </c>
    </row>
    <row r="4" spans="1:2" x14ac:dyDescent="0.3">
      <c r="A4" s="18">
        <v>1942</v>
      </c>
      <c r="B4" s="2">
        <v>35.31</v>
      </c>
    </row>
    <row r="5" spans="1:2" x14ac:dyDescent="0.3">
      <c r="A5" s="18">
        <v>1943</v>
      </c>
      <c r="B5" s="2">
        <v>22.01</v>
      </c>
    </row>
    <row r="6" spans="1:2" x14ac:dyDescent="0.3">
      <c r="A6" s="18">
        <v>1944</v>
      </c>
      <c r="B6" s="2">
        <v>20.16</v>
      </c>
    </row>
    <row r="7" spans="1:2" x14ac:dyDescent="0.3">
      <c r="A7" s="18">
        <v>1945</v>
      </c>
      <c r="B7" s="2">
        <v>15.68</v>
      </c>
    </row>
    <row r="8" spans="1:2" x14ac:dyDescent="0.3">
      <c r="A8" s="18">
        <v>1946</v>
      </c>
      <c r="B8" s="2">
        <v>37.11</v>
      </c>
    </row>
    <row r="9" spans="1:2" x14ac:dyDescent="0.3">
      <c r="A9" s="18">
        <v>1947</v>
      </c>
      <c r="B9" s="2">
        <v>24.79</v>
      </c>
    </row>
    <row r="10" spans="1:2" x14ac:dyDescent="0.3">
      <c r="A10" s="18">
        <v>1948</v>
      </c>
      <c r="B10" s="2">
        <v>36.369999999999997</v>
      </c>
    </row>
    <row r="11" spans="1:2" x14ac:dyDescent="0.3">
      <c r="A11" s="18">
        <v>1949</v>
      </c>
      <c r="B11" s="2">
        <v>30.03</v>
      </c>
    </row>
    <row r="12" spans="1:2" x14ac:dyDescent="0.3">
      <c r="A12" s="18">
        <v>1950</v>
      </c>
      <c r="B12" s="2">
        <v>29.74</v>
      </c>
    </row>
    <row r="13" spans="1:2" x14ac:dyDescent="0.3">
      <c r="A13" s="18">
        <v>1951</v>
      </c>
      <c r="B13" s="2">
        <v>24.68</v>
      </c>
    </row>
    <row r="14" spans="1:2" x14ac:dyDescent="0.3">
      <c r="A14" s="18">
        <v>1952</v>
      </c>
      <c r="B14" s="2">
        <v>21.44</v>
      </c>
    </row>
    <row r="15" spans="1:2" x14ac:dyDescent="0.3">
      <c r="A15" s="18">
        <v>1953</v>
      </c>
      <c r="B15" s="2">
        <v>41.36</v>
      </c>
    </row>
    <row r="16" spans="1:2" x14ac:dyDescent="0.3">
      <c r="A16" s="18">
        <v>1954</v>
      </c>
      <c r="B16" s="2">
        <v>67.44</v>
      </c>
    </row>
    <row r="17" spans="1:2" x14ac:dyDescent="0.3">
      <c r="A17" s="18">
        <v>1955</v>
      </c>
      <c r="B17" s="2">
        <v>40.56</v>
      </c>
    </row>
    <row r="18" spans="1:2" x14ac:dyDescent="0.3">
      <c r="A18" s="18">
        <v>1956</v>
      </c>
      <c r="B18" s="2">
        <v>34</v>
      </c>
    </row>
    <row r="19" spans="1:2" x14ac:dyDescent="0.3">
      <c r="A19" s="18">
        <v>1957</v>
      </c>
      <c r="B19" s="2">
        <v>34.53</v>
      </c>
    </row>
    <row r="20" spans="1:2" x14ac:dyDescent="0.3">
      <c r="A20" s="18">
        <v>1958</v>
      </c>
      <c r="B20" s="2">
        <v>44.39</v>
      </c>
    </row>
    <row r="21" spans="1:2" x14ac:dyDescent="0.3">
      <c r="A21" s="18">
        <v>1959</v>
      </c>
      <c r="B21" s="2">
        <v>48.51</v>
      </c>
    </row>
    <row r="22" spans="1:2" x14ac:dyDescent="0.3">
      <c r="A22" s="18">
        <v>1960</v>
      </c>
      <c r="B22" s="2">
        <v>27.98</v>
      </c>
    </row>
    <row r="23" spans="1:2" x14ac:dyDescent="0.3">
      <c r="A23" s="18">
        <v>1961</v>
      </c>
      <c r="B23" s="2">
        <v>55.21</v>
      </c>
    </row>
    <row r="24" spans="1:2" x14ac:dyDescent="0.3">
      <c r="A24" s="18">
        <v>1962</v>
      </c>
      <c r="B24" s="2">
        <v>11.51</v>
      </c>
    </row>
    <row r="25" spans="1:2" x14ac:dyDescent="0.3">
      <c r="A25" s="18">
        <v>1963</v>
      </c>
      <c r="B25" s="2">
        <v>48.12</v>
      </c>
    </row>
    <row r="26" spans="1:2" x14ac:dyDescent="0.3">
      <c r="A26" s="18">
        <v>1964</v>
      </c>
      <c r="B26" s="2">
        <v>23.51</v>
      </c>
    </row>
    <row r="27" spans="1:2" x14ac:dyDescent="0.3">
      <c r="A27" s="18">
        <v>1965</v>
      </c>
      <c r="B27" s="2">
        <v>48.13</v>
      </c>
    </row>
    <row r="28" spans="1:2" x14ac:dyDescent="0.3">
      <c r="A28" s="18">
        <v>1966</v>
      </c>
      <c r="B28" s="2">
        <v>70.27</v>
      </c>
    </row>
    <row r="29" spans="1:2" x14ac:dyDescent="0.3">
      <c r="A29" s="18">
        <v>1967</v>
      </c>
      <c r="B29" s="2">
        <v>46.38</v>
      </c>
    </row>
    <row r="30" spans="1:2" x14ac:dyDescent="0.3">
      <c r="A30" s="18">
        <v>1968</v>
      </c>
      <c r="B30" s="2">
        <v>20.59</v>
      </c>
    </row>
    <row r="31" spans="1:2" x14ac:dyDescent="0.3">
      <c r="A31" s="18">
        <v>1969</v>
      </c>
      <c r="B31" s="2">
        <v>26.41</v>
      </c>
    </row>
    <row r="32" spans="1:2" x14ac:dyDescent="0.3">
      <c r="A32" s="18">
        <v>1970</v>
      </c>
      <c r="B32" s="2">
        <v>38.01</v>
      </c>
    </row>
    <row r="33" spans="1:2" x14ac:dyDescent="0.3">
      <c r="A33" s="18">
        <v>1971</v>
      </c>
      <c r="B33" s="2">
        <v>47.16</v>
      </c>
    </row>
    <row r="34" spans="1:2" x14ac:dyDescent="0.3">
      <c r="A34" s="18">
        <v>1972</v>
      </c>
      <c r="B34" s="2">
        <v>78.02</v>
      </c>
    </row>
    <row r="35" spans="1:2" x14ac:dyDescent="0.3">
      <c r="A35" s="18">
        <v>1973</v>
      </c>
      <c r="B35" s="2">
        <v>60.45</v>
      </c>
    </row>
    <row r="36" spans="1:2" x14ac:dyDescent="0.3">
      <c r="A36" s="18">
        <v>1974</v>
      </c>
      <c r="B36" s="2">
        <v>34.01</v>
      </c>
    </row>
    <row r="37" spans="1:2" x14ac:dyDescent="0.3">
      <c r="A37" s="18">
        <v>1975</v>
      </c>
      <c r="B37" s="2">
        <v>45.99</v>
      </c>
    </row>
    <row r="38" spans="1:2" x14ac:dyDescent="0.3">
      <c r="A38" s="18">
        <v>1976</v>
      </c>
      <c r="B38" s="2">
        <v>41.96</v>
      </c>
    </row>
    <row r="39" spans="1:2" x14ac:dyDescent="0.3">
      <c r="A39" s="18">
        <v>1977</v>
      </c>
      <c r="B39" s="2">
        <v>47.53</v>
      </c>
    </row>
    <row r="40" spans="1:2" x14ac:dyDescent="0.3">
      <c r="A40" s="18">
        <v>1978</v>
      </c>
      <c r="B40" s="2">
        <v>29.49</v>
      </c>
    </row>
    <row r="41" spans="1:2" x14ac:dyDescent="0.3">
      <c r="A41" s="18">
        <v>1979</v>
      </c>
      <c r="B41" s="2">
        <v>51.19</v>
      </c>
    </row>
    <row r="42" spans="1:2" x14ac:dyDescent="0.3">
      <c r="A42" s="18">
        <v>1980</v>
      </c>
      <c r="B42" s="2">
        <v>50.27</v>
      </c>
    </row>
    <row r="43" spans="1:2" x14ac:dyDescent="0.3">
      <c r="A43" s="18">
        <v>1982</v>
      </c>
      <c r="B43" s="2">
        <v>52.5</v>
      </c>
    </row>
    <row r="44" spans="1:2" x14ac:dyDescent="0.3">
      <c r="A44" s="18">
        <v>1983</v>
      </c>
      <c r="B44" s="2">
        <v>83.68</v>
      </c>
    </row>
    <row r="45" spans="1:2" x14ac:dyDescent="0.3">
      <c r="A45" s="18">
        <v>1984</v>
      </c>
      <c r="B45" s="2">
        <v>62.8</v>
      </c>
    </row>
    <row r="46" spans="1:2" x14ac:dyDescent="0.3">
      <c r="A46" s="18">
        <v>1985</v>
      </c>
      <c r="B46" s="2">
        <v>41.75</v>
      </c>
    </row>
    <row r="47" spans="1:2" x14ac:dyDescent="0.3">
      <c r="A47" s="18">
        <v>1986</v>
      </c>
      <c r="B47" s="2">
        <v>38.81</v>
      </c>
    </row>
    <row r="48" spans="1:2" x14ac:dyDescent="0.3">
      <c r="A48" s="18">
        <v>1989</v>
      </c>
      <c r="B48" s="2">
        <v>52.34</v>
      </c>
    </row>
    <row r="49" spans="1:2" x14ac:dyDescent="0.3">
      <c r="A49" s="18">
        <v>1990</v>
      </c>
      <c r="B49" s="2">
        <v>66.19</v>
      </c>
    </row>
    <row r="50" spans="1:2" x14ac:dyDescent="0.3">
      <c r="A50" s="18">
        <v>1994</v>
      </c>
      <c r="B50" s="2">
        <v>63.39</v>
      </c>
    </row>
    <row r="51" spans="1:2" x14ac:dyDescent="0.3">
      <c r="A51" s="18">
        <v>1995</v>
      </c>
      <c r="B51" s="2">
        <v>34.82</v>
      </c>
    </row>
    <row r="52" spans="1:2" x14ac:dyDescent="0.3">
      <c r="A52" s="18">
        <v>1996</v>
      </c>
      <c r="B52" s="2">
        <v>44.76</v>
      </c>
    </row>
    <row r="53" spans="1:2" x14ac:dyDescent="0.3">
      <c r="A53" s="18">
        <v>1997</v>
      </c>
      <c r="B53" s="2">
        <v>61.87</v>
      </c>
    </row>
    <row r="54" spans="1:2" x14ac:dyDescent="0.3">
      <c r="A54" s="18">
        <v>1998</v>
      </c>
      <c r="B54" s="2">
        <v>74.849999999999994</v>
      </c>
    </row>
    <row r="55" spans="1:2" x14ac:dyDescent="0.3">
      <c r="A55" s="18">
        <v>1999</v>
      </c>
      <c r="B55" s="2">
        <v>30.47</v>
      </c>
    </row>
    <row r="56" spans="1:2" x14ac:dyDescent="0.3">
      <c r="A56" s="18">
        <v>2000</v>
      </c>
      <c r="B56" s="2">
        <v>48.13</v>
      </c>
    </row>
    <row r="57" spans="1:2" x14ac:dyDescent="0.3">
      <c r="A57" s="18">
        <v>2001</v>
      </c>
      <c r="B57" s="2">
        <v>59.88</v>
      </c>
    </row>
    <row r="58" spans="1:2" x14ac:dyDescent="0.3">
      <c r="A58" s="18">
        <v>2002</v>
      </c>
      <c r="B58" s="2">
        <v>67.709999999999994</v>
      </c>
    </row>
    <row r="59" spans="1:2" x14ac:dyDescent="0.3">
      <c r="A59" s="18">
        <v>2003</v>
      </c>
      <c r="B59" s="2">
        <v>42.15</v>
      </c>
    </row>
    <row r="60" spans="1:2" x14ac:dyDescent="0.3">
      <c r="A60" s="18">
        <v>2004</v>
      </c>
      <c r="B60" s="2">
        <v>29.25</v>
      </c>
    </row>
    <row r="61" spans="1:2" x14ac:dyDescent="0.3">
      <c r="A61" s="18">
        <v>2005</v>
      </c>
      <c r="B61" s="2">
        <v>56.04</v>
      </c>
    </row>
    <row r="62" spans="1:2" x14ac:dyDescent="0.3">
      <c r="A62" s="18">
        <v>2006</v>
      </c>
      <c r="B62" s="2">
        <v>22.34</v>
      </c>
    </row>
    <row r="63" spans="1:2" x14ac:dyDescent="0.3">
      <c r="A63" s="18">
        <v>2007</v>
      </c>
      <c r="B63" s="2">
        <v>55.74</v>
      </c>
    </row>
    <row r="64" spans="1:2" x14ac:dyDescent="0.3">
      <c r="A64" s="18">
        <v>2008</v>
      </c>
      <c r="B64" s="2">
        <v>35.61</v>
      </c>
    </row>
    <row r="65" spans="1:2" x14ac:dyDescent="0.3">
      <c r="A65" s="18">
        <v>2009</v>
      </c>
      <c r="B65" s="2">
        <v>58.66</v>
      </c>
    </row>
    <row r="66" spans="1:2" x14ac:dyDescent="0.3">
      <c r="A66" s="18">
        <v>2010</v>
      </c>
      <c r="B66" s="2">
        <v>78.62</v>
      </c>
    </row>
    <row r="67" spans="1:2" x14ac:dyDescent="0.3">
      <c r="A67" s="18">
        <v>2011</v>
      </c>
      <c r="B67" s="2">
        <v>81.56</v>
      </c>
    </row>
    <row r="68" spans="1:2" x14ac:dyDescent="0.3">
      <c r="A68" s="18">
        <v>2012</v>
      </c>
      <c r="B68" s="2">
        <v>30.44</v>
      </c>
    </row>
    <row r="69" spans="1:2" x14ac:dyDescent="0.3">
      <c r="A69" s="18">
        <v>2013</v>
      </c>
      <c r="B69" s="2">
        <v>50.42</v>
      </c>
    </row>
    <row r="70" spans="1:2" x14ac:dyDescent="0.3">
      <c r="A70" s="18">
        <v>2014</v>
      </c>
      <c r="B70" s="2">
        <v>78.8</v>
      </c>
    </row>
    <row r="71" spans="1:2" x14ac:dyDescent="0.3">
      <c r="A71" s="18">
        <v>2015</v>
      </c>
      <c r="B71" s="2">
        <v>81.34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1953</v>
      </c>
      <c r="B2" s="2">
        <v>41.36</v>
      </c>
    </row>
    <row r="3" spans="1:2" x14ac:dyDescent="0.3">
      <c r="A3" s="18">
        <v>1954</v>
      </c>
      <c r="B3" s="2">
        <v>67.44</v>
      </c>
    </row>
    <row r="4" spans="1:2" x14ac:dyDescent="0.3">
      <c r="A4" s="18">
        <v>1955</v>
      </c>
      <c r="B4" s="2">
        <v>40.56</v>
      </c>
    </row>
    <row r="5" spans="1:2" x14ac:dyDescent="0.3">
      <c r="A5" s="18">
        <v>1956</v>
      </c>
      <c r="B5" s="2">
        <v>34</v>
      </c>
    </row>
    <row r="6" spans="1:2" x14ac:dyDescent="0.3">
      <c r="A6" s="18">
        <v>1957</v>
      </c>
      <c r="B6" s="2">
        <v>34.53</v>
      </c>
    </row>
    <row r="7" spans="1:2" x14ac:dyDescent="0.3">
      <c r="A7" s="18">
        <v>1958</v>
      </c>
      <c r="B7" s="2">
        <v>44.39</v>
      </c>
    </row>
    <row r="8" spans="1:2" x14ac:dyDescent="0.3">
      <c r="A8" s="18">
        <v>1959</v>
      </c>
      <c r="B8" s="2">
        <v>48.51</v>
      </c>
    </row>
    <row r="9" spans="1:2" x14ac:dyDescent="0.3">
      <c r="A9" s="18">
        <v>1960</v>
      </c>
      <c r="B9" s="2">
        <v>27.98</v>
      </c>
    </row>
    <row r="10" spans="1:2" x14ac:dyDescent="0.3">
      <c r="A10" s="18">
        <v>1961</v>
      </c>
      <c r="B10" s="2">
        <v>55.21</v>
      </c>
    </row>
    <row r="11" spans="1:2" x14ac:dyDescent="0.3">
      <c r="A11" s="18">
        <v>1962</v>
      </c>
      <c r="B11" s="2">
        <v>11.51</v>
      </c>
    </row>
    <row r="12" spans="1:2" x14ac:dyDescent="0.3">
      <c r="A12" s="18">
        <v>1963</v>
      </c>
      <c r="B12" s="2">
        <v>48.12</v>
      </c>
    </row>
    <row r="13" spans="1:2" x14ac:dyDescent="0.3">
      <c r="A13" s="18">
        <v>1964</v>
      </c>
      <c r="B13" s="2">
        <v>23.51</v>
      </c>
    </row>
    <row r="14" spans="1:2" x14ac:dyDescent="0.3">
      <c r="A14" s="18">
        <v>1965</v>
      </c>
      <c r="B14" s="2">
        <v>48.13</v>
      </c>
    </row>
    <row r="15" spans="1:2" x14ac:dyDescent="0.3">
      <c r="A15" s="18">
        <v>1966</v>
      </c>
      <c r="B15" s="2">
        <v>70.27</v>
      </c>
    </row>
    <row r="16" spans="1:2" x14ac:dyDescent="0.3">
      <c r="A16" s="18">
        <v>1967</v>
      </c>
      <c r="B16" s="2">
        <v>46.38</v>
      </c>
    </row>
    <row r="17" spans="1:2" x14ac:dyDescent="0.3">
      <c r="A17" s="18">
        <v>1968</v>
      </c>
      <c r="B17" s="2">
        <v>20.59</v>
      </c>
    </row>
    <row r="18" spans="1:2" x14ac:dyDescent="0.3">
      <c r="A18" s="18">
        <v>1969</v>
      </c>
      <c r="B18" s="2">
        <v>26.41</v>
      </c>
    </row>
    <row r="19" spans="1:2" x14ac:dyDescent="0.3">
      <c r="A19" s="18">
        <v>1970</v>
      </c>
      <c r="B19" s="2">
        <v>38.01</v>
      </c>
    </row>
    <row r="20" spans="1:2" x14ac:dyDescent="0.3">
      <c r="A20" s="18">
        <v>1971</v>
      </c>
      <c r="B20" s="2">
        <v>47.16</v>
      </c>
    </row>
    <row r="21" spans="1:2" x14ac:dyDescent="0.3">
      <c r="A21" s="18">
        <v>1972</v>
      </c>
      <c r="B21" s="2">
        <v>78.02</v>
      </c>
    </row>
    <row r="22" spans="1:2" x14ac:dyDescent="0.3">
      <c r="A22" s="18">
        <v>1973</v>
      </c>
      <c r="B22" s="2">
        <v>60.45</v>
      </c>
    </row>
    <row r="23" spans="1:2" x14ac:dyDescent="0.3">
      <c r="A23" s="18">
        <v>1974</v>
      </c>
      <c r="B23" s="2">
        <v>34.01</v>
      </c>
    </row>
    <row r="24" spans="1:2" x14ac:dyDescent="0.3">
      <c r="A24" s="18">
        <v>1975</v>
      </c>
      <c r="B24" s="2">
        <v>45.99</v>
      </c>
    </row>
    <row r="25" spans="1:2" x14ac:dyDescent="0.3">
      <c r="A25" s="18">
        <v>1976</v>
      </c>
      <c r="B25" s="2">
        <v>41.96</v>
      </c>
    </row>
    <row r="26" spans="1:2" x14ac:dyDescent="0.3">
      <c r="A26" s="18">
        <v>1977</v>
      </c>
      <c r="B26" s="2">
        <v>47.53</v>
      </c>
    </row>
    <row r="27" spans="1:2" x14ac:dyDescent="0.3">
      <c r="A27" s="18">
        <v>1978</v>
      </c>
      <c r="B27" s="2">
        <v>29.49</v>
      </c>
    </row>
    <row r="28" spans="1:2" x14ac:dyDescent="0.3">
      <c r="A28" s="18">
        <v>1979</v>
      </c>
      <c r="B28" s="2">
        <v>51.19</v>
      </c>
    </row>
    <row r="29" spans="1:2" x14ac:dyDescent="0.3">
      <c r="A29" s="18">
        <v>1980</v>
      </c>
      <c r="B29" s="2">
        <v>50.27</v>
      </c>
    </row>
    <row r="30" spans="1:2" x14ac:dyDescent="0.3">
      <c r="A30" s="18">
        <v>1982</v>
      </c>
      <c r="B30" s="2">
        <v>52.5</v>
      </c>
    </row>
    <row r="31" spans="1:2" x14ac:dyDescent="0.3">
      <c r="A31" s="18">
        <v>1983</v>
      </c>
      <c r="B31" s="2">
        <v>83.68</v>
      </c>
    </row>
    <row r="32" spans="1:2" x14ac:dyDescent="0.3">
      <c r="A32" s="18">
        <v>1984</v>
      </c>
      <c r="B32" s="2">
        <v>62.8</v>
      </c>
    </row>
    <row r="33" spans="1:2" x14ac:dyDescent="0.3">
      <c r="A33" s="18">
        <v>1985</v>
      </c>
      <c r="B33" s="2">
        <v>41.75</v>
      </c>
    </row>
    <row r="34" spans="1:2" x14ac:dyDescent="0.3">
      <c r="A34" s="18">
        <v>1986</v>
      </c>
      <c r="B34" s="2">
        <v>38.81</v>
      </c>
    </row>
    <row r="35" spans="1:2" x14ac:dyDescent="0.3">
      <c r="A35" s="18">
        <v>1989</v>
      </c>
      <c r="B35" s="2">
        <v>52.34</v>
      </c>
    </row>
    <row r="36" spans="1:2" x14ac:dyDescent="0.3">
      <c r="A36" s="18">
        <v>1990</v>
      </c>
      <c r="B36" s="2">
        <v>66.19</v>
      </c>
    </row>
    <row r="37" spans="1:2" x14ac:dyDescent="0.3">
      <c r="A37" s="18">
        <v>1994</v>
      </c>
      <c r="B37" s="2">
        <v>63.39</v>
      </c>
    </row>
    <row r="38" spans="1:2" x14ac:dyDescent="0.3">
      <c r="A38" s="18">
        <v>1995</v>
      </c>
      <c r="B38" s="2">
        <v>34.82</v>
      </c>
    </row>
    <row r="39" spans="1:2" x14ac:dyDescent="0.3">
      <c r="A39" s="18">
        <v>1996</v>
      </c>
      <c r="B39" s="2">
        <v>44.76</v>
      </c>
    </row>
    <row r="40" spans="1:2" x14ac:dyDescent="0.3">
      <c r="A40" s="18">
        <v>1997</v>
      </c>
      <c r="B40" s="2">
        <v>61.87</v>
      </c>
    </row>
    <row r="41" spans="1:2" x14ac:dyDescent="0.3">
      <c r="A41" s="18">
        <v>1998</v>
      </c>
      <c r="B41" s="2">
        <v>74.849999999999994</v>
      </c>
    </row>
    <row r="42" spans="1:2" x14ac:dyDescent="0.3">
      <c r="A42" s="18">
        <v>1999</v>
      </c>
      <c r="B42" s="2">
        <v>30.47</v>
      </c>
    </row>
    <row r="43" spans="1:2" x14ac:dyDescent="0.3">
      <c r="A43" s="18">
        <v>2000</v>
      </c>
      <c r="B43" s="2">
        <v>48.13</v>
      </c>
    </row>
    <row r="44" spans="1:2" x14ac:dyDescent="0.3">
      <c r="A44" s="18">
        <v>2001</v>
      </c>
      <c r="B44" s="2">
        <v>59.88</v>
      </c>
    </row>
    <row r="45" spans="1:2" x14ac:dyDescent="0.3">
      <c r="A45" s="18">
        <v>2002</v>
      </c>
      <c r="B45" s="2">
        <v>67.709999999999994</v>
      </c>
    </row>
    <row r="46" spans="1:2" x14ac:dyDescent="0.3">
      <c r="A46" s="18">
        <v>2003</v>
      </c>
      <c r="B46" s="2">
        <v>42.15</v>
      </c>
    </row>
    <row r="47" spans="1:2" x14ac:dyDescent="0.3">
      <c r="A47" s="18">
        <v>2004</v>
      </c>
      <c r="B47" s="2">
        <v>29.25</v>
      </c>
    </row>
    <row r="48" spans="1:2" x14ac:dyDescent="0.3">
      <c r="A48" s="18">
        <v>2005</v>
      </c>
      <c r="B48" s="2">
        <v>56.04</v>
      </c>
    </row>
    <row r="49" spans="1:2" x14ac:dyDescent="0.3">
      <c r="A49" s="18">
        <v>2006</v>
      </c>
      <c r="B49" s="2">
        <v>22.34</v>
      </c>
    </row>
    <row r="50" spans="1:2" x14ac:dyDescent="0.3">
      <c r="A50" s="18">
        <v>2007</v>
      </c>
      <c r="B50" s="2">
        <v>55.74</v>
      </c>
    </row>
    <row r="51" spans="1:2" x14ac:dyDescent="0.3">
      <c r="A51" s="18">
        <v>2008</v>
      </c>
      <c r="B51" s="2">
        <v>35.61</v>
      </c>
    </row>
    <row r="52" spans="1:2" x14ac:dyDescent="0.3">
      <c r="A52" s="18">
        <v>2009</v>
      </c>
      <c r="B52" s="2">
        <v>58.66</v>
      </c>
    </row>
    <row r="53" spans="1:2" x14ac:dyDescent="0.3">
      <c r="A53" s="18">
        <v>2010</v>
      </c>
      <c r="B53" s="2">
        <v>78.62</v>
      </c>
    </row>
    <row r="54" spans="1:2" x14ac:dyDescent="0.3">
      <c r="A54" s="18">
        <v>2011</v>
      </c>
      <c r="B54" s="2">
        <v>81.56</v>
      </c>
    </row>
    <row r="55" spans="1:2" x14ac:dyDescent="0.3">
      <c r="A55" s="18">
        <v>2012</v>
      </c>
      <c r="B55" s="2">
        <v>30.44</v>
      </c>
    </row>
    <row r="56" spans="1:2" x14ac:dyDescent="0.3">
      <c r="A56" s="18">
        <v>2013</v>
      </c>
      <c r="B56" s="2">
        <v>50.42</v>
      </c>
    </row>
    <row r="57" spans="1:2" x14ac:dyDescent="0.3">
      <c r="A57" s="18">
        <v>2014</v>
      </c>
      <c r="B57" s="2">
        <v>78.8</v>
      </c>
    </row>
    <row r="58" spans="1:2" x14ac:dyDescent="0.3">
      <c r="A58" s="18">
        <v>2015</v>
      </c>
      <c r="B58" s="2">
        <v>81.34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3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1958</v>
      </c>
      <c r="B2" s="2">
        <v>44.39</v>
      </c>
    </row>
    <row r="3" spans="1:2" x14ac:dyDescent="0.3">
      <c r="A3" s="18">
        <v>1959</v>
      </c>
      <c r="B3" s="2">
        <v>48.51</v>
      </c>
    </row>
    <row r="4" spans="1:2" x14ac:dyDescent="0.3">
      <c r="A4" s="18">
        <v>1960</v>
      </c>
      <c r="B4" s="2">
        <v>27.98</v>
      </c>
    </row>
    <row r="5" spans="1:2" x14ac:dyDescent="0.3">
      <c r="A5" s="18">
        <v>1961</v>
      </c>
      <c r="B5" s="2">
        <v>55.21</v>
      </c>
    </row>
    <row r="6" spans="1:2" x14ac:dyDescent="0.3">
      <c r="A6" s="18">
        <v>1962</v>
      </c>
      <c r="B6" s="2">
        <v>11.51</v>
      </c>
    </row>
    <row r="7" spans="1:2" x14ac:dyDescent="0.3">
      <c r="A7" s="18">
        <v>1963</v>
      </c>
      <c r="B7" s="2">
        <v>48.12</v>
      </c>
    </row>
    <row r="8" spans="1:2" x14ac:dyDescent="0.3">
      <c r="A8" s="18">
        <v>1964</v>
      </c>
      <c r="B8" s="2">
        <v>23.51</v>
      </c>
    </row>
    <row r="9" spans="1:2" x14ac:dyDescent="0.3">
      <c r="A9" s="18">
        <v>1965</v>
      </c>
      <c r="B9" s="2">
        <v>48.13</v>
      </c>
    </row>
    <row r="10" spans="1:2" x14ac:dyDescent="0.3">
      <c r="A10" s="18">
        <v>1966</v>
      </c>
      <c r="B10" s="2">
        <v>70.27</v>
      </c>
    </row>
    <row r="11" spans="1:2" x14ac:dyDescent="0.3">
      <c r="A11" s="18">
        <v>1967</v>
      </c>
      <c r="B11" s="2">
        <v>46.38</v>
      </c>
    </row>
    <row r="12" spans="1:2" x14ac:dyDescent="0.3">
      <c r="A12" s="18">
        <v>1968</v>
      </c>
      <c r="B12" s="2">
        <v>20.59</v>
      </c>
    </row>
    <row r="13" spans="1:2" x14ac:dyDescent="0.3">
      <c r="A13" s="18">
        <v>1969</v>
      </c>
      <c r="B13" s="2">
        <v>26.41</v>
      </c>
    </row>
    <row r="14" spans="1:2" x14ac:dyDescent="0.3">
      <c r="A14" s="18">
        <v>1970</v>
      </c>
      <c r="B14" s="2">
        <v>38.01</v>
      </c>
    </row>
    <row r="15" spans="1:2" x14ac:dyDescent="0.3">
      <c r="A15" s="18">
        <v>1971</v>
      </c>
      <c r="B15" s="2">
        <v>47.16</v>
      </c>
    </row>
    <row r="16" spans="1:2" x14ac:dyDescent="0.3">
      <c r="A16" s="18">
        <v>1972</v>
      </c>
      <c r="B16" s="2">
        <v>78.02</v>
      </c>
    </row>
    <row r="17" spans="1:2" x14ac:dyDescent="0.3">
      <c r="A17" s="18">
        <v>1973</v>
      </c>
      <c r="B17" s="2">
        <v>60.45</v>
      </c>
    </row>
    <row r="18" spans="1:2" x14ac:dyDescent="0.3">
      <c r="A18" s="18">
        <v>1974</v>
      </c>
      <c r="B18" s="2">
        <v>34.01</v>
      </c>
    </row>
    <row r="19" spans="1:2" x14ac:dyDescent="0.3">
      <c r="A19" s="18">
        <v>1975</v>
      </c>
      <c r="B19" s="2">
        <v>45.99</v>
      </c>
    </row>
    <row r="20" spans="1:2" x14ac:dyDescent="0.3">
      <c r="A20" s="18">
        <v>1976</v>
      </c>
      <c r="B20" s="2">
        <v>41.96</v>
      </c>
    </row>
    <row r="21" spans="1:2" x14ac:dyDescent="0.3">
      <c r="A21" s="18">
        <v>1977</v>
      </c>
      <c r="B21" s="2">
        <v>47.53</v>
      </c>
    </row>
    <row r="22" spans="1:2" x14ac:dyDescent="0.3">
      <c r="A22" s="18">
        <v>1978</v>
      </c>
      <c r="B22" s="2">
        <v>29.49</v>
      </c>
    </row>
    <row r="23" spans="1:2" x14ac:dyDescent="0.3">
      <c r="A23" s="18">
        <v>1979</v>
      </c>
      <c r="B23" s="2">
        <v>51.19</v>
      </c>
    </row>
    <row r="24" spans="1:2" x14ac:dyDescent="0.3">
      <c r="A24" s="18">
        <v>1980</v>
      </c>
      <c r="B24" s="2">
        <v>50.27</v>
      </c>
    </row>
    <row r="25" spans="1:2" x14ac:dyDescent="0.3">
      <c r="A25" s="18">
        <v>1982</v>
      </c>
      <c r="B25" s="2">
        <v>52.5</v>
      </c>
    </row>
    <row r="26" spans="1:2" x14ac:dyDescent="0.3">
      <c r="A26" s="18">
        <v>1983</v>
      </c>
      <c r="B26" s="2">
        <v>83.68</v>
      </c>
    </row>
    <row r="27" spans="1:2" x14ac:dyDescent="0.3">
      <c r="A27" s="18">
        <v>1984</v>
      </c>
      <c r="B27" s="2">
        <v>62.8</v>
      </c>
    </row>
    <row r="28" spans="1:2" x14ac:dyDescent="0.3">
      <c r="A28" s="18">
        <v>1985</v>
      </c>
      <c r="B28" s="2">
        <v>41.75</v>
      </c>
    </row>
    <row r="29" spans="1:2" x14ac:dyDescent="0.3">
      <c r="A29" s="18">
        <v>1986</v>
      </c>
      <c r="B29" s="2">
        <v>38.81</v>
      </c>
    </row>
    <row r="30" spans="1:2" x14ac:dyDescent="0.3">
      <c r="A30" s="18">
        <v>1989</v>
      </c>
      <c r="B30" s="2">
        <v>52.34</v>
      </c>
    </row>
    <row r="31" spans="1:2" x14ac:dyDescent="0.3">
      <c r="A31" s="18">
        <v>1990</v>
      </c>
      <c r="B31" s="2">
        <v>66.19</v>
      </c>
    </row>
    <row r="32" spans="1:2" x14ac:dyDescent="0.3">
      <c r="A32" s="18">
        <v>1994</v>
      </c>
      <c r="B32" s="2">
        <v>63.39</v>
      </c>
    </row>
    <row r="33" spans="1:2" x14ac:dyDescent="0.3">
      <c r="A33" s="18">
        <v>1995</v>
      </c>
      <c r="B33" s="2">
        <v>34.82</v>
      </c>
    </row>
    <row r="34" spans="1:2" x14ac:dyDescent="0.3">
      <c r="A34" s="18">
        <v>1996</v>
      </c>
      <c r="B34" s="2">
        <v>44.76</v>
      </c>
    </row>
    <row r="35" spans="1:2" x14ac:dyDescent="0.3">
      <c r="A35" s="18">
        <v>1997</v>
      </c>
      <c r="B35" s="2">
        <v>61.87</v>
      </c>
    </row>
    <row r="36" spans="1:2" x14ac:dyDescent="0.3">
      <c r="A36" s="18">
        <v>1998</v>
      </c>
      <c r="B36" s="2">
        <v>74.849999999999994</v>
      </c>
    </row>
    <row r="37" spans="1:2" x14ac:dyDescent="0.3">
      <c r="A37" s="18">
        <v>1999</v>
      </c>
      <c r="B37" s="2">
        <v>30.47</v>
      </c>
    </row>
    <row r="38" spans="1:2" x14ac:dyDescent="0.3">
      <c r="A38" s="18">
        <v>2000</v>
      </c>
      <c r="B38" s="2">
        <v>48.13</v>
      </c>
    </row>
    <row r="39" spans="1:2" x14ac:dyDescent="0.3">
      <c r="A39" s="18">
        <v>2001</v>
      </c>
      <c r="B39" s="2">
        <v>59.88</v>
      </c>
    </row>
    <row r="40" spans="1:2" x14ac:dyDescent="0.3">
      <c r="A40" s="18">
        <v>2002</v>
      </c>
      <c r="B40" s="2">
        <v>67.709999999999994</v>
      </c>
    </row>
    <row r="41" spans="1:2" x14ac:dyDescent="0.3">
      <c r="A41" s="18">
        <v>2003</v>
      </c>
      <c r="B41" s="2">
        <v>42.15</v>
      </c>
    </row>
    <row r="42" spans="1:2" x14ac:dyDescent="0.3">
      <c r="A42" s="18">
        <v>2004</v>
      </c>
      <c r="B42" s="2">
        <v>29.25</v>
      </c>
    </row>
    <row r="43" spans="1:2" x14ac:dyDescent="0.3">
      <c r="A43" s="18">
        <v>2005</v>
      </c>
      <c r="B43" s="2">
        <v>56.04</v>
      </c>
    </row>
    <row r="44" spans="1:2" x14ac:dyDescent="0.3">
      <c r="A44" s="18">
        <v>2006</v>
      </c>
      <c r="B44" s="2">
        <v>22.34</v>
      </c>
    </row>
    <row r="45" spans="1:2" x14ac:dyDescent="0.3">
      <c r="A45" s="18">
        <v>2007</v>
      </c>
      <c r="B45" s="2">
        <v>55.74</v>
      </c>
    </row>
    <row r="46" spans="1:2" x14ac:dyDescent="0.3">
      <c r="A46" s="18">
        <v>2008</v>
      </c>
      <c r="B46" s="2">
        <v>35.61</v>
      </c>
    </row>
    <row r="47" spans="1:2" x14ac:dyDescent="0.3">
      <c r="A47" s="18">
        <v>2009</v>
      </c>
      <c r="B47" s="2">
        <v>58.66</v>
      </c>
    </row>
    <row r="48" spans="1:2" x14ac:dyDescent="0.3">
      <c r="A48" s="18">
        <v>2010</v>
      </c>
      <c r="B48" s="2">
        <v>78.62</v>
      </c>
    </row>
    <row r="49" spans="1:2" x14ac:dyDescent="0.3">
      <c r="A49" s="18">
        <v>2011</v>
      </c>
      <c r="B49" s="2">
        <v>81.56</v>
      </c>
    </row>
    <row r="50" spans="1:2" x14ac:dyDescent="0.3">
      <c r="A50" s="18">
        <v>2012</v>
      </c>
      <c r="B50" s="2">
        <v>30.44</v>
      </c>
    </row>
    <row r="51" spans="1:2" x14ac:dyDescent="0.3">
      <c r="A51" s="18">
        <v>2013</v>
      </c>
      <c r="B51" s="2">
        <v>50.42</v>
      </c>
    </row>
    <row r="52" spans="1:2" x14ac:dyDescent="0.3">
      <c r="A52" s="18">
        <v>2014</v>
      </c>
      <c r="B52" s="2">
        <v>78.8</v>
      </c>
    </row>
    <row r="53" spans="1:2" x14ac:dyDescent="0.3">
      <c r="A53" s="18">
        <v>2015</v>
      </c>
      <c r="B53" s="2">
        <v>81.34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8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1963</v>
      </c>
      <c r="B2" s="2">
        <v>48.12</v>
      </c>
    </row>
    <row r="3" spans="1:2" x14ac:dyDescent="0.3">
      <c r="A3" s="18">
        <v>1964</v>
      </c>
      <c r="B3" s="2">
        <v>23.51</v>
      </c>
    </row>
    <row r="4" spans="1:2" x14ac:dyDescent="0.3">
      <c r="A4" s="18">
        <v>1965</v>
      </c>
      <c r="B4" s="2">
        <v>48.13</v>
      </c>
    </row>
    <row r="5" spans="1:2" x14ac:dyDescent="0.3">
      <c r="A5" s="18">
        <v>1966</v>
      </c>
      <c r="B5" s="2">
        <v>70.27</v>
      </c>
    </row>
    <row r="6" spans="1:2" x14ac:dyDescent="0.3">
      <c r="A6" s="18">
        <v>1967</v>
      </c>
      <c r="B6" s="2">
        <v>46.38</v>
      </c>
    </row>
    <row r="7" spans="1:2" x14ac:dyDescent="0.3">
      <c r="A7" s="18">
        <v>1968</v>
      </c>
      <c r="B7" s="2">
        <v>20.59</v>
      </c>
    </row>
    <row r="8" spans="1:2" x14ac:dyDescent="0.3">
      <c r="A8" s="18">
        <v>1969</v>
      </c>
      <c r="B8" s="2">
        <v>26.41</v>
      </c>
    </row>
    <row r="9" spans="1:2" x14ac:dyDescent="0.3">
      <c r="A9" s="18">
        <v>1970</v>
      </c>
      <c r="B9" s="2">
        <v>38.01</v>
      </c>
    </row>
    <row r="10" spans="1:2" x14ac:dyDescent="0.3">
      <c r="A10" s="18">
        <v>1971</v>
      </c>
      <c r="B10" s="2">
        <v>47.16</v>
      </c>
    </row>
    <row r="11" spans="1:2" x14ac:dyDescent="0.3">
      <c r="A11" s="18">
        <v>1972</v>
      </c>
      <c r="B11" s="2">
        <v>78.02</v>
      </c>
    </row>
    <row r="12" spans="1:2" x14ac:dyDescent="0.3">
      <c r="A12" s="18">
        <v>1973</v>
      </c>
      <c r="B12" s="2">
        <v>60.45</v>
      </c>
    </row>
    <row r="13" spans="1:2" x14ac:dyDescent="0.3">
      <c r="A13" s="18">
        <v>1974</v>
      </c>
      <c r="B13" s="2">
        <v>34.01</v>
      </c>
    </row>
    <row r="14" spans="1:2" x14ac:dyDescent="0.3">
      <c r="A14" s="18">
        <v>1975</v>
      </c>
      <c r="B14" s="2">
        <v>45.99</v>
      </c>
    </row>
    <row r="15" spans="1:2" x14ac:dyDescent="0.3">
      <c r="A15" s="18">
        <v>1976</v>
      </c>
      <c r="B15" s="2">
        <v>41.96</v>
      </c>
    </row>
    <row r="16" spans="1:2" x14ac:dyDescent="0.3">
      <c r="A16" s="18">
        <v>1977</v>
      </c>
      <c r="B16" s="2">
        <v>47.53</v>
      </c>
    </row>
    <row r="17" spans="1:2" x14ac:dyDescent="0.3">
      <c r="A17" s="18">
        <v>1978</v>
      </c>
      <c r="B17" s="2">
        <v>29.49</v>
      </c>
    </row>
    <row r="18" spans="1:2" x14ac:dyDescent="0.3">
      <c r="A18" s="18">
        <v>1979</v>
      </c>
      <c r="B18" s="2">
        <v>51.19</v>
      </c>
    </row>
    <row r="19" spans="1:2" x14ac:dyDescent="0.3">
      <c r="A19" s="18">
        <v>1980</v>
      </c>
      <c r="B19" s="2">
        <v>50.27</v>
      </c>
    </row>
    <row r="20" spans="1:2" x14ac:dyDescent="0.3">
      <c r="A20" s="18">
        <v>1982</v>
      </c>
      <c r="B20" s="2">
        <v>52.5</v>
      </c>
    </row>
    <row r="21" spans="1:2" x14ac:dyDescent="0.3">
      <c r="A21" s="18">
        <v>1983</v>
      </c>
      <c r="B21" s="2">
        <v>83.68</v>
      </c>
    </row>
    <row r="22" spans="1:2" x14ac:dyDescent="0.3">
      <c r="A22" s="18">
        <v>1984</v>
      </c>
      <c r="B22" s="2">
        <v>62.8</v>
      </c>
    </row>
    <row r="23" spans="1:2" x14ac:dyDescent="0.3">
      <c r="A23" s="18">
        <v>1985</v>
      </c>
      <c r="B23" s="2">
        <v>41.75</v>
      </c>
    </row>
    <row r="24" spans="1:2" x14ac:dyDescent="0.3">
      <c r="A24" s="18">
        <v>1986</v>
      </c>
      <c r="B24" s="2">
        <v>38.81</v>
      </c>
    </row>
    <row r="25" spans="1:2" x14ac:dyDescent="0.3">
      <c r="A25" s="18">
        <v>1989</v>
      </c>
      <c r="B25" s="2">
        <v>52.34</v>
      </c>
    </row>
    <row r="26" spans="1:2" x14ac:dyDescent="0.3">
      <c r="A26" s="18">
        <v>1990</v>
      </c>
      <c r="B26" s="2">
        <v>66.19</v>
      </c>
    </row>
    <row r="27" spans="1:2" x14ac:dyDescent="0.3">
      <c r="A27" s="18">
        <v>1994</v>
      </c>
      <c r="B27" s="2">
        <v>63.39</v>
      </c>
    </row>
    <row r="28" spans="1:2" x14ac:dyDescent="0.3">
      <c r="A28" s="18">
        <v>1995</v>
      </c>
      <c r="B28" s="2">
        <v>34.82</v>
      </c>
    </row>
    <row r="29" spans="1:2" x14ac:dyDescent="0.3">
      <c r="A29" s="18">
        <v>1996</v>
      </c>
      <c r="B29" s="2">
        <v>44.76</v>
      </c>
    </row>
    <row r="30" spans="1:2" x14ac:dyDescent="0.3">
      <c r="A30" s="18">
        <v>1997</v>
      </c>
      <c r="B30" s="2">
        <v>61.87</v>
      </c>
    </row>
    <row r="31" spans="1:2" x14ac:dyDescent="0.3">
      <c r="A31" s="18">
        <v>1998</v>
      </c>
      <c r="B31" s="2">
        <v>74.849999999999994</v>
      </c>
    </row>
    <row r="32" spans="1:2" x14ac:dyDescent="0.3">
      <c r="A32" s="18">
        <v>1999</v>
      </c>
      <c r="B32" s="2">
        <v>30.47</v>
      </c>
    </row>
    <row r="33" spans="1:2" x14ac:dyDescent="0.3">
      <c r="A33" s="18">
        <v>2000</v>
      </c>
      <c r="B33" s="2">
        <v>48.13</v>
      </c>
    </row>
    <row r="34" spans="1:2" x14ac:dyDescent="0.3">
      <c r="A34" s="18">
        <v>2001</v>
      </c>
      <c r="B34" s="2">
        <v>59.88</v>
      </c>
    </row>
    <row r="35" spans="1:2" x14ac:dyDescent="0.3">
      <c r="A35" s="18">
        <v>2002</v>
      </c>
      <c r="B35" s="2">
        <v>67.709999999999994</v>
      </c>
    </row>
    <row r="36" spans="1:2" x14ac:dyDescent="0.3">
      <c r="A36" s="18">
        <v>2003</v>
      </c>
      <c r="B36" s="2">
        <v>42.15</v>
      </c>
    </row>
    <row r="37" spans="1:2" x14ac:dyDescent="0.3">
      <c r="A37" s="18">
        <v>2004</v>
      </c>
      <c r="B37" s="2">
        <v>29.25</v>
      </c>
    </row>
    <row r="38" spans="1:2" x14ac:dyDescent="0.3">
      <c r="A38" s="18">
        <v>2005</v>
      </c>
      <c r="B38" s="2">
        <v>56.04</v>
      </c>
    </row>
    <row r="39" spans="1:2" x14ac:dyDescent="0.3">
      <c r="A39" s="18">
        <v>2006</v>
      </c>
      <c r="B39" s="2">
        <v>22.34</v>
      </c>
    </row>
    <row r="40" spans="1:2" x14ac:dyDescent="0.3">
      <c r="A40" s="18">
        <v>2007</v>
      </c>
      <c r="B40" s="2">
        <v>55.74</v>
      </c>
    </row>
    <row r="41" spans="1:2" x14ac:dyDescent="0.3">
      <c r="A41" s="18">
        <v>2008</v>
      </c>
      <c r="B41" s="2">
        <v>35.61</v>
      </c>
    </row>
    <row r="42" spans="1:2" x14ac:dyDescent="0.3">
      <c r="A42" s="18">
        <v>2009</v>
      </c>
      <c r="B42" s="2">
        <v>58.66</v>
      </c>
    </row>
    <row r="43" spans="1:2" x14ac:dyDescent="0.3">
      <c r="A43" s="18">
        <v>2010</v>
      </c>
      <c r="B43" s="2">
        <v>78.62</v>
      </c>
    </row>
    <row r="44" spans="1:2" x14ac:dyDescent="0.3">
      <c r="A44" s="18">
        <v>2011</v>
      </c>
      <c r="B44" s="2">
        <v>81.56</v>
      </c>
    </row>
    <row r="45" spans="1:2" x14ac:dyDescent="0.3">
      <c r="A45" s="18">
        <v>2012</v>
      </c>
      <c r="B45" s="2">
        <v>30.44</v>
      </c>
    </row>
    <row r="46" spans="1:2" x14ac:dyDescent="0.3">
      <c r="A46" s="18">
        <v>2013</v>
      </c>
      <c r="B46" s="2">
        <v>50.42</v>
      </c>
    </row>
    <row r="47" spans="1:2" x14ac:dyDescent="0.3">
      <c r="A47" s="18">
        <v>2014</v>
      </c>
      <c r="B47" s="2">
        <v>78.8</v>
      </c>
    </row>
    <row r="48" spans="1:2" x14ac:dyDescent="0.3">
      <c r="A48" s="18">
        <v>2015</v>
      </c>
      <c r="B48" s="2">
        <v>81.34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800"/>
  </sheetPr>
  <dimension ref="B1:J57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  <col min="3" max="3" width="9.44140625" bestFit="1" customWidth="1"/>
  </cols>
  <sheetData>
    <row r="1" spans="2:9" x14ac:dyDescent="0.3">
      <c r="B1" t="s">
        <v>35</v>
      </c>
    </row>
    <row r="2" spans="2:9" x14ac:dyDescent="0.3">
      <c r="B2" t="s">
        <v>31</v>
      </c>
    </row>
    <row r="3" spans="2:9" x14ac:dyDescent="0.3">
      <c r="B3" t="s">
        <v>32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47</v>
      </c>
      <c r="D13" s="7">
        <v>0</v>
      </c>
      <c r="E13" s="7">
        <v>47</v>
      </c>
      <c r="F13" s="8">
        <v>20.59</v>
      </c>
      <c r="G13" s="8">
        <v>83.68</v>
      </c>
      <c r="H13" s="8">
        <v>50.902340425531918</v>
      </c>
      <c r="I13" s="8">
        <v>17.258947674702327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0.19620548144235117</v>
      </c>
    </row>
    <row r="19" spans="2:10" x14ac:dyDescent="0.3">
      <c r="B19" s="3" t="s">
        <v>18</v>
      </c>
      <c r="C19" s="12">
        <v>212</v>
      </c>
    </row>
    <row r="20" spans="2:10" x14ac:dyDescent="0.3">
      <c r="B20" s="3" t="s">
        <v>19</v>
      </c>
      <c r="C20" s="12">
        <v>11890</v>
      </c>
    </row>
    <row r="21" spans="2:10" x14ac:dyDescent="0.3">
      <c r="B21" s="3" t="s">
        <v>20</v>
      </c>
      <c r="C21" s="12">
        <v>5.2984522945348507E-2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22</v>
      </c>
    </row>
    <row r="25" spans="2:10" x14ac:dyDescent="0.3">
      <c r="B25" s="14" t="s">
        <v>23</v>
      </c>
    </row>
    <row r="26" spans="2:10" x14ac:dyDescent="0.3">
      <c r="B26" s="14" t="s">
        <v>24</v>
      </c>
    </row>
    <row r="27" spans="2:10" x14ac:dyDescent="0.3">
      <c r="B27" s="14" t="s">
        <v>25</v>
      </c>
    </row>
    <row r="28" spans="2:10" ht="15" customHeight="1" x14ac:dyDescent="0.3">
      <c r="B28" s="29" t="s">
        <v>33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34</v>
      </c>
    </row>
    <row r="32" spans="2:10" x14ac:dyDescent="0.3">
      <c r="B32" s="14" t="s">
        <v>26</v>
      </c>
    </row>
    <row r="34" spans="2:5" x14ac:dyDescent="0.3">
      <c r="B34" s="14" t="s">
        <v>27</v>
      </c>
    </row>
    <row r="37" spans="2:5" x14ac:dyDescent="0.3">
      <c r="B37" s="14" t="s">
        <v>28</v>
      </c>
      <c r="D37" s="15">
        <v>0.36750000000000016</v>
      </c>
    </row>
    <row r="38" spans="2:5" x14ac:dyDescent="0.3">
      <c r="B38" s="14" t="s">
        <v>29</v>
      </c>
      <c r="D38" s="16">
        <v>0.27999999999999986</v>
      </c>
      <c r="E38" s="17">
        <v>0.51615384615384674</v>
      </c>
    </row>
    <row r="57" spans="7:7" x14ac:dyDescent="0.3">
      <c r="G57" t="s">
        <v>30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T1401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Mann-Kendall trend tests_HID</vt:lpstr>
      <vt:lpstr>Mann-Kendall trend tests1_HID</vt:lpstr>
      <vt:lpstr>Mann-Kendall trend tests2_HID</vt:lpstr>
      <vt:lpstr>Mann-Kendall trend tests3_HID</vt:lpstr>
      <vt:lpstr>Mann-Kendall trend tests3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2016-10-15T03:24:08Z</dcterms:created>
  <dcterms:modified xsi:type="dcterms:W3CDTF">2018-05-31T21:27:52Z</dcterms:modified>
</cp:coreProperties>
</file>