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7DC2B997-6E50-4EE3-A2A4-E0896622A1CF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3_HID" sheetId="9" state="hidden" r:id="rId5"/>
    <sheet name="Mann-Kendall trend tests3" sheetId="8" r:id="rId6"/>
  </sheets>
  <externalReferences>
    <externalReference r:id="rId7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</calcChain>
</file>

<file path=xl/sharedStrings.xml><?xml version="1.0" encoding="utf-8"?>
<sst xmlns="http://schemas.openxmlformats.org/spreadsheetml/2006/main" count="48" uniqueCount="40">
  <si>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</si>
  <si>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</si>
  <si>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</si>
  <si>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</si>
  <si>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</si>
  <si>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</si>
  <si>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</si>
  <si>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</si>
  <si>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</si>
  <si>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</si>
  <si>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</si>
  <si>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</si>
  <si>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</si>
  <si>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</si>
  <si>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</si>
  <si>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</si>
  <si>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</si>
  <si>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</si>
  <si>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</si>
  <si>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</si>
  <si>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</si>
  <si>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</si>
  <si>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</si>
  <si>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</si>
  <si>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</si>
  <si>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</si>
  <si>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</si>
  <si>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</si>
  <si>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The p-value is computed using an exact method.</t>
  </si>
  <si>
    <t>Time series: Workbook = 86580000_MK.xlsx / Sheet = Plan1 / Range = Plan1!$E$1:$E$35 / 34 rows and 1 column</t>
  </si>
  <si>
    <t>Date data: Workbook = 86580000_MK.xlsx / Sheet = Plan1 / Range = Plan1!$B$1:$B$35 / 34 rows and 1 column</t>
  </si>
  <si>
    <t>As the computed p-value is greater than the significance level alpha=0.05, one cannot reject the null hypothesis H0.</t>
  </si>
  <si>
    <t>The risk to reject the null hypothesis H0 while it is true is 7.05%.</t>
  </si>
  <si>
    <r>
      <t>XLSTAT 2016.06.36438  - Mann-Kendall trend tests - Start time: 2016-10-29 at 8:03:09 PM / End time: 2016-10-29 at 8:03:09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</si>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</sst>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tests3_HID'!$A$2:$A$35</c:f>
              <c:numCache>
                <c:formatCode>General</c:formatCode>
                <c:ptCount val="34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2002</c:v>
                </c:pt>
                <c:pt idx="26">
                  <c:v>2003</c:v>
                </c:pt>
                <c:pt idx="27">
                  <c:v>2005</c:v>
                </c:pt>
                <c:pt idx="28">
                  <c:v>2009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</c:numCache>
            </c:numRef>
          </c:xVal>
          <c:yVal>
            <c:numRef>
              <c:f>'Mann-Kendall trend tests3_HID'!$B$2:$B$35</c:f>
              <c:numCache>
                <c:formatCode>0</c:formatCode>
                <c:ptCount val="34"/>
                <c:pt idx="0">
                  <c:v>61</c:v>
                </c:pt>
                <c:pt idx="1">
                  <c:v>113.93</c:v>
                </c:pt>
                <c:pt idx="2">
                  <c:v>86.08</c:v>
                </c:pt>
                <c:pt idx="3">
                  <c:v>39.83</c:v>
                </c:pt>
                <c:pt idx="4">
                  <c:v>62.58</c:v>
                </c:pt>
                <c:pt idx="5">
                  <c:v>49.14</c:v>
                </c:pt>
                <c:pt idx="6">
                  <c:v>66.37</c:v>
                </c:pt>
                <c:pt idx="7">
                  <c:v>37.049999999999997</c:v>
                </c:pt>
                <c:pt idx="8">
                  <c:v>65.5</c:v>
                </c:pt>
                <c:pt idx="9">
                  <c:v>63.96</c:v>
                </c:pt>
                <c:pt idx="10">
                  <c:v>48.24</c:v>
                </c:pt>
                <c:pt idx="11">
                  <c:v>77.62</c:v>
                </c:pt>
                <c:pt idx="12">
                  <c:v>148.82</c:v>
                </c:pt>
                <c:pt idx="13">
                  <c:v>101.85</c:v>
                </c:pt>
                <c:pt idx="14">
                  <c:v>65.22</c:v>
                </c:pt>
                <c:pt idx="15">
                  <c:v>63.46</c:v>
                </c:pt>
                <c:pt idx="16">
                  <c:v>93.02</c:v>
                </c:pt>
                <c:pt idx="17">
                  <c:v>61.92</c:v>
                </c:pt>
                <c:pt idx="18">
                  <c:v>84.97</c:v>
                </c:pt>
                <c:pt idx="19">
                  <c:v>53.58</c:v>
                </c:pt>
                <c:pt idx="20">
                  <c:v>67.78</c:v>
                </c:pt>
                <c:pt idx="21">
                  <c:v>84.01</c:v>
                </c:pt>
                <c:pt idx="22">
                  <c:v>115.72</c:v>
                </c:pt>
                <c:pt idx="23">
                  <c:v>46.91</c:v>
                </c:pt>
                <c:pt idx="24">
                  <c:v>74.39</c:v>
                </c:pt>
                <c:pt idx="25">
                  <c:v>112.21</c:v>
                </c:pt>
                <c:pt idx="26">
                  <c:v>65.510000000000005</c:v>
                </c:pt>
                <c:pt idx="27">
                  <c:v>86.84</c:v>
                </c:pt>
                <c:pt idx="28">
                  <c:v>99.2</c:v>
                </c:pt>
                <c:pt idx="29">
                  <c:v>73.5</c:v>
                </c:pt>
                <c:pt idx="30">
                  <c:v>40.92</c:v>
                </c:pt>
                <c:pt idx="31">
                  <c:v>74.099999999999994</c:v>
                </c:pt>
                <c:pt idx="32">
                  <c:v>102.13</c:v>
                </c:pt>
                <c:pt idx="33">
                  <c:v>116.48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5-4030-9961-40372D99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9648"/>
        <c:axId val="204420608"/>
      </c:scatterChart>
      <c:valAx>
        <c:axId val="204299648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04420608"/>
        <c:crosses val="autoZero"/>
        <c:crossBetween val="midCat"/>
      </c:valAx>
      <c:valAx>
        <c:axId val="204420608"/>
        <c:scaling>
          <c:orientation val="minMax"/>
          <c:max val="16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0429964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4018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RefEditT,RefEdit0,Plan1!$E$1:$E$35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RefEditDate,RefEdit0,Plan1!$B$1:$B$35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4097" name="BT14018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6" workbookViewId="0">
      <selection activeCell="G49" sqref="G49:N63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4.66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472</v>
      </c>
      <c r="B2">
        <v>1971</v>
      </c>
      <c r="C2" s="19">
        <v>26008</v>
      </c>
      <c r="D2">
        <v>1227</v>
      </c>
      <c r="E2" s="18">
        <f>C2-DATE(YEAR(C2),1,0)</f>
        <v>75</v>
      </c>
      <c r="F2">
        <f>DATE(YEAR(C2)+1,1,1)-DATE(YEAR(C2),1,1)</f>
        <v>365</v>
      </c>
      <c r="G2">
        <f>E2*(2*PI()/F2)</f>
        <v>1.291065474077997</v>
      </c>
      <c r="H2">
        <f>COS(G2)</f>
        <v>0.27609697309746906</v>
      </c>
      <c r="I2">
        <f>SIN(G2)</f>
        <v>0.96112978387230075</v>
      </c>
    </row>
    <row r="3" spans="1:9" x14ac:dyDescent="0.3">
      <c r="A3">
        <v>484</v>
      </c>
      <c r="B3">
        <v>1972</v>
      </c>
      <c r="C3" s="19">
        <v>26539</v>
      </c>
      <c r="D3">
        <v>1334</v>
      </c>
      <c r="E3" s="18">
        <f t="shared" ref="E3:E35" si="0">C3-DATE(YEAR(C3),1,0)</f>
        <v>241</v>
      </c>
      <c r="F3">
        <f t="shared" ref="F3:F35" si="1">DATE(YEAR(C3)+1,1,1)-DATE(YEAR(C3),1,1)</f>
        <v>366</v>
      </c>
      <c r="G3">
        <f t="shared" ref="G3:G35" si="2">E3*(2*PI()/F3)</f>
        <v>4.1372886858750828</v>
      </c>
      <c r="H3">
        <f t="shared" ref="H3:H35" si="3">COS(G3)</f>
        <v>-0.54391895432872484</v>
      </c>
      <c r="I3">
        <f t="shared" ref="I3:I35" si="4">SIN(G3)</f>
        <v>-0.83913775455639383</v>
      </c>
    </row>
    <row r="4" spans="1:9" x14ac:dyDescent="0.3">
      <c r="A4">
        <v>496</v>
      </c>
      <c r="B4">
        <v>1973</v>
      </c>
      <c r="C4" s="19">
        <v>26786</v>
      </c>
      <c r="D4">
        <v>1250</v>
      </c>
      <c r="E4" s="18">
        <f t="shared" si="0"/>
        <v>122</v>
      </c>
      <c r="F4">
        <f t="shared" si="1"/>
        <v>365</v>
      </c>
      <c r="G4">
        <f t="shared" si="2"/>
        <v>2.1001331711668754</v>
      </c>
      <c r="H4">
        <f t="shared" si="3"/>
        <v>-0.50496105472152042</v>
      </c>
      <c r="I4">
        <f t="shared" si="4"/>
        <v>0.86314212804991142</v>
      </c>
    </row>
    <row r="5" spans="1:9" x14ac:dyDescent="0.3">
      <c r="A5">
        <v>508</v>
      </c>
      <c r="B5">
        <v>1974</v>
      </c>
      <c r="C5" s="19">
        <v>27189</v>
      </c>
      <c r="D5">
        <v>656</v>
      </c>
      <c r="E5" s="18">
        <f t="shared" si="0"/>
        <v>160</v>
      </c>
      <c r="F5">
        <f t="shared" si="1"/>
        <v>365</v>
      </c>
      <c r="G5">
        <f t="shared" si="2"/>
        <v>2.7542730113663936</v>
      </c>
      <c r="H5">
        <f t="shared" si="3"/>
        <v>-0.92592477719384969</v>
      </c>
      <c r="I5">
        <f t="shared" si="4"/>
        <v>0.37770796520396532</v>
      </c>
    </row>
    <row r="6" spans="1:9" x14ac:dyDescent="0.3">
      <c r="A6">
        <v>520</v>
      </c>
      <c r="B6">
        <v>1975</v>
      </c>
      <c r="C6" s="19">
        <v>27616</v>
      </c>
      <c r="D6">
        <v>808</v>
      </c>
      <c r="E6" s="18">
        <f t="shared" si="0"/>
        <v>222</v>
      </c>
      <c r="F6">
        <f t="shared" si="1"/>
        <v>365</v>
      </c>
      <c r="G6">
        <f t="shared" si="2"/>
        <v>3.8215538032708714</v>
      </c>
      <c r="H6">
        <f t="shared" si="3"/>
        <v>-0.77759714697362714</v>
      </c>
      <c r="I6">
        <f t="shared" si="4"/>
        <v>-0.62876281459583416</v>
      </c>
    </row>
    <row r="7" spans="1:9" x14ac:dyDescent="0.3">
      <c r="A7">
        <v>532</v>
      </c>
      <c r="B7">
        <v>1976</v>
      </c>
      <c r="C7" s="19">
        <v>27981</v>
      </c>
      <c r="D7">
        <v>961</v>
      </c>
      <c r="E7" s="18">
        <f t="shared" si="0"/>
        <v>222</v>
      </c>
      <c r="F7">
        <f t="shared" si="1"/>
        <v>366</v>
      </c>
      <c r="G7">
        <f t="shared" si="2"/>
        <v>3.8111123994367984</v>
      </c>
      <c r="H7">
        <f t="shared" si="3"/>
        <v>-0.78411980657671043</v>
      </c>
      <c r="I7">
        <f t="shared" si="4"/>
        <v>-0.62060948182742282</v>
      </c>
    </row>
    <row r="8" spans="1:9" x14ac:dyDescent="0.3">
      <c r="A8">
        <v>544</v>
      </c>
      <c r="B8">
        <v>1977</v>
      </c>
      <c r="C8" s="19">
        <v>28339</v>
      </c>
      <c r="D8">
        <v>1170</v>
      </c>
      <c r="E8" s="18">
        <f t="shared" si="0"/>
        <v>214</v>
      </c>
      <c r="F8">
        <f t="shared" si="1"/>
        <v>365</v>
      </c>
      <c r="G8">
        <f t="shared" si="2"/>
        <v>3.6838401527025515</v>
      </c>
      <c r="H8">
        <f t="shared" si="3"/>
        <v>-0.85655099590100392</v>
      </c>
      <c r="I8">
        <f t="shared" si="4"/>
        <v>-0.51606239101585227</v>
      </c>
    </row>
    <row r="9" spans="1:9" x14ac:dyDescent="0.3">
      <c r="A9">
        <v>556</v>
      </c>
      <c r="B9">
        <v>1978</v>
      </c>
      <c r="C9" s="19">
        <v>28693</v>
      </c>
      <c r="D9">
        <v>1098</v>
      </c>
      <c r="E9" s="18">
        <f t="shared" si="0"/>
        <v>203</v>
      </c>
      <c r="F9">
        <f t="shared" si="1"/>
        <v>365</v>
      </c>
      <c r="G9">
        <f t="shared" si="2"/>
        <v>3.494483883171112</v>
      </c>
      <c r="H9">
        <f t="shared" si="3"/>
        <v>-0.93837739174086432</v>
      </c>
      <c r="I9">
        <f t="shared" si="4"/>
        <v>-0.34561231267073284</v>
      </c>
    </row>
    <row r="10" spans="1:9" x14ac:dyDescent="0.3">
      <c r="A10">
        <v>568</v>
      </c>
      <c r="B10">
        <v>1979</v>
      </c>
      <c r="C10" s="19">
        <v>29134</v>
      </c>
      <c r="D10">
        <v>913</v>
      </c>
      <c r="E10" s="18">
        <f t="shared" si="0"/>
        <v>279</v>
      </c>
      <c r="F10">
        <f t="shared" si="1"/>
        <v>365</v>
      </c>
      <c r="G10">
        <f t="shared" si="2"/>
        <v>4.8027635635701493</v>
      </c>
      <c r="H10">
        <f t="shared" si="3"/>
        <v>9.0251610031040694E-2</v>
      </c>
      <c r="I10">
        <f t="shared" si="4"/>
        <v>-0.99591899614717916</v>
      </c>
    </row>
    <row r="11" spans="1:9" x14ac:dyDescent="0.3">
      <c r="A11">
        <v>580</v>
      </c>
      <c r="B11">
        <v>1980</v>
      </c>
      <c r="C11" s="19">
        <v>29454</v>
      </c>
      <c r="D11">
        <v>1137</v>
      </c>
      <c r="E11" s="18">
        <f t="shared" si="0"/>
        <v>234</v>
      </c>
      <c r="F11">
        <f t="shared" si="1"/>
        <v>366</v>
      </c>
      <c r="G11">
        <f t="shared" si="2"/>
        <v>4.0171184750820306</v>
      </c>
      <c r="H11">
        <f t="shared" si="3"/>
        <v>-0.64059317869817523</v>
      </c>
      <c r="I11">
        <f t="shared" si="4"/>
        <v>-0.7678804460366</v>
      </c>
    </row>
    <row r="12" spans="1:9" x14ac:dyDescent="0.3">
      <c r="A12">
        <v>592</v>
      </c>
      <c r="B12">
        <v>1981</v>
      </c>
      <c r="C12" s="19">
        <v>29887</v>
      </c>
      <c r="D12">
        <v>656</v>
      </c>
      <c r="E12" s="18">
        <f t="shared" si="0"/>
        <v>301</v>
      </c>
      <c r="F12">
        <f t="shared" si="1"/>
        <v>365</v>
      </c>
      <c r="G12">
        <f t="shared" si="2"/>
        <v>5.1814761026330283</v>
      </c>
      <c r="H12">
        <f t="shared" si="3"/>
        <v>0.45207220393230374</v>
      </c>
      <c r="I12">
        <f t="shared" si="4"/>
        <v>-0.89198134645954874</v>
      </c>
    </row>
    <row r="13" spans="1:9" x14ac:dyDescent="0.3">
      <c r="A13">
        <v>604</v>
      </c>
      <c r="B13">
        <v>1982</v>
      </c>
      <c r="C13" s="19">
        <v>30130</v>
      </c>
      <c r="D13">
        <v>1924</v>
      </c>
      <c r="E13" s="18">
        <f t="shared" si="0"/>
        <v>179</v>
      </c>
      <c r="F13">
        <f t="shared" si="1"/>
        <v>365</v>
      </c>
      <c r="G13">
        <f t="shared" si="2"/>
        <v>3.0813429314661529</v>
      </c>
      <c r="H13">
        <f t="shared" si="3"/>
        <v>-0.99818553447185865</v>
      </c>
      <c r="I13">
        <f t="shared" si="4"/>
        <v>6.0213277365793468E-2</v>
      </c>
    </row>
    <row r="14" spans="1:9" x14ac:dyDescent="0.3">
      <c r="A14">
        <v>616</v>
      </c>
      <c r="B14">
        <v>1983</v>
      </c>
      <c r="C14" s="19">
        <v>30503</v>
      </c>
      <c r="D14">
        <v>1487</v>
      </c>
      <c r="E14" s="18">
        <f t="shared" si="0"/>
        <v>187</v>
      </c>
      <c r="F14">
        <f t="shared" si="1"/>
        <v>365</v>
      </c>
      <c r="G14">
        <f t="shared" si="2"/>
        <v>3.2190565820344728</v>
      </c>
      <c r="H14">
        <f t="shared" si="3"/>
        <v>-0.99700116992501508</v>
      </c>
      <c r="I14">
        <f t="shared" si="4"/>
        <v>-7.7386479233462771E-2</v>
      </c>
    </row>
    <row r="15" spans="1:9" x14ac:dyDescent="0.3">
      <c r="A15">
        <v>628</v>
      </c>
      <c r="B15">
        <v>1984</v>
      </c>
      <c r="C15" s="19">
        <v>30810</v>
      </c>
      <c r="D15">
        <v>1086</v>
      </c>
      <c r="E15" s="18">
        <f t="shared" si="0"/>
        <v>129</v>
      </c>
      <c r="F15">
        <f t="shared" si="1"/>
        <v>366</v>
      </c>
      <c r="G15">
        <f t="shared" si="2"/>
        <v>2.2145653131862475</v>
      </c>
      <c r="H15">
        <f t="shared" si="3"/>
        <v>-0.60021428054836801</v>
      </c>
      <c r="I15">
        <f t="shared" si="4"/>
        <v>0.79983924473971946</v>
      </c>
    </row>
    <row r="16" spans="1:9" x14ac:dyDescent="0.3">
      <c r="A16">
        <v>640</v>
      </c>
      <c r="B16">
        <v>1985</v>
      </c>
      <c r="C16" s="19">
        <v>31177</v>
      </c>
      <c r="D16">
        <v>705</v>
      </c>
      <c r="E16" s="18">
        <f t="shared" si="0"/>
        <v>130</v>
      </c>
      <c r="F16">
        <f t="shared" si="1"/>
        <v>365</v>
      </c>
      <c r="G16">
        <f t="shared" si="2"/>
        <v>2.2378468217351948</v>
      </c>
      <c r="H16">
        <f t="shared" si="3"/>
        <v>-0.61867140326250314</v>
      </c>
      <c r="I16">
        <f t="shared" si="4"/>
        <v>0.78564985507871465</v>
      </c>
    </row>
    <row r="17" spans="1:9" x14ac:dyDescent="0.3">
      <c r="A17">
        <v>652</v>
      </c>
      <c r="B17">
        <v>1986</v>
      </c>
      <c r="C17" s="19">
        <v>31562</v>
      </c>
      <c r="D17">
        <v>866</v>
      </c>
      <c r="E17" s="18">
        <f t="shared" si="0"/>
        <v>150</v>
      </c>
      <c r="F17">
        <f t="shared" si="1"/>
        <v>365</v>
      </c>
      <c r="G17">
        <f t="shared" si="2"/>
        <v>2.582130948155994</v>
      </c>
      <c r="H17">
        <f t="shared" si="3"/>
        <v>-0.84754092289283089</v>
      </c>
      <c r="I17">
        <f t="shared" si="4"/>
        <v>0.5307300481619337</v>
      </c>
    </row>
    <row r="18" spans="1:9" x14ac:dyDescent="0.3">
      <c r="A18">
        <v>664</v>
      </c>
      <c r="B18">
        <v>1987</v>
      </c>
      <c r="C18" s="19">
        <v>31987</v>
      </c>
      <c r="D18">
        <v>1094</v>
      </c>
      <c r="E18" s="18">
        <f t="shared" si="0"/>
        <v>210</v>
      </c>
      <c r="F18">
        <f t="shared" si="1"/>
        <v>365</v>
      </c>
      <c r="G18">
        <f t="shared" si="2"/>
        <v>3.614983327418392</v>
      </c>
      <c r="H18">
        <f t="shared" si="3"/>
        <v>-0.89002757643467678</v>
      </c>
      <c r="I18">
        <f t="shared" si="4"/>
        <v>-0.45590669350845858</v>
      </c>
    </row>
    <row r="19" spans="1:9" x14ac:dyDescent="0.3">
      <c r="A19">
        <v>706</v>
      </c>
      <c r="B19">
        <v>1993</v>
      </c>
      <c r="C19" s="19">
        <v>34155</v>
      </c>
      <c r="D19">
        <v>850</v>
      </c>
      <c r="E19" s="18">
        <f t="shared" si="0"/>
        <v>186</v>
      </c>
      <c r="F19">
        <f t="shared" si="1"/>
        <v>365</v>
      </c>
      <c r="G19">
        <f t="shared" si="2"/>
        <v>3.2018423757134329</v>
      </c>
      <c r="H19">
        <f t="shared" si="3"/>
        <v>-0.99818553447185865</v>
      </c>
      <c r="I19">
        <f t="shared" si="4"/>
        <v>-6.0213277365792774E-2</v>
      </c>
    </row>
    <row r="20" spans="1:9" x14ac:dyDescent="0.3">
      <c r="A20">
        <v>718</v>
      </c>
      <c r="B20">
        <v>1994</v>
      </c>
      <c r="C20" s="19">
        <v>34522</v>
      </c>
      <c r="D20">
        <v>1003</v>
      </c>
      <c r="E20" s="18">
        <f t="shared" si="0"/>
        <v>188</v>
      </c>
      <c r="F20">
        <f t="shared" si="1"/>
        <v>365</v>
      </c>
      <c r="G20">
        <f t="shared" si="2"/>
        <v>3.2362707883555126</v>
      </c>
      <c r="H20">
        <f t="shared" si="3"/>
        <v>-0.99552137241447525</v>
      </c>
      <c r="I20">
        <f t="shared" si="4"/>
        <v>-9.4536749817198881E-2</v>
      </c>
    </row>
    <row r="21" spans="1:9" x14ac:dyDescent="0.3">
      <c r="A21">
        <v>730</v>
      </c>
      <c r="B21">
        <v>1995</v>
      </c>
      <c r="C21" s="19">
        <v>34715</v>
      </c>
      <c r="D21">
        <v>622</v>
      </c>
      <c r="E21" s="18">
        <f t="shared" si="0"/>
        <v>16</v>
      </c>
      <c r="F21">
        <f t="shared" si="1"/>
        <v>365</v>
      </c>
      <c r="G21">
        <f t="shared" si="2"/>
        <v>0.27542730113663938</v>
      </c>
      <c r="H21">
        <f t="shared" si="3"/>
        <v>0.96230907745414862</v>
      </c>
      <c r="I21">
        <f t="shared" si="4"/>
        <v>0.27195815753410552</v>
      </c>
    </row>
    <row r="22" spans="1:9" x14ac:dyDescent="0.3">
      <c r="A22">
        <v>742</v>
      </c>
      <c r="B22">
        <v>1996</v>
      </c>
      <c r="C22" s="19">
        <v>35309</v>
      </c>
      <c r="D22">
        <v>608</v>
      </c>
      <c r="E22" s="18">
        <f t="shared" si="0"/>
        <v>245</v>
      </c>
      <c r="F22">
        <f t="shared" si="1"/>
        <v>366</v>
      </c>
      <c r="G22">
        <f t="shared" si="2"/>
        <v>4.2059573777568264</v>
      </c>
      <c r="H22">
        <f t="shared" si="3"/>
        <v>-0.48505984619519671</v>
      </c>
      <c r="I22">
        <f t="shared" si="4"/>
        <v>-0.87448095783103941</v>
      </c>
    </row>
    <row r="23" spans="1:9" x14ac:dyDescent="0.3">
      <c r="A23">
        <v>754</v>
      </c>
      <c r="B23">
        <v>1997</v>
      </c>
      <c r="C23" s="19">
        <v>35646</v>
      </c>
      <c r="D23">
        <v>1815</v>
      </c>
      <c r="E23" s="18">
        <f t="shared" si="0"/>
        <v>216</v>
      </c>
      <c r="F23">
        <f t="shared" si="1"/>
        <v>365</v>
      </c>
      <c r="G23">
        <f t="shared" si="2"/>
        <v>3.7182685653446317</v>
      </c>
      <c r="H23">
        <f t="shared" si="3"/>
        <v>-0.83827970521777451</v>
      </c>
      <c r="I23">
        <f t="shared" si="4"/>
        <v>-0.54524043854065074</v>
      </c>
    </row>
    <row r="24" spans="1:9" x14ac:dyDescent="0.3">
      <c r="A24">
        <v>766</v>
      </c>
      <c r="B24">
        <v>1998</v>
      </c>
      <c r="C24" s="19">
        <v>36022</v>
      </c>
      <c r="D24">
        <v>1740</v>
      </c>
      <c r="E24" s="18">
        <f t="shared" si="0"/>
        <v>227</v>
      </c>
      <c r="F24">
        <f t="shared" si="1"/>
        <v>365</v>
      </c>
      <c r="G24">
        <f t="shared" si="2"/>
        <v>3.9076248348760712</v>
      </c>
      <c r="H24">
        <f t="shared" si="3"/>
        <v>-0.72066714955386146</v>
      </c>
      <c r="I24">
        <f t="shared" si="4"/>
        <v>-0.69328122688697713</v>
      </c>
    </row>
    <row r="25" spans="1:9" x14ac:dyDescent="0.3">
      <c r="A25">
        <v>778</v>
      </c>
      <c r="B25">
        <v>1999</v>
      </c>
      <c r="C25" s="19">
        <v>36321</v>
      </c>
      <c r="D25">
        <v>401</v>
      </c>
      <c r="E25" s="18">
        <f t="shared" si="0"/>
        <v>161</v>
      </c>
      <c r="F25">
        <f t="shared" si="1"/>
        <v>365</v>
      </c>
      <c r="G25">
        <f t="shared" si="2"/>
        <v>2.7714872176874339</v>
      </c>
      <c r="H25">
        <f t="shared" si="3"/>
        <v>-0.9322892131745133</v>
      </c>
      <c r="I25">
        <f t="shared" si="4"/>
        <v>0.36171373072976765</v>
      </c>
    </row>
    <row r="26" spans="1:9" x14ac:dyDescent="0.3">
      <c r="A26">
        <v>790</v>
      </c>
      <c r="B26">
        <v>2000</v>
      </c>
      <c r="C26" s="19">
        <v>36812</v>
      </c>
      <c r="D26">
        <v>1664</v>
      </c>
      <c r="E26" s="18">
        <f t="shared" si="0"/>
        <v>287</v>
      </c>
      <c r="F26">
        <f t="shared" si="1"/>
        <v>366</v>
      </c>
      <c r="G26">
        <f t="shared" si="2"/>
        <v>4.9269786425151398</v>
      </c>
      <c r="H26">
        <f t="shared" si="3"/>
        <v>0.21294651993841537</v>
      </c>
      <c r="I26">
        <f t="shared" si="4"/>
        <v>-0.97706385648335092</v>
      </c>
    </row>
    <row r="27" spans="1:9" x14ac:dyDescent="0.3">
      <c r="A27">
        <v>814</v>
      </c>
      <c r="B27">
        <v>2002</v>
      </c>
      <c r="C27" s="19">
        <v>37419</v>
      </c>
      <c r="D27">
        <v>1396</v>
      </c>
      <c r="E27" s="18">
        <f t="shared" si="0"/>
        <v>163</v>
      </c>
      <c r="F27">
        <f t="shared" si="1"/>
        <v>365</v>
      </c>
      <c r="G27">
        <f t="shared" si="2"/>
        <v>2.8059156303295136</v>
      </c>
      <c r="H27">
        <f t="shared" si="3"/>
        <v>-0.94418750883419933</v>
      </c>
      <c r="I27">
        <f t="shared" si="4"/>
        <v>0.3294084822245304</v>
      </c>
    </row>
    <row r="28" spans="1:9" x14ac:dyDescent="0.3">
      <c r="A28">
        <v>826</v>
      </c>
      <c r="B28">
        <v>2003</v>
      </c>
      <c r="C28" s="19">
        <v>37920</v>
      </c>
      <c r="D28">
        <v>1300</v>
      </c>
      <c r="E28" s="18">
        <f t="shared" si="0"/>
        <v>299</v>
      </c>
      <c r="F28">
        <f t="shared" si="1"/>
        <v>365</v>
      </c>
      <c r="G28">
        <f t="shared" si="2"/>
        <v>5.1470476899909485</v>
      </c>
      <c r="H28">
        <f t="shared" si="3"/>
        <v>0.42110087079608916</v>
      </c>
      <c r="I28">
        <f t="shared" si="4"/>
        <v>-0.90701381280263615</v>
      </c>
    </row>
    <row r="29" spans="1:9" x14ac:dyDescent="0.3">
      <c r="A29">
        <v>850</v>
      </c>
      <c r="B29">
        <v>2005</v>
      </c>
      <c r="C29" s="19">
        <v>38642</v>
      </c>
      <c r="D29">
        <v>2250</v>
      </c>
      <c r="E29" s="18">
        <f t="shared" si="0"/>
        <v>290</v>
      </c>
      <c r="F29">
        <f t="shared" si="1"/>
        <v>365</v>
      </c>
      <c r="G29">
        <f t="shared" si="2"/>
        <v>4.9921198331015884</v>
      </c>
      <c r="H29">
        <f t="shared" si="3"/>
        <v>0.276096973097468</v>
      </c>
      <c r="I29">
        <f t="shared" si="4"/>
        <v>-0.96112978387230097</v>
      </c>
    </row>
    <row r="30" spans="1:9" x14ac:dyDescent="0.3">
      <c r="A30">
        <v>23</v>
      </c>
      <c r="B30">
        <v>2009</v>
      </c>
      <c r="C30" s="19">
        <v>40035</v>
      </c>
      <c r="D30">
        <v>1354</v>
      </c>
      <c r="E30" s="18">
        <f t="shared" si="0"/>
        <v>222</v>
      </c>
      <c r="F30">
        <f t="shared" si="1"/>
        <v>365</v>
      </c>
      <c r="G30">
        <f t="shared" si="2"/>
        <v>3.8215538032708714</v>
      </c>
      <c r="H30">
        <f t="shared" si="3"/>
        <v>-0.77759714697362714</v>
      </c>
      <c r="I30">
        <f t="shared" si="4"/>
        <v>-0.62876281459583416</v>
      </c>
    </row>
    <row r="31" spans="1:9" x14ac:dyDescent="0.3">
      <c r="A31">
        <v>44</v>
      </c>
      <c r="B31">
        <v>2011</v>
      </c>
      <c r="C31" s="19">
        <v>40629</v>
      </c>
      <c r="D31">
        <v>945</v>
      </c>
      <c r="E31" s="18">
        <f t="shared" si="0"/>
        <v>86</v>
      </c>
      <c r="F31">
        <f t="shared" si="1"/>
        <v>365</v>
      </c>
      <c r="G31">
        <f t="shared" si="2"/>
        <v>1.4804217436094367</v>
      </c>
      <c r="H31">
        <f t="shared" si="3"/>
        <v>9.0251610031041166E-2</v>
      </c>
      <c r="I31">
        <f t="shared" si="4"/>
        <v>0.99591899614717905</v>
      </c>
    </row>
    <row r="32" spans="1:9" x14ac:dyDescent="0.3">
      <c r="A32">
        <v>56</v>
      </c>
      <c r="B32">
        <v>2012</v>
      </c>
      <c r="C32" s="19">
        <v>41171</v>
      </c>
      <c r="D32">
        <v>1550</v>
      </c>
      <c r="E32" s="18">
        <f t="shared" si="0"/>
        <v>263</v>
      </c>
      <c r="F32">
        <f t="shared" si="1"/>
        <v>366</v>
      </c>
      <c r="G32">
        <f t="shared" si="2"/>
        <v>4.5149664912246754</v>
      </c>
      <c r="H32">
        <f t="shared" si="3"/>
        <v>-0.19614254142819712</v>
      </c>
      <c r="I32">
        <f t="shared" si="4"/>
        <v>-0.98057539406314287</v>
      </c>
    </row>
    <row r="33" spans="1:9" x14ac:dyDescent="0.3">
      <c r="A33">
        <v>68</v>
      </c>
      <c r="B33">
        <v>2013</v>
      </c>
      <c r="C33" s="19">
        <v>41354</v>
      </c>
      <c r="D33">
        <v>515</v>
      </c>
      <c r="E33" s="18">
        <f t="shared" si="0"/>
        <v>80</v>
      </c>
      <c r="F33">
        <f t="shared" si="1"/>
        <v>365</v>
      </c>
      <c r="G33">
        <f t="shared" si="2"/>
        <v>1.3771365056831968</v>
      </c>
      <c r="H33">
        <f t="shared" si="3"/>
        <v>0.19245158197083018</v>
      </c>
      <c r="I33">
        <f t="shared" si="4"/>
        <v>0.98130647027160933</v>
      </c>
    </row>
    <row r="34" spans="1:9" x14ac:dyDescent="0.3">
      <c r="A34">
        <v>80</v>
      </c>
      <c r="B34">
        <v>2014</v>
      </c>
      <c r="C34" s="19">
        <v>41931</v>
      </c>
      <c r="D34">
        <v>1152</v>
      </c>
      <c r="E34" s="18">
        <f t="shared" si="0"/>
        <v>292</v>
      </c>
      <c r="F34">
        <f t="shared" si="1"/>
        <v>365</v>
      </c>
      <c r="G34">
        <f t="shared" si="2"/>
        <v>5.026548245743669</v>
      </c>
      <c r="H34">
        <f t="shared" si="3"/>
        <v>0.30901699437494723</v>
      </c>
      <c r="I34">
        <f t="shared" si="4"/>
        <v>-0.95105651629515364</v>
      </c>
    </row>
    <row r="35" spans="1:9" x14ac:dyDescent="0.3">
      <c r="A35">
        <v>92</v>
      </c>
      <c r="B35">
        <v>2015</v>
      </c>
      <c r="C35" s="19">
        <v>42200</v>
      </c>
      <c r="D35">
        <v>923.4</v>
      </c>
      <c r="E35" s="18">
        <f t="shared" si="0"/>
        <v>196</v>
      </c>
      <c r="F35">
        <f t="shared" si="1"/>
        <v>365</v>
      </c>
      <c r="G35">
        <f t="shared" si="2"/>
        <v>3.3739844389238325</v>
      </c>
      <c r="H35">
        <f t="shared" si="3"/>
        <v>-0.97311833723326202</v>
      </c>
      <c r="I35">
        <f t="shared" si="4"/>
        <v>-0.23030567023061196</v>
      </c>
    </row>
    <row r="36" spans="1:9" x14ac:dyDescent="0.3">
      <c r="E36" s="18"/>
    </row>
    <row r="37" spans="1:9" x14ac:dyDescent="0.3">
      <c r="E37" s="18"/>
    </row>
    <row r="38" spans="1:9" x14ac:dyDescent="0.3">
      <c r="E38" s="18"/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4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1940</v>
      </c>
      <c r="B2" s="2">
        <v>95.23</v>
      </c>
    </row>
    <row r="3" spans="1:2" x14ac:dyDescent="0.3">
      <c r="A3" s="18">
        <v>1941</v>
      </c>
      <c r="B3" s="2">
        <v>139.55000000000001</v>
      </c>
    </row>
    <row r="4" spans="1:2" x14ac:dyDescent="0.3">
      <c r="A4" s="18">
        <v>1942</v>
      </c>
      <c r="B4" s="2">
        <v>66.7</v>
      </c>
    </row>
    <row r="5" spans="1:2" x14ac:dyDescent="0.3">
      <c r="A5" s="18">
        <v>1943</v>
      </c>
      <c r="B5" s="2">
        <v>38.71</v>
      </c>
    </row>
    <row r="6" spans="1:2" x14ac:dyDescent="0.3">
      <c r="A6" s="18">
        <v>1944</v>
      </c>
      <c r="B6" s="2">
        <v>42.83</v>
      </c>
    </row>
    <row r="7" spans="1:2" x14ac:dyDescent="0.3">
      <c r="A7" s="18">
        <v>1945</v>
      </c>
      <c r="B7" s="2">
        <v>32.53</v>
      </c>
    </row>
    <row r="8" spans="1:2" x14ac:dyDescent="0.3">
      <c r="A8" s="18">
        <v>1947</v>
      </c>
      <c r="B8" s="2">
        <v>38.5</v>
      </c>
    </row>
    <row r="9" spans="1:2" x14ac:dyDescent="0.3">
      <c r="A9" s="18">
        <v>1948</v>
      </c>
      <c r="B9" s="2">
        <v>47.86</v>
      </c>
    </row>
    <row r="10" spans="1:2" x14ac:dyDescent="0.3">
      <c r="A10" s="18">
        <v>1949</v>
      </c>
      <c r="B10" s="2">
        <v>38.08</v>
      </c>
    </row>
    <row r="11" spans="1:2" x14ac:dyDescent="0.3">
      <c r="A11" s="18">
        <v>1950</v>
      </c>
      <c r="B11" s="2">
        <v>39.44</v>
      </c>
    </row>
    <row r="12" spans="1:2" x14ac:dyDescent="0.3">
      <c r="A12" s="18">
        <v>1951</v>
      </c>
      <c r="B12" s="2">
        <v>32.43</v>
      </c>
    </row>
    <row r="13" spans="1:2" x14ac:dyDescent="0.3">
      <c r="A13" s="18">
        <v>1952</v>
      </c>
      <c r="B13" s="2">
        <v>30.01</v>
      </c>
    </row>
    <row r="14" spans="1:2" x14ac:dyDescent="0.3">
      <c r="A14" s="18">
        <v>1953</v>
      </c>
      <c r="B14" s="2">
        <v>67.180000000000007</v>
      </c>
    </row>
    <row r="15" spans="1:2" x14ac:dyDescent="0.3">
      <c r="A15" s="18">
        <v>1954</v>
      </c>
      <c r="B15" s="2">
        <v>98.15</v>
      </c>
    </row>
    <row r="16" spans="1:2" x14ac:dyDescent="0.3">
      <c r="A16" s="18">
        <v>1955</v>
      </c>
      <c r="B16" s="2">
        <v>53.09</v>
      </c>
    </row>
    <row r="17" spans="1:2" x14ac:dyDescent="0.3">
      <c r="A17" s="18">
        <v>1957</v>
      </c>
      <c r="B17" s="2">
        <v>42.72</v>
      </c>
    </row>
    <row r="18" spans="1:2" x14ac:dyDescent="0.3">
      <c r="A18" s="18">
        <v>1958</v>
      </c>
      <c r="B18" s="2">
        <v>54.35</v>
      </c>
    </row>
    <row r="19" spans="1:2" x14ac:dyDescent="0.3">
      <c r="A19" s="18">
        <v>1959</v>
      </c>
      <c r="B19" s="2">
        <v>67.28</v>
      </c>
    </row>
    <row r="20" spans="1:2" x14ac:dyDescent="0.3">
      <c r="A20" s="18">
        <v>1960</v>
      </c>
      <c r="B20" s="2">
        <v>46.5</v>
      </c>
    </row>
    <row r="21" spans="1:2" x14ac:dyDescent="0.3">
      <c r="A21" s="18">
        <v>1961</v>
      </c>
      <c r="B21" s="2">
        <v>70.59</v>
      </c>
    </row>
    <row r="22" spans="1:2" x14ac:dyDescent="0.3">
      <c r="A22" s="18">
        <v>1962</v>
      </c>
      <c r="B22" s="2">
        <v>33.17</v>
      </c>
    </row>
    <row r="23" spans="1:2" x14ac:dyDescent="0.3">
      <c r="A23" s="18">
        <v>1963</v>
      </c>
      <c r="B23" s="2">
        <v>78.290000000000006</v>
      </c>
    </row>
    <row r="24" spans="1:2" x14ac:dyDescent="0.3">
      <c r="A24" s="18">
        <v>1964</v>
      </c>
      <c r="B24" s="2">
        <v>31.8</v>
      </c>
    </row>
    <row r="25" spans="1:2" x14ac:dyDescent="0.3">
      <c r="A25" s="18">
        <v>1965</v>
      </c>
      <c r="B25" s="2">
        <v>70.73</v>
      </c>
    </row>
    <row r="26" spans="1:2" x14ac:dyDescent="0.3">
      <c r="A26" s="18">
        <v>1966</v>
      </c>
      <c r="B26" s="2">
        <v>101.48</v>
      </c>
    </row>
    <row r="27" spans="1:2" x14ac:dyDescent="0.3">
      <c r="A27" s="18">
        <v>1967</v>
      </c>
      <c r="B27" s="2">
        <v>63.83</v>
      </c>
    </row>
    <row r="28" spans="1:2" x14ac:dyDescent="0.3">
      <c r="A28" s="18">
        <v>1968</v>
      </c>
      <c r="B28" s="2">
        <v>28.74</v>
      </c>
    </row>
    <row r="29" spans="1:2" x14ac:dyDescent="0.3">
      <c r="A29" s="18">
        <v>1969</v>
      </c>
      <c r="B29" s="2">
        <v>38.68</v>
      </c>
    </row>
    <row r="30" spans="1:2" x14ac:dyDescent="0.3">
      <c r="A30" s="18">
        <v>1970</v>
      </c>
      <c r="B30" s="2">
        <v>53.14</v>
      </c>
    </row>
    <row r="31" spans="1:2" x14ac:dyDescent="0.3">
      <c r="A31" s="18">
        <v>1971</v>
      </c>
      <c r="B31" s="2">
        <v>61</v>
      </c>
    </row>
    <row r="32" spans="1:2" x14ac:dyDescent="0.3">
      <c r="A32" s="18">
        <v>1972</v>
      </c>
      <c r="B32" s="2">
        <v>113.93</v>
      </c>
    </row>
    <row r="33" spans="1:2" x14ac:dyDescent="0.3">
      <c r="A33" s="18">
        <v>1973</v>
      </c>
      <c r="B33" s="2">
        <v>86.08</v>
      </c>
    </row>
    <row r="34" spans="1:2" x14ac:dyDescent="0.3">
      <c r="A34" s="18">
        <v>1974</v>
      </c>
      <c r="B34" s="2">
        <v>39.83</v>
      </c>
    </row>
    <row r="35" spans="1:2" x14ac:dyDescent="0.3">
      <c r="A35" s="18">
        <v>1975</v>
      </c>
      <c r="B35" s="2">
        <v>62.58</v>
      </c>
    </row>
    <row r="36" spans="1:2" x14ac:dyDescent="0.3">
      <c r="A36" s="18">
        <v>1976</v>
      </c>
      <c r="B36" s="2">
        <v>49.14</v>
      </c>
    </row>
    <row r="37" spans="1:2" x14ac:dyDescent="0.3">
      <c r="A37" s="18">
        <v>1977</v>
      </c>
      <c r="B37" s="2">
        <v>66.37</v>
      </c>
    </row>
    <row r="38" spans="1:2" x14ac:dyDescent="0.3">
      <c r="A38" s="18">
        <v>1978</v>
      </c>
      <c r="B38" s="2">
        <v>37.049999999999997</v>
      </c>
    </row>
    <row r="39" spans="1:2" x14ac:dyDescent="0.3">
      <c r="A39" s="18">
        <v>1979</v>
      </c>
      <c r="B39" s="2">
        <v>65.5</v>
      </c>
    </row>
    <row r="40" spans="1:2" x14ac:dyDescent="0.3">
      <c r="A40" s="18">
        <v>1980</v>
      </c>
      <c r="B40" s="2">
        <v>63.96</v>
      </c>
    </row>
    <row r="41" spans="1:2" x14ac:dyDescent="0.3">
      <c r="A41" s="18">
        <v>1981</v>
      </c>
      <c r="B41" s="2">
        <v>48.24</v>
      </c>
    </row>
    <row r="42" spans="1:2" x14ac:dyDescent="0.3">
      <c r="A42" s="18">
        <v>1982</v>
      </c>
      <c r="B42" s="2">
        <v>77.62</v>
      </c>
    </row>
    <row r="43" spans="1:2" x14ac:dyDescent="0.3">
      <c r="A43" s="18">
        <v>1983</v>
      </c>
      <c r="B43" s="2">
        <v>148.82</v>
      </c>
    </row>
    <row r="44" spans="1:2" x14ac:dyDescent="0.3">
      <c r="A44" s="18">
        <v>1984</v>
      </c>
      <c r="B44" s="2">
        <v>101.85</v>
      </c>
    </row>
    <row r="45" spans="1:2" x14ac:dyDescent="0.3">
      <c r="A45" s="18">
        <v>1985</v>
      </c>
      <c r="B45" s="2">
        <v>65.22</v>
      </c>
    </row>
    <row r="46" spans="1:2" x14ac:dyDescent="0.3">
      <c r="A46" s="18">
        <v>1986</v>
      </c>
      <c r="B46" s="2">
        <v>63.46</v>
      </c>
    </row>
    <row r="47" spans="1:2" x14ac:dyDescent="0.3">
      <c r="A47" s="18">
        <v>1987</v>
      </c>
      <c r="B47" s="2">
        <v>93.02</v>
      </c>
    </row>
    <row r="48" spans="1:2" x14ac:dyDescent="0.3">
      <c r="A48" s="18">
        <v>1993</v>
      </c>
      <c r="B48" s="2">
        <v>61.92</v>
      </c>
    </row>
    <row r="49" spans="1:2" x14ac:dyDescent="0.3">
      <c r="A49" s="18">
        <v>1994</v>
      </c>
      <c r="B49" s="2">
        <v>84.97</v>
      </c>
    </row>
    <row r="50" spans="1:2" x14ac:dyDescent="0.3">
      <c r="A50" s="18">
        <v>1995</v>
      </c>
      <c r="B50" s="2">
        <v>53.58</v>
      </c>
    </row>
    <row r="51" spans="1:2" x14ac:dyDescent="0.3">
      <c r="A51" s="18">
        <v>1996</v>
      </c>
      <c r="B51" s="2">
        <v>67.78</v>
      </c>
    </row>
    <row r="52" spans="1:2" x14ac:dyDescent="0.3">
      <c r="A52" s="18">
        <v>1997</v>
      </c>
      <c r="B52" s="2">
        <v>84.01</v>
      </c>
    </row>
    <row r="53" spans="1:2" x14ac:dyDescent="0.3">
      <c r="A53" s="18">
        <v>1998</v>
      </c>
      <c r="B53" s="2">
        <v>115.72</v>
      </c>
    </row>
    <row r="54" spans="1:2" x14ac:dyDescent="0.3">
      <c r="A54" s="18">
        <v>1999</v>
      </c>
      <c r="B54" s="2">
        <v>46.91</v>
      </c>
    </row>
    <row r="55" spans="1:2" x14ac:dyDescent="0.3">
      <c r="A55" s="18">
        <v>2000</v>
      </c>
      <c r="B55" s="2">
        <v>74.39</v>
      </c>
    </row>
    <row r="56" spans="1:2" x14ac:dyDescent="0.3">
      <c r="A56" s="18">
        <v>2002</v>
      </c>
      <c r="B56" s="2">
        <v>112.21</v>
      </c>
    </row>
    <row r="57" spans="1:2" x14ac:dyDescent="0.3">
      <c r="A57" s="18">
        <v>2003</v>
      </c>
      <c r="B57" s="2">
        <v>65.510000000000005</v>
      </c>
    </row>
    <row r="58" spans="1:2" x14ac:dyDescent="0.3">
      <c r="A58" s="18">
        <v>2005</v>
      </c>
      <c r="B58" s="2">
        <v>86.84</v>
      </c>
    </row>
    <row r="59" spans="1:2" x14ac:dyDescent="0.3">
      <c r="A59" s="18">
        <v>2009</v>
      </c>
      <c r="B59" s="2">
        <v>99.2</v>
      </c>
    </row>
    <row r="60" spans="1:2" x14ac:dyDescent="0.3">
      <c r="A60" s="18">
        <v>2011</v>
      </c>
      <c r="B60" s="2">
        <v>73.5</v>
      </c>
    </row>
    <row r="61" spans="1:2" x14ac:dyDescent="0.3">
      <c r="A61" s="18">
        <v>2012</v>
      </c>
      <c r="B61" s="2">
        <v>40.92</v>
      </c>
    </row>
    <row r="62" spans="1:2" x14ac:dyDescent="0.3">
      <c r="A62" s="18">
        <v>2013</v>
      </c>
      <c r="B62" s="2">
        <v>74.099999999999994</v>
      </c>
    </row>
    <row r="63" spans="1:2" x14ac:dyDescent="0.3">
      <c r="A63" s="18">
        <v>2014</v>
      </c>
      <c r="B63" s="2">
        <v>102.13</v>
      </c>
    </row>
    <row r="64" spans="1:2" x14ac:dyDescent="0.3">
      <c r="A64" s="18">
        <v>2015</v>
      </c>
      <c r="B64" s="2">
        <v>116.48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1954</v>
      </c>
      <c r="B2" s="2">
        <v>98.15</v>
      </c>
    </row>
    <row r="3" spans="1:2" x14ac:dyDescent="0.3">
      <c r="A3" s="18">
        <v>1955</v>
      </c>
      <c r="B3" s="2">
        <v>53.09</v>
      </c>
    </row>
    <row r="4" spans="1:2" x14ac:dyDescent="0.3">
      <c r="A4" s="18">
        <v>1957</v>
      </c>
      <c r="B4" s="2">
        <v>42.72</v>
      </c>
    </row>
    <row r="5" spans="1:2" x14ac:dyDescent="0.3">
      <c r="A5" s="18">
        <v>1958</v>
      </c>
      <c r="B5" s="2">
        <v>54.35</v>
      </c>
    </row>
    <row r="6" spans="1:2" x14ac:dyDescent="0.3">
      <c r="A6" s="18">
        <v>1959</v>
      </c>
      <c r="B6" s="2">
        <v>67.28</v>
      </c>
    </row>
    <row r="7" spans="1:2" x14ac:dyDescent="0.3">
      <c r="A7" s="18">
        <v>1960</v>
      </c>
      <c r="B7" s="2">
        <v>46.5</v>
      </c>
    </row>
    <row r="8" spans="1:2" x14ac:dyDescent="0.3">
      <c r="A8" s="18">
        <v>1961</v>
      </c>
      <c r="B8" s="2">
        <v>70.59</v>
      </c>
    </row>
    <row r="9" spans="1:2" x14ac:dyDescent="0.3">
      <c r="A9" s="18">
        <v>1962</v>
      </c>
      <c r="B9" s="2">
        <v>33.17</v>
      </c>
    </row>
    <row r="10" spans="1:2" x14ac:dyDescent="0.3">
      <c r="A10" s="18">
        <v>1963</v>
      </c>
      <c r="B10" s="2">
        <v>78.290000000000006</v>
      </c>
    </row>
    <row r="11" spans="1:2" x14ac:dyDescent="0.3">
      <c r="A11" s="18">
        <v>1964</v>
      </c>
      <c r="B11" s="2">
        <v>31.8</v>
      </c>
    </row>
    <row r="12" spans="1:2" x14ac:dyDescent="0.3">
      <c r="A12" s="18">
        <v>1965</v>
      </c>
      <c r="B12" s="2">
        <v>70.73</v>
      </c>
    </row>
    <row r="13" spans="1:2" x14ac:dyDescent="0.3">
      <c r="A13" s="18">
        <v>1966</v>
      </c>
      <c r="B13" s="2">
        <v>101.48</v>
      </c>
    </row>
    <row r="14" spans="1:2" x14ac:dyDescent="0.3">
      <c r="A14" s="18">
        <v>1967</v>
      </c>
      <c r="B14" s="2">
        <v>63.83</v>
      </c>
    </row>
    <row r="15" spans="1:2" x14ac:dyDescent="0.3">
      <c r="A15" s="18">
        <v>1968</v>
      </c>
      <c r="B15" s="2">
        <v>28.74</v>
      </c>
    </row>
    <row r="16" spans="1:2" x14ac:dyDescent="0.3">
      <c r="A16" s="18">
        <v>1969</v>
      </c>
      <c r="B16" s="2">
        <v>38.68</v>
      </c>
    </row>
    <row r="17" spans="1:2" x14ac:dyDescent="0.3">
      <c r="A17" s="18">
        <v>1970</v>
      </c>
      <c r="B17" s="2">
        <v>53.14</v>
      </c>
    </row>
    <row r="18" spans="1:2" x14ac:dyDescent="0.3">
      <c r="A18" s="18">
        <v>1971</v>
      </c>
      <c r="B18" s="2">
        <v>61</v>
      </c>
    </row>
    <row r="19" spans="1:2" x14ac:dyDescent="0.3">
      <c r="A19" s="18">
        <v>1972</v>
      </c>
      <c r="B19" s="2">
        <v>113.93</v>
      </c>
    </row>
    <row r="20" spans="1:2" x14ac:dyDescent="0.3">
      <c r="A20" s="18">
        <v>1973</v>
      </c>
      <c r="B20" s="2">
        <v>86.08</v>
      </c>
    </row>
    <row r="21" spans="1:2" x14ac:dyDescent="0.3">
      <c r="A21" s="18">
        <v>1974</v>
      </c>
      <c r="B21" s="2">
        <v>39.83</v>
      </c>
    </row>
    <row r="22" spans="1:2" x14ac:dyDescent="0.3">
      <c r="A22" s="18">
        <v>1975</v>
      </c>
      <c r="B22" s="2">
        <v>62.58</v>
      </c>
    </row>
    <row r="23" spans="1:2" x14ac:dyDescent="0.3">
      <c r="A23" s="18">
        <v>1976</v>
      </c>
      <c r="B23" s="2">
        <v>49.14</v>
      </c>
    </row>
    <row r="24" spans="1:2" x14ac:dyDescent="0.3">
      <c r="A24" s="18">
        <v>1977</v>
      </c>
      <c r="B24" s="2">
        <v>66.37</v>
      </c>
    </row>
    <row r="25" spans="1:2" x14ac:dyDescent="0.3">
      <c r="A25" s="18">
        <v>1978</v>
      </c>
      <c r="B25" s="2">
        <v>37.049999999999997</v>
      </c>
    </row>
    <row r="26" spans="1:2" x14ac:dyDescent="0.3">
      <c r="A26" s="18">
        <v>1979</v>
      </c>
      <c r="B26" s="2">
        <v>65.5</v>
      </c>
    </row>
    <row r="27" spans="1:2" x14ac:dyDescent="0.3">
      <c r="A27" s="18">
        <v>1980</v>
      </c>
      <c r="B27" s="2">
        <v>63.96</v>
      </c>
    </row>
    <row r="28" spans="1:2" x14ac:dyDescent="0.3">
      <c r="A28" s="18">
        <v>1981</v>
      </c>
      <c r="B28" s="2">
        <v>48.24</v>
      </c>
    </row>
    <row r="29" spans="1:2" x14ac:dyDescent="0.3">
      <c r="A29" s="18">
        <v>1982</v>
      </c>
      <c r="B29" s="2">
        <v>77.62</v>
      </c>
    </row>
    <row r="30" spans="1:2" x14ac:dyDescent="0.3">
      <c r="A30" s="18">
        <v>1983</v>
      </c>
      <c r="B30" s="2">
        <v>148.82</v>
      </c>
    </row>
    <row r="31" spans="1:2" x14ac:dyDescent="0.3">
      <c r="A31" s="18">
        <v>1984</v>
      </c>
      <c r="B31" s="2">
        <v>101.85</v>
      </c>
    </row>
    <row r="32" spans="1:2" x14ac:dyDescent="0.3">
      <c r="A32" s="18">
        <v>1985</v>
      </c>
      <c r="B32" s="2">
        <v>65.22</v>
      </c>
    </row>
    <row r="33" spans="1:2" x14ac:dyDescent="0.3">
      <c r="A33" s="18">
        <v>1986</v>
      </c>
      <c r="B33" s="2">
        <v>63.46</v>
      </c>
    </row>
    <row r="34" spans="1:2" x14ac:dyDescent="0.3">
      <c r="A34" s="18">
        <v>1987</v>
      </c>
      <c r="B34" s="2">
        <v>93.02</v>
      </c>
    </row>
    <row r="35" spans="1:2" x14ac:dyDescent="0.3">
      <c r="A35" s="18">
        <v>1993</v>
      </c>
      <c r="B35" s="2">
        <v>61.92</v>
      </c>
    </row>
    <row r="36" spans="1:2" x14ac:dyDescent="0.3">
      <c r="A36" s="18">
        <v>1994</v>
      </c>
      <c r="B36" s="2">
        <v>84.97</v>
      </c>
    </row>
    <row r="37" spans="1:2" x14ac:dyDescent="0.3">
      <c r="A37" s="18">
        <v>1995</v>
      </c>
      <c r="B37" s="2">
        <v>53.58</v>
      </c>
    </row>
    <row r="38" spans="1:2" x14ac:dyDescent="0.3">
      <c r="A38" s="18">
        <v>1996</v>
      </c>
      <c r="B38" s="2">
        <v>67.78</v>
      </c>
    </row>
    <row r="39" spans="1:2" x14ac:dyDescent="0.3">
      <c r="A39" s="18">
        <v>1997</v>
      </c>
      <c r="B39" s="2">
        <v>84.01</v>
      </c>
    </row>
    <row r="40" spans="1:2" x14ac:dyDescent="0.3">
      <c r="A40" s="18">
        <v>1998</v>
      </c>
      <c r="B40" s="2">
        <v>115.72</v>
      </c>
    </row>
    <row r="41" spans="1:2" x14ac:dyDescent="0.3">
      <c r="A41" s="18">
        <v>1999</v>
      </c>
      <c r="B41" s="2">
        <v>46.91</v>
      </c>
    </row>
    <row r="42" spans="1:2" x14ac:dyDescent="0.3">
      <c r="A42" s="18">
        <v>2000</v>
      </c>
      <c r="B42" s="2">
        <v>74.39</v>
      </c>
    </row>
    <row r="43" spans="1:2" x14ac:dyDescent="0.3">
      <c r="A43" s="18">
        <v>2002</v>
      </c>
      <c r="B43" s="2">
        <v>112.21</v>
      </c>
    </row>
    <row r="44" spans="1:2" x14ac:dyDescent="0.3">
      <c r="A44" s="18">
        <v>2003</v>
      </c>
      <c r="B44" s="2">
        <v>65.510000000000005</v>
      </c>
    </row>
    <row r="45" spans="1:2" x14ac:dyDescent="0.3">
      <c r="A45" s="18">
        <v>2005</v>
      </c>
      <c r="B45" s="2">
        <v>86.84</v>
      </c>
    </row>
    <row r="46" spans="1:2" x14ac:dyDescent="0.3">
      <c r="A46" s="18">
        <v>2009</v>
      </c>
      <c r="B46" s="2">
        <v>99.2</v>
      </c>
    </row>
    <row r="47" spans="1:2" x14ac:dyDescent="0.3">
      <c r="A47" s="18">
        <v>2011</v>
      </c>
      <c r="B47" s="2">
        <v>73.5</v>
      </c>
    </row>
    <row r="48" spans="1:2" x14ac:dyDescent="0.3">
      <c r="A48" s="18">
        <v>2012</v>
      </c>
      <c r="B48" s="2">
        <v>40.92</v>
      </c>
    </row>
    <row r="49" spans="1:2" x14ac:dyDescent="0.3">
      <c r="A49" s="18">
        <v>2013</v>
      </c>
      <c r="B49" s="2">
        <v>74.099999999999994</v>
      </c>
    </row>
    <row r="50" spans="1:2" x14ac:dyDescent="0.3">
      <c r="A50" s="18">
        <v>2014</v>
      </c>
      <c r="B50" s="2">
        <v>102.13</v>
      </c>
    </row>
    <row r="51" spans="1:2" x14ac:dyDescent="0.3">
      <c r="A51" s="18">
        <v>2015</v>
      </c>
      <c r="B51" s="2">
        <v>116.48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1965</v>
      </c>
      <c r="B2" s="2">
        <v>70.73</v>
      </c>
    </row>
    <row r="3" spans="1:2" x14ac:dyDescent="0.3">
      <c r="A3" s="18">
        <v>1966</v>
      </c>
      <c r="B3" s="2">
        <v>101.48</v>
      </c>
    </row>
    <row r="4" spans="1:2" x14ac:dyDescent="0.3">
      <c r="A4" s="18">
        <v>1967</v>
      </c>
      <c r="B4" s="2">
        <v>63.83</v>
      </c>
    </row>
    <row r="5" spans="1:2" x14ac:dyDescent="0.3">
      <c r="A5" s="18">
        <v>1968</v>
      </c>
      <c r="B5" s="2">
        <v>28.74</v>
      </c>
    </row>
    <row r="6" spans="1:2" x14ac:dyDescent="0.3">
      <c r="A6" s="18">
        <v>1969</v>
      </c>
      <c r="B6" s="2">
        <v>38.68</v>
      </c>
    </row>
    <row r="7" spans="1:2" x14ac:dyDescent="0.3">
      <c r="A7" s="18">
        <v>1970</v>
      </c>
      <c r="B7" s="2">
        <v>53.14</v>
      </c>
    </row>
    <row r="8" spans="1:2" x14ac:dyDescent="0.3">
      <c r="A8" s="18">
        <v>1971</v>
      </c>
      <c r="B8" s="2">
        <v>61</v>
      </c>
    </row>
    <row r="9" spans="1:2" x14ac:dyDescent="0.3">
      <c r="A9" s="18">
        <v>1972</v>
      </c>
      <c r="B9" s="2">
        <v>113.93</v>
      </c>
    </row>
    <row r="10" spans="1:2" x14ac:dyDescent="0.3">
      <c r="A10" s="18">
        <v>1973</v>
      </c>
      <c r="B10" s="2">
        <v>86.08</v>
      </c>
    </row>
    <row r="11" spans="1:2" x14ac:dyDescent="0.3">
      <c r="A11" s="18">
        <v>1974</v>
      </c>
      <c r="B11" s="2">
        <v>39.83</v>
      </c>
    </row>
    <row r="12" spans="1:2" x14ac:dyDescent="0.3">
      <c r="A12" s="18">
        <v>1975</v>
      </c>
      <c r="B12" s="2">
        <v>62.58</v>
      </c>
    </row>
    <row r="13" spans="1:2" x14ac:dyDescent="0.3">
      <c r="A13" s="18">
        <v>1976</v>
      </c>
      <c r="B13" s="2">
        <v>49.14</v>
      </c>
    </row>
    <row r="14" spans="1:2" x14ac:dyDescent="0.3">
      <c r="A14" s="18">
        <v>1977</v>
      </c>
      <c r="B14" s="2">
        <v>66.37</v>
      </c>
    </row>
    <row r="15" spans="1:2" x14ac:dyDescent="0.3">
      <c r="A15" s="18">
        <v>1978</v>
      </c>
      <c r="B15" s="2">
        <v>37.049999999999997</v>
      </c>
    </row>
    <row r="16" spans="1:2" x14ac:dyDescent="0.3">
      <c r="A16" s="18">
        <v>1979</v>
      </c>
      <c r="B16" s="2">
        <v>65.5</v>
      </c>
    </row>
    <row r="17" spans="1:2" x14ac:dyDescent="0.3">
      <c r="A17" s="18">
        <v>1980</v>
      </c>
      <c r="B17" s="2">
        <v>63.96</v>
      </c>
    </row>
    <row r="18" spans="1:2" x14ac:dyDescent="0.3">
      <c r="A18" s="18">
        <v>1981</v>
      </c>
      <c r="B18" s="2">
        <v>48.24</v>
      </c>
    </row>
    <row r="19" spans="1:2" x14ac:dyDescent="0.3">
      <c r="A19" s="18">
        <v>1982</v>
      </c>
      <c r="B19" s="2">
        <v>77.62</v>
      </c>
    </row>
    <row r="20" spans="1:2" x14ac:dyDescent="0.3">
      <c r="A20" s="18">
        <v>1983</v>
      </c>
      <c r="B20" s="2">
        <v>148.82</v>
      </c>
    </row>
    <row r="21" spans="1:2" x14ac:dyDescent="0.3">
      <c r="A21" s="18">
        <v>1984</v>
      </c>
      <c r="B21" s="2">
        <v>101.85</v>
      </c>
    </row>
    <row r="22" spans="1:2" x14ac:dyDescent="0.3">
      <c r="A22" s="18">
        <v>1985</v>
      </c>
      <c r="B22" s="2">
        <v>65.22</v>
      </c>
    </row>
    <row r="23" spans="1:2" x14ac:dyDescent="0.3">
      <c r="A23" s="18">
        <v>1986</v>
      </c>
      <c r="B23" s="2">
        <v>63.46</v>
      </c>
    </row>
    <row r="24" spans="1:2" x14ac:dyDescent="0.3">
      <c r="A24" s="18">
        <v>1987</v>
      </c>
      <c r="B24" s="2">
        <v>93.02</v>
      </c>
    </row>
    <row r="25" spans="1:2" x14ac:dyDescent="0.3">
      <c r="A25" s="18">
        <v>1993</v>
      </c>
      <c r="B25" s="2">
        <v>61.92</v>
      </c>
    </row>
    <row r="26" spans="1:2" x14ac:dyDescent="0.3">
      <c r="A26" s="18">
        <v>1994</v>
      </c>
      <c r="B26" s="2">
        <v>84.97</v>
      </c>
    </row>
    <row r="27" spans="1:2" x14ac:dyDescent="0.3">
      <c r="A27" s="18">
        <v>1995</v>
      </c>
      <c r="B27" s="2">
        <v>53.58</v>
      </c>
    </row>
    <row r="28" spans="1:2" x14ac:dyDescent="0.3">
      <c r="A28" s="18">
        <v>1996</v>
      </c>
      <c r="B28" s="2">
        <v>67.78</v>
      </c>
    </row>
    <row r="29" spans="1:2" x14ac:dyDescent="0.3">
      <c r="A29" s="18">
        <v>1997</v>
      </c>
      <c r="B29" s="2">
        <v>84.01</v>
      </c>
    </row>
    <row r="30" spans="1:2" x14ac:dyDescent="0.3">
      <c r="A30" s="18">
        <v>1998</v>
      </c>
      <c r="B30" s="2">
        <v>115.72</v>
      </c>
    </row>
    <row r="31" spans="1:2" x14ac:dyDescent="0.3">
      <c r="A31" s="18">
        <v>1999</v>
      </c>
      <c r="B31" s="2">
        <v>46.91</v>
      </c>
    </row>
    <row r="32" spans="1:2" x14ac:dyDescent="0.3">
      <c r="A32" s="18">
        <v>2000</v>
      </c>
      <c r="B32" s="2">
        <v>74.39</v>
      </c>
    </row>
    <row r="33" spans="1:2" x14ac:dyDescent="0.3">
      <c r="A33" s="18">
        <v>2002</v>
      </c>
      <c r="B33" s="2">
        <v>112.21</v>
      </c>
    </row>
    <row r="34" spans="1:2" x14ac:dyDescent="0.3">
      <c r="A34" s="18">
        <v>2003</v>
      </c>
      <c r="B34" s="2">
        <v>65.510000000000005</v>
      </c>
    </row>
    <row r="35" spans="1:2" x14ac:dyDescent="0.3">
      <c r="A35" s="18">
        <v>2005</v>
      </c>
      <c r="B35" s="2">
        <v>86.84</v>
      </c>
    </row>
    <row r="36" spans="1:2" x14ac:dyDescent="0.3">
      <c r="A36" s="18">
        <v>2009</v>
      </c>
      <c r="B36" s="2">
        <v>99.2</v>
      </c>
    </row>
    <row r="37" spans="1:2" x14ac:dyDescent="0.3">
      <c r="A37" s="18">
        <v>2011</v>
      </c>
      <c r="B37" s="2">
        <v>73.5</v>
      </c>
    </row>
    <row r="38" spans="1:2" x14ac:dyDescent="0.3">
      <c r="A38" s="18">
        <v>2012</v>
      </c>
      <c r="B38" s="2">
        <v>40.92</v>
      </c>
    </row>
    <row r="39" spans="1:2" x14ac:dyDescent="0.3">
      <c r="A39" s="18">
        <v>2013</v>
      </c>
      <c r="B39" s="2">
        <v>74.099999999999994</v>
      </c>
    </row>
    <row r="40" spans="1:2" x14ac:dyDescent="0.3">
      <c r="A40" s="18">
        <v>2014</v>
      </c>
      <c r="B40" s="2">
        <v>102.13</v>
      </c>
    </row>
    <row r="41" spans="1:2" x14ac:dyDescent="0.3">
      <c r="A41" s="18">
        <v>2015</v>
      </c>
      <c r="B41" s="2">
        <v>116.48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1971</v>
      </c>
      <c r="B2" s="2">
        <v>61</v>
      </c>
    </row>
    <row r="3" spans="1:2" x14ac:dyDescent="0.3">
      <c r="A3" s="18">
        <v>1972</v>
      </c>
      <c r="B3" s="2">
        <v>113.93</v>
      </c>
    </row>
    <row r="4" spans="1:2" x14ac:dyDescent="0.3">
      <c r="A4" s="18">
        <v>1973</v>
      </c>
      <c r="B4" s="2">
        <v>86.08</v>
      </c>
    </row>
    <row r="5" spans="1:2" x14ac:dyDescent="0.3">
      <c r="A5" s="18">
        <v>1974</v>
      </c>
      <c r="B5" s="2">
        <v>39.83</v>
      </c>
    </row>
    <row r="6" spans="1:2" x14ac:dyDescent="0.3">
      <c r="A6" s="18">
        <v>1975</v>
      </c>
      <c r="B6" s="2">
        <v>62.58</v>
      </c>
    </row>
    <row r="7" spans="1:2" x14ac:dyDescent="0.3">
      <c r="A7" s="18">
        <v>1976</v>
      </c>
      <c r="B7" s="2">
        <v>49.14</v>
      </c>
    </row>
    <row r="8" spans="1:2" x14ac:dyDescent="0.3">
      <c r="A8" s="18">
        <v>1977</v>
      </c>
      <c r="B8" s="2">
        <v>66.37</v>
      </c>
    </row>
    <row r="9" spans="1:2" x14ac:dyDescent="0.3">
      <c r="A9" s="18">
        <v>1978</v>
      </c>
      <c r="B9" s="2">
        <v>37.049999999999997</v>
      </c>
    </row>
    <row r="10" spans="1:2" x14ac:dyDescent="0.3">
      <c r="A10" s="18">
        <v>1979</v>
      </c>
      <c r="B10" s="2">
        <v>65.5</v>
      </c>
    </row>
    <row r="11" spans="1:2" x14ac:dyDescent="0.3">
      <c r="A11" s="18">
        <v>1980</v>
      </c>
      <c r="B11" s="2">
        <v>63.96</v>
      </c>
    </row>
    <row r="12" spans="1:2" x14ac:dyDescent="0.3">
      <c r="A12" s="18">
        <v>1981</v>
      </c>
      <c r="B12" s="2">
        <v>48.24</v>
      </c>
    </row>
    <row r="13" spans="1:2" x14ac:dyDescent="0.3">
      <c r="A13" s="18">
        <v>1982</v>
      </c>
      <c r="B13" s="2">
        <v>77.62</v>
      </c>
    </row>
    <row r="14" spans="1:2" x14ac:dyDescent="0.3">
      <c r="A14" s="18">
        <v>1983</v>
      </c>
      <c r="B14" s="2">
        <v>148.82</v>
      </c>
    </row>
    <row r="15" spans="1:2" x14ac:dyDescent="0.3">
      <c r="A15" s="18">
        <v>1984</v>
      </c>
      <c r="B15" s="2">
        <v>101.85</v>
      </c>
    </row>
    <row r="16" spans="1:2" x14ac:dyDescent="0.3">
      <c r="A16" s="18">
        <v>1985</v>
      </c>
      <c r="B16" s="2">
        <v>65.22</v>
      </c>
    </row>
    <row r="17" spans="1:2" x14ac:dyDescent="0.3">
      <c r="A17" s="18">
        <v>1986</v>
      </c>
      <c r="B17" s="2">
        <v>63.46</v>
      </c>
    </row>
    <row r="18" spans="1:2" x14ac:dyDescent="0.3">
      <c r="A18" s="18">
        <v>1987</v>
      </c>
      <c r="B18" s="2">
        <v>93.02</v>
      </c>
    </row>
    <row r="19" spans="1:2" x14ac:dyDescent="0.3">
      <c r="A19" s="18">
        <v>1993</v>
      </c>
      <c r="B19" s="2">
        <v>61.92</v>
      </c>
    </row>
    <row r="20" spans="1:2" x14ac:dyDescent="0.3">
      <c r="A20" s="18">
        <v>1994</v>
      </c>
      <c r="B20" s="2">
        <v>84.97</v>
      </c>
    </row>
    <row r="21" spans="1:2" x14ac:dyDescent="0.3">
      <c r="A21" s="18">
        <v>1995</v>
      </c>
      <c r="B21" s="2">
        <v>53.58</v>
      </c>
    </row>
    <row r="22" spans="1:2" x14ac:dyDescent="0.3">
      <c r="A22" s="18">
        <v>1996</v>
      </c>
      <c r="B22" s="2">
        <v>67.78</v>
      </c>
    </row>
    <row r="23" spans="1:2" x14ac:dyDescent="0.3">
      <c r="A23" s="18">
        <v>1997</v>
      </c>
      <c r="B23" s="2">
        <v>84.01</v>
      </c>
    </row>
    <row r="24" spans="1:2" x14ac:dyDescent="0.3">
      <c r="A24" s="18">
        <v>1998</v>
      </c>
      <c r="B24" s="2">
        <v>115.72</v>
      </c>
    </row>
    <row r="25" spans="1:2" x14ac:dyDescent="0.3">
      <c r="A25" s="18">
        <v>1999</v>
      </c>
      <c r="B25" s="2">
        <v>46.91</v>
      </c>
    </row>
    <row r="26" spans="1:2" x14ac:dyDescent="0.3">
      <c r="A26" s="18">
        <v>2000</v>
      </c>
      <c r="B26" s="2">
        <v>74.39</v>
      </c>
    </row>
    <row r="27" spans="1:2" x14ac:dyDescent="0.3">
      <c r="A27" s="18">
        <v>2002</v>
      </c>
      <c r="B27" s="2">
        <v>112.21</v>
      </c>
    </row>
    <row r="28" spans="1:2" x14ac:dyDescent="0.3">
      <c r="A28" s="18">
        <v>2003</v>
      </c>
      <c r="B28" s="2">
        <v>65.510000000000005</v>
      </c>
    </row>
    <row r="29" spans="1:2" x14ac:dyDescent="0.3">
      <c r="A29" s="18">
        <v>2005</v>
      </c>
      <c r="B29" s="2">
        <v>86.84</v>
      </c>
    </row>
    <row r="30" spans="1:2" x14ac:dyDescent="0.3">
      <c r="A30" s="18">
        <v>2009</v>
      </c>
      <c r="B30" s="2">
        <v>99.2</v>
      </c>
    </row>
    <row r="31" spans="1:2" x14ac:dyDescent="0.3">
      <c r="A31" s="18">
        <v>2011</v>
      </c>
      <c r="B31" s="2">
        <v>73.5</v>
      </c>
    </row>
    <row r="32" spans="1:2" x14ac:dyDescent="0.3">
      <c r="A32" s="18">
        <v>2012</v>
      </c>
      <c r="B32" s="2">
        <v>40.92</v>
      </c>
    </row>
    <row r="33" spans="1:2" x14ac:dyDescent="0.3">
      <c r="A33" s="18">
        <v>2013</v>
      </c>
      <c r="B33" s="2">
        <v>74.099999999999994</v>
      </c>
    </row>
    <row r="34" spans="1:2" x14ac:dyDescent="0.3">
      <c r="A34" s="18">
        <v>2014</v>
      </c>
      <c r="B34" s="2">
        <v>102.13</v>
      </c>
    </row>
    <row r="35" spans="1:2" x14ac:dyDescent="0.3">
      <c r="A35" s="18">
        <v>2015</v>
      </c>
      <c r="B35" s="2">
        <v>116.48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800"/>
  </sheetPr>
  <dimension ref="B1:J53"/>
  <sheetViews>
    <sheetView topLeftCell="A13"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29</v>
      </c>
    </row>
    <row r="3" spans="2:9" x14ac:dyDescent="0.3">
      <c r="B3" t="s">
        <v>30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34</v>
      </c>
      <c r="D13" s="7">
        <v>0</v>
      </c>
      <c r="E13" s="7">
        <v>34</v>
      </c>
      <c r="F13" s="8">
        <v>37.049999999999997</v>
      </c>
      <c r="G13" s="8">
        <v>148.82</v>
      </c>
      <c r="H13" s="8">
        <v>76.583529411764701</v>
      </c>
      <c r="I13" s="8">
        <v>25.8869111518535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0.21925133689839571</v>
      </c>
    </row>
    <row r="19" spans="2:10" x14ac:dyDescent="0.3">
      <c r="B19" s="3" t="s">
        <v>18</v>
      </c>
      <c r="C19" s="12">
        <v>123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7.0490890059434527E-2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28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5">
        <v>0.63555555555555543</v>
      </c>
    </row>
    <row r="34" spans="2:5" x14ac:dyDescent="0.3">
      <c r="B34" s="14" t="s">
        <v>26</v>
      </c>
      <c r="D34" s="16">
        <v>0.51500000000000057</v>
      </c>
      <c r="E34" s="17">
        <v>0.91700000000000015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T1401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Mann-Kendall trend tests_HID</vt:lpstr>
      <vt:lpstr>Mann-Kendall trend tests1_HID</vt:lpstr>
      <vt:lpstr>Mann-Kendall trend tests2_HID</vt:lpstr>
      <vt:lpstr>Mann-Kendall trend tests3_HID</vt:lpstr>
      <vt:lpstr>Mann-Kendall trend tests3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2016-10-15T03:27:09Z</dcterms:created>
  <dcterms:modified xsi:type="dcterms:W3CDTF">2018-05-31T21:28:21Z</dcterms:modified>
</cp:coreProperties>
</file>