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8E9BC995-986A-488A-B0E1-F5E4DC6132E4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<sst xmlns="http://schemas.openxmlformats.org/spreadsheetml/2006/main" count="42" uniqueCount="40">
  <si>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</si>
  <si>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</si>
  <si>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</si>
  <si>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87170000.xlsx / Sheet = Plan1 / Range = Plan1!$E$1:$E$43 / 42 rows and 1 column</t>
  </si>
  <si>
    <t>Date data: Workbook = 87170000.xlsx / Sheet = Plan1 / Range = Plan1!$B$1:$B$43 / 42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</si>
  <si>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</si>
  <si>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</si>
  <si>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</si>
  <si>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</si>
  <si>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</si>
  <si>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</si>
  <si>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</si>
  <si>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</si>
  <si>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</si>
  <si>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</si>
  <si>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</si>
  <si>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</si>
  <si>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</si>
  <si>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</si>
  <si>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</si>
  <si>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</si>
  <si>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</si>
  <si>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</si>
  <si>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</si>
  <si>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</si>
  <si>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</si>
  <si>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</si>
  <si>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</si>
  <si>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</si>
  <si>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79.61%.</t>
  </si>
  <si>
    <t>Sen's slope:</t>
  </si>
  <si>
    <t>Confidence interval:</t>
  </si>
  <si>
    <t xml:space="preserve"> </t>
  </si>
  <si>
    <r>
      <t>XLSTAT 2016.06.36438  - Mann-Kendall trend tests - Start time: 2016-10-15 at 8:57:54 PM / End time: 2016-10-15 at 8:57:54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</si>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</sst>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tests_HID'!$A$2:$A$43</c:f>
              <c:numCache>
                <c:formatCode>General</c:formatCode>
                <c:ptCount val="4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2005</c:v>
                </c:pt>
                <c:pt idx="33">
                  <c:v>2006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numCache>
            </c:numRef>
          </c:xVal>
          <c:yVal>
            <c:numRef>
              <c:f>'Mann-Kendall trend tests_HID'!$B$2:$B$43</c:f>
              <c:numCache>
                <c:formatCode>0</c:formatCode>
                <c:ptCount val="42"/>
                <c:pt idx="0">
                  <c:v>65.84</c:v>
                </c:pt>
                <c:pt idx="1">
                  <c:v>109.16</c:v>
                </c:pt>
                <c:pt idx="2">
                  <c:v>78.819999999999993</c:v>
                </c:pt>
                <c:pt idx="3">
                  <c:v>32.840000000000003</c:v>
                </c:pt>
                <c:pt idx="4">
                  <c:v>64.44</c:v>
                </c:pt>
                <c:pt idx="5">
                  <c:v>67.55</c:v>
                </c:pt>
                <c:pt idx="6">
                  <c:v>72.14</c:v>
                </c:pt>
                <c:pt idx="7">
                  <c:v>30.03</c:v>
                </c:pt>
                <c:pt idx="8">
                  <c:v>45.73</c:v>
                </c:pt>
                <c:pt idx="9">
                  <c:v>77.19</c:v>
                </c:pt>
                <c:pt idx="10">
                  <c:v>45.97</c:v>
                </c:pt>
                <c:pt idx="11">
                  <c:v>74.239999999999995</c:v>
                </c:pt>
                <c:pt idx="12">
                  <c:v>143.38</c:v>
                </c:pt>
                <c:pt idx="13">
                  <c:v>124.04</c:v>
                </c:pt>
                <c:pt idx="14">
                  <c:v>68.34</c:v>
                </c:pt>
                <c:pt idx="15">
                  <c:v>90.21</c:v>
                </c:pt>
                <c:pt idx="16">
                  <c:v>117.95</c:v>
                </c:pt>
                <c:pt idx="17">
                  <c:v>76.3</c:v>
                </c:pt>
                <c:pt idx="18">
                  <c:v>67.28</c:v>
                </c:pt>
                <c:pt idx="19">
                  <c:v>104.08</c:v>
                </c:pt>
                <c:pt idx="20">
                  <c:v>32.03</c:v>
                </c:pt>
                <c:pt idx="21">
                  <c:v>78.650000000000006</c:v>
                </c:pt>
                <c:pt idx="22">
                  <c:v>59.32</c:v>
                </c:pt>
                <c:pt idx="23">
                  <c:v>85.87</c:v>
                </c:pt>
                <c:pt idx="24">
                  <c:v>58.02</c:v>
                </c:pt>
                <c:pt idx="25">
                  <c:v>72.19</c:v>
                </c:pt>
                <c:pt idx="26">
                  <c:v>102.95</c:v>
                </c:pt>
                <c:pt idx="27">
                  <c:v>86.35</c:v>
                </c:pt>
                <c:pt idx="28">
                  <c:v>47.87</c:v>
                </c:pt>
                <c:pt idx="29">
                  <c:v>57.11</c:v>
                </c:pt>
                <c:pt idx="30">
                  <c:v>81.42</c:v>
                </c:pt>
                <c:pt idx="31">
                  <c:v>128.75</c:v>
                </c:pt>
                <c:pt idx="32">
                  <c:v>71.27</c:v>
                </c:pt>
                <c:pt idx="33">
                  <c:v>30.34</c:v>
                </c:pt>
                <c:pt idx="34">
                  <c:v>52.44</c:v>
                </c:pt>
                <c:pt idx="35">
                  <c:v>91.25</c:v>
                </c:pt>
                <c:pt idx="36">
                  <c:v>66.64</c:v>
                </c:pt>
                <c:pt idx="37">
                  <c:v>80.459999999999994</c:v>
                </c:pt>
                <c:pt idx="38">
                  <c:v>37.03</c:v>
                </c:pt>
                <c:pt idx="39">
                  <c:v>75.52</c:v>
                </c:pt>
                <c:pt idx="40">
                  <c:v>67.650000000000006</c:v>
                </c:pt>
                <c:pt idx="41">
                  <c:v>106.16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453C-95A8-51B3B812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4016"/>
        <c:axId val="143647872"/>
      </c:scatterChart>
      <c:valAx>
        <c:axId val="252374016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3647872"/>
        <c:crosses val="autoZero"/>
        <c:crossBetween val="midCat"/>
      </c:valAx>
      <c:valAx>
        <c:axId val="143647872"/>
        <c:scaling>
          <c:orientation val="minMax"/>
          <c:max val="16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23740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38732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RefEditT,RefEdit0,Plan1!$E$1:$E$43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RefEditDate,RefEdit0,Plan1!$B$1:$B$43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3873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zoomScale="70" zoomScaleNormal="70" workbookViewId="0">
      <selection activeCell="G48" sqref="G48:L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88671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114</v>
      </c>
      <c r="B2">
        <v>1971</v>
      </c>
      <c r="C2" s="19">
        <v>26159</v>
      </c>
      <c r="D2">
        <v>1137.3399999999999</v>
      </c>
      <c r="E2" s="18">
        <f>C2-DATE(YEAR(C2),1,0)</f>
        <v>226</v>
      </c>
      <c r="F2">
        <f>DATE(YEAR(C2)+1,1,1)-DATE(YEAR(C2),1,1)</f>
        <v>365</v>
      </c>
      <c r="G2">
        <f>E2*(2*PI()/F2)</f>
        <v>3.8904106285550313</v>
      </c>
      <c r="H2">
        <f>COS(G2)</f>
        <v>-0.73249407161357905</v>
      </c>
      <c r="I2">
        <f>SIN(G2)</f>
        <v>-0.68077340947701603</v>
      </c>
    </row>
    <row r="3" spans="1:9" x14ac:dyDescent="0.3">
      <c r="A3">
        <v>126</v>
      </c>
      <c r="B3">
        <v>1972</v>
      </c>
      <c r="C3" s="19">
        <v>26562</v>
      </c>
      <c r="D3">
        <v>1107.69</v>
      </c>
      <c r="E3" s="18">
        <f t="shared" ref="E3:E43" si="0">C3-DATE(YEAR(C3),1,0)</f>
        <v>264</v>
      </c>
      <c r="F3">
        <f t="shared" ref="F3:F43" si="1">DATE(YEAR(C3)+1,1,1)-DATE(YEAR(C3),1,1)</f>
        <v>366</v>
      </c>
      <c r="G3">
        <f t="shared" ref="G3:G43" si="2">E3*(2*PI()/F3)</f>
        <v>4.5321336641951113</v>
      </c>
      <c r="H3">
        <f t="shared" ref="H3:H43" si="3">COS(G3)</f>
        <v>-0.17928075881073591</v>
      </c>
      <c r="I3">
        <f t="shared" ref="I3:I43" si="4">SIN(G3)</f>
        <v>-0.98379795157351635</v>
      </c>
    </row>
    <row r="4" spans="1:9" x14ac:dyDescent="0.3">
      <c r="A4">
        <v>138</v>
      </c>
      <c r="B4">
        <v>1973</v>
      </c>
      <c r="C4" s="19">
        <v>26926</v>
      </c>
      <c r="D4">
        <v>992.43</v>
      </c>
      <c r="E4" s="18">
        <f t="shared" si="0"/>
        <v>262</v>
      </c>
      <c r="F4">
        <f t="shared" si="1"/>
        <v>365</v>
      </c>
      <c r="G4">
        <f t="shared" si="2"/>
        <v>4.5101220561124702</v>
      </c>
      <c r="H4">
        <f t="shared" si="3"/>
        <v>-0.20089055513063528</v>
      </c>
      <c r="I4">
        <f t="shared" si="4"/>
        <v>-0.97961369164549006</v>
      </c>
    </row>
    <row r="5" spans="1:9" x14ac:dyDescent="0.3">
      <c r="A5">
        <v>150</v>
      </c>
      <c r="B5">
        <v>1974</v>
      </c>
      <c r="C5" s="19">
        <v>27190</v>
      </c>
      <c r="D5">
        <v>1007.25</v>
      </c>
      <c r="E5" s="18">
        <f t="shared" si="0"/>
        <v>161</v>
      </c>
      <c r="F5">
        <f t="shared" si="1"/>
        <v>365</v>
      </c>
      <c r="G5">
        <f t="shared" si="2"/>
        <v>2.7714872176874339</v>
      </c>
      <c r="H5">
        <f t="shared" si="3"/>
        <v>-0.9322892131745133</v>
      </c>
      <c r="I5">
        <f t="shared" si="4"/>
        <v>0.36171373072976765</v>
      </c>
    </row>
    <row r="6" spans="1:9" x14ac:dyDescent="0.3">
      <c r="A6">
        <v>162</v>
      </c>
      <c r="B6">
        <v>1975</v>
      </c>
      <c r="C6" s="19">
        <v>27652</v>
      </c>
      <c r="D6">
        <v>1083.8699999999999</v>
      </c>
      <c r="E6" s="18">
        <f t="shared" si="0"/>
        <v>258</v>
      </c>
      <c r="F6">
        <f t="shared" si="1"/>
        <v>365</v>
      </c>
      <c r="G6">
        <f t="shared" si="2"/>
        <v>4.4412652308283098</v>
      </c>
      <c r="H6">
        <f t="shared" si="3"/>
        <v>-0.26781430516217486</v>
      </c>
      <c r="I6">
        <f t="shared" si="4"/>
        <v>-0.9634705485641486</v>
      </c>
    </row>
    <row r="7" spans="1:9" x14ac:dyDescent="0.3">
      <c r="A7">
        <v>174</v>
      </c>
      <c r="B7">
        <v>1976</v>
      </c>
      <c r="C7" s="19">
        <v>27981</v>
      </c>
      <c r="D7">
        <v>902.35</v>
      </c>
      <c r="E7" s="18">
        <f t="shared" si="0"/>
        <v>222</v>
      </c>
      <c r="F7">
        <f t="shared" si="1"/>
        <v>366</v>
      </c>
      <c r="G7">
        <f t="shared" si="2"/>
        <v>3.8111123994367984</v>
      </c>
      <c r="H7">
        <f t="shared" si="3"/>
        <v>-0.78411980657671043</v>
      </c>
      <c r="I7">
        <f t="shared" si="4"/>
        <v>-0.62060948182742282</v>
      </c>
    </row>
    <row r="8" spans="1:9" x14ac:dyDescent="0.3">
      <c r="A8">
        <v>186</v>
      </c>
      <c r="B8">
        <v>1977</v>
      </c>
      <c r="C8" s="19">
        <v>35660</v>
      </c>
      <c r="D8">
        <v>1027.27</v>
      </c>
      <c r="E8" s="18">
        <f t="shared" si="0"/>
        <v>230</v>
      </c>
      <c r="F8">
        <f t="shared" si="1"/>
        <v>365</v>
      </c>
      <c r="G8">
        <f t="shared" si="2"/>
        <v>3.9592674538391912</v>
      </c>
      <c r="H8">
        <f t="shared" si="3"/>
        <v>-0.68391942162461072</v>
      </c>
      <c r="I8">
        <f t="shared" si="4"/>
        <v>-0.72955755408648737</v>
      </c>
    </row>
    <row r="9" spans="1:9" x14ac:dyDescent="0.3">
      <c r="A9">
        <v>198</v>
      </c>
      <c r="B9">
        <v>1978</v>
      </c>
      <c r="C9" s="19">
        <v>28831</v>
      </c>
      <c r="D9">
        <v>861.9</v>
      </c>
      <c r="E9" s="18">
        <f t="shared" si="0"/>
        <v>341</v>
      </c>
      <c r="F9">
        <f t="shared" si="1"/>
        <v>365</v>
      </c>
      <c r="G9">
        <f t="shared" si="2"/>
        <v>5.8700443554746267</v>
      </c>
      <c r="H9">
        <f t="shared" si="3"/>
        <v>0.91586428826728683</v>
      </c>
      <c r="I9">
        <f t="shared" si="4"/>
        <v>-0.40148798920597373</v>
      </c>
    </row>
    <row r="10" spans="1:9" x14ac:dyDescent="0.3">
      <c r="A10">
        <v>210</v>
      </c>
      <c r="B10">
        <v>1979</v>
      </c>
      <c r="C10" s="19">
        <v>29204</v>
      </c>
      <c r="D10">
        <v>588.76</v>
      </c>
      <c r="E10" s="18">
        <f t="shared" si="0"/>
        <v>349</v>
      </c>
      <c r="F10">
        <f t="shared" si="1"/>
        <v>365</v>
      </c>
      <c r="G10">
        <f t="shared" si="2"/>
        <v>6.0077580060429465</v>
      </c>
      <c r="H10">
        <f t="shared" si="3"/>
        <v>0.96230907745414851</v>
      </c>
      <c r="I10">
        <f t="shared" si="4"/>
        <v>-0.27195815753410607</v>
      </c>
    </row>
    <row r="11" spans="1:9" x14ac:dyDescent="0.3">
      <c r="A11">
        <v>222</v>
      </c>
      <c r="B11">
        <v>1980</v>
      </c>
      <c r="C11" s="19">
        <v>29432</v>
      </c>
      <c r="D11">
        <v>1724.09</v>
      </c>
      <c r="E11" s="18">
        <f t="shared" si="0"/>
        <v>212</v>
      </c>
      <c r="F11">
        <f t="shared" si="1"/>
        <v>366</v>
      </c>
      <c r="G11">
        <f t="shared" si="2"/>
        <v>3.639440669732438</v>
      </c>
      <c r="H11">
        <f t="shared" si="3"/>
        <v>-0.8786122450571483</v>
      </c>
      <c r="I11">
        <f t="shared" si="4"/>
        <v>-0.47753588643748812</v>
      </c>
    </row>
    <row r="12" spans="1:9" x14ac:dyDescent="0.3">
      <c r="A12">
        <v>234</v>
      </c>
      <c r="B12">
        <v>1981</v>
      </c>
      <c r="C12" s="19">
        <v>29745</v>
      </c>
      <c r="D12">
        <v>768.79</v>
      </c>
      <c r="E12" s="18">
        <f t="shared" si="0"/>
        <v>159</v>
      </c>
      <c r="F12">
        <f t="shared" si="1"/>
        <v>365</v>
      </c>
      <c r="G12">
        <f t="shared" si="2"/>
        <v>2.7370588050453537</v>
      </c>
      <c r="H12">
        <f t="shared" si="3"/>
        <v>-0.91928596971861032</v>
      </c>
      <c r="I12">
        <f t="shared" si="4"/>
        <v>0.39359027665646712</v>
      </c>
    </row>
    <row r="13" spans="1:9" x14ac:dyDescent="0.3">
      <c r="A13">
        <v>246</v>
      </c>
      <c r="B13">
        <v>1982</v>
      </c>
      <c r="C13" s="19">
        <v>30131</v>
      </c>
      <c r="D13">
        <v>1091.77</v>
      </c>
      <c r="E13" s="18">
        <f t="shared" si="0"/>
        <v>180</v>
      </c>
      <c r="F13">
        <f t="shared" si="1"/>
        <v>365</v>
      </c>
      <c r="G13">
        <f t="shared" si="2"/>
        <v>3.0985571377871932</v>
      </c>
      <c r="H13">
        <f t="shared" si="3"/>
        <v>-0.99907411510222999</v>
      </c>
      <c r="I13">
        <f t="shared" si="4"/>
        <v>4.3022233004530591E-2</v>
      </c>
    </row>
    <row r="14" spans="1:9" x14ac:dyDescent="0.3">
      <c r="A14">
        <v>258</v>
      </c>
      <c r="B14">
        <v>1983</v>
      </c>
      <c r="C14" s="19">
        <v>30530</v>
      </c>
      <c r="D14">
        <v>1153.76</v>
      </c>
      <c r="E14" s="18">
        <f t="shared" si="0"/>
        <v>214</v>
      </c>
      <c r="F14">
        <f t="shared" si="1"/>
        <v>365</v>
      </c>
      <c r="G14">
        <f t="shared" si="2"/>
        <v>3.6838401527025515</v>
      </c>
      <c r="H14">
        <f t="shared" si="3"/>
        <v>-0.85655099590100392</v>
      </c>
      <c r="I14">
        <f t="shared" si="4"/>
        <v>-0.51606239101585227</v>
      </c>
    </row>
    <row r="15" spans="1:9" x14ac:dyDescent="0.3">
      <c r="A15">
        <v>269</v>
      </c>
      <c r="B15">
        <v>1984</v>
      </c>
      <c r="C15" s="19">
        <v>30853</v>
      </c>
      <c r="D15">
        <v>1368.23</v>
      </c>
      <c r="E15" s="18">
        <f t="shared" si="0"/>
        <v>172</v>
      </c>
      <c r="F15">
        <f t="shared" si="1"/>
        <v>366</v>
      </c>
      <c r="G15">
        <f t="shared" si="2"/>
        <v>2.9527537509149968</v>
      </c>
      <c r="H15">
        <f t="shared" si="3"/>
        <v>-0.98222285668284059</v>
      </c>
      <c r="I15">
        <f t="shared" si="4"/>
        <v>0.18771856543719884</v>
      </c>
    </row>
    <row r="16" spans="1:9" x14ac:dyDescent="0.3">
      <c r="A16">
        <v>282</v>
      </c>
      <c r="B16">
        <v>1985</v>
      </c>
      <c r="C16" s="19">
        <v>31272</v>
      </c>
      <c r="D16">
        <v>1618.57</v>
      </c>
      <c r="E16" s="18">
        <f t="shared" si="0"/>
        <v>225</v>
      </c>
      <c r="F16">
        <f t="shared" si="1"/>
        <v>365</v>
      </c>
      <c r="G16">
        <f t="shared" si="2"/>
        <v>3.8731964222339914</v>
      </c>
      <c r="H16">
        <f t="shared" si="3"/>
        <v>-0.74410393987136081</v>
      </c>
      <c r="I16">
        <f t="shared" si="4"/>
        <v>-0.66806386421353325</v>
      </c>
    </row>
    <row r="17" spans="1:9" x14ac:dyDescent="0.3">
      <c r="A17">
        <v>293</v>
      </c>
      <c r="B17">
        <v>1986</v>
      </c>
      <c r="C17" s="19">
        <v>31771</v>
      </c>
      <c r="D17">
        <v>1312.76</v>
      </c>
      <c r="E17" s="18">
        <f t="shared" si="0"/>
        <v>359</v>
      </c>
      <c r="F17">
        <f t="shared" si="1"/>
        <v>365</v>
      </c>
      <c r="G17">
        <f t="shared" si="2"/>
        <v>6.1799000692533461</v>
      </c>
      <c r="H17">
        <f t="shared" si="3"/>
        <v>0.99467081991152106</v>
      </c>
      <c r="I17">
        <f t="shared" si="4"/>
        <v>-0.10310169744743544</v>
      </c>
    </row>
    <row r="18" spans="1:9" x14ac:dyDescent="0.3">
      <c r="A18">
        <v>307</v>
      </c>
      <c r="B18">
        <v>1987</v>
      </c>
      <c r="C18" s="19">
        <v>32002</v>
      </c>
      <c r="D18">
        <v>1528.18</v>
      </c>
      <c r="E18" s="18">
        <f t="shared" si="0"/>
        <v>225</v>
      </c>
      <c r="F18">
        <f t="shared" si="1"/>
        <v>365</v>
      </c>
      <c r="G18">
        <f t="shared" si="2"/>
        <v>3.8731964222339914</v>
      </c>
      <c r="H18">
        <f t="shared" si="3"/>
        <v>-0.74410393987136081</v>
      </c>
      <c r="I18">
        <f t="shared" si="4"/>
        <v>-0.66806386421353325</v>
      </c>
    </row>
    <row r="19" spans="1:9" x14ac:dyDescent="0.3">
      <c r="A19">
        <v>316</v>
      </c>
      <c r="B19">
        <v>1988</v>
      </c>
      <c r="C19" s="19">
        <v>32173</v>
      </c>
      <c r="D19">
        <v>450.6</v>
      </c>
      <c r="E19" s="18">
        <f t="shared" si="0"/>
        <v>31</v>
      </c>
      <c r="F19">
        <f t="shared" si="1"/>
        <v>366</v>
      </c>
      <c r="G19">
        <f t="shared" si="2"/>
        <v>0.53218236208351688</v>
      </c>
      <c r="H19">
        <f t="shared" si="3"/>
        <v>0.86170175994806819</v>
      </c>
      <c r="I19">
        <f t="shared" si="4"/>
        <v>0.50741509329384549</v>
      </c>
    </row>
    <row r="20" spans="1:9" x14ac:dyDescent="0.3">
      <c r="A20">
        <v>327</v>
      </c>
      <c r="B20">
        <v>1989</v>
      </c>
      <c r="C20" s="19">
        <v>32539</v>
      </c>
      <c r="D20">
        <v>46.28</v>
      </c>
      <c r="E20" s="18">
        <f t="shared" si="0"/>
        <v>31</v>
      </c>
      <c r="F20">
        <f t="shared" si="1"/>
        <v>365</v>
      </c>
      <c r="G20">
        <f t="shared" si="2"/>
        <v>0.53364039595223878</v>
      </c>
      <c r="H20">
        <f t="shared" si="3"/>
        <v>0.86096101588899432</v>
      </c>
      <c r="I20">
        <f t="shared" si="4"/>
        <v>0.50867094385210443</v>
      </c>
    </row>
    <row r="21" spans="1:9" x14ac:dyDescent="0.3">
      <c r="A21">
        <v>338</v>
      </c>
      <c r="B21">
        <v>1990</v>
      </c>
      <c r="C21" s="19">
        <v>32894</v>
      </c>
      <c r="D21">
        <v>317.13</v>
      </c>
      <c r="E21" s="18">
        <f t="shared" si="0"/>
        <v>21</v>
      </c>
      <c r="F21">
        <f t="shared" si="1"/>
        <v>365</v>
      </c>
      <c r="G21">
        <f t="shared" si="2"/>
        <v>0.36149833274183918</v>
      </c>
      <c r="H21">
        <f t="shared" si="3"/>
        <v>0.93536794931314826</v>
      </c>
      <c r="I21">
        <f t="shared" si="4"/>
        <v>0.35367612217637157</v>
      </c>
    </row>
    <row r="22" spans="1:9" x14ac:dyDescent="0.3">
      <c r="A22">
        <v>349</v>
      </c>
      <c r="B22">
        <v>1991</v>
      </c>
      <c r="C22" s="19">
        <v>33265</v>
      </c>
      <c r="D22">
        <v>10.94</v>
      </c>
      <c r="E22" s="18">
        <f t="shared" si="0"/>
        <v>27</v>
      </c>
      <c r="F22">
        <f t="shared" si="1"/>
        <v>365</v>
      </c>
      <c r="G22">
        <f t="shared" si="2"/>
        <v>0.46478357066807896</v>
      </c>
      <c r="H22">
        <f t="shared" si="3"/>
        <v>0.89391859651925698</v>
      </c>
      <c r="I22">
        <f t="shared" si="4"/>
        <v>0.44822934174041063</v>
      </c>
    </row>
    <row r="23" spans="1:9" x14ac:dyDescent="0.3">
      <c r="A23">
        <v>360</v>
      </c>
      <c r="B23">
        <v>1992</v>
      </c>
      <c r="C23" s="19">
        <v>33628</v>
      </c>
      <c r="D23">
        <v>240.2</v>
      </c>
      <c r="E23" s="18">
        <f t="shared" si="0"/>
        <v>25</v>
      </c>
      <c r="F23">
        <f t="shared" si="1"/>
        <v>366</v>
      </c>
      <c r="G23">
        <f t="shared" si="2"/>
        <v>0.42917932426090072</v>
      </c>
      <c r="H23">
        <f t="shared" si="3"/>
        <v>0.90930755929223583</v>
      </c>
      <c r="I23">
        <f t="shared" si="4"/>
        <v>0.41612469599147445</v>
      </c>
    </row>
    <row r="24" spans="1:9" x14ac:dyDescent="0.3">
      <c r="A24">
        <v>371</v>
      </c>
      <c r="B24">
        <v>1993</v>
      </c>
      <c r="C24" s="19">
        <v>34162</v>
      </c>
      <c r="D24">
        <v>1032.32</v>
      </c>
      <c r="E24" s="18">
        <f t="shared" si="0"/>
        <v>193</v>
      </c>
      <c r="F24">
        <f t="shared" si="1"/>
        <v>365</v>
      </c>
      <c r="G24">
        <f t="shared" si="2"/>
        <v>3.3223418199607124</v>
      </c>
      <c r="H24">
        <f t="shared" si="3"/>
        <v>-0.98370929377360983</v>
      </c>
      <c r="I24">
        <f t="shared" si="4"/>
        <v>-0.1797665857255617</v>
      </c>
    </row>
    <row r="25" spans="1:9" x14ac:dyDescent="0.3">
      <c r="A25">
        <v>383</v>
      </c>
      <c r="B25">
        <v>1994</v>
      </c>
      <c r="C25" s="19">
        <v>34480</v>
      </c>
      <c r="D25">
        <v>920.78</v>
      </c>
      <c r="E25" s="18">
        <f t="shared" si="0"/>
        <v>146</v>
      </c>
      <c r="F25">
        <f t="shared" si="1"/>
        <v>365</v>
      </c>
      <c r="G25">
        <f t="shared" si="2"/>
        <v>2.5132741228718345</v>
      </c>
      <c r="H25">
        <f t="shared" si="3"/>
        <v>-0.80901699437494734</v>
      </c>
      <c r="I25">
        <f t="shared" si="4"/>
        <v>0.58778525229247325</v>
      </c>
    </row>
    <row r="26" spans="1:9" x14ac:dyDescent="0.3">
      <c r="A26">
        <v>395</v>
      </c>
      <c r="B26">
        <v>1995</v>
      </c>
      <c r="C26" s="19">
        <v>34900</v>
      </c>
      <c r="D26">
        <v>911.53</v>
      </c>
      <c r="E26" s="18">
        <f t="shared" si="0"/>
        <v>201</v>
      </c>
      <c r="F26">
        <f t="shared" si="1"/>
        <v>365</v>
      </c>
      <c r="G26">
        <f t="shared" si="2"/>
        <v>3.4600554705290323</v>
      </c>
      <c r="H26">
        <f t="shared" si="3"/>
        <v>-0.94971784279143179</v>
      </c>
      <c r="I26">
        <f t="shared" si="4"/>
        <v>-0.31310704093582625</v>
      </c>
    </row>
    <row r="27" spans="1:9" x14ac:dyDescent="0.3">
      <c r="A27">
        <v>407</v>
      </c>
      <c r="B27">
        <v>1996</v>
      </c>
      <c r="C27" s="19">
        <v>35353</v>
      </c>
      <c r="D27">
        <v>705.99</v>
      </c>
      <c r="E27" s="18">
        <f t="shared" si="0"/>
        <v>289</v>
      </c>
      <c r="F27">
        <f t="shared" si="1"/>
        <v>366</v>
      </c>
      <c r="G27">
        <f t="shared" si="2"/>
        <v>4.9613129884560125</v>
      </c>
      <c r="H27">
        <f t="shared" si="3"/>
        <v>0.246361274293315</v>
      </c>
      <c r="I27">
        <f t="shared" si="4"/>
        <v>-0.96917806543925356</v>
      </c>
    </row>
    <row r="28" spans="1:9" x14ac:dyDescent="0.3">
      <c r="A28">
        <v>419</v>
      </c>
      <c r="B28">
        <v>1997</v>
      </c>
      <c r="C28" s="19">
        <v>35646</v>
      </c>
      <c r="D28">
        <v>1600.88</v>
      </c>
      <c r="E28" s="18">
        <f t="shared" si="0"/>
        <v>216</v>
      </c>
      <c r="F28">
        <f t="shared" si="1"/>
        <v>365</v>
      </c>
      <c r="G28">
        <f t="shared" si="2"/>
        <v>3.7182685653446317</v>
      </c>
      <c r="H28">
        <f t="shared" si="3"/>
        <v>-0.83827970521777451</v>
      </c>
      <c r="I28">
        <f t="shared" si="4"/>
        <v>-0.54524043854065074</v>
      </c>
    </row>
    <row r="29" spans="1:9" x14ac:dyDescent="0.3">
      <c r="A29">
        <v>431</v>
      </c>
      <c r="B29">
        <v>1998</v>
      </c>
      <c r="C29" s="19">
        <v>36023</v>
      </c>
      <c r="D29">
        <v>1227</v>
      </c>
      <c r="E29" s="18">
        <f t="shared" si="0"/>
        <v>228</v>
      </c>
      <c r="F29">
        <f t="shared" si="1"/>
        <v>365</v>
      </c>
      <c r="G29">
        <f t="shared" si="2"/>
        <v>3.924839041197111</v>
      </c>
      <c r="H29">
        <f t="shared" si="3"/>
        <v>-0.70862667826446002</v>
      </c>
      <c r="I29">
        <f t="shared" si="4"/>
        <v>-0.70558361010717741</v>
      </c>
    </row>
    <row r="30" spans="1:9" x14ac:dyDescent="0.3">
      <c r="A30">
        <v>443</v>
      </c>
      <c r="B30">
        <v>1999</v>
      </c>
      <c r="C30" s="19">
        <v>36448</v>
      </c>
      <c r="D30">
        <v>672.42</v>
      </c>
      <c r="E30" s="18">
        <f t="shared" si="0"/>
        <v>288</v>
      </c>
      <c r="F30">
        <f t="shared" si="1"/>
        <v>365</v>
      </c>
      <c r="G30">
        <f t="shared" si="2"/>
        <v>4.9576914204595086</v>
      </c>
      <c r="H30">
        <f t="shared" si="3"/>
        <v>0.24284972209593494</v>
      </c>
      <c r="I30">
        <f t="shared" si="4"/>
        <v>-0.97006392185150725</v>
      </c>
    </row>
    <row r="31" spans="1:9" x14ac:dyDescent="0.3">
      <c r="A31">
        <v>455</v>
      </c>
      <c r="B31">
        <v>2000</v>
      </c>
      <c r="C31" s="19">
        <v>36718</v>
      </c>
      <c r="D31">
        <v>570.75</v>
      </c>
      <c r="E31" s="18">
        <f t="shared" si="0"/>
        <v>193</v>
      </c>
      <c r="F31">
        <f t="shared" si="1"/>
        <v>366</v>
      </c>
      <c r="G31">
        <f t="shared" si="2"/>
        <v>3.3132643832941535</v>
      </c>
      <c r="H31">
        <f t="shared" si="3"/>
        <v>-0.98530056268610899</v>
      </c>
      <c r="I31">
        <f t="shared" si="4"/>
        <v>-0.17082974322534417</v>
      </c>
    </row>
    <row r="32" spans="1:9" x14ac:dyDescent="0.3">
      <c r="A32">
        <v>467</v>
      </c>
      <c r="B32">
        <v>2001</v>
      </c>
      <c r="C32" s="19">
        <v>37093</v>
      </c>
      <c r="D32">
        <v>1285.68</v>
      </c>
      <c r="E32" s="18">
        <f t="shared" si="0"/>
        <v>202</v>
      </c>
      <c r="F32">
        <f t="shared" si="1"/>
        <v>365</v>
      </c>
      <c r="G32">
        <f t="shared" si="2"/>
        <v>3.4772696768500722</v>
      </c>
      <c r="H32">
        <f t="shared" si="3"/>
        <v>-0.94418750883419955</v>
      </c>
      <c r="I32">
        <f t="shared" si="4"/>
        <v>-0.32940848222452979</v>
      </c>
    </row>
    <row r="33" spans="1:9" x14ac:dyDescent="0.3">
      <c r="A33">
        <v>480</v>
      </c>
      <c r="B33">
        <v>2002</v>
      </c>
      <c r="C33" s="19">
        <v>37419</v>
      </c>
      <c r="D33">
        <v>1215.51</v>
      </c>
      <c r="E33" s="18">
        <f t="shared" si="0"/>
        <v>163</v>
      </c>
      <c r="F33">
        <f t="shared" si="1"/>
        <v>365</v>
      </c>
      <c r="G33">
        <f t="shared" si="2"/>
        <v>2.8059156303295136</v>
      </c>
      <c r="H33">
        <f t="shared" si="3"/>
        <v>-0.94418750883419933</v>
      </c>
      <c r="I33">
        <f t="shared" si="4"/>
        <v>0.3294084822245304</v>
      </c>
    </row>
    <row r="34" spans="1:9" x14ac:dyDescent="0.3">
      <c r="A34">
        <v>502</v>
      </c>
      <c r="B34">
        <v>2005</v>
      </c>
      <c r="C34" s="19">
        <v>38596</v>
      </c>
      <c r="D34">
        <v>1022.23</v>
      </c>
      <c r="E34" s="18">
        <f t="shared" si="0"/>
        <v>244</v>
      </c>
      <c r="F34">
        <f t="shared" si="1"/>
        <v>365</v>
      </c>
      <c r="G34">
        <f t="shared" si="2"/>
        <v>4.2002663423337507</v>
      </c>
      <c r="H34">
        <f t="shared" si="3"/>
        <v>-0.4900286664290594</v>
      </c>
      <c r="I34">
        <f t="shared" si="4"/>
        <v>-0.87170631870932169</v>
      </c>
    </row>
    <row r="35" spans="1:9" x14ac:dyDescent="0.3">
      <c r="A35">
        <v>1</v>
      </c>
      <c r="B35">
        <v>2006</v>
      </c>
      <c r="C35" s="19">
        <v>38925</v>
      </c>
      <c r="D35">
        <v>467.8</v>
      </c>
      <c r="E35" s="18">
        <f t="shared" si="0"/>
        <v>208</v>
      </c>
      <c r="F35">
        <f t="shared" si="1"/>
        <v>365</v>
      </c>
      <c r="G35">
        <f t="shared" si="2"/>
        <v>3.5805549147763118</v>
      </c>
      <c r="H35">
        <f t="shared" si="3"/>
        <v>-0.90519318989139763</v>
      </c>
      <c r="I35">
        <f t="shared" si="4"/>
        <v>-0.4250003399695535</v>
      </c>
    </row>
    <row r="36" spans="1:9" x14ac:dyDescent="0.3">
      <c r="A36">
        <v>13</v>
      </c>
      <c r="B36">
        <v>2008</v>
      </c>
      <c r="C36" s="19">
        <v>39748</v>
      </c>
      <c r="D36">
        <v>1264</v>
      </c>
      <c r="E36" s="18">
        <f t="shared" si="0"/>
        <v>301</v>
      </c>
      <c r="F36">
        <f t="shared" si="1"/>
        <v>366</v>
      </c>
      <c r="G36">
        <f t="shared" si="2"/>
        <v>5.1673190641012443</v>
      </c>
      <c r="H36">
        <f t="shared" si="3"/>
        <v>0.43939950965914132</v>
      </c>
      <c r="I36">
        <f t="shared" si="4"/>
        <v>-0.89829175155475305</v>
      </c>
    </row>
    <row r="37" spans="1:9" x14ac:dyDescent="0.3">
      <c r="A37">
        <v>25</v>
      </c>
      <c r="B37">
        <v>2009</v>
      </c>
      <c r="C37" s="19">
        <v>40086</v>
      </c>
      <c r="D37">
        <v>1612</v>
      </c>
      <c r="E37" s="18">
        <f t="shared" si="0"/>
        <v>273</v>
      </c>
      <c r="F37">
        <f t="shared" si="1"/>
        <v>365</v>
      </c>
      <c r="G37">
        <f t="shared" si="2"/>
        <v>4.6994783256439092</v>
      </c>
      <c r="H37">
        <f t="shared" si="3"/>
        <v>-1.2910296075009731E-2</v>
      </c>
      <c r="I37">
        <f t="shared" si="4"/>
        <v>-0.99991665865473789</v>
      </c>
    </row>
    <row r="38" spans="1:9" x14ac:dyDescent="0.3">
      <c r="A38">
        <v>36</v>
      </c>
      <c r="B38">
        <v>2010</v>
      </c>
      <c r="C38" s="19">
        <v>40381</v>
      </c>
      <c r="D38">
        <v>529.79999999999995</v>
      </c>
      <c r="E38" s="18">
        <f t="shared" si="0"/>
        <v>203</v>
      </c>
      <c r="F38">
        <f t="shared" si="1"/>
        <v>365</v>
      </c>
      <c r="G38">
        <f t="shared" si="2"/>
        <v>3.494483883171112</v>
      </c>
      <c r="H38">
        <f t="shared" si="3"/>
        <v>-0.93837739174086432</v>
      </c>
      <c r="I38">
        <f t="shared" si="4"/>
        <v>-0.34561231267073284</v>
      </c>
    </row>
    <row r="39" spans="1:9" x14ac:dyDescent="0.3">
      <c r="A39">
        <v>48</v>
      </c>
      <c r="B39">
        <v>2011</v>
      </c>
      <c r="C39" s="19">
        <v>40654</v>
      </c>
      <c r="D39">
        <v>1748</v>
      </c>
      <c r="E39" s="18">
        <f t="shared" si="0"/>
        <v>111</v>
      </c>
      <c r="F39">
        <f t="shared" si="1"/>
        <v>365</v>
      </c>
      <c r="G39">
        <f t="shared" si="2"/>
        <v>1.9107769016354357</v>
      </c>
      <c r="H39">
        <f t="shared" si="3"/>
        <v>-0.33346877891818666</v>
      </c>
      <c r="I39">
        <f t="shared" si="4"/>
        <v>0.94276114339042083</v>
      </c>
    </row>
    <row r="40" spans="1:9" x14ac:dyDescent="0.3">
      <c r="A40">
        <v>60</v>
      </c>
      <c r="B40">
        <v>2012</v>
      </c>
      <c r="C40" s="19">
        <v>41172</v>
      </c>
      <c r="D40">
        <v>1024</v>
      </c>
      <c r="E40" s="18">
        <f t="shared" si="0"/>
        <v>264</v>
      </c>
      <c r="F40">
        <f t="shared" si="1"/>
        <v>366</v>
      </c>
      <c r="G40">
        <f t="shared" si="2"/>
        <v>4.5321336641951113</v>
      </c>
      <c r="H40">
        <f t="shared" si="3"/>
        <v>-0.17928075881073591</v>
      </c>
      <c r="I40">
        <f t="shared" si="4"/>
        <v>-0.98379795157351635</v>
      </c>
    </row>
    <row r="41" spans="1:9" x14ac:dyDescent="0.3">
      <c r="A41">
        <v>72</v>
      </c>
      <c r="B41">
        <v>2013</v>
      </c>
      <c r="C41" s="19">
        <v>41512</v>
      </c>
      <c r="D41">
        <v>1452</v>
      </c>
      <c r="E41" s="18">
        <f t="shared" si="0"/>
        <v>238</v>
      </c>
      <c r="F41">
        <f t="shared" si="1"/>
        <v>365</v>
      </c>
      <c r="G41">
        <f t="shared" si="2"/>
        <v>4.0969811044075106</v>
      </c>
      <c r="H41">
        <f t="shared" si="3"/>
        <v>-0.57729161655172778</v>
      </c>
      <c r="I41">
        <f t="shared" si="4"/>
        <v>-0.81653805144591574</v>
      </c>
    </row>
    <row r="42" spans="1:9" x14ac:dyDescent="0.3">
      <c r="A42">
        <v>84</v>
      </c>
      <c r="B42">
        <v>2014</v>
      </c>
      <c r="C42" s="19">
        <v>41930</v>
      </c>
      <c r="D42">
        <v>567</v>
      </c>
      <c r="E42" s="18">
        <f t="shared" si="0"/>
        <v>291</v>
      </c>
      <c r="F42">
        <f t="shared" si="1"/>
        <v>365</v>
      </c>
      <c r="G42">
        <f t="shared" si="2"/>
        <v>5.0093340394226287</v>
      </c>
      <c r="H42">
        <f t="shared" si="3"/>
        <v>0.29260033563334792</v>
      </c>
      <c r="I42">
        <f t="shared" si="4"/>
        <v>-0.95623482659190584</v>
      </c>
    </row>
    <row r="43" spans="1:9" x14ac:dyDescent="0.3">
      <c r="A43">
        <v>96</v>
      </c>
      <c r="B43">
        <v>2015</v>
      </c>
      <c r="C43" s="19">
        <v>42286</v>
      </c>
      <c r="D43">
        <v>1340</v>
      </c>
      <c r="E43" s="18">
        <f t="shared" si="0"/>
        <v>282</v>
      </c>
      <c r="F43">
        <f t="shared" si="1"/>
        <v>365</v>
      </c>
      <c r="G43">
        <f t="shared" si="2"/>
        <v>4.8544061825332694</v>
      </c>
      <c r="H43">
        <f t="shared" si="3"/>
        <v>0.14154029521704301</v>
      </c>
      <c r="I43">
        <f t="shared" si="4"/>
        <v>-0.98993249508735304</v>
      </c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1971</v>
      </c>
      <c r="B2" s="2">
        <v>65.84</v>
      </c>
    </row>
    <row r="3" spans="1:2" x14ac:dyDescent="0.3">
      <c r="A3" s="18">
        <v>1972</v>
      </c>
      <c r="B3" s="2">
        <v>109.16</v>
      </c>
    </row>
    <row r="4" spans="1:2" x14ac:dyDescent="0.3">
      <c r="A4" s="18">
        <v>1973</v>
      </c>
      <c r="B4" s="2">
        <v>78.819999999999993</v>
      </c>
    </row>
    <row r="5" spans="1:2" x14ac:dyDescent="0.3">
      <c r="A5" s="18">
        <v>1974</v>
      </c>
      <c r="B5" s="2">
        <v>32.840000000000003</v>
      </c>
    </row>
    <row r="6" spans="1:2" x14ac:dyDescent="0.3">
      <c r="A6" s="18">
        <v>1975</v>
      </c>
      <c r="B6" s="2">
        <v>64.44</v>
      </c>
    </row>
    <row r="7" spans="1:2" x14ac:dyDescent="0.3">
      <c r="A7" s="18">
        <v>1976</v>
      </c>
      <c r="B7" s="2">
        <v>67.55</v>
      </c>
    </row>
    <row r="8" spans="1:2" x14ac:dyDescent="0.3">
      <c r="A8" s="18">
        <v>1977</v>
      </c>
      <c r="B8" s="2">
        <v>72.14</v>
      </c>
    </row>
    <row r="9" spans="1:2" x14ac:dyDescent="0.3">
      <c r="A9" s="18">
        <v>1978</v>
      </c>
      <c r="B9" s="2">
        <v>30.03</v>
      </c>
    </row>
    <row r="10" spans="1:2" x14ac:dyDescent="0.3">
      <c r="A10" s="18">
        <v>1979</v>
      </c>
      <c r="B10" s="2">
        <v>45.73</v>
      </c>
    </row>
    <row r="11" spans="1:2" x14ac:dyDescent="0.3">
      <c r="A11" s="18">
        <v>1980</v>
      </c>
      <c r="B11" s="2">
        <v>77.19</v>
      </c>
    </row>
    <row r="12" spans="1:2" x14ac:dyDescent="0.3">
      <c r="A12" s="18">
        <v>1981</v>
      </c>
      <c r="B12" s="2">
        <v>45.97</v>
      </c>
    </row>
    <row r="13" spans="1:2" x14ac:dyDescent="0.3">
      <c r="A13" s="18">
        <v>1982</v>
      </c>
      <c r="B13" s="2">
        <v>74.239999999999995</v>
      </c>
    </row>
    <row r="14" spans="1:2" x14ac:dyDescent="0.3">
      <c r="A14" s="18">
        <v>1983</v>
      </c>
      <c r="B14" s="2">
        <v>143.38</v>
      </c>
    </row>
    <row r="15" spans="1:2" x14ac:dyDescent="0.3">
      <c r="A15" s="18">
        <v>1984</v>
      </c>
      <c r="B15" s="2">
        <v>124.04</v>
      </c>
    </row>
    <row r="16" spans="1:2" x14ac:dyDescent="0.3">
      <c r="A16" s="18">
        <v>1985</v>
      </c>
      <c r="B16" s="2">
        <v>68.34</v>
      </c>
    </row>
    <row r="17" spans="1:2" x14ac:dyDescent="0.3">
      <c r="A17" s="18">
        <v>1986</v>
      </c>
      <c r="B17" s="2">
        <v>90.21</v>
      </c>
    </row>
    <row r="18" spans="1:2" x14ac:dyDescent="0.3">
      <c r="A18" s="18">
        <v>1987</v>
      </c>
      <c r="B18" s="2">
        <v>117.95</v>
      </c>
    </row>
    <row r="19" spans="1:2" x14ac:dyDescent="0.3">
      <c r="A19" s="18">
        <v>1988</v>
      </c>
      <c r="B19" s="2">
        <v>76.3</v>
      </c>
    </row>
    <row r="20" spans="1:2" x14ac:dyDescent="0.3">
      <c r="A20" s="18">
        <v>1989</v>
      </c>
      <c r="B20" s="2">
        <v>67.28</v>
      </c>
    </row>
    <row r="21" spans="1:2" x14ac:dyDescent="0.3">
      <c r="A21" s="18">
        <v>1990</v>
      </c>
      <c r="B21" s="2">
        <v>104.08</v>
      </c>
    </row>
    <row r="22" spans="1:2" x14ac:dyDescent="0.3">
      <c r="A22" s="18">
        <v>1991</v>
      </c>
      <c r="B22" s="2">
        <v>32.03</v>
      </c>
    </row>
    <row r="23" spans="1:2" x14ac:dyDescent="0.3">
      <c r="A23" s="18">
        <v>1992</v>
      </c>
      <c r="B23" s="2">
        <v>78.650000000000006</v>
      </c>
    </row>
    <row r="24" spans="1:2" x14ac:dyDescent="0.3">
      <c r="A24" s="18">
        <v>1993</v>
      </c>
      <c r="B24" s="2">
        <v>59.32</v>
      </c>
    </row>
    <row r="25" spans="1:2" x14ac:dyDescent="0.3">
      <c r="A25" s="18">
        <v>1994</v>
      </c>
      <c r="B25" s="2">
        <v>85.87</v>
      </c>
    </row>
    <row r="26" spans="1:2" x14ac:dyDescent="0.3">
      <c r="A26" s="18">
        <v>1995</v>
      </c>
      <c r="B26" s="2">
        <v>58.02</v>
      </c>
    </row>
    <row r="27" spans="1:2" x14ac:dyDescent="0.3">
      <c r="A27" s="18">
        <v>1996</v>
      </c>
      <c r="B27" s="2">
        <v>72.19</v>
      </c>
    </row>
    <row r="28" spans="1:2" x14ac:dyDescent="0.3">
      <c r="A28" s="18">
        <v>1997</v>
      </c>
      <c r="B28" s="2">
        <v>102.95</v>
      </c>
    </row>
    <row r="29" spans="1:2" x14ac:dyDescent="0.3">
      <c r="A29" s="18">
        <v>1998</v>
      </c>
      <c r="B29" s="2">
        <v>86.35</v>
      </c>
    </row>
    <row r="30" spans="1:2" x14ac:dyDescent="0.3">
      <c r="A30" s="18">
        <v>1999</v>
      </c>
      <c r="B30" s="2">
        <v>47.87</v>
      </c>
    </row>
    <row r="31" spans="1:2" x14ac:dyDescent="0.3">
      <c r="A31" s="18">
        <v>2000</v>
      </c>
      <c r="B31" s="2">
        <v>57.11</v>
      </c>
    </row>
    <row r="32" spans="1:2" x14ac:dyDescent="0.3">
      <c r="A32" s="18">
        <v>2001</v>
      </c>
      <c r="B32" s="2">
        <v>81.42</v>
      </c>
    </row>
    <row r="33" spans="1:2" x14ac:dyDescent="0.3">
      <c r="A33" s="18">
        <v>2002</v>
      </c>
      <c r="B33" s="2">
        <v>128.75</v>
      </c>
    </row>
    <row r="34" spans="1:2" x14ac:dyDescent="0.3">
      <c r="A34" s="18">
        <v>2005</v>
      </c>
      <c r="B34" s="2">
        <v>71.27</v>
      </c>
    </row>
    <row r="35" spans="1:2" x14ac:dyDescent="0.3">
      <c r="A35" s="18">
        <v>2006</v>
      </c>
      <c r="B35" s="2">
        <v>30.34</v>
      </c>
    </row>
    <row r="36" spans="1:2" x14ac:dyDescent="0.3">
      <c r="A36" s="18">
        <v>2008</v>
      </c>
      <c r="B36" s="2">
        <v>52.44</v>
      </c>
    </row>
    <row r="37" spans="1:2" x14ac:dyDescent="0.3">
      <c r="A37" s="18">
        <v>2009</v>
      </c>
      <c r="B37" s="2">
        <v>91.25</v>
      </c>
    </row>
    <row r="38" spans="1:2" x14ac:dyDescent="0.3">
      <c r="A38" s="18">
        <v>2010</v>
      </c>
      <c r="B38" s="2">
        <v>66.64</v>
      </c>
    </row>
    <row r="39" spans="1:2" x14ac:dyDescent="0.3">
      <c r="A39" s="18">
        <v>2011</v>
      </c>
      <c r="B39" s="2">
        <v>80.459999999999994</v>
      </c>
    </row>
    <row r="40" spans="1:2" x14ac:dyDescent="0.3">
      <c r="A40" s="18">
        <v>2012</v>
      </c>
      <c r="B40" s="2">
        <v>37.03</v>
      </c>
    </row>
    <row r="41" spans="1:2" x14ac:dyDescent="0.3">
      <c r="A41" s="18">
        <v>2013</v>
      </c>
      <c r="B41" s="2">
        <v>75.52</v>
      </c>
    </row>
    <row r="42" spans="1:2" x14ac:dyDescent="0.3">
      <c r="A42" s="18">
        <v>2014</v>
      </c>
      <c r="B42" s="2">
        <v>67.650000000000006</v>
      </c>
    </row>
    <row r="43" spans="1:2" x14ac:dyDescent="0.3">
      <c r="A43" s="18">
        <v>2015</v>
      </c>
      <c r="B43" s="2">
        <v>106.16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42</v>
      </c>
      <c r="D13" s="7">
        <v>0</v>
      </c>
      <c r="E13" s="7">
        <v>42</v>
      </c>
      <c r="F13" s="8">
        <v>30.03</v>
      </c>
      <c r="G13" s="8">
        <v>143.38</v>
      </c>
      <c r="H13" s="8">
        <v>74.400476190476184</v>
      </c>
      <c r="I13" s="8">
        <v>26.960982463134908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2.9036004645760744E-2</v>
      </c>
    </row>
    <row r="19" spans="2:10" x14ac:dyDescent="0.3">
      <c r="B19" s="3" t="s">
        <v>20</v>
      </c>
      <c r="C19" s="12">
        <v>25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0.79612226395326624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8.9166666666666894E-2</v>
      </c>
    </row>
    <row r="34" spans="2:5" x14ac:dyDescent="0.3">
      <c r="B34" s="14" t="s">
        <v>31</v>
      </c>
      <c r="D34" s="16">
        <v>-6.5333333333333354E-2</v>
      </c>
      <c r="E34" s="17">
        <v>0.22890322580645162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38732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2016-10-15T03:33:37Z</dcterms:created>
  <dcterms:modified xsi:type="dcterms:W3CDTF">2018-05-31T21:29:05Z</dcterms:modified>
</cp:coreProperties>
</file>