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1A6155C6-8B9E-4C32-9025-21A666429B9A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3_HID" sheetId="9" state="hidden" r:id="rId5"/>
    <sheet name="Mann-Kendall trend tests3" sheetId="8" r:id="rId6"/>
  </sheets>
  <externalReferences>
    <externalReference r:id="rId7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</calcChain>
</file>

<file path=xl/sharedStrings.xml><?xml version="1.0" encoding="utf-8"?>
<sst xmlns="http://schemas.openxmlformats.org/spreadsheetml/2006/main" count="48" uniqueCount="40">
  <si>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</si>
  <si>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</si>
  <si>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</si>
  <si>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</si>
  <si>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</si>
  <si>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</si>
  <si>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</si>
  <si>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</si>
  <si>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</si>
  <si>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</si>
  <si>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</si>
  <si>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</si>
  <si>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</si>
  <si>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</si>
  <si>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</si>
  <si>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</si>
  <si>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</si>
  <si>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</si>
  <si>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</si>
  <si>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</si>
  <si>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</si>
  <si>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</si>
  <si>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</si>
  <si>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</si>
  <si>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</si>
  <si>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</si>
  <si>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</si>
  <si>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</si>
  <si>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87380000_MK.xlsx / Sheet = Plan1 / Range = Plan1!$E$1:$E$45 / 44 rows and 1 column</t>
  </si>
  <si>
    <t>Date data: Workbook = 87380000_MK.xlsx / Sheet = Plan1 / Range = Plan1!$B$1:$B$45 / 44 rows and 1 column</t>
  </si>
  <si>
    <t>The p-value is computed using an exact method.</t>
  </si>
  <si>
    <t>As the computed p-value is greater than the significance level alpha=0.05, one cannot reject the null hypothesis H0.</t>
  </si>
  <si>
    <t>The risk to reject the null hypothesis H0 while it is true is 19.33%.</t>
  </si>
  <si>
    <r>
      <t>XLSTAT 2016.06.36438  - Mann-Kendall trend tests - Start time: 2016-10-29 at 8:18:04 PM / End time: 2016-10-29 at 8:18:05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</si>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</sst>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tests3_HID'!$A$2:$A$45</c:f>
              <c:numCache>
                <c:formatCode>General</c:formatCod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</c:numCache>
            </c:numRef>
          </c:xVal>
          <c:yVal>
            <c:numRef>
              <c:f>'Mann-Kendall trend tests3_HID'!$B$2:$B$45</c:f>
              <c:numCache>
                <c:formatCode>0</c:formatCode>
                <c:ptCount val="44"/>
                <c:pt idx="0">
                  <c:v>66.61</c:v>
                </c:pt>
                <c:pt idx="1">
                  <c:v>70.58</c:v>
                </c:pt>
                <c:pt idx="2">
                  <c:v>98.37</c:v>
                </c:pt>
                <c:pt idx="3">
                  <c:v>75.48</c:v>
                </c:pt>
                <c:pt idx="4">
                  <c:v>45.67</c:v>
                </c:pt>
                <c:pt idx="5">
                  <c:v>75.34</c:v>
                </c:pt>
                <c:pt idx="6">
                  <c:v>90.95</c:v>
                </c:pt>
                <c:pt idx="7">
                  <c:v>79.12</c:v>
                </c:pt>
                <c:pt idx="8">
                  <c:v>39.020000000000003</c:v>
                </c:pt>
                <c:pt idx="9">
                  <c:v>48.69</c:v>
                </c:pt>
                <c:pt idx="10">
                  <c:v>73.66</c:v>
                </c:pt>
                <c:pt idx="11">
                  <c:v>61.25</c:v>
                </c:pt>
                <c:pt idx="12">
                  <c:v>72.03</c:v>
                </c:pt>
                <c:pt idx="13">
                  <c:v>124.2</c:v>
                </c:pt>
                <c:pt idx="14">
                  <c:v>104.02</c:v>
                </c:pt>
                <c:pt idx="15">
                  <c:v>70.62</c:v>
                </c:pt>
                <c:pt idx="16">
                  <c:v>80.13</c:v>
                </c:pt>
                <c:pt idx="17">
                  <c:v>112.7</c:v>
                </c:pt>
                <c:pt idx="18">
                  <c:v>70.52</c:v>
                </c:pt>
                <c:pt idx="19">
                  <c:v>68.63</c:v>
                </c:pt>
                <c:pt idx="20">
                  <c:v>86.85</c:v>
                </c:pt>
                <c:pt idx="21">
                  <c:v>38.89</c:v>
                </c:pt>
                <c:pt idx="22">
                  <c:v>86.4</c:v>
                </c:pt>
                <c:pt idx="23">
                  <c:v>80.27</c:v>
                </c:pt>
                <c:pt idx="24">
                  <c:v>93.07</c:v>
                </c:pt>
                <c:pt idx="25">
                  <c:v>73.290000000000006</c:v>
                </c:pt>
                <c:pt idx="26">
                  <c:v>82.8</c:v>
                </c:pt>
                <c:pt idx="27">
                  <c:v>86.17</c:v>
                </c:pt>
                <c:pt idx="28">
                  <c:v>89.68</c:v>
                </c:pt>
                <c:pt idx="29">
                  <c:v>60.46</c:v>
                </c:pt>
                <c:pt idx="30">
                  <c:v>82.31</c:v>
                </c:pt>
                <c:pt idx="31">
                  <c:v>103.57</c:v>
                </c:pt>
                <c:pt idx="32">
                  <c:v>111.9</c:v>
                </c:pt>
                <c:pt idx="33">
                  <c:v>68.099999999999994</c:v>
                </c:pt>
                <c:pt idx="34">
                  <c:v>48.73</c:v>
                </c:pt>
                <c:pt idx="35">
                  <c:v>77.790000000000006</c:v>
                </c:pt>
                <c:pt idx="36">
                  <c:v>72.3</c:v>
                </c:pt>
                <c:pt idx="37">
                  <c:v>87.71</c:v>
                </c:pt>
                <c:pt idx="38">
                  <c:v>83.21</c:v>
                </c:pt>
                <c:pt idx="39">
                  <c:v>93.77</c:v>
                </c:pt>
                <c:pt idx="40">
                  <c:v>51.19</c:v>
                </c:pt>
                <c:pt idx="41">
                  <c:v>76.900000000000006</c:v>
                </c:pt>
                <c:pt idx="42">
                  <c:v>76.48</c:v>
                </c:pt>
                <c:pt idx="43">
                  <c:v>123.93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8-4E1F-BA5B-AE5480AC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9088"/>
        <c:axId val="160971008"/>
      </c:scatterChart>
      <c:valAx>
        <c:axId val="160969088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60971008"/>
        <c:crosses val="autoZero"/>
        <c:crossBetween val="midCat"/>
      </c:valAx>
      <c:valAx>
        <c:axId val="160971008"/>
        <c:scaling>
          <c:orientation val="minMax"/>
          <c:max val="13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6096908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4018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RefEditT,RefEdit0,Plan1!$E$1:$E$45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RefEditDate,RefEdit0,Plan1!$B$1:$B$45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4097" name="BT14018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0" zoomScale="70" zoomScaleNormal="70" workbookViewId="0">
      <selection activeCell="G48" sqref="G48:N60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441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416</v>
      </c>
      <c r="B2">
        <v>1970</v>
      </c>
      <c r="C2" s="19">
        <v>25758</v>
      </c>
      <c r="D2">
        <v>351</v>
      </c>
      <c r="E2" s="18">
        <f>C2-DATE(YEAR(C2),1,0)</f>
        <v>190</v>
      </c>
      <c r="F2">
        <f>DATE(YEAR(C2)+1,1,1)-DATE(YEAR(C2),1,1)</f>
        <v>365</v>
      </c>
      <c r="G2">
        <f>E2*(2*PI()/F2)</f>
        <v>3.2706992009975928</v>
      </c>
      <c r="H2">
        <f>COS(G2)</f>
        <v>-0.99167731989928998</v>
      </c>
      <c r="I2">
        <f>SIN(G2)</f>
        <v>-0.12874817745258066</v>
      </c>
    </row>
    <row r="3" spans="1:9" x14ac:dyDescent="0.3">
      <c r="A3">
        <v>428</v>
      </c>
      <c r="B3">
        <v>1971</v>
      </c>
      <c r="C3" s="19">
        <v>26161</v>
      </c>
      <c r="D3">
        <v>440.3</v>
      </c>
      <c r="E3" s="18">
        <f t="shared" ref="E3:E45" si="0">C3-DATE(YEAR(C3),1,0)</f>
        <v>228</v>
      </c>
      <c r="F3">
        <f t="shared" ref="F3:F45" si="1">DATE(YEAR(C3)+1,1,1)-DATE(YEAR(C3),1,1)</f>
        <v>365</v>
      </c>
      <c r="G3">
        <f t="shared" ref="G3:G45" si="2">E3*(2*PI()/F3)</f>
        <v>3.924839041197111</v>
      </c>
      <c r="H3">
        <f t="shared" ref="H3:H45" si="3">COS(G3)</f>
        <v>-0.70862667826446002</v>
      </c>
      <c r="I3">
        <f t="shared" ref="I3:I45" si="4">SIN(G3)</f>
        <v>-0.70558361010717741</v>
      </c>
    </row>
    <row r="4" spans="1:9" x14ac:dyDescent="0.3">
      <c r="A4">
        <v>440</v>
      </c>
      <c r="B4">
        <v>1972</v>
      </c>
      <c r="C4" s="19">
        <v>26565</v>
      </c>
      <c r="D4">
        <v>314</v>
      </c>
      <c r="E4" s="18">
        <f t="shared" si="0"/>
        <v>267</v>
      </c>
      <c r="F4">
        <f t="shared" si="1"/>
        <v>366</v>
      </c>
      <c r="G4">
        <f t="shared" si="2"/>
        <v>4.5836351831064199</v>
      </c>
      <c r="H4">
        <f t="shared" si="3"/>
        <v>-0.12839835514655065</v>
      </c>
      <c r="I4">
        <f t="shared" si="4"/>
        <v>-0.99172267413610149</v>
      </c>
    </row>
    <row r="5" spans="1:9" x14ac:dyDescent="0.3">
      <c r="A5">
        <v>452</v>
      </c>
      <c r="B5">
        <v>1973</v>
      </c>
      <c r="C5" s="19">
        <v>26929</v>
      </c>
      <c r="D5">
        <v>317.5</v>
      </c>
      <c r="E5" s="18">
        <f t="shared" si="0"/>
        <v>265</v>
      </c>
      <c r="F5">
        <f t="shared" si="1"/>
        <v>365</v>
      </c>
      <c r="G5">
        <f t="shared" si="2"/>
        <v>4.5617646750755894</v>
      </c>
      <c r="H5">
        <f t="shared" si="3"/>
        <v>-0.15005539834465348</v>
      </c>
      <c r="I5">
        <f t="shared" si="4"/>
        <v>-0.98867759023234025</v>
      </c>
    </row>
    <row r="6" spans="1:9" x14ac:dyDescent="0.3">
      <c r="A6">
        <v>464</v>
      </c>
      <c r="B6">
        <v>1974</v>
      </c>
      <c r="C6" s="19">
        <v>27108</v>
      </c>
      <c r="D6">
        <v>228.2</v>
      </c>
      <c r="E6" s="18">
        <f t="shared" si="0"/>
        <v>79</v>
      </c>
      <c r="F6">
        <f t="shared" si="1"/>
        <v>365</v>
      </c>
      <c r="G6">
        <f t="shared" si="2"/>
        <v>1.3599222993621569</v>
      </c>
      <c r="H6">
        <f t="shared" si="3"/>
        <v>0.20931464596304869</v>
      </c>
      <c r="I6">
        <f t="shared" si="4"/>
        <v>0.9778483415056568</v>
      </c>
    </row>
    <row r="7" spans="1:9" x14ac:dyDescent="0.3">
      <c r="A7">
        <v>476</v>
      </c>
      <c r="B7">
        <v>1975</v>
      </c>
      <c r="C7" s="19">
        <v>27654</v>
      </c>
      <c r="D7">
        <v>382.5</v>
      </c>
      <c r="E7" s="18">
        <f t="shared" si="0"/>
        <v>260</v>
      </c>
      <c r="F7">
        <f t="shared" si="1"/>
        <v>365</v>
      </c>
      <c r="G7">
        <f t="shared" si="2"/>
        <v>4.4756936434703896</v>
      </c>
      <c r="H7">
        <f t="shared" si="3"/>
        <v>-0.23449138957041052</v>
      </c>
      <c r="I7">
        <f t="shared" si="4"/>
        <v>-0.97211819662906118</v>
      </c>
    </row>
    <row r="8" spans="1:9" x14ac:dyDescent="0.3">
      <c r="A8">
        <v>488</v>
      </c>
      <c r="B8">
        <v>1976</v>
      </c>
      <c r="C8" s="19">
        <v>27960</v>
      </c>
      <c r="D8">
        <v>223</v>
      </c>
      <c r="E8" s="18">
        <f t="shared" si="0"/>
        <v>201</v>
      </c>
      <c r="F8">
        <f t="shared" si="1"/>
        <v>366</v>
      </c>
      <c r="G8">
        <f t="shared" si="2"/>
        <v>3.4506017670576417</v>
      </c>
      <c r="H8">
        <f t="shared" si="3"/>
        <v>-0.95263538080338261</v>
      </c>
      <c r="I8">
        <f t="shared" si="4"/>
        <v>-0.30411483232751779</v>
      </c>
    </row>
    <row r="9" spans="1:9" x14ac:dyDescent="0.3">
      <c r="A9">
        <v>499</v>
      </c>
      <c r="B9">
        <v>1977</v>
      </c>
      <c r="C9" s="19">
        <v>28342</v>
      </c>
      <c r="D9">
        <v>322.89999999999998</v>
      </c>
      <c r="E9" s="18">
        <f t="shared" si="0"/>
        <v>217</v>
      </c>
      <c r="F9">
        <f t="shared" si="1"/>
        <v>365</v>
      </c>
      <c r="G9">
        <f t="shared" si="2"/>
        <v>3.7354827716656716</v>
      </c>
      <c r="H9">
        <f t="shared" si="3"/>
        <v>-0.82877008717450396</v>
      </c>
      <c r="I9">
        <f t="shared" si="4"/>
        <v>-0.55958926241017626</v>
      </c>
    </row>
    <row r="10" spans="1:9" x14ac:dyDescent="0.3">
      <c r="A10">
        <v>511</v>
      </c>
      <c r="B10">
        <v>1978</v>
      </c>
      <c r="C10" s="19">
        <v>28833</v>
      </c>
      <c r="D10">
        <v>262</v>
      </c>
      <c r="E10" s="18">
        <f t="shared" si="0"/>
        <v>343</v>
      </c>
      <c r="F10">
        <f t="shared" si="1"/>
        <v>365</v>
      </c>
      <c r="G10">
        <f t="shared" si="2"/>
        <v>5.9044727681167064</v>
      </c>
      <c r="H10">
        <f t="shared" si="3"/>
        <v>0.92914141140317397</v>
      </c>
      <c r="I10">
        <f t="shared" si="4"/>
        <v>-0.36972454289067402</v>
      </c>
    </row>
    <row r="11" spans="1:9" x14ac:dyDescent="0.3">
      <c r="A11">
        <v>523</v>
      </c>
      <c r="B11">
        <v>1979</v>
      </c>
      <c r="C11" s="19">
        <v>29207</v>
      </c>
      <c r="D11">
        <v>205.9</v>
      </c>
      <c r="E11" s="18">
        <f t="shared" si="0"/>
        <v>352</v>
      </c>
      <c r="F11">
        <f t="shared" si="1"/>
        <v>365</v>
      </c>
      <c r="G11">
        <f t="shared" si="2"/>
        <v>6.0594006250060666</v>
      </c>
      <c r="H11">
        <f t="shared" si="3"/>
        <v>0.97506453225719469</v>
      </c>
      <c r="I11">
        <f t="shared" si="4"/>
        <v>-0.22192151300416588</v>
      </c>
    </row>
    <row r="12" spans="1:9" x14ac:dyDescent="0.3">
      <c r="A12">
        <v>535</v>
      </c>
      <c r="B12">
        <v>1980</v>
      </c>
      <c r="C12" s="19">
        <v>29434</v>
      </c>
      <c r="D12">
        <v>418.6</v>
      </c>
      <c r="E12" s="18">
        <f t="shared" si="0"/>
        <v>214</v>
      </c>
      <c r="F12">
        <f t="shared" si="1"/>
        <v>366</v>
      </c>
      <c r="G12">
        <f t="shared" si="2"/>
        <v>3.6737750156733102</v>
      </c>
      <c r="H12">
        <f t="shared" si="3"/>
        <v>-0.86170175994806808</v>
      </c>
      <c r="I12">
        <f t="shared" si="4"/>
        <v>-0.5074150932938456</v>
      </c>
    </row>
    <row r="13" spans="1:9" x14ac:dyDescent="0.3">
      <c r="A13">
        <v>547</v>
      </c>
      <c r="B13">
        <v>1981</v>
      </c>
      <c r="C13" s="19">
        <v>29748</v>
      </c>
      <c r="D13">
        <v>393</v>
      </c>
      <c r="E13" s="18">
        <f t="shared" si="0"/>
        <v>162</v>
      </c>
      <c r="F13">
        <f t="shared" si="1"/>
        <v>365</v>
      </c>
      <c r="G13">
        <f t="shared" si="2"/>
        <v>2.7887014240084738</v>
      </c>
      <c r="H13">
        <f t="shared" si="3"/>
        <v>-0.9383773917408641</v>
      </c>
      <c r="I13">
        <f t="shared" si="4"/>
        <v>0.3456123126707335</v>
      </c>
    </row>
    <row r="14" spans="1:9" x14ac:dyDescent="0.3">
      <c r="A14">
        <v>559</v>
      </c>
      <c r="B14">
        <v>1982</v>
      </c>
      <c r="C14" s="19">
        <v>30132</v>
      </c>
      <c r="D14">
        <v>519.20000000000005</v>
      </c>
      <c r="E14" s="18">
        <f t="shared" si="0"/>
        <v>181</v>
      </c>
      <c r="F14">
        <f t="shared" si="1"/>
        <v>365</v>
      </c>
      <c r="G14">
        <f t="shared" si="2"/>
        <v>3.1157713441082331</v>
      </c>
      <c r="H14">
        <f t="shared" si="3"/>
        <v>-0.99966664851051124</v>
      </c>
      <c r="I14">
        <f t="shared" si="4"/>
        <v>2.5818440227133081E-2</v>
      </c>
    </row>
    <row r="15" spans="1:9" x14ac:dyDescent="0.3">
      <c r="A15">
        <v>571</v>
      </c>
      <c r="B15">
        <v>1983</v>
      </c>
      <c r="C15" s="19">
        <v>30532</v>
      </c>
      <c r="D15">
        <v>535.9</v>
      </c>
      <c r="E15" s="18">
        <f t="shared" si="0"/>
        <v>216</v>
      </c>
      <c r="F15">
        <f t="shared" si="1"/>
        <v>365</v>
      </c>
      <c r="G15">
        <f t="shared" si="2"/>
        <v>3.7182685653446317</v>
      </c>
      <c r="H15">
        <f t="shared" si="3"/>
        <v>-0.83827970521777451</v>
      </c>
      <c r="I15">
        <f t="shared" si="4"/>
        <v>-0.54524043854065074</v>
      </c>
    </row>
    <row r="16" spans="1:9" x14ac:dyDescent="0.3">
      <c r="A16">
        <v>583</v>
      </c>
      <c r="B16">
        <v>1984</v>
      </c>
      <c r="C16" s="19">
        <v>30855</v>
      </c>
      <c r="D16">
        <v>547.70000000000005</v>
      </c>
      <c r="E16" s="18">
        <f t="shared" si="0"/>
        <v>174</v>
      </c>
      <c r="F16">
        <f t="shared" si="1"/>
        <v>366</v>
      </c>
      <c r="G16">
        <f t="shared" si="2"/>
        <v>2.9870880968558691</v>
      </c>
      <c r="H16">
        <f t="shared" si="3"/>
        <v>-0.98808789609107717</v>
      </c>
      <c r="I16">
        <f t="shared" si="4"/>
        <v>0.1538905767040617</v>
      </c>
    </row>
    <row r="17" spans="1:9" x14ac:dyDescent="0.3">
      <c r="A17">
        <v>595</v>
      </c>
      <c r="B17">
        <v>1985</v>
      </c>
      <c r="C17" s="19">
        <v>31273</v>
      </c>
      <c r="D17">
        <v>635.20000000000005</v>
      </c>
      <c r="E17" s="18">
        <f t="shared" si="0"/>
        <v>226</v>
      </c>
      <c r="F17">
        <f t="shared" si="1"/>
        <v>365</v>
      </c>
      <c r="G17">
        <f t="shared" si="2"/>
        <v>3.8904106285550313</v>
      </c>
      <c r="H17">
        <f t="shared" si="3"/>
        <v>-0.73249407161357905</v>
      </c>
      <c r="I17">
        <f t="shared" si="4"/>
        <v>-0.68077340947701603</v>
      </c>
    </row>
    <row r="18" spans="1:9" x14ac:dyDescent="0.3">
      <c r="A18">
        <v>606</v>
      </c>
      <c r="B18">
        <v>1986</v>
      </c>
      <c r="C18" s="19">
        <v>31775</v>
      </c>
      <c r="D18">
        <v>386</v>
      </c>
      <c r="E18" s="18">
        <f t="shared" si="0"/>
        <v>363</v>
      </c>
      <c r="F18">
        <f t="shared" si="1"/>
        <v>365</v>
      </c>
      <c r="G18">
        <f t="shared" si="2"/>
        <v>6.2487568945375056</v>
      </c>
      <c r="H18">
        <f t="shared" si="3"/>
        <v>0.9994074007397048</v>
      </c>
      <c r="I18">
        <f t="shared" si="4"/>
        <v>-3.4421611622746692E-2</v>
      </c>
    </row>
    <row r="19" spans="1:9" x14ac:dyDescent="0.3">
      <c r="A19">
        <v>618</v>
      </c>
      <c r="B19">
        <v>1987</v>
      </c>
      <c r="C19" s="19">
        <v>32005</v>
      </c>
      <c r="D19">
        <v>519.20000000000005</v>
      </c>
      <c r="E19" s="18">
        <f t="shared" si="0"/>
        <v>228</v>
      </c>
      <c r="F19">
        <f t="shared" si="1"/>
        <v>365</v>
      </c>
      <c r="G19">
        <f t="shared" si="2"/>
        <v>3.924839041197111</v>
      </c>
      <c r="H19">
        <f t="shared" si="3"/>
        <v>-0.70862667826446002</v>
      </c>
      <c r="I19">
        <f t="shared" si="4"/>
        <v>-0.70558361010717741</v>
      </c>
    </row>
    <row r="20" spans="1:9" x14ac:dyDescent="0.3">
      <c r="A20">
        <v>630</v>
      </c>
      <c r="B20">
        <v>1988</v>
      </c>
      <c r="C20" s="19">
        <v>32413</v>
      </c>
      <c r="D20">
        <v>492.2</v>
      </c>
      <c r="E20" s="18">
        <f t="shared" si="0"/>
        <v>271</v>
      </c>
      <c r="F20">
        <f t="shared" si="1"/>
        <v>366</v>
      </c>
      <c r="G20">
        <f t="shared" si="2"/>
        <v>4.6523038749881636</v>
      </c>
      <c r="H20">
        <f t="shared" si="3"/>
        <v>-6.0048958514948493E-2</v>
      </c>
      <c r="I20">
        <f t="shared" si="4"/>
        <v>-0.99819543305971403</v>
      </c>
    </row>
    <row r="21" spans="1:9" x14ac:dyDescent="0.3">
      <c r="A21">
        <v>642</v>
      </c>
      <c r="B21">
        <v>1989</v>
      </c>
      <c r="C21" s="19">
        <v>32638</v>
      </c>
      <c r="D21">
        <v>368.5</v>
      </c>
      <c r="E21" s="18">
        <f t="shared" si="0"/>
        <v>130</v>
      </c>
      <c r="F21">
        <f t="shared" si="1"/>
        <v>365</v>
      </c>
      <c r="G21">
        <f t="shared" si="2"/>
        <v>2.2378468217351948</v>
      </c>
      <c r="H21">
        <f t="shared" si="3"/>
        <v>-0.61867140326250314</v>
      </c>
      <c r="I21">
        <f t="shared" si="4"/>
        <v>0.78564985507871465</v>
      </c>
    </row>
    <row r="22" spans="1:9" x14ac:dyDescent="0.3">
      <c r="A22">
        <v>654</v>
      </c>
      <c r="B22">
        <v>1990</v>
      </c>
      <c r="C22" s="19">
        <v>33162</v>
      </c>
      <c r="D22">
        <v>602.20000000000005</v>
      </c>
      <c r="E22" s="18">
        <f t="shared" si="0"/>
        <v>289</v>
      </c>
      <c r="F22">
        <f t="shared" si="1"/>
        <v>365</v>
      </c>
      <c r="G22">
        <f t="shared" si="2"/>
        <v>4.9749056267805489</v>
      </c>
      <c r="H22">
        <f t="shared" si="3"/>
        <v>0.25951179706979943</v>
      </c>
      <c r="I22">
        <f t="shared" si="4"/>
        <v>-0.965739937654855</v>
      </c>
    </row>
    <row r="23" spans="1:9" x14ac:dyDescent="0.3">
      <c r="A23">
        <v>666</v>
      </c>
      <c r="B23">
        <v>1991</v>
      </c>
      <c r="C23" s="19">
        <v>33601</v>
      </c>
      <c r="D23">
        <v>244</v>
      </c>
      <c r="E23" s="18">
        <f t="shared" si="0"/>
        <v>363</v>
      </c>
      <c r="F23">
        <f t="shared" si="1"/>
        <v>365</v>
      </c>
      <c r="G23">
        <f t="shared" si="2"/>
        <v>6.2487568945375056</v>
      </c>
      <c r="H23">
        <f t="shared" si="3"/>
        <v>0.9994074007397048</v>
      </c>
      <c r="I23">
        <f t="shared" si="4"/>
        <v>-3.4421611622746692E-2</v>
      </c>
    </row>
    <row r="24" spans="1:9" x14ac:dyDescent="0.3">
      <c r="A24">
        <v>678</v>
      </c>
      <c r="B24">
        <v>1992</v>
      </c>
      <c r="C24" s="19">
        <v>33794</v>
      </c>
      <c r="D24">
        <v>339.1</v>
      </c>
      <c r="E24" s="18">
        <f t="shared" si="0"/>
        <v>191</v>
      </c>
      <c r="F24">
        <f t="shared" si="1"/>
        <v>366</v>
      </c>
      <c r="G24">
        <f t="shared" si="2"/>
        <v>3.2789300373532813</v>
      </c>
      <c r="H24">
        <f t="shared" si="3"/>
        <v>-0.99058403545779705</v>
      </c>
      <c r="I24">
        <f t="shared" si="4"/>
        <v>-0.13690605792347504</v>
      </c>
    </row>
    <row r="25" spans="1:9" x14ac:dyDescent="0.3">
      <c r="A25">
        <v>690</v>
      </c>
      <c r="B25">
        <v>1993</v>
      </c>
      <c r="C25" s="19">
        <v>34159</v>
      </c>
      <c r="D25">
        <v>595.6</v>
      </c>
      <c r="E25" s="18">
        <f t="shared" si="0"/>
        <v>190</v>
      </c>
      <c r="F25">
        <f t="shared" si="1"/>
        <v>365</v>
      </c>
      <c r="G25">
        <f t="shared" si="2"/>
        <v>3.2706992009975928</v>
      </c>
      <c r="H25">
        <f t="shared" si="3"/>
        <v>-0.99167731989928998</v>
      </c>
      <c r="I25">
        <f t="shared" si="4"/>
        <v>-0.12874817745258066</v>
      </c>
    </row>
    <row r="26" spans="1:9" x14ac:dyDescent="0.3">
      <c r="A26">
        <v>702</v>
      </c>
      <c r="B26">
        <v>1994</v>
      </c>
      <c r="C26" s="19">
        <v>34471</v>
      </c>
      <c r="D26">
        <v>344.5</v>
      </c>
      <c r="E26" s="18">
        <f t="shared" si="0"/>
        <v>137</v>
      </c>
      <c r="F26">
        <f t="shared" si="1"/>
        <v>365</v>
      </c>
      <c r="G26">
        <f t="shared" si="2"/>
        <v>2.3583462659824748</v>
      </c>
      <c r="H26">
        <f t="shared" si="3"/>
        <v>-0.70862667826445958</v>
      </c>
      <c r="I26">
        <f t="shared" si="4"/>
        <v>0.70558361010717796</v>
      </c>
    </row>
    <row r="27" spans="1:9" x14ac:dyDescent="0.3">
      <c r="A27">
        <v>714</v>
      </c>
      <c r="B27">
        <v>1995</v>
      </c>
      <c r="C27" s="19">
        <v>34902</v>
      </c>
      <c r="D27">
        <v>530</v>
      </c>
      <c r="E27" s="18">
        <f t="shared" si="0"/>
        <v>203</v>
      </c>
      <c r="F27">
        <f t="shared" si="1"/>
        <v>365</v>
      </c>
      <c r="G27">
        <f t="shared" si="2"/>
        <v>3.494483883171112</v>
      </c>
      <c r="H27">
        <f t="shared" si="3"/>
        <v>-0.93837739174086432</v>
      </c>
      <c r="I27">
        <f t="shared" si="4"/>
        <v>-0.34561231267073284</v>
      </c>
    </row>
    <row r="28" spans="1:9" x14ac:dyDescent="0.3">
      <c r="A28">
        <v>726</v>
      </c>
      <c r="B28">
        <v>1996</v>
      </c>
      <c r="C28" s="19">
        <v>35248</v>
      </c>
      <c r="D28">
        <v>299.8</v>
      </c>
      <c r="E28" s="18">
        <f t="shared" si="0"/>
        <v>184</v>
      </c>
      <c r="F28">
        <f t="shared" si="1"/>
        <v>366</v>
      </c>
      <c r="G28">
        <f t="shared" si="2"/>
        <v>3.158759826560229</v>
      </c>
      <c r="H28">
        <f t="shared" si="3"/>
        <v>-0.99985264770502691</v>
      </c>
      <c r="I28">
        <f t="shared" si="4"/>
        <v>-1.7166329754707124E-2</v>
      </c>
    </row>
    <row r="29" spans="1:9" x14ac:dyDescent="0.3">
      <c r="A29">
        <v>738</v>
      </c>
      <c r="B29">
        <v>1997</v>
      </c>
      <c r="C29" s="19">
        <v>35648</v>
      </c>
      <c r="D29">
        <v>535.9</v>
      </c>
      <c r="E29" s="18">
        <f t="shared" si="0"/>
        <v>218</v>
      </c>
      <c r="F29">
        <f t="shared" si="1"/>
        <v>365</v>
      </c>
      <c r="G29">
        <f t="shared" si="2"/>
        <v>3.7526969779867114</v>
      </c>
      <c r="H29">
        <f t="shared" si="3"/>
        <v>-0.8190148866680802</v>
      </c>
      <c r="I29">
        <f t="shared" si="4"/>
        <v>-0.57377226790432434</v>
      </c>
    </row>
    <row r="30" spans="1:9" x14ac:dyDescent="0.3">
      <c r="A30">
        <v>750</v>
      </c>
      <c r="B30">
        <v>1998</v>
      </c>
      <c r="C30" s="19">
        <v>36025</v>
      </c>
      <c r="D30">
        <v>333.7</v>
      </c>
      <c r="E30" s="18">
        <f t="shared" si="0"/>
        <v>230</v>
      </c>
      <c r="F30">
        <f t="shared" si="1"/>
        <v>365</v>
      </c>
      <c r="G30">
        <f t="shared" si="2"/>
        <v>3.9592674538391912</v>
      </c>
      <c r="H30">
        <f t="shared" si="3"/>
        <v>-0.68391942162461072</v>
      </c>
      <c r="I30">
        <f t="shared" si="4"/>
        <v>-0.72955755408648737</v>
      </c>
    </row>
    <row r="31" spans="1:9" x14ac:dyDescent="0.3">
      <c r="A31">
        <v>762</v>
      </c>
      <c r="B31">
        <v>1999</v>
      </c>
      <c r="C31" s="19">
        <v>36473</v>
      </c>
      <c r="D31">
        <v>238</v>
      </c>
      <c r="E31" s="18">
        <f t="shared" si="0"/>
        <v>313</v>
      </c>
      <c r="F31">
        <f t="shared" si="1"/>
        <v>365</v>
      </c>
      <c r="G31">
        <f t="shared" si="2"/>
        <v>5.3880465784855076</v>
      </c>
      <c r="H31">
        <f t="shared" si="3"/>
        <v>0.62541057298524572</v>
      </c>
      <c r="I31">
        <f t="shared" si="4"/>
        <v>-0.78029585107077604</v>
      </c>
    </row>
    <row r="32" spans="1:9" x14ac:dyDescent="0.3">
      <c r="A32">
        <v>774</v>
      </c>
      <c r="B32">
        <v>2000</v>
      </c>
      <c r="C32" s="19">
        <v>36814</v>
      </c>
      <c r="D32">
        <v>393</v>
      </c>
      <c r="E32" s="18">
        <f t="shared" si="0"/>
        <v>289</v>
      </c>
      <c r="F32">
        <f t="shared" si="1"/>
        <v>366</v>
      </c>
      <c r="G32">
        <f t="shared" si="2"/>
        <v>4.9613129884560125</v>
      </c>
      <c r="H32">
        <f t="shared" si="3"/>
        <v>0.246361274293315</v>
      </c>
      <c r="I32">
        <f t="shared" si="4"/>
        <v>-0.96917806543925356</v>
      </c>
    </row>
    <row r="33" spans="1:9" x14ac:dyDescent="0.3">
      <c r="A33">
        <v>786</v>
      </c>
      <c r="B33">
        <v>2001</v>
      </c>
      <c r="C33" s="19">
        <v>37095</v>
      </c>
      <c r="D33">
        <v>589</v>
      </c>
      <c r="E33" s="18">
        <f t="shared" si="0"/>
        <v>204</v>
      </c>
      <c r="F33">
        <f t="shared" si="1"/>
        <v>365</v>
      </c>
      <c r="G33">
        <f t="shared" si="2"/>
        <v>3.5116980894921519</v>
      </c>
      <c r="H33">
        <f t="shared" si="3"/>
        <v>-0.93228921317451352</v>
      </c>
      <c r="I33">
        <f t="shared" si="4"/>
        <v>-0.36171373072976698</v>
      </c>
    </row>
    <row r="34" spans="1:9" x14ac:dyDescent="0.3">
      <c r="A34">
        <v>798</v>
      </c>
      <c r="B34">
        <v>2002</v>
      </c>
      <c r="C34" s="19">
        <v>37421</v>
      </c>
      <c r="D34">
        <v>589</v>
      </c>
      <c r="E34" s="18">
        <f t="shared" si="0"/>
        <v>165</v>
      </c>
      <c r="F34">
        <f t="shared" si="1"/>
        <v>365</v>
      </c>
      <c r="G34">
        <f t="shared" si="2"/>
        <v>2.8403440429715938</v>
      </c>
      <c r="H34">
        <f t="shared" si="3"/>
        <v>-0.95496675485525517</v>
      </c>
      <c r="I34">
        <f t="shared" si="4"/>
        <v>0.2967128192734903</v>
      </c>
    </row>
    <row r="35" spans="1:9" x14ac:dyDescent="0.3">
      <c r="A35">
        <v>810</v>
      </c>
      <c r="B35">
        <v>2003</v>
      </c>
      <c r="C35" s="19">
        <v>37814</v>
      </c>
      <c r="D35">
        <v>355.3</v>
      </c>
      <c r="E35" s="18">
        <f t="shared" si="0"/>
        <v>193</v>
      </c>
      <c r="F35">
        <f t="shared" si="1"/>
        <v>365</v>
      </c>
      <c r="G35">
        <f t="shared" si="2"/>
        <v>3.3223418199607124</v>
      </c>
      <c r="H35">
        <f t="shared" si="3"/>
        <v>-0.98370929377360983</v>
      </c>
      <c r="I35">
        <f t="shared" si="4"/>
        <v>-0.1797665857255617</v>
      </c>
    </row>
    <row r="36" spans="1:9" x14ac:dyDescent="0.3">
      <c r="A36">
        <v>822</v>
      </c>
      <c r="B36">
        <v>2004</v>
      </c>
      <c r="C36" s="19">
        <v>38308</v>
      </c>
      <c r="D36">
        <v>314.8</v>
      </c>
      <c r="E36" s="18">
        <f t="shared" si="0"/>
        <v>322</v>
      </c>
      <c r="F36">
        <f t="shared" si="1"/>
        <v>366</v>
      </c>
      <c r="G36">
        <f t="shared" si="2"/>
        <v>5.527829696480401</v>
      </c>
      <c r="H36">
        <f t="shared" si="3"/>
        <v>0.72802780115698462</v>
      </c>
      <c r="I36">
        <f t="shared" si="4"/>
        <v>-0.68554760647421564</v>
      </c>
    </row>
    <row r="37" spans="1:9" x14ac:dyDescent="0.3">
      <c r="A37">
        <v>834</v>
      </c>
      <c r="B37">
        <v>2005</v>
      </c>
      <c r="C37" s="19">
        <v>38598</v>
      </c>
      <c r="D37">
        <v>725</v>
      </c>
      <c r="E37" s="18">
        <f t="shared" si="0"/>
        <v>246</v>
      </c>
      <c r="F37">
        <f t="shared" si="1"/>
        <v>365</v>
      </c>
      <c r="G37">
        <f t="shared" si="2"/>
        <v>4.2346947549758305</v>
      </c>
      <c r="H37">
        <f t="shared" si="3"/>
        <v>-0.45973273945210458</v>
      </c>
      <c r="I37">
        <f t="shared" si="4"/>
        <v>-0.888057322629493</v>
      </c>
    </row>
    <row r="38" spans="1:9" x14ac:dyDescent="0.3">
      <c r="A38">
        <v>1</v>
      </c>
      <c r="B38">
        <v>2008</v>
      </c>
      <c r="C38" s="19">
        <v>39574</v>
      </c>
      <c r="D38">
        <v>785</v>
      </c>
      <c r="E38" s="18">
        <f t="shared" si="0"/>
        <v>127</v>
      </c>
      <c r="F38">
        <f t="shared" si="1"/>
        <v>366</v>
      </c>
      <c r="G38">
        <f t="shared" si="2"/>
        <v>2.1802309672453757</v>
      </c>
      <c r="H38">
        <f t="shared" si="3"/>
        <v>-0.57240397273781485</v>
      </c>
      <c r="I38">
        <f t="shared" si="4"/>
        <v>0.81997176292477714</v>
      </c>
    </row>
    <row r="39" spans="1:9" x14ac:dyDescent="0.3">
      <c r="A39">
        <v>13</v>
      </c>
      <c r="B39">
        <v>2009</v>
      </c>
      <c r="C39" s="19">
        <v>40070</v>
      </c>
      <c r="D39">
        <v>732.5</v>
      </c>
      <c r="E39" s="18">
        <f t="shared" si="0"/>
        <v>257</v>
      </c>
      <c r="F39">
        <f t="shared" si="1"/>
        <v>365</v>
      </c>
      <c r="G39">
        <f t="shared" si="2"/>
        <v>4.4240510245072704</v>
      </c>
      <c r="H39">
        <f t="shared" si="3"/>
        <v>-0.28435918728100362</v>
      </c>
      <c r="I39">
        <f t="shared" si="4"/>
        <v>-0.95871781698729641</v>
      </c>
    </row>
    <row r="40" spans="1:9" x14ac:dyDescent="0.3">
      <c r="A40">
        <v>25</v>
      </c>
      <c r="B40">
        <v>2010</v>
      </c>
      <c r="C40" s="19">
        <v>40384</v>
      </c>
      <c r="D40">
        <v>352.6</v>
      </c>
      <c r="E40" s="18">
        <f t="shared" si="0"/>
        <v>206</v>
      </c>
      <c r="F40">
        <f t="shared" si="1"/>
        <v>365</v>
      </c>
      <c r="G40">
        <f t="shared" si="2"/>
        <v>3.5461265021342321</v>
      </c>
      <c r="H40">
        <f t="shared" si="3"/>
        <v>-0.91928596971861054</v>
      </c>
      <c r="I40">
        <f t="shared" si="4"/>
        <v>-0.39359027665646645</v>
      </c>
    </row>
    <row r="41" spans="1:9" x14ac:dyDescent="0.3">
      <c r="A41">
        <v>37</v>
      </c>
      <c r="B41">
        <v>2011</v>
      </c>
      <c r="C41" s="19">
        <v>40747</v>
      </c>
      <c r="D41">
        <v>755</v>
      </c>
      <c r="E41" s="18">
        <f t="shared" si="0"/>
        <v>204</v>
      </c>
      <c r="F41">
        <f t="shared" si="1"/>
        <v>365</v>
      </c>
      <c r="G41">
        <f t="shared" si="2"/>
        <v>3.5116980894921519</v>
      </c>
      <c r="H41">
        <f t="shared" si="3"/>
        <v>-0.93228921317451352</v>
      </c>
      <c r="I41">
        <f t="shared" si="4"/>
        <v>-0.36171373072976698</v>
      </c>
    </row>
    <row r="42" spans="1:9" x14ac:dyDescent="0.3">
      <c r="A42">
        <v>49</v>
      </c>
      <c r="B42">
        <v>2012</v>
      </c>
      <c r="C42" s="19">
        <v>41174</v>
      </c>
      <c r="D42">
        <v>425</v>
      </c>
      <c r="E42" s="18">
        <f t="shared" si="0"/>
        <v>266</v>
      </c>
      <c r="F42">
        <f t="shared" si="1"/>
        <v>366</v>
      </c>
      <c r="G42">
        <f t="shared" si="2"/>
        <v>4.5664680101359831</v>
      </c>
      <c r="H42">
        <f t="shared" si="3"/>
        <v>-0.14540367380369032</v>
      </c>
      <c r="I42">
        <f t="shared" si="4"/>
        <v>-0.98937241301968293</v>
      </c>
    </row>
    <row r="43" spans="1:9" x14ac:dyDescent="0.3">
      <c r="A43">
        <v>61</v>
      </c>
      <c r="B43">
        <v>2013</v>
      </c>
      <c r="C43" s="19">
        <v>41518</v>
      </c>
      <c r="D43">
        <v>513.79999999999995</v>
      </c>
      <c r="E43" s="18">
        <f t="shared" si="0"/>
        <v>244</v>
      </c>
      <c r="F43">
        <f t="shared" si="1"/>
        <v>365</v>
      </c>
      <c r="G43">
        <f t="shared" si="2"/>
        <v>4.2002663423337507</v>
      </c>
      <c r="H43">
        <f t="shared" si="3"/>
        <v>-0.4900286664290594</v>
      </c>
      <c r="I43">
        <f t="shared" si="4"/>
        <v>-0.87170631870932169</v>
      </c>
    </row>
    <row r="44" spans="1:9" x14ac:dyDescent="0.3">
      <c r="A44">
        <v>73</v>
      </c>
      <c r="B44">
        <v>2014</v>
      </c>
      <c r="C44" s="19">
        <v>41898</v>
      </c>
      <c r="D44">
        <v>402.6</v>
      </c>
      <c r="E44" s="18">
        <f t="shared" si="0"/>
        <v>259</v>
      </c>
      <c r="F44">
        <f t="shared" si="1"/>
        <v>365</v>
      </c>
      <c r="G44">
        <f t="shared" si="2"/>
        <v>4.4584794371493501</v>
      </c>
      <c r="H44">
        <f t="shared" si="3"/>
        <v>-0.25119006388481957</v>
      </c>
      <c r="I44">
        <f t="shared" si="4"/>
        <v>-0.96793778302406408</v>
      </c>
    </row>
    <row r="45" spans="1:9" x14ac:dyDescent="0.3">
      <c r="A45">
        <v>85</v>
      </c>
      <c r="B45">
        <v>2015</v>
      </c>
      <c r="C45" s="19">
        <v>42289</v>
      </c>
      <c r="D45">
        <v>628.6</v>
      </c>
      <c r="E45" s="18">
        <f t="shared" si="0"/>
        <v>285</v>
      </c>
      <c r="F45">
        <f t="shared" si="1"/>
        <v>365</v>
      </c>
      <c r="G45">
        <f t="shared" si="2"/>
        <v>4.9060488014963886</v>
      </c>
      <c r="H45">
        <f t="shared" si="3"/>
        <v>0.19245158197082907</v>
      </c>
      <c r="I45">
        <f t="shared" si="4"/>
        <v>-0.98130647027160955</v>
      </c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9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1940</v>
      </c>
      <c r="B2" s="2">
        <v>73.72</v>
      </c>
    </row>
    <row r="3" spans="1:2" x14ac:dyDescent="0.3">
      <c r="A3" s="18">
        <v>1941</v>
      </c>
      <c r="B3" s="2">
        <v>87.08</v>
      </c>
    </row>
    <row r="4" spans="1:2" x14ac:dyDescent="0.3">
      <c r="A4" s="18">
        <v>1942</v>
      </c>
      <c r="B4" s="2">
        <v>45.81</v>
      </c>
    </row>
    <row r="5" spans="1:2" x14ac:dyDescent="0.3">
      <c r="A5" s="18">
        <v>1943</v>
      </c>
      <c r="B5" s="2">
        <v>31.58</v>
      </c>
    </row>
    <row r="6" spans="1:2" x14ac:dyDescent="0.3">
      <c r="A6" s="18">
        <v>1944</v>
      </c>
      <c r="B6" s="2">
        <v>47.31</v>
      </c>
    </row>
    <row r="7" spans="1:2" x14ac:dyDescent="0.3">
      <c r="A7" s="18">
        <v>1945</v>
      </c>
      <c r="B7" s="2">
        <v>22.33</v>
      </c>
    </row>
    <row r="8" spans="1:2" x14ac:dyDescent="0.3">
      <c r="A8" s="18">
        <v>1946</v>
      </c>
      <c r="B8" s="2">
        <v>34.31</v>
      </c>
    </row>
    <row r="9" spans="1:2" x14ac:dyDescent="0.3">
      <c r="A9" s="18">
        <v>1947</v>
      </c>
      <c r="B9" s="2">
        <v>45.56</v>
      </c>
    </row>
    <row r="10" spans="1:2" x14ac:dyDescent="0.3">
      <c r="A10" s="18">
        <v>1948</v>
      </c>
      <c r="B10" s="2">
        <v>49.57</v>
      </c>
    </row>
    <row r="11" spans="1:2" x14ac:dyDescent="0.3">
      <c r="A11" s="18">
        <v>1949</v>
      </c>
      <c r="B11" s="2">
        <v>48.72</v>
      </c>
    </row>
    <row r="12" spans="1:2" x14ac:dyDescent="0.3">
      <c r="A12" s="18">
        <v>1950</v>
      </c>
      <c r="B12" s="2">
        <v>29.07</v>
      </c>
    </row>
    <row r="13" spans="1:2" x14ac:dyDescent="0.3">
      <c r="A13" s="18">
        <v>1951</v>
      </c>
      <c r="B13" s="2">
        <v>39.9</v>
      </c>
    </row>
    <row r="14" spans="1:2" x14ac:dyDescent="0.3">
      <c r="A14" s="18">
        <v>1952</v>
      </c>
      <c r="B14" s="2">
        <v>31.25</v>
      </c>
    </row>
    <row r="15" spans="1:2" x14ac:dyDescent="0.3">
      <c r="A15" s="18">
        <v>1953</v>
      </c>
      <c r="B15" s="2">
        <v>62.54</v>
      </c>
    </row>
    <row r="16" spans="1:2" x14ac:dyDescent="0.3">
      <c r="A16" s="18">
        <v>1954</v>
      </c>
      <c r="B16" s="2">
        <v>119.02</v>
      </c>
    </row>
    <row r="17" spans="1:2" x14ac:dyDescent="0.3">
      <c r="A17" s="18">
        <v>1955</v>
      </c>
      <c r="B17" s="2">
        <v>47.21</v>
      </c>
    </row>
    <row r="18" spans="1:2" x14ac:dyDescent="0.3">
      <c r="A18" s="18">
        <v>1956</v>
      </c>
      <c r="B18" s="2">
        <v>66.89</v>
      </c>
    </row>
    <row r="19" spans="1:2" x14ac:dyDescent="0.3">
      <c r="A19" s="18">
        <v>1957</v>
      </c>
      <c r="B19" s="2">
        <v>76.66</v>
      </c>
    </row>
    <row r="20" spans="1:2" x14ac:dyDescent="0.3">
      <c r="A20" s="18">
        <v>1958</v>
      </c>
      <c r="B20" s="2">
        <v>63.43</v>
      </c>
    </row>
    <row r="21" spans="1:2" x14ac:dyDescent="0.3">
      <c r="A21" s="18">
        <v>1959</v>
      </c>
      <c r="B21" s="2">
        <v>74.34</v>
      </c>
    </row>
    <row r="22" spans="1:2" x14ac:dyDescent="0.3">
      <c r="A22" s="18">
        <v>1966</v>
      </c>
      <c r="B22" s="2">
        <v>84.23</v>
      </c>
    </row>
    <row r="23" spans="1:2" x14ac:dyDescent="0.3">
      <c r="A23" s="18">
        <v>1967</v>
      </c>
      <c r="B23" s="2">
        <v>48.23</v>
      </c>
    </row>
    <row r="24" spans="1:2" x14ac:dyDescent="0.3">
      <c r="A24" s="18">
        <v>1968</v>
      </c>
      <c r="B24" s="2">
        <v>35.17</v>
      </c>
    </row>
    <row r="25" spans="1:2" x14ac:dyDescent="0.3">
      <c r="A25" s="18">
        <v>1969</v>
      </c>
      <c r="B25" s="2">
        <v>48.09</v>
      </c>
    </row>
    <row r="26" spans="1:2" x14ac:dyDescent="0.3">
      <c r="A26" s="18">
        <v>1970</v>
      </c>
      <c r="B26" s="2">
        <v>66.61</v>
      </c>
    </row>
    <row r="27" spans="1:2" x14ac:dyDescent="0.3">
      <c r="A27" s="18">
        <v>1971</v>
      </c>
      <c r="B27" s="2">
        <v>70.58</v>
      </c>
    </row>
    <row r="28" spans="1:2" x14ac:dyDescent="0.3">
      <c r="A28" s="18">
        <v>1972</v>
      </c>
      <c r="B28" s="2">
        <v>98.37</v>
      </c>
    </row>
    <row r="29" spans="1:2" x14ac:dyDescent="0.3">
      <c r="A29" s="18">
        <v>1973</v>
      </c>
      <c r="B29" s="2">
        <v>75.48</v>
      </c>
    </row>
    <row r="30" spans="1:2" x14ac:dyDescent="0.3">
      <c r="A30" s="18">
        <v>1974</v>
      </c>
      <c r="B30" s="2">
        <v>45.67</v>
      </c>
    </row>
    <row r="31" spans="1:2" x14ac:dyDescent="0.3">
      <c r="A31" s="18">
        <v>1975</v>
      </c>
      <c r="B31" s="2">
        <v>75.34</v>
      </c>
    </row>
    <row r="32" spans="1:2" x14ac:dyDescent="0.3">
      <c r="A32" s="18">
        <v>1976</v>
      </c>
      <c r="B32" s="2">
        <v>90.95</v>
      </c>
    </row>
    <row r="33" spans="1:2" x14ac:dyDescent="0.3">
      <c r="A33" s="18">
        <v>1977</v>
      </c>
      <c r="B33" s="2">
        <v>79.12</v>
      </c>
    </row>
    <row r="34" spans="1:2" x14ac:dyDescent="0.3">
      <c r="A34" s="18">
        <v>1978</v>
      </c>
      <c r="B34" s="2">
        <v>39.020000000000003</v>
      </c>
    </row>
    <row r="35" spans="1:2" x14ac:dyDescent="0.3">
      <c r="A35" s="18">
        <v>1979</v>
      </c>
      <c r="B35" s="2">
        <v>48.69</v>
      </c>
    </row>
    <row r="36" spans="1:2" x14ac:dyDescent="0.3">
      <c r="A36" s="18">
        <v>1980</v>
      </c>
      <c r="B36" s="2">
        <v>73.66</v>
      </c>
    </row>
    <row r="37" spans="1:2" x14ac:dyDescent="0.3">
      <c r="A37" s="18">
        <v>1981</v>
      </c>
      <c r="B37" s="2">
        <v>61.25</v>
      </c>
    </row>
    <row r="38" spans="1:2" x14ac:dyDescent="0.3">
      <c r="A38" s="18">
        <v>1982</v>
      </c>
      <c r="B38" s="2">
        <v>72.03</v>
      </c>
    </row>
    <row r="39" spans="1:2" x14ac:dyDescent="0.3">
      <c r="A39" s="18">
        <v>1983</v>
      </c>
      <c r="B39" s="2">
        <v>124.2</v>
      </c>
    </row>
    <row r="40" spans="1:2" x14ac:dyDescent="0.3">
      <c r="A40" s="18">
        <v>1984</v>
      </c>
      <c r="B40" s="2">
        <v>104.02</v>
      </c>
    </row>
    <row r="41" spans="1:2" x14ac:dyDescent="0.3">
      <c r="A41" s="18">
        <v>1985</v>
      </c>
      <c r="B41" s="2">
        <v>70.62</v>
      </c>
    </row>
    <row r="42" spans="1:2" x14ac:dyDescent="0.3">
      <c r="A42" s="18">
        <v>1986</v>
      </c>
      <c r="B42" s="2">
        <v>80.13</v>
      </c>
    </row>
    <row r="43" spans="1:2" x14ac:dyDescent="0.3">
      <c r="A43" s="18">
        <v>1987</v>
      </c>
      <c r="B43" s="2">
        <v>112.7</v>
      </c>
    </row>
    <row r="44" spans="1:2" x14ac:dyDescent="0.3">
      <c r="A44" s="18">
        <v>1988</v>
      </c>
      <c r="B44" s="2">
        <v>70.52</v>
      </c>
    </row>
    <row r="45" spans="1:2" x14ac:dyDescent="0.3">
      <c r="A45" s="18">
        <v>1989</v>
      </c>
      <c r="B45" s="2">
        <v>68.63</v>
      </c>
    </row>
    <row r="46" spans="1:2" x14ac:dyDescent="0.3">
      <c r="A46" s="18">
        <v>1990</v>
      </c>
      <c r="B46" s="2">
        <v>86.85</v>
      </c>
    </row>
    <row r="47" spans="1:2" x14ac:dyDescent="0.3">
      <c r="A47" s="18">
        <v>1991</v>
      </c>
      <c r="B47" s="2">
        <v>38.89</v>
      </c>
    </row>
    <row r="48" spans="1:2" x14ac:dyDescent="0.3">
      <c r="A48" s="18">
        <v>1992</v>
      </c>
      <c r="B48" s="2">
        <v>86.4</v>
      </c>
    </row>
    <row r="49" spans="1:2" x14ac:dyDescent="0.3">
      <c r="A49" s="18">
        <v>1993</v>
      </c>
      <c r="B49" s="2">
        <v>80.27</v>
      </c>
    </row>
    <row r="50" spans="1:2" x14ac:dyDescent="0.3">
      <c r="A50" s="18">
        <v>1994</v>
      </c>
      <c r="B50" s="2">
        <v>93.07</v>
      </c>
    </row>
    <row r="51" spans="1:2" x14ac:dyDescent="0.3">
      <c r="A51" s="18">
        <v>1995</v>
      </c>
      <c r="B51" s="2">
        <v>73.290000000000006</v>
      </c>
    </row>
    <row r="52" spans="1:2" x14ac:dyDescent="0.3">
      <c r="A52" s="18">
        <v>1996</v>
      </c>
      <c r="B52" s="2">
        <v>82.8</v>
      </c>
    </row>
    <row r="53" spans="1:2" x14ac:dyDescent="0.3">
      <c r="A53" s="18">
        <v>1997</v>
      </c>
      <c r="B53" s="2">
        <v>86.17</v>
      </c>
    </row>
    <row r="54" spans="1:2" x14ac:dyDescent="0.3">
      <c r="A54" s="18">
        <v>1998</v>
      </c>
      <c r="B54" s="2">
        <v>89.68</v>
      </c>
    </row>
    <row r="55" spans="1:2" x14ac:dyDescent="0.3">
      <c r="A55" s="18">
        <v>1999</v>
      </c>
      <c r="B55" s="2">
        <v>60.46</v>
      </c>
    </row>
    <row r="56" spans="1:2" x14ac:dyDescent="0.3">
      <c r="A56" s="18">
        <v>2000</v>
      </c>
      <c r="B56" s="2">
        <v>82.31</v>
      </c>
    </row>
    <row r="57" spans="1:2" x14ac:dyDescent="0.3">
      <c r="A57" s="18">
        <v>2001</v>
      </c>
      <c r="B57" s="2">
        <v>103.57</v>
      </c>
    </row>
    <row r="58" spans="1:2" x14ac:dyDescent="0.3">
      <c r="A58" s="18">
        <v>2002</v>
      </c>
      <c r="B58" s="2">
        <v>111.9</v>
      </c>
    </row>
    <row r="59" spans="1:2" x14ac:dyDescent="0.3">
      <c r="A59" s="18">
        <v>2003</v>
      </c>
      <c r="B59" s="2">
        <v>68.099999999999994</v>
      </c>
    </row>
    <row r="60" spans="1:2" x14ac:dyDescent="0.3">
      <c r="A60" s="18">
        <v>2004</v>
      </c>
      <c r="B60" s="2">
        <v>48.73</v>
      </c>
    </row>
    <row r="61" spans="1:2" x14ac:dyDescent="0.3">
      <c r="A61" s="18">
        <v>2005</v>
      </c>
      <c r="B61" s="2">
        <v>77.790000000000006</v>
      </c>
    </row>
    <row r="62" spans="1:2" x14ac:dyDescent="0.3">
      <c r="A62" s="18">
        <v>2008</v>
      </c>
      <c r="B62" s="2">
        <v>72.3</v>
      </c>
    </row>
    <row r="63" spans="1:2" x14ac:dyDescent="0.3">
      <c r="A63" s="18">
        <v>2009</v>
      </c>
      <c r="B63" s="2">
        <v>87.71</v>
      </c>
    </row>
    <row r="64" spans="1:2" x14ac:dyDescent="0.3">
      <c r="A64" s="18">
        <v>2010</v>
      </c>
      <c r="B64" s="2">
        <v>83.21</v>
      </c>
    </row>
    <row r="65" spans="1:2" x14ac:dyDescent="0.3">
      <c r="A65" s="18">
        <v>2011</v>
      </c>
      <c r="B65" s="2">
        <v>93.77</v>
      </c>
    </row>
    <row r="66" spans="1:2" x14ac:dyDescent="0.3">
      <c r="A66" s="18">
        <v>2012</v>
      </c>
      <c r="B66" s="2">
        <v>51.19</v>
      </c>
    </row>
    <row r="67" spans="1:2" x14ac:dyDescent="0.3">
      <c r="A67" s="18">
        <v>2013</v>
      </c>
      <c r="B67" s="2">
        <v>76.900000000000006</v>
      </c>
    </row>
    <row r="68" spans="1:2" x14ac:dyDescent="0.3">
      <c r="A68" s="18">
        <v>2014</v>
      </c>
      <c r="B68" s="2">
        <v>76.48</v>
      </c>
    </row>
    <row r="69" spans="1:2" x14ac:dyDescent="0.3">
      <c r="A69" s="18">
        <v>2015</v>
      </c>
      <c r="B69" s="2">
        <v>123.93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6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1953</v>
      </c>
      <c r="B2" s="2">
        <v>62.54</v>
      </c>
    </row>
    <row r="3" spans="1:2" x14ac:dyDescent="0.3">
      <c r="A3" s="18">
        <v>1954</v>
      </c>
      <c r="B3" s="2">
        <v>119.02</v>
      </c>
    </row>
    <row r="4" spans="1:2" x14ac:dyDescent="0.3">
      <c r="A4" s="18">
        <v>1955</v>
      </c>
      <c r="B4" s="2">
        <v>47.21</v>
      </c>
    </row>
    <row r="5" spans="1:2" x14ac:dyDescent="0.3">
      <c r="A5" s="18">
        <v>1956</v>
      </c>
      <c r="B5" s="2">
        <v>66.89</v>
      </c>
    </row>
    <row r="6" spans="1:2" x14ac:dyDescent="0.3">
      <c r="A6" s="18">
        <v>1957</v>
      </c>
      <c r="B6" s="2">
        <v>76.66</v>
      </c>
    </row>
    <row r="7" spans="1:2" x14ac:dyDescent="0.3">
      <c r="A7" s="18">
        <v>1958</v>
      </c>
      <c r="B7" s="2">
        <v>63.43</v>
      </c>
    </row>
    <row r="8" spans="1:2" x14ac:dyDescent="0.3">
      <c r="A8" s="18">
        <v>1959</v>
      </c>
      <c r="B8" s="2">
        <v>74.34</v>
      </c>
    </row>
    <row r="9" spans="1:2" x14ac:dyDescent="0.3">
      <c r="A9" s="18">
        <v>1966</v>
      </c>
      <c r="B9" s="2">
        <v>84.23</v>
      </c>
    </row>
    <row r="10" spans="1:2" x14ac:dyDescent="0.3">
      <c r="A10" s="18">
        <v>1967</v>
      </c>
      <c r="B10" s="2">
        <v>48.23</v>
      </c>
    </row>
    <row r="11" spans="1:2" x14ac:dyDescent="0.3">
      <c r="A11" s="18">
        <v>1968</v>
      </c>
      <c r="B11" s="2">
        <v>35.17</v>
      </c>
    </row>
    <row r="12" spans="1:2" x14ac:dyDescent="0.3">
      <c r="A12" s="18">
        <v>1969</v>
      </c>
      <c r="B12" s="2">
        <v>48.09</v>
      </c>
    </row>
    <row r="13" spans="1:2" x14ac:dyDescent="0.3">
      <c r="A13" s="18">
        <v>1970</v>
      </c>
      <c r="B13" s="2">
        <v>66.61</v>
      </c>
    </row>
    <row r="14" spans="1:2" x14ac:dyDescent="0.3">
      <c r="A14" s="18">
        <v>1971</v>
      </c>
      <c r="B14" s="2">
        <v>70.58</v>
      </c>
    </row>
    <row r="15" spans="1:2" x14ac:dyDescent="0.3">
      <c r="A15" s="18">
        <v>1972</v>
      </c>
      <c r="B15" s="2">
        <v>98.37</v>
      </c>
    </row>
    <row r="16" spans="1:2" x14ac:dyDescent="0.3">
      <c r="A16" s="18">
        <v>1973</v>
      </c>
      <c r="B16" s="2">
        <v>75.48</v>
      </c>
    </row>
    <row r="17" spans="1:2" x14ac:dyDescent="0.3">
      <c r="A17" s="18">
        <v>1974</v>
      </c>
      <c r="B17" s="2">
        <v>45.67</v>
      </c>
    </row>
    <row r="18" spans="1:2" x14ac:dyDescent="0.3">
      <c r="A18" s="18">
        <v>1975</v>
      </c>
      <c r="B18" s="2">
        <v>75.34</v>
      </c>
    </row>
    <row r="19" spans="1:2" x14ac:dyDescent="0.3">
      <c r="A19" s="18">
        <v>1976</v>
      </c>
      <c r="B19" s="2">
        <v>90.95</v>
      </c>
    </row>
    <row r="20" spans="1:2" x14ac:dyDescent="0.3">
      <c r="A20" s="18">
        <v>1977</v>
      </c>
      <c r="B20" s="2">
        <v>79.12</v>
      </c>
    </row>
    <row r="21" spans="1:2" x14ac:dyDescent="0.3">
      <c r="A21" s="18">
        <v>1978</v>
      </c>
      <c r="B21" s="2">
        <v>39.020000000000003</v>
      </c>
    </row>
    <row r="22" spans="1:2" x14ac:dyDescent="0.3">
      <c r="A22" s="18">
        <v>1979</v>
      </c>
      <c r="B22" s="2">
        <v>48.69</v>
      </c>
    </row>
    <row r="23" spans="1:2" x14ac:dyDescent="0.3">
      <c r="A23" s="18">
        <v>1980</v>
      </c>
      <c r="B23" s="2">
        <v>73.66</v>
      </c>
    </row>
    <row r="24" spans="1:2" x14ac:dyDescent="0.3">
      <c r="A24" s="18">
        <v>1981</v>
      </c>
      <c r="B24" s="2">
        <v>61.25</v>
      </c>
    </row>
    <row r="25" spans="1:2" x14ac:dyDescent="0.3">
      <c r="A25" s="18">
        <v>1982</v>
      </c>
      <c r="B25" s="2">
        <v>72.03</v>
      </c>
    </row>
    <row r="26" spans="1:2" x14ac:dyDescent="0.3">
      <c r="A26" s="18">
        <v>1983</v>
      </c>
      <c r="B26" s="2">
        <v>124.2</v>
      </c>
    </row>
    <row r="27" spans="1:2" x14ac:dyDescent="0.3">
      <c r="A27" s="18">
        <v>1984</v>
      </c>
      <c r="B27" s="2">
        <v>104.02</v>
      </c>
    </row>
    <row r="28" spans="1:2" x14ac:dyDescent="0.3">
      <c r="A28" s="18">
        <v>1985</v>
      </c>
      <c r="B28" s="2">
        <v>70.62</v>
      </c>
    </row>
    <row r="29" spans="1:2" x14ac:dyDescent="0.3">
      <c r="A29" s="18">
        <v>1986</v>
      </c>
      <c r="B29" s="2">
        <v>80.13</v>
      </c>
    </row>
    <row r="30" spans="1:2" x14ac:dyDescent="0.3">
      <c r="A30" s="18">
        <v>1987</v>
      </c>
      <c r="B30" s="2">
        <v>112.7</v>
      </c>
    </row>
    <row r="31" spans="1:2" x14ac:dyDescent="0.3">
      <c r="A31" s="18">
        <v>1988</v>
      </c>
      <c r="B31" s="2">
        <v>70.52</v>
      </c>
    </row>
    <row r="32" spans="1:2" x14ac:dyDescent="0.3">
      <c r="A32" s="18">
        <v>1989</v>
      </c>
      <c r="B32" s="2">
        <v>68.63</v>
      </c>
    </row>
    <row r="33" spans="1:2" x14ac:dyDescent="0.3">
      <c r="A33" s="18">
        <v>1990</v>
      </c>
      <c r="B33" s="2">
        <v>86.85</v>
      </c>
    </row>
    <row r="34" spans="1:2" x14ac:dyDescent="0.3">
      <c r="A34" s="18">
        <v>1991</v>
      </c>
      <c r="B34" s="2">
        <v>38.89</v>
      </c>
    </row>
    <row r="35" spans="1:2" x14ac:dyDescent="0.3">
      <c r="A35" s="18">
        <v>1992</v>
      </c>
      <c r="B35" s="2">
        <v>86.4</v>
      </c>
    </row>
    <row r="36" spans="1:2" x14ac:dyDescent="0.3">
      <c r="A36" s="18">
        <v>1993</v>
      </c>
      <c r="B36" s="2">
        <v>80.27</v>
      </c>
    </row>
    <row r="37" spans="1:2" x14ac:dyDescent="0.3">
      <c r="A37" s="18">
        <v>1994</v>
      </c>
      <c r="B37" s="2">
        <v>93.07</v>
      </c>
    </row>
    <row r="38" spans="1:2" x14ac:dyDescent="0.3">
      <c r="A38" s="18">
        <v>1995</v>
      </c>
      <c r="B38" s="2">
        <v>73.290000000000006</v>
      </c>
    </row>
    <row r="39" spans="1:2" x14ac:dyDescent="0.3">
      <c r="A39" s="18">
        <v>1996</v>
      </c>
      <c r="B39" s="2">
        <v>82.8</v>
      </c>
    </row>
    <row r="40" spans="1:2" x14ac:dyDescent="0.3">
      <c r="A40" s="18">
        <v>1997</v>
      </c>
      <c r="B40" s="2">
        <v>86.17</v>
      </c>
    </row>
    <row r="41" spans="1:2" x14ac:dyDescent="0.3">
      <c r="A41" s="18">
        <v>1998</v>
      </c>
      <c r="B41" s="2">
        <v>89.68</v>
      </c>
    </row>
    <row r="42" spans="1:2" x14ac:dyDescent="0.3">
      <c r="A42" s="18">
        <v>1999</v>
      </c>
      <c r="B42" s="2">
        <v>60.46</v>
      </c>
    </row>
    <row r="43" spans="1:2" x14ac:dyDescent="0.3">
      <c r="A43" s="18">
        <v>2000</v>
      </c>
      <c r="B43" s="2">
        <v>82.31</v>
      </c>
    </row>
    <row r="44" spans="1:2" x14ac:dyDescent="0.3">
      <c r="A44" s="18">
        <v>2001</v>
      </c>
      <c r="B44" s="2">
        <v>103.57</v>
      </c>
    </row>
    <row r="45" spans="1:2" x14ac:dyDescent="0.3">
      <c r="A45" s="18">
        <v>2002</v>
      </c>
      <c r="B45" s="2">
        <v>111.9</v>
      </c>
    </row>
    <row r="46" spans="1:2" x14ac:dyDescent="0.3">
      <c r="A46" s="18">
        <v>2003</v>
      </c>
      <c r="B46" s="2">
        <v>68.099999999999994</v>
      </c>
    </row>
    <row r="47" spans="1:2" x14ac:dyDescent="0.3">
      <c r="A47" s="18">
        <v>2004</v>
      </c>
      <c r="B47" s="2">
        <v>48.73</v>
      </c>
    </row>
    <row r="48" spans="1:2" x14ac:dyDescent="0.3">
      <c r="A48" s="18">
        <v>2005</v>
      </c>
      <c r="B48" s="2">
        <v>77.790000000000006</v>
      </c>
    </row>
    <row r="49" spans="1:2" x14ac:dyDescent="0.3">
      <c r="A49" s="18">
        <v>2008</v>
      </c>
      <c r="B49" s="2">
        <v>72.3</v>
      </c>
    </row>
    <row r="50" spans="1:2" x14ac:dyDescent="0.3">
      <c r="A50" s="18">
        <v>2009</v>
      </c>
      <c r="B50" s="2">
        <v>87.71</v>
      </c>
    </row>
    <row r="51" spans="1:2" x14ac:dyDescent="0.3">
      <c r="A51" s="18">
        <v>2010</v>
      </c>
      <c r="B51" s="2">
        <v>83.21</v>
      </c>
    </row>
    <row r="52" spans="1:2" x14ac:dyDescent="0.3">
      <c r="A52" s="18">
        <v>2011</v>
      </c>
      <c r="B52" s="2">
        <v>93.77</v>
      </c>
    </row>
    <row r="53" spans="1:2" x14ac:dyDescent="0.3">
      <c r="A53" s="18">
        <v>2012</v>
      </c>
      <c r="B53" s="2">
        <v>51.19</v>
      </c>
    </row>
    <row r="54" spans="1:2" x14ac:dyDescent="0.3">
      <c r="A54" s="18">
        <v>2013</v>
      </c>
      <c r="B54" s="2">
        <v>76.900000000000006</v>
      </c>
    </row>
    <row r="55" spans="1:2" x14ac:dyDescent="0.3">
      <c r="A55" s="18">
        <v>2014</v>
      </c>
      <c r="B55" s="2">
        <v>76.48</v>
      </c>
    </row>
    <row r="56" spans="1:2" x14ac:dyDescent="0.3">
      <c r="A56" s="18">
        <v>2015</v>
      </c>
      <c r="B56" s="2">
        <v>123.93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3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1956</v>
      </c>
      <c r="B2" s="2">
        <v>66.89</v>
      </c>
    </row>
    <row r="3" spans="1:2" x14ac:dyDescent="0.3">
      <c r="A3" s="18">
        <v>1957</v>
      </c>
      <c r="B3" s="2">
        <v>76.66</v>
      </c>
    </row>
    <row r="4" spans="1:2" x14ac:dyDescent="0.3">
      <c r="A4" s="18">
        <v>1958</v>
      </c>
      <c r="B4" s="2">
        <v>63.43</v>
      </c>
    </row>
    <row r="5" spans="1:2" x14ac:dyDescent="0.3">
      <c r="A5" s="18">
        <v>1959</v>
      </c>
      <c r="B5" s="2">
        <v>74.34</v>
      </c>
    </row>
    <row r="6" spans="1:2" x14ac:dyDescent="0.3">
      <c r="A6" s="18">
        <v>1966</v>
      </c>
      <c r="B6" s="2">
        <v>84.23</v>
      </c>
    </row>
    <row r="7" spans="1:2" x14ac:dyDescent="0.3">
      <c r="A7" s="18">
        <v>1967</v>
      </c>
      <c r="B7" s="2">
        <v>48.23</v>
      </c>
    </row>
    <row r="8" spans="1:2" x14ac:dyDescent="0.3">
      <c r="A8" s="18">
        <v>1968</v>
      </c>
      <c r="B8" s="2">
        <v>35.17</v>
      </c>
    </row>
    <row r="9" spans="1:2" x14ac:dyDescent="0.3">
      <c r="A9" s="18">
        <v>1969</v>
      </c>
      <c r="B9" s="2">
        <v>48.09</v>
      </c>
    </row>
    <row r="10" spans="1:2" x14ac:dyDescent="0.3">
      <c r="A10" s="18">
        <v>1970</v>
      </c>
      <c r="B10" s="2">
        <v>66.61</v>
      </c>
    </row>
    <row r="11" spans="1:2" x14ac:dyDescent="0.3">
      <c r="A11" s="18">
        <v>1971</v>
      </c>
      <c r="B11" s="2">
        <v>70.58</v>
      </c>
    </row>
    <row r="12" spans="1:2" x14ac:dyDescent="0.3">
      <c r="A12" s="18">
        <v>1972</v>
      </c>
      <c r="B12" s="2">
        <v>98.37</v>
      </c>
    </row>
    <row r="13" spans="1:2" x14ac:dyDescent="0.3">
      <c r="A13" s="18">
        <v>1973</v>
      </c>
      <c r="B13" s="2">
        <v>75.48</v>
      </c>
    </row>
    <row r="14" spans="1:2" x14ac:dyDescent="0.3">
      <c r="A14" s="18">
        <v>1974</v>
      </c>
      <c r="B14" s="2">
        <v>45.67</v>
      </c>
    </row>
    <row r="15" spans="1:2" x14ac:dyDescent="0.3">
      <c r="A15" s="18">
        <v>1975</v>
      </c>
      <c r="B15" s="2">
        <v>75.34</v>
      </c>
    </row>
    <row r="16" spans="1:2" x14ac:dyDescent="0.3">
      <c r="A16" s="18">
        <v>1976</v>
      </c>
      <c r="B16" s="2">
        <v>90.95</v>
      </c>
    </row>
    <row r="17" spans="1:2" x14ac:dyDescent="0.3">
      <c r="A17" s="18">
        <v>1977</v>
      </c>
      <c r="B17" s="2">
        <v>79.12</v>
      </c>
    </row>
    <row r="18" spans="1:2" x14ac:dyDescent="0.3">
      <c r="A18" s="18">
        <v>1978</v>
      </c>
      <c r="B18" s="2">
        <v>39.020000000000003</v>
      </c>
    </row>
    <row r="19" spans="1:2" x14ac:dyDescent="0.3">
      <c r="A19" s="18">
        <v>1979</v>
      </c>
      <c r="B19" s="2">
        <v>48.69</v>
      </c>
    </row>
    <row r="20" spans="1:2" x14ac:dyDescent="0.3">
      <c r="A20" s="18">
        <v>1980</v>
      </c>
      <c r="B20" s="2">
        <v>73.66</v>
      </c>
    </row>
    <row r="21" spans="1:2" x14ac:dyDescent="0.3">
      <c r="A21" s="18">
        <v>1981</v>
      </c>
      <c r="B21" s="2">
        <v>61.25</v>
      </c>
    </row>
    <row r="22" spans="1:2" x14ac:dyDescent="0.3">
      <c r="A22" s="18">
        <v>1982</v>
      </c>
      <c r="B22" s="2">
        <v>72.03</v>
      </c>
    </row>
    <row r="23" spans="1:2" x14ac:dyDescent="0.3">
      <c r="A23" s="18">
        <v>1983</v>
      </c>
      <c r="B23" s="2">
        <v>124.2</v>
      </c>
    </row>
    <row r="24" spans="1:2" x14ac:dyDescent="0.3">
      <c r="A24" s="18">
        <v>1984</v>
      </c>
      <c r="B24" s="2">
        <v>104.02</v>
      </c>
    </row>
    <row r="25" spans="1:2" x14ac:dyDescent="0.3">
      <c r="A25" s="18">
        <v>1985</v>
      </c>
      <c r="B25" s="2">
        <v>70.62</v>
      </c>
    </row>
    <row r="26" spans="1:2" x14ac:dyDescent="0.3">
      <c r="A26" s="18">
        <v>1986</v>
      </c>
      <c r="B26" s="2">
        <v>80.13</v>
      </c>
    </row>
    <row r="27" spans="1:2" x14ac:dyDescent="0.3">
      <c r="A27" s="18">
        <v>1987</v>
      </c>
      <c r="B27" s="2">
        <v>112.7</v>
      </c>
    </row>
    <row r="28" spans="1:2" x14ac:dyDescent="0.3">
      <c r="A28" s="18">
        <v>1988</v>
      </c>
      <c r="B28" s="2">
        <v>70.52</v>
      </c>
    </row>
    <row r="29" spans="1:2" x14ac:dyDescent="0.3">
      <c r="A29" s="18">
        <v>1989</v>
      </c>
      <c r="B29" s="2">
        <v>68.63</v>
      </c>
    </row>
    <row r="30" spans="1:2" x14ac:dyDescent="0.3">
      <c r="A30" s="18">
        <v>1990</v>
      </c>
      <c r="B30" s="2">
        <v>86.85</v>
      </c>
    </row>
    <row r="31" spans="1:2" x14ac:dyDescent="0.3">
      <c r="A31" s="18">
        <v>1991</v>
      </c>
      <c r="B31" s="2">
        <v>38.89</v>
      </c>
    </row>
    <row r="32" spans="1:2" x14ac:dyDescent="0.3">
      <c r="A32" s="18">
        <v>1992</v>
      </c>
      <c r="B32" s="2">
        <v>86.4</v>
      </c>
    </row>
    <row r="33" spans="1:2" x14ac:dyDescent="0.3">
      <c r="A33" s="18">
        <v>1993</v>
      </c>
      <c r="B33" s="2">
        <v>80.27</v>
      </c>
    </row>
    <row r="34" spans="1:2" x14ac:dyDescent="0.3">
      <c r="A34" s="18">
        <v>1994</v>
      </c>
      <c r="B34" s="2">
        <v>93.07</v>
      </c>
    </row>
    <row r="35" spans="1:2" x14ac:dyDescent="0.3">
      <c r="A35" s="18">
        <v>1995</v>
      </c>
      <c r="B35" s="2">
        <v>73.290000000000006</v>
      </c>
    </row>
    <row r="36" spans="1:2" x14ac:dyDescent="0.3">
      <c r="A36" s="18">
        <v>1996</v>
      </c>
      <c r="B36" s="2">
        <v>82.8</v>
      </c>
    </row>
    <row r="37" spans="1:2" x14ac:dyDescent="0.3">
      <c r="A37" s="18">
        <v>1997</v>
      </c>
      <c r="B37" s="2">
        <v>86.17</v>
      </c>
    </row>
    <row r="38" spans="1:2" x14ac:dyDescent="0.3">
      <c r="A38" s="18">
        <v>1998</v>
      </c>
      <c r="B38" s="2">
        <v>89.68</v>
      </c>
    </row>
    <row r="39" spans="1:2" x14ac:dyDescent="0.3">
      <c r="A39" s="18">
        <v>1999</v>
      </c>
      <c r="B39" s="2">
        <v>60.46</v>
      </c>
    </row>
    <row r="40" spans="1:2" x14ac:dyDescent="0.3">
      <c r="A40" s="18">
        <v>2000</v>
      </c>
      <c r="B40" s="2">
        <v>82.31</v>
      </c>
    </row>
    <row r="41" spans="1:2" x14ac:dyDescent="0.3">
      <c r="A41" s="18">
        <v>2001</v>
      </c>
      <c r="B41" s="2">
        <v>103.57</v>
      </c>
    </row>
    <row r="42" spans="1:2" x14ac:dyDescent="0.3">
      <c r="A42" s="18">
        <v>2002</v>
      </c>
      <c r="B42" s="2">
        <v>111.9</v>
      </c>
    </row>
    <row r="43" spans="1:2" x14ac:dyDescent="0.3">
      <c r="A43" s="18">
        <v>2003</v>
      </c>
      <c r="B43" s="2">
        <v>68.099999999999994</v>
      </c>
    </row>
    <row r="44" spans="1:2" x14ac:dyDescent="0.3">
      <c r="A44" s="18">
        <v>2004</v>
      </c>
      <c r="B44" s="2">
        <v>48.73</v>
      </c>
    </row>
    <row r="45" spans="1:2" x14ac:dyDescent="0.3">
      <c r="A45" s="18">
        <v>2005</v>
      </c>
      <c r="B45" s="2">
        <v>77.790000000000006</v>
      </c>
    </row>
    <row r="46" spans="1:2" x14ac:dyDescent="0.3">
      <c r="A46" s="18">
        <v>2008</v>
      </c>
      <c r="B46" s="2">
        <v>72.3</v>
      </c>
    </row>
    <row r="47" spans="1:2" x14ac:dyDescent="0.3">
      <c r="A47" s="18">
        <v>2009</v>
      </c>
      <c r="B47" s="2">
        <v>87.71</v>
      </c>
    </row>
    <row r="48" spans="1:2" x14ac:dyDescent="0.3">
      <c r="A48" s="18">
        <v>2010</v>
      </c>
      <c r="B48" s="2">
        <v>83.21</v>
      </c>
    </row>
    <row r="49" spans="1:2" x14ac:dyDescent="0.3">
      <c r="A49" s="18">
        <v>2011</v>
      </c>
      <c r="B49" s="2">
        <v>93.77</v>
      </c>
    </row>
    <row r="50" spans="1:2" x14ac:dyDescent="0.3">
      <c r="A50" s="18">
        <v>2012</v>
      </c>
      <c r="B50" s="2">
        <v>51.19</v>
      </c>
    </row>
    <row r="51" spans="1:2" x14ac:dyDescent="0.3">
      <c r="A51" s="18">
        <v>2013</v>
      </c>
      <c r="B51" s="2">
        <v>76.900000000000006</v>
      </c>
    </row>
    <row r="52" spans="1:2" x14ac:dyDescent="0.3">
      <c r="A52" s="18">
        <v>2014</v>
      </c>
      <c r="B52" s="2">
        <v>76.48</v>
      </c>
    </row>
    <row r="53" spans="1:2" x14ac:dyDescent="0.3">
      <c r="A53" s="18">
        <v>2015</v>
      </c>
      <c r="B53" s="2">
        <v>123.93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5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1970</v>
      </c>
      <c r="B2" s="2">
        <v>66.61</v>
      </c>
    </row>
    <row r="3" spans="1:2" x14ac:dyDescent="0.3">
      <c r="A3" s="18">
        <v>1971</v>
      </c>
      <c r="B3" s="2">
        <v>70.58</v>
      </c>
    </row>
    <row r="4" spans="1:2" x14ac:dyDescent="0.3">
      <c r="A4" s="18">
        <v>1972</v>
      </c>
      <c r="B4" s="2">
        <v>98.37</v>
      </c>
    </row>
    <row r="5" spans="1:2" x14ac:dyDescent="0.3">
      <c r="A5" s="18">
        <v>1973</v>
      </c>
      <c r="B5" s="2">
        <v>75.48</v>
      </c>
    </row>
    <row r="6" spans="1:2" x14ac:dyDescent="0.3">
      <c r="A6" s="18">
        <v>1974</v>
      </c>
      <c r="B6" s="2">
        <v>45.67</v>
      </c>
    </row>
    <row r="7" spans="1:2" x14ac:dyDescent="0.3">
      <c r="A7" s="18">
        <v>1975</v>
      </c>
      <c r="B7" s="2">
        <v>75.34</v>
      </c>
    </row>
    <row r="8" spans="1:2" x14ac:dyDescent="0.3">
      <c r="A8" s="18">
        <v>1976</v>
      </c>
      <c r="B8" s="2">
        <v>90.95</v>
      </c>
    </row>
    <row r="9" spans="1:2" x14ac:dyDescent="0.3">
      <c r="A9" s="18">
        <v>1977</v>
      </c>
      <c r="B9" s="2">
        <v>79.12</v>
      </c>
    </row>
    <row r="10" spans="1:2" x14ac:dyDescent="0.3">
      <c r="A10" s="18">
        <v>1978</v>
      </c>
      <c r="B10" s="2">
        <v>39.020000000000003</v>
      </c>
    </row>
    <row r="11" spans="1:2" x14ac:dyDescent="0.3">
      <c r="A11" s="18">
        <v>1979</v>
      </c>
      <c r="B11" s="2">
        <v>48.69</v>
      </c>
    </row>
    <row r="12" spans="1:2" x14ac:dyDescent="0.3">
      <c r="A12" s="18">
        <v>1980</v>
      </c>
      <c r="B12" s="2">
        <v>73.66</v>
      </c>
    </row>
    <row r="13" spans="1:2" x14ac:dyDescent="0.3">
      <c r="A13" s="18">
        <v>1981</v>
      </c>
      <c r="B13" s="2">
        <v>61.25</v>
      </c>
    </row>
    <row r="14" spans="1:2" x14ac:dyDescent="0.3">
      <c r="A14" s="18">
        <v>1982</v>
      </c>
      <c r="B14" s="2">
        <v>72.03</v>
      </c>
    </row>
    <row r="15" spans="1:2" x14ac:dyDescent="0.3">
      <c r="A15" s="18">
        <v>1983</v>
      </c>
      <c r="B15" s="2">
        <v>124.2</v>
      </c>
    </row>
    <row r="16" spans="1:2" x14ac:dyDescent="0.3">
      <c r="A16" s="18">
        <v>1984</v>
      </c>
      <c r="B16" s="2">
        <v>104.02</v>
      </c>
    </row>
    <row r="17" spans="1:2" x14ac:dyDescent="0.3">
      <c r="A17" s="18">
        <v>1985</v>
      </c>
      <c r="B17" s="2">
        <v>70.62</v>
      </c>
    </row>
    <row r="18" spans="1:2" x14ac:dyDescent="0.3">
      <c r="A18" s="18">
        <v>1986</v>
      </c>
      <c r="B18" s="2">
        <v>80.13</v>
      </c>
    </row>
    <row r="19" spans="1:2" x14ac:dyDescent="0.3">
      <c r="A19" s="18">
        <v>1987</v>
      </c>
      <c r="B19" s="2">
        <v>112.7</v>
      </c>
    </row>
    <row r="20" spans="1:2" x14ac:dyDescent="0.3">
      <c r="A20" s="18">
        <v>1988</v>
      </c>
      <c r="B20" s="2">
        <v>70.52</v>
      </c>
    </row>
    <row r="21" spans="1:2" x14ac:dyDescent="0.3">
      <c r="A21" s="18">
        <v>1989</v>
      </c>
      <c r="B21" s="2">
        <v>68.63</v>
      </c>
    </row>
    <row r="22" spans="1:2" x14ac:dyDescent="0.3">
      <c r="A22" s="18">
        <v>1990</v>
      </c>
      <c r="B22" s="2">
        <v>86.85</v>
      </c>
    </row>
    <row r="23" spans="1:2" x14ac:dyDescent="0.3">
      <c r="A23" s="18">
        <v>1991</v>
      </c>
      <c r="B23" s="2">
        <v>38.89</v>
      </c>
    </row>
    <row r="24" spans="1:2" x14ac:dyDescent="0.3">
      <c r="A24" s="18">
        <v>1992</v>
      </c>
      <c r="B24" s="2">
        <v>86.4</v>
      </c>
    </row>
    <row r="25" spans="1:2" x14ac:dyDescent="0.3">
      <c r="A25" s="18">
        <v>1993</v>
      </c>
      <c r="B25" s="2">
        <v>80.27</v>
      </c>
    </row>
    <row r="26" spans="1:2" x14ac:dyDescent="0.3">
      <c r="A26" s="18">
        <v>1994</v>
      </c>
      <c r="B26" s="2">
        <v>93.07</v>
      </c>
    </row>
    <row r="27" spans="1:2" x14ac:dyDescent="0.3">
      <c r="A27" s="18">
        <v>1995</v>
      </c>
      <c r="B27" s="2">
        <v>73.290000000000006</v>
      </c>
    </row>
    <row r="28" spans="1:2" x14ac:dyDescent="0.3">
      <c r="A28" s="18">
        <v>1996</v>
      </c>
      <c r="B28" s="2">
        <v>82.8</v>
      </c>
    </row>
    <row r="29" spans="1:2" x14ac:dyDescent="0.3">
      <c r="A29" s="18">
        <v>1997</v>
      </c>
      <c r="B29" s="2">
        <v>86.17</v>
      </c>
    </row>
    <row r="30" spans="1:2" x14ac:dyDescent="0.3">
      <c r="A30" s="18">
        <v>1998</v>
      </c>
      <c r="B30" s="2">
        <v>89.68</v>
      </c>
    </row>
    <row r="31" spans="1:2" x14ac:dyDescent="0.3">
      <c r="A31" s="18">
        <v>1999</v>
      </c>
      <c r="B31" s="2">
        <v>60.46</v>
      </c>
    </row>
    <row r="32" spans="1:2" x14ac:dyDescent="0.3">
      <c r="A32" s="18">
        <v>2000</v>
      </c>
      <c r="B32" s="2">
        <v>82.31</v>
      </c>
    </row>
    <row r="33" spans="1:2" x14ac:dyDescent="0.3">
      <c r="A33" s="18">
        <v>2001</v>
      </c>
      <c r="B33" s="2">
        <v>103.57</v>
      </c>
    </row>
    <row r="34" spans="1:2" x14ac:dyDescent="0.3">
      <c r="A34" s="18">
        <v>2002</v>
      </c>
      <c r="B34" s="2">
        <v>111.9</v>
      </c>
    </row>
    <row r="35" spans="1:2" x14ac:dyDescent="0.3">
      <c r="A35" s="18">
        <v>2003</v>
      </c>
      <c r="B35" s="2">
        <v>68.099999999999994</v>
      </c>
    </row>
    <row r="36" spans="1:2" x14ac:dyDescent="0.3">
      <c r="A36" s="18">
        <v>2004</v>
      </c>
      <c r="B36" s="2">
        <v>48.73</v>
      </c>
    </row>
    <row r="37" spans="1:2" x14ac:dyDescent="0.3">
      <c r="A37" s="18">
        <v>2005</v>
      </c>
      <c r="B37" s="2">
        <v>77.790000000000006</v>
      </c>
    </row>
    <row r="38" spans="1:2" x14ac:dyDescent="0.3">
      <c r="A38" s="18">
        <v>2008</v>
      </c>
      <c r="B38" s="2">
        <v>72.3</v>
      </c>
    </row>
    <row r="39" spans="1:2" x14ac:dyDescent="0.3">
      <c r="A39" s="18">
        <v>2009</v>
      </c>
      <c r="B39" s="2">
        <v>87.71</v>
      </c>
    </row>
    <row r="40" spans="1:2" x14ac:dyDescent="0.3">
      <c r="A40" s="18">
        <v>2010</v>
      </c>
      <c r="B40" s="2">
        <v>83.21</v>
      </c>
    </row>
    <row r="41" spans="1:2" x14ac:dyDescent="0.3">
      <c r="A41" s="18">
        <v>2011</v>
      </c>
      <c r="B41" s="2">
        <v>93.77</v>
      </c>
    </row>
    <row r="42" spans="1:2" x14ac:dyDescent="0.3">
      <c r="A42" s="18">
        <v>2012</v>
      </c>
      <c r="B42" s="2">
        <v>51.19</v>
      </c>
    </row>
    <row r="43" spans="1:2" x14ac:dyDescent="0.3">
      <c r="A43" s="18">
        <v>2013</v>
      </c>
      <c r="B43" s="2">
        <v>76.900000000000006</v>
      </c>
    </row>
    <row r="44" spans="1:2" x14ac:dyDescent="0.3">
      <c r="A44" s="18">
        <v>2014</v>
      </c>
      <c r="B44" s="2">
        <v>76.48</v>
      </c>
    </row>
    <row r="45" spans="1:2" x14ac:dyDescent="0.3">
      <c r="A45" s="18">
        <v>2015</v>
      </c>
      <c r="B45" s="2">
        <v>123.93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28</v>
      </c>
    </row>
    <row r="3" spans="2:9" x14ac:dyDescent="0.3">
      <c r="B3" t="s">
        <v>29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44</v>
      </c>
      <c r="D13" s="7">
        <v>0</v>
      </c>
      <c r="E13" s="7">
        <v>44</v>
      </c>
      <c r="F13" s="8">
        <v>38.89</v>
      </c>
      <c r="G13" s="8">
        <v>124.2</v>
      </c>
      <c r="H13" s="8">
        <v>78.712727272727278</v>
      </c>
      <c r="I13" s="8">
        <v>20.008434542815255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0.13742071881606766</v>
      </c>
    </row>
    <row r="19" spans="2:10" x14ac:dyDescent="0.3">
      <c r="B19" s="3" t="s">
        <v>18</v>
      </c>
      <c r="C19" s="12">
        <v>130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0.19331383082064491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30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5">
        <v>0.27061111111111108</v>
      </c>
    </row>
    <row r="34" spans="2:5" x14ac:dyDescent="0.3">
      <c r="B34" s="14" t="s">
        <v>26</v>
      </c>
      <c r="D34" s="16">
        <v>0.16430694444444477</v>
      </c>
      <c r="E34" s="17">
        <v>0.38109374999999979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T1401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Mann-Kendall trend tests_HID</vt:lpstr>
      <vt:lpstr>Mann-Kendall trend tests1_HID</vt:lpstr>
      <vt:lpstr>Mann-Kendall trend tests2_HID</vt:lpstr>
      <vt:lpstr>Mann-Kendall trend tests3_HID</vt:lpstr>
      <vt:lpstr>Mann-Kendall trend tests3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2016-10-15T03:38:25Z</dcterms:created>
  <dcterms:modified xsi:type="dcterms:W3CDTF">2018-05-31T21:29:14Z</dcterms:modified>
</cp:coreProperties>
</file>