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0490" windowHeight="7650" firstSheet="1" activeTab="2"/>
  </bookViews>
  <sheets>
    <sheet name="enkripsi kunci 3x3" sheetId="1" r:id="rId1"/>
    <sheet name="enkripsi 2x2" sheetId="3" r:id="rId2"/>
    <sheet name="dekripsi 2x2" sheetId="4" r:id="rId3"/>
  </sheets>
  <calcPr calcId="145621"/>
</workbook>
</file>

<file path=xl/calcChain.xml><?xml version="1.0" encoding="utf-8"?>
<calcChain xmlns="http://schemas.openxmlformats.org/spreadsheetml/2006/main">
  <c r="F24" i="4" l="1"/>
  <c r="F30" i="4"/>
  <c r="F36" i="4"/>
  <c r="F42" i="4"/>
  <c r="F46" i="4"/>
  <c r="F48" i="4"/>
  <c r="H14" i="4"/>
  <c r="K14" i="4" s="1"/>
  <c r="H15" i="4"/>
  <c r="K15" i="4" s="1"/>
  <c r="G15" i="4"/>
  <c r="J15" i="4" s="1"/>
  <c r="G14" i="4"/>
  <c r="J14" i="4" s="1"/>
  <c r="I9" i="4"/>
  <c r="F49" i="4"/>
  <c r="F45" i="4"/>
  <c r="F43" i="4"/>
  <c r="F40" i="4"/>
  <c r="F39" i="4"/>
  <c r="F37" i="4"/>
  <c r="F34" i="4"/>
  <c r="F33" i="4"/>
  <c r="F31" i="4"/>
  <c r="F28" i="4"/>
  <c r="F27" i="4"/>
  <c r="F25" i="4"/>
  <c r="F41" i="3"/>
  <c r="F40" i="3"/>
  <c r="F38" i="3"/>
  <c r="F37" i="3"/>
  <c r="F35" i="3"/>
  <c r="F34" i="3"/>
  <c r="F32" i="3"/>
  <c r="F31" i="3"/>
  <c r="F29" i="3"/>
  <c r="F28" i="3"/>
  <c r="F26" i="3"/>
  <c r="F25" i="3"/>
  <c r="F23" i="3"/>
  <c r="F22" i="3"/>
  <c r="D41" i="3"/>
  <c r="C41" i="3"/>
  <c r="D40" i="3"/>
  <c r="C40" i="3"/>
  <c r="D38" i="3"/>
  <c r="C38" i="3"/>
  <c r="D37" i="3"/>
  <c r="C37" i="3"/>
  <c r="D35" i="3"/>
  <c r="C35" i="3"/>
  <c r="D34" i="3"/>
  <c r="C34" i="3"/>
  <c r="D32" i="3"/>
  <c r="C32" i="3"/>
  <c r="D31" i="3"/>
  <c r="C31" i="3"/>
  <c r="D29" i="3"/>
  <c r="C29" i="3"/>
  <c r="D28" i="3"/>
  <c r="C28" i="3"/>
  <c r="D26" i="3"/>
  <c r="C26" i="3"/>
  <c r="D25" i="3"/>
  <c r="C25" i="3"/>
  <c r="D23" i="3"/>
  <c r="C23" i="3"/>
  <c r="D22" i="3"/>
  <c r="C22" i="3"/>
  <c r="C20" i="3"/>
  <c r="D20" i="3"/>
  <c r="D19" i="3"/>
  <c r="C19" i="3"/>
  <c r="F20" i="3"/>
  <c r="F19" i="3"/>
  <c r="H85" i="1"/>
  <c r="H86" i="1"/>
  <c r="H84" i="1"/>
  <c r="H81" i="1"/>
  <c r="H82" i="1"/>
  <c r="H80" i="1"/>
  <c r="H77" i="1"/>
  <c r="H78" i="1"/>
  <c r="H76" i="1"/>
  <c r="H73" i="1"/>
  <c r="H74" i="1"/>
  <c r="H72" i="1"/>
  <c r="H69" i="1"/>
  <c r="H70" i="1"/>
  <c r="H68" i="1"/>
  <c r="H66" i="1"/>
  <c r="H65" i="1"/>
  <c r="H62" i="1"/>
  <c r="H64" i="1"/>
  <c r="H61" i="1"/>
  <c r="H60" i="1"/>
  <c r="H57" i="1"/>
  <c r="H58" i="1"/>
  <c r="H56" i="1"/>
  <c r="H53" i="1"/>
  <c r="H54" i="1"/>
  <c r="H52" i="1"/>
  <c r="H49" i="1"/>
  <c r="H50" i="1"/>
  <c r="H48" i="1"/>
  <c r="H45" i="1"/>
  <c r="H46" i="1"/>
  <c r="H44" i="1"/>
  <c r="H41" i="1"/>
  <c r="H42" i="1"/>
  <c r="H40" i="1"/>
  <c r="H37" i="1"/>
  <c r="H38" i="1"/>
  <c r="H36" i="1"/>
  <c r="H34" i="1"/>
  <c r="H33" i="1"/>
  <c r="H32" i="1"/>
  <c r="H29" i="1"/>
  <c r="H30" i="1"/>
  <c r="H28" i="1"/>
  <c r="H26" i="1"/>
  <c r="H25" i="1"/>
  <c r="H24" i="1"/>
  <c r="L24" i="1"/>
  <c r="L28" i="1"/>
  <c r="L25" i="1"/>
  <c r="C49" i="4" l="1"/>
  <c r="C37" i="4"/>
  <c r="C25" i="4"/>
  <c r="C46" i="4"/>
  <c r="C34" i="4"/>
  <c r="C43" i="4"/>
  <c r="C31" i="4"/>
  <c r="C40" i="4"/>
  <c r="C28" i="4"/>
  <c r="D48" i="4"/>
  <c r="D42" i="4"/>
  <c r="D36" i="4"/>
  <c r="D30" i="4"/>
  <c r="D24" i="4"/>
  <c r="D45" i="4"/>
  <c r="D39" i="4"/>
  <c r="H39" i="4" s="1"/>
  <c r="J39" i="4" s="1"/>
  <c r="L39" i="4" s="1"/>
  <c r="D33" i="4"/>
  <c r="D27" i="4"/>
  <c r="D49" i="4"/>
  <c r="D37" i="4"/>
  <c r="D40" i="4"/>
  <c r="D28" i="4"/>
  <c r="H28" i="4" s="1"/>
  <c r="J28" i="4" s="1"/>
  <c r="L28" i="4" s="1"/>
  <c r="D25" i="4"/>
  <c r="D43" i="4"/>
  <c r="D31" i="4"/>
  <c r="D46" i="4"/>
  <c r="D34" i="4"/>
  <c r="H34" i="4" s="1"/>
  <c r="J34" i="4" s="1"/>
  <c r="L34" i="4" s="1"/>
  <c r="C42" i="4"/>
  <c r="H42" i="4" s="1"/>
  <c r="J42" i="4" s="1"/>
  <c r="L42" i="4" s="1"/>
  <c r="C39" i="4"/>
  <c r="C36" i="4"/>
  <c r="C33" i="4"/>
  <c r="C30" i="4"/>
  <c r="C27" i="4"/>
  <c r="C24" i="4"/>
  <c r="C45" i="4"/>
  <c r="C48" i="4"/>
  <c r="H48" i="4" s="1"/>
  <c r="J48" i="4" s="1"/>
  <c r="L48" i="4" s="1"/>
  <c r="H41" i="3"/>
  <c r="J41" i="3" s="1"/>
  <c r="L41" i="3" s="1"/>
  <c r="H25" i="3"/>
  <c r="J25" i="3" s="1"/>
  <c r="L25" i="3" s="1"/>
  <c r="H40" i="3"/>
  <c r="J40" i="3" s="1"/>
  <c r="L40" i="3" s="1"/>
  <c r="H37" i="3"/>
  <c r="J37" i="3" s="1"/>
  <c r="L37" i="3" s="1"/>
  <c r="H38" i="3"/>
  <c r="J38" i="3" s="1"/>
  <c r="L38" i="3" s="1"/>
  <c r="H35" i="3"/>
  <c r="J35" i="3" s="1"/>
  <c r="L35" i="3" s="1"/>
  <c r="H34" i="3"/>
  <c r="J34" i="3" s="1"/>
  <c r="L34" i="3" s="1"/>
  <c r="H31" i="3"/>
  <c r="J31" i="3" s="1"/>
  <c r="L31" i="3" s="1"/>
  <c r="H32" i="3"/>
  <c r="J32" i="3" s="1"/>
  <c r="L32" i="3" s="1"/>
  <c r="H29" i="3"/>
  <c r="J29" i="3" s="1"/>
  <c r="L29" i="3" s="1"/>
  <c r="H28" i="3"/>
  <c r="J28" i="3" s="1"/>
  <c r="L28" i="3" s="1"/>
  <c r="H26" i="3"/>
  <c r="J26" i="3" s="1"/>
  <c r="L26" i="3" s="1"/>
  <c r="H23" i="3"/>
  <c r="J23" i="3" s="1"/>
  <c r="L23" i="3" s="1"/>
  <c r="H22" i="3"/>
  <c r="J22" i="3" s="1"/>
  <c r="L22" i="3" s="1"/>
  <c r="H19" i="3"/>
  <c r="J19" i="3" s="1"/>
  <c r="L19" i="3" s="1"/>
  <c r="H20" i="3"/>
  <c r="J20" i="3" s="1"/>
  <c r="L20" i="3" s="1"/>
  <c r="H25" i="4"/>
  <c r="J25" i="4" s="1"/>
  <c r="L25" i="4" s="1"/>
  <c r="H31" i="4"/>
  <c r="J31" i="4" s="1"/>
  <c r="L31" i="4" s="1"/>
  <c r="H37" i="4"/>
  <c r="J37" i="4" s="1"/>
  <c r="L37" i="4" s="1"/>
  <c r="H43" i="4"/>
  <c r="J43" i="4" s="1"/>
  <c r="L43" i="4" s="1"/>
  <c r="H49" i="4"/>
  <c r="J49" i="4" s="1"/>
  <c r="L49" i="4" s="1"/>
  <c r="H27" i="4"/>
  <c r="J27" i="4" s="1"/>
  <c r="L27" i="4" s="1"/>
  <c r="H45" i="4"/>
  <c r="J45" i="4" s="1"/>
  <c r="L45" i="4" s="1"/>
  <c r="H24" i="4"/>
  <c r="J24" i="4" s="1"/>
  <c r="L24" i="4" s="1"/>
  <c r="H36" i="4"/>
  <c r="J36" i="4" s="1"/>
  <c r="L36" i="4" s="1"/>
  <c r="L30" i="1"/>
  <c r="M30" i="1" s="1"/>
  <c r="L44" i="1"/>
  <c r="M44" i="1" s="1"/>
  <c r="L46" i="1"/>
  <c r="M46" i="1" s="1"/>
  <c r="L54" i="1"/>
  <c r="M54" i="1" s="1"/>
  <c r="L56" i="1"/>
  <c r="M56" i="1" s="1"/>
  <c r="L70" i="1"/>
  <c r="M70" i="1" s="1"/>
  <c r="L72" i="1"/>
  <c r="M72" i="1" s="1"/>
  <c r="L78" i="1"/>
  <c r="M78" i="1" s="1"/>
  <c r="L86" i="1"/>
  <c r="M86" i="1" s="1"/>
  <c r="L85" i="1"/>
  <c r="M85" i="1" s="1"/>
  <c r="L84" i="1"/>
  <c r="M84" i="1" s="1"/>
  <c r="L82" i="1"/>
  <c r="M82" i="1" s="1"/>
  <c r="L81" i="1"/>
  <c r="M81" i="1" s="1"/>
  <c r="L80" i="1"/>
  <c r="M80" i="1" s="1"/>
  <c r="L77" i="1"/>
  <c r="M77" i="1" s="1"/>
  <c r="L76" i="1"/>
  <c r="M76" i="1" s="1"/>
  <c r="L74" i="1"/>
  <c r="M74" i="1" s="1"/>
  <c r="L73" i="1"/>
  <c r="M73" i="1" s="1"/>
  <c r="L69" i="1"/>
  <c r="M69" i="1" s="1"/>
  <c r="L68" i="1"/>
  <c r="M68" i="1" s="1"/>
  <c r="L66" i="1"/>
  <c r="M66" i="1" s="1"/>
  <c r="L65" i="1"/>
  <c r="M65" i="1" s="1"/>
  <c r="L64" i="1"/>
  <c r="M64" i="1" s="1"/>
  <c r="L62" i="1"/>
  <c r="M62" i="1" s="1"/>
  <c r="L61" i="1"/>
  <c r="M61" i="1" s="1"/>
  <c r="L60" i="1"/>
  <c r="M60" i="1" s="1"/>
  <c r="L58" i="1"/>
  <c r="M58" i="1" s="1"/>
  <c r="L57" i="1"/>
  <c r="M57" i="1" s="1"/>
  <c r="L53" i="1"/>
  <c r="M53" i="1" s="1"/>
  <c r="L52" i="1"/>
  <c r="M52" i="1" s="1"/>
  <c r="L50" i="1"/>
  <c r="M50" i="1" s="1"/>
  <c r="L49" i="1"/>
  <c r="M49" i="1" s="1"/>
  <c r="L48" i="1"/>
  <c r="M48" i="1" s="1"/>
  <c r="L45" i="1"/>
  <c r="M45" i="1" s="1"/>
  <c r="L42" i="1"/>
  <c r="M42" i="1" s="1"/>
  <c r="L41" i="1"/>
  <c r="M41" i="1" s="1"/>
  <c r="L40" i="1"/>
  <c r="M40" i="1" s="1"/>
  <c r="L38" i="1"/>
  <c r="M38" i="1" s="1"/>
  <c r="L37" i="1"/>
  <c r="M37" i="1" s="1"/>
  <c r="L36" i="1"/>
  <c r="M36" i="1" s="1"/>
  <c r="L34" i="1"/>
  <c r="M34" i="1" s="1"/>
  <c r="L33" i="1"/>
  <c r="M33" i="1" s="1"/>
  <c r="L32" i="1"/>
  <c r="M32" i="1" s="1"/>
  <c r="L29" i="1"/>
  <c r="M29" i="1" s="1"/>
  <c r="M28" i="1"/>
  <c r="M25" i="1"/>
  <c r="L26" i="1"/>
  <c r="M26" i="1" s="1"/>
  <c r="M24" i="1"/>
  <c r="H30" i="4" l="1"/>
  <c r="J30" i="4" s="1"/>
  <c r="L30" i="4" s="1"/>
  <c r="H46" i="4"/>
  <c r="J46" i="4" s="1"/>
  <c r="L46" i="4" s="1"/>
  <c r="H40" i="4"/>
  <c r="J40" i="4" s="1"/>
  <c r="L40" i="4" s="1"/>
  <c r="H33" i="4"/>
  <c r="J33" i="4" s="1"/>
  <c r="L33" i="4" s="1"/>
  <c r="Q25" i="1"/>
  <c r="Q24" i="1"/>
</calcChain>
</file>

<file path=xl/sharedStrings.xml><?xml version="1.0" encoding="utf-8"?>
<sst xmlns="http://schemas.openxmlformats.org/spreadsheetml/2006/main" count="268" uniqueCount="83">
  <si>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</si>
  <si>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</si>
  <si>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</si>
  <si>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</si>
  <si>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</si>
  <si>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</si>
  <si>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</si>
  <si>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</si>
  <si>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</si>
  <si>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</si>
  <si>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</si>
  <si>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</si>
  <si>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</si>
  <si>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</si>
  <si>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</si>
  <si>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</si>
  <si>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</si>
  <si>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</si>
  <si>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</si>
  <si>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</si>
  <si>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</si>
  <si>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</si>
  <si>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</si>
  <si>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 xml:space="preserve">X </t>
  </si>
  <si>
    <t>Y</t>
  </si>
  <si>
    <t>Z</t>
  </si>
  <si>
    <t>diketahui matrix 3x3 sebagai berikut:</t>
  </si>
  <si>
    <t>plaintext : HIDUP ITU INDAH JADI JANGAN RUSAK KEINDAHANNYA DENGAN HAL BODOH</t>
  </si>
  <si>
    <t>Plaintext dijadikan matrix 3x1 dengan merubah alphabet menjadi angka</t>
  </si>
  <si>
    <t>=</t>
  </si>
  <si>
    <t>Mod 26</t>
  </si>
  <si>
    <t>42*7 + 23*8 + 7*3</t>
  </si>
  <si>
    <t>11*7 + 49*8 + 21*3</t>
  </si>
  <si>
    <t>53*7 + 21*8 + 4*3</t>
  </si>
  <si>
    <t>*</t>
  </si>
  <si>
    <t>Hill Cipher</t>
  </si>
  <si>
    <t>MATRIK 3X3</t>
  </si>
  <si>
    <t>MATRIK 3X1</t>
  </si>
  <si>
    <t>HASIL PERKALIAN</t>
  </si>
  <si>
    <t>HASIL</t>
  </si>
  <si>
    <t>CHIPERTEXT</t>
  </si>
  <si>
    <t>NO</t>
  </si>
  <si>
    <t>hasil dari plaintext itulah  yang nanti kita kombinasikan dengan algoritma lain</t>
  </si>
  <si>
    <t xml:space="preserve"> nah bagaimana caranya kita memodifikasi ini?</t>
  </si>
  <si>
    <t>metode 1</t>
  </si>
  <si>
    <t>metode 2</t>
  </si>
  <si>
    <t>metode 3</t>
  </si>
  <si>
    <t>metode 4</t>
  </si>
  <si>
    <t>KUNCI</t>
  </si>
  <si>
    <t xml:space="preserve">MODIFIKASI? </t>
  </si>
  <si>
    <t>5 MOD 26</t>
  </si>
  <si>
    <t>26 MOD 5</t>
  </si>
  <si>
    <t>KENAPA?</t>
  </si>
  <si>
    <t>1-25 MOD 26</t>
  </si>
  <si>
    <t>26 MOD 26</t>
  </si>
  <si>
    <t xml:space="preserve">mod 26 </t>
  </si>
  <si>
    <t>X</t>
  </si>
  <si>
    <t>diketahui matrix 2x2 sebagai berikut:</t>
  </si>
  <si>
    <t xml:space="preserve">Enkripsi </t>
  </si>
  <si>
    <t>Plainteks</t>
  </si>
  <si>
    <t xml:space="preserve">Matriks 2x2 </t>
  </si>
  <si>
    <t>matriks 2 x 1</t>
  </si>
  <si>
    <t xml:space="preserve">Perkalian matriks </t>
  </si>
  <si>
    <t>mod 26</t>
  </si>
  <si>
    <t>ciphertext</t>
  </si>
  <si>
    <t xml:space="preserve">Mencari Inverse Matriks </t>
  </si>
  <si>
    <t>Mencari determinan</t>
  </si>
  <si>
    <t>mencari inverse modulus</t>
  </si>
  <si>
    <t xml:space="preserve"> </t>
  </si>
  <si>
    <t xml:space="preserve">3*X mod26 = 1 </t>
  </si>
  <si>
    <t xml:space="preserve">X = 9 </t>
  </si>
  <si>
    <t>aturan inverse</t>
  </si>
  <si>
    <t>a</t>
  </si>
  <si>
    <t>b</t>
  </si>
  <si>
    <t>c</t>
  </si>
  <si>
    <t>d</t>
  </si>
  <si>
    <t>=&gt;</t>
  </si>
  <si>
    <t>-c</t>
  </si>
  <si>
    <t>-b</t>
  </si>
  <si>
    <t>ubah matriks asli sesuai dengan aturan inverse</t>
  </si>
  <si>
    <t>x</t>
  </si>
  <si>
    <t xml:space="preserve">=&gt; inverse matriks kunci </t>
  </si>
  <si>
    <t>plaintext : ANDREAN LUDVI NUR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</si>
</sst>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2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quotePrefix="1"/>
    <xf numFmtId="0" fontId="3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7" borderId="1" xfId="0" applyFill="1" applyBorder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/>
    <xf numFmtId="0" fontId="0" fillId="12" borderId="1" xfId="0" applyFill="1" applyBorder="1"/>
    <xf numFmtId="0" fontId="0" fillId="1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2"/>
  <sheetViews>
    <sheetView topLeftCell="A16" workbookViewId="0">
      <selection activeCell="F23" sqref="F23"/>
    </sheetView>
  </sheetViews>
  <sheetFormatPr defaultRowHeight="15" x14ac:dyDescent="0.25"/>
  <cols>
    <col min="1" max="12" width="9.140625" customWidth="1"/>
    <col min="13" max="13" width="10.85546875" customWidth="1"/>
    <col min="14" max="14" width="10.7109375" customWidth="1"/>
    <col min="15" max="32" width="9.140625" customWidth="1"/>
  </cols>
  <sheetData>
    <row r="1" spans="1:26" ht="26.25" x14ac:dyDescent="0.4">
      <c r="J1" s="16" t="s">
        <v>35</v>
      </c>
      <c r="K1" s="16"/>
      <c r="L1" s="16"/>
      <c r="M1" s="16"/>
    </row>
    <row r="4" spans="1:26" x14ac:dyDescent="0.25">
      <c r="A4" s="2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25">
      <c r="A5" s="3" t="s">
        <v>0</v>
      </c>
      <c r="B5" s="3" t="s">
        <v>1</v>
      </c>
      <c r="C5" s="3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  <c r="R5" s="3" t="s">
        <v>17</v>
      </c>
      <c r="S5" s="3" t="s">
        <v>18</v>
      </c>
      <c r="T5" s="3" t="s">
        <v>19</v>
      </c>
      <c r="U5" s="3" t="s">
        <v>20</v>
      </c>
      <c r="V5" s="3" t="s">
        <v>21</v>
      </c>
      <c r="W5" s="3" t="s">
        <v>22</v>
      </c>
      <c r="X5" s="3" t="s">
        <v>23</v>
      </c>
      <c r="Y5" s="3" t="s">
        <v>24</v>
      </c>
      <c r="Z5" s="4" t="s">
        <v>25</v>
      </c>
    </row>
    <row r="8" spans="1:26" x14ac:dyDescent="0.25">
      <c r="A8" t="s">
        <v>26</v>
      </c>
    </row>
    <row r="10" spans="1:26" x14ac:dyDescent="0.25">
      <c r="B10">
        <v>4</v>
      </c>
      <c r="C10">
        <v>2</v>
      </c>
      <c r="D10">
        <v>3</v>
      </c>
    </row>
    <row r="11" spans="1:26" x14ac:dyDescent="0.25">
      <c r="B11">
        <v>6</v>
      </c>
      <c r="C11">
        <v>3</v>
      </c>
      <c r="D11">
        <v>3</v>
      </c>
      <c r="F11" t="s">
        <v>48</v>
      </c>
    </row>
    <row r="12" spans="1:26" x14ac:dyDescent="0.25">
      <c r="B12">
        <v>3</v>
      </c>
      <c r="C12">
        <v>2</v>
      </c>
      <c r="D12">
        <v>1</v>
      </c>
    </row>
    <row r="14" spans="1:26" x14ac:dyDescent="0.25">
      <c r="A14" t="s">
        <v>27</v>
      </c>
    </row>
    <row r="16" spans="1:26" x14ac:dyDescent="0.25">
      <c r="A16" t="s">
        <v>28</v>
      </c>
    </row>
    <row r="18" spans="1:32" x14ac:dyDescent="0.25">
      <c r="A18" s="5" t="s">
        <v>7</v>
      </c>
      <c r="B18" s="2">
        <v>7</v>
      </c>
      <c r="C18" s="5" t="s">
        <v>20</v>
      </c>
      <c r="D18" s="2">
        <v>20</v>
      </c>
      <c r="E18" s="5" t="s">
        <v>19</v>
      </c>
      <c r="F18" s="2">
        <v>19</v>
      </c>
      <c r="G18" s="5" t="s">
        <v>13</v>
      </c>
      <c r="H18" s="2">
        <v>13</v>
      </c>
      <c r="I18" s="5" t="s">
        <v>7</v>
      </c>
      <c r="J18" s="2">
        <v>7</v>
      </c>
      <c r="K18" s="5" t="s">
        <v>13</v>
      </c>
      <c r="L18" s="2">
        <v>13</v>
      </c>
      <c r="M18" s="5" t="s">
        <v>17</v>
      </c>
      <c r="N18" s="2">
        <v>17</v>
      </c>
      <c r="O18" s="5" t="s">
        <v>0</v>
      </c>
      <c r="P18" s="2">
        <v>0</v>
      </c>
      <c r="Q18" s="5" t="s">
        <v>4</v>
      </c>
      <c r="R18" s="2">
        <v>4</v>
      </c>
      <c r="S18" s="5" t="s">
        <v>3</v>
      </c>
      <c r="T18" s="2">
        <v>3</v>
      </c>
      <c r="U18" s="5" t="s">
        <v>13</v>
      </c>
      <c r="V18" s="2">
        <v>13</v>
      </c>
      <c r="W18" s="5" t="s">
        <v>3</v>
      </c>
      <c r="X18" s="2">
        <v>3</v>
      </c>
      <c r="Y18" s="5" t="s">
        <v>6</v>
      </c>
      <c r="Z18" s="2">
        <v>6</v>
      </c>
      <c r="AA18" s="5" t="s">
        <v>7</v>
      </c>
      <c r="AB18" s="2">
        <v>7</v>
      </c>
      <c r="AC18" s="5" t="s">
        <v>1</v>
      </c>
      <c r="AD18" s="2">
        <v>1</v>
      </c>
      <c r="AE18" s="5" t="s">
        <v>14</v>
      </c>
      <c r="AF18" s="2">
        <v>14</v>
      </c>
    </row>
    <row r="19" spans="1:32" x14ac:dyDescent="0.25">
      <c r="A19" s="5" t="s">
        <v>8</v>
      </c>
      <c r="B19" s="2">
        <v>8</v>
      </c>
      <c r="C19" s="5" t="s">
        <v>15</v>
      </c>
      <c r="D19" s="2">
        <v>15</v>
      </c>
      <c r="E19" s="5" t="s">
        <v>20</v>
      </c>
      <c r="F19" s="2">
        <v>20</v>
      </c>
      <c r="G19" s="5" t="s">
        <v>3</v>
      </c>
      <c r="H19" s="2">
        <v>3</v>
      </c>
      <c r="I19" s="5" t="s">
        <v>9</v>
      </c>
      <c r="J19" s="2">
        <v>9</v>
      </c>
      <c r="K19" s="5" t="s">
        <v>6</v>
      </c>
      <c r="L19" s="2">
        <v>6</v>
      </c>
      <c r="M19" s="5" t="s">
        <v>20</v>
      </c>
      <c r="N19" s="2">
        <v>20</v>
      </c>
      <c r="O19" s="5" t="s">
        <v>10</v>
      </c>
      <c r="P19" s="2">
        <v>10</v>
      </c>
      <c r="Q19" s="5" t="s">
        <v>8</v>
      </c>
      <c r="R19" s="2">
        <v>8</v>
      </c>
      <c r="S19" s="5" t="s">
        <v>0</v>
      </c>
      <c r="T19" s="2">
        <v>0</v>
      </c>
      <c r="U19" s="5" t="s">
        <v>24</v>
      </c>
      <c r="V19" s="2">
        <v>24</v>
      </c>
      <c r="W19" s="5" t="s">
        <v>4</v>
      </c>
      <c r="X19" s="2">
        <v>4</v>
      </c>
      <c r="Y19" s="5" t="s">
        <v>0</v>
      </c>
      <c r="Z19" s="2">
        <v>0</v>
      </c>
      <c r="AA19" s="5" t="s">
        <v>0</v>
      </c>
      <c r="AB19" s="2">
        <v>0</v>
      </c>
      <c r="AC19" s="5" t="s">
        <v>14</v>
      </c>
      <c r="AD19" s="2">
        <v>14</v>
      </c>
      <c r="AE19" s="5" t="s">
        <v>7</v>
      </c>
      <c r="AF19" s="2">
        <v>7</v>
      </c>
    </row>
    <row r="20" spans="1:32" x14ac:dyDescent="0.25">
      <c r="A20" s="5" t="s">
        <v>3</v>
      </c>
      <c r="B20" s="2">
        <v>3</v>
      </c>
      <c r="C20" s="5" t="s">
        <v>8</v>
      </c>
      <c r="D20" s="2">
        <v>8</v>
      </c>
      <c r="E20" s="5" t="s">
        <v>8</v>
      </c>
      <c r="F20" s="2">
        <v>8</v>
      </c>
      <c r="G20" s="5" t="s">
        <v>0</v>
      </c>
      <c r="H20" s="2">
        <v>0</v>
      </c>
      <c r="I20" s="5" t="s">
        <v>0</v>
      </c>
      <c r="J20" s="2">
        <v>0</v>
      </c>
      <c r="K20" s="5" t="s">
        <v>0</v>
      </c>
      <c r="L20" s="2">
        <v>0</v>
      </c>
      <c r="M20" s="5" t="s">
        <v>18</v>
      </c>
      <c r="N20" s="2">
        <v>18</v>
      </c>
      <c r="O20" s="5" t="s">
        <v>10</v>
      </c>
      <c r="P20" s="2">
        <v>10</v>
      </c>
      <c r="Q20" s="5" t="s">
        <v>13</v>
      </c>
      <c r="R20" s="2">
        <v>13</v>
      </c>
      <c r="S20" s="5" t="s">
        <v>7</v>
      </c>
      <c r="T20" s="2">
        <v>7</v>
      </c>
      <c r="U20" s="5" t="s">
        <v>0</v>
      </c>
      <c r="V20" s="2">
        <v>0</v>
      </c>
      <c r="W20" s="5" t="s">
        <v>13</v>
      </c>
      <c r="X20" s="2">
        <v>13</v>
      </c>
      <c r="Y20" s="5" t="s">
        <v>13</v>
      </c>
      <c r="Z20" s="2">
        <v>13</v>
      </c>
      <c r="AA20" s="5" t="s">
        <v>11</v>
      </c>
      <c r="AB20" s="2">
        <v>11</v>
      </c>
      <c r="AC20" s="5" t="s">
        <v>3</v>
      </c>
      <c r="AD20" s="2">
        <v>3</v>
      </c>
      <c r="AE20" s="5" t="s">
        <v>25</v>
      </c>
      <c r="AF20" s="2">
        <v>25</v>
      </c>
    </row>
    <row r="23" spans="1:32" x14ac:dyDescent="0.25">
      <c r="A23" s="10" t="s">
        <v>41</v>
      </c>
      <c r="B23" s="17" t="s">
        <v>36</v>
      </c>
      <c r="C23" s="17"/>
      <c r="D23" s="17"/>
      <c r="E23" s="10"/>
      <c r="F23" s="10" t="s">
        <v>37</v>
      </c>
      <c r="G23" s="10"/>
      <c r="H23" s="17" t="s">
        <v>38</v>
      </c>
      <c r="I23" s="17"/>
      <c r="J23" s="10"/>
      <c r="K23" s="10" t="s">
        <v>30</v>
      </c>
      <c r="L23" s="10" t="s">
        <v>39</v>
      </c>
      <c r="M23" s="10" t="s">
        <v>40</v>
      </c>
    </row>
    <row r="24" spans="1:32" x14ac:dyDescent="0.25">
      <c r="B24">
        <v>4</v>
      </c>
      <c r="C24">
        <v>2</v>
      </c>
      <c r="D24">
        <v>3</v>
      </c>
      <c r="E24" s="1"/>
      <c r="F24" s="6">
        <v>7</v>
      </c>
      <c r="G24" s="1"/>
      <c r="H24" s="18">
        <f>B24*$F$24+C24*$F$25+D24*$F$26</f>
        <v>53</v>
      </c>
      <c r="I24" s="18"/>
      <c r="J24" s="1"/>
      <c r="K24" s="1"/>
      <c r="L24" s="1">
        <f>MOD(H24,26)</f>
        <v>1</v>
      </c>
      <c r="M24" s="1" t="str">
        <f>CHAR(L24+65)</f>
        <v>B</v>
      </c>
      <c r="P24" t="s">
        <v>50</v>
      </c>
      <c r="Q24">
        <f>MOD(5,26)</f>
        <v>5</v>
      </c>
      <c r="R24" t="s">
        <v>52</v>
      </c>
    </row>
    <row r="25" spans="1:32" x14ac:dyDescent="0.25">
      <c r="A25" s="1">
        <v>1</v>
      </c>
      <c r="B25">
        <v>6</v>
      </c>
      <c r="C25">
        <v>3</v>
      </c>
      <c r="D25">
        <v>3</v>
      </c>
      <c r="E25" s="1" t="s">
        <v>34</v>
      </c>
      <c r="F25" s="6">
        <v>8</v>
      </c>
      <c r="G25" s="1" t="s">
        <v>29</v>
      </c>
      <c r="H25" s="18">
        <f>B25*$F$24+C25*$F$25+D25*$F$26</f>
        <v>75</v>
      </c>
      <c r="I25" s="18"/>
      <c r="J25" s="1" t="s">
        <v>29</v>
      </c>
      <c r="K25" s="1" t="s">
        <v>30</v>
      </c>
      <c r="L25" s="11">
        <f>MOD(H25,26)</f>
        <v>23</v>
      </c>
      <c r="M25" s="11" t="str">
        <f t="shared" ref="M25:M86" si="0">CHAR(L25+65)</f>
        <v>X</v>
      </c>
      <c r="P25" t="s">
        <v>51</v>
      </c>
      <c r="Q25">
        <f>MOD(26,5)</f>
        <v>1</v>
      </c>
    </row>
    <row r="26" spans="1:32" x14ac:dyDescent="0.25">
      <c r="A26" s="1"/>
      <c r="B26">
        <v>3</v>
      </c>
      <c r="C26">
        <v>2</v>
      </c>
      <c r="D26">
        <v>1</v>
      </c>
      <c r="E26" s="1"/>
      <c r="F26" s="6">
        <v>3</v>
      </c>
      <c r="G26" s="1"/>
      <c r="H26" s="18">
        <f>B26*$F24+C26*$F25+D26*$F26</f>
        <v>40</v>
      </c>
      <c r="I26" s="18"/>
      <c r="J26" s="1"/>
      <c r="K26" s="1"/>
      <c r="L26" s="11">
        <f t="shared" ref="L26:L86" si="1">MOD(H26,26)</f>
        <v>14</v>
      </c>
      <c r="M26" s="11" t="str">
        <f t="shared" si="0"/>
        <v>O</v>
      </c>
    </row>
    <row r="27" spans="1:3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1"/>
      <c r="M27" s="11"/>
    </row>
    <row r="28" spans="1:32" ht="15" customHeight="1" x14ac:dyDescent="0.25">
      <c r="A28" s="1"/>
      <c r="B28">
        <v>4</v>
      </c>
      <c r="C28">
        <v>2</v>
      </c>
      <c r="D28">
        <v>3</v>
      </c>
      <c r="E28" s="1"/>
      <c r="F28" s="2">
        <v>20</v>
      </c>
      <c r="G28" s="1"/>
      <c r="H28" s="18">
        <f>B28*$F$28+C28*$F$29+D28*$F$30</f>
        <v>134</v>
      </c>
      <c r="I28" s="18"/>
      <c r="K28" s="1"/>
      <c r="L28" s="11">
        <f>MOD(H28,26)</f>
        <v>4</v>
      </c>
      <c r="M28" s="11" t="str">
        <f t="shared" si="0"/>
        <v>E</v>
      </c>
      <c r="P28" t="s">
        <v>53</v>
      </c>
      <c r="R28" t="s">
        <v>54</v>
      </c>
      <c r="S28">
        <v>0</v>
      </c>
    </row>
    <row r="29" spans="1:32" x14ac:dyDescent="0.25">
      <c r="A29" s="1">
        <v>2</v>
      </c>
      <c r="B29">
        <v>6</v>
      </c>
      <c r="C29">
        <v>3</v>
      </c>
      <c r="D29">
        <v>3</v>
      </c>
      <c r="E29" s="1" t="s">
        <v>34</v>
      </c>
      <c r="F29" s="2">
        <v>15</v>
      </c>
      <c r="G29" s="1" t="s">
        <v>29</v>
      </c>
      <c r="H29" s="18">
        <f t="shared" ref="H29:H30" si="2">B29*$F$28+C29*$F$29+D29*$F$30</f>
        <v>189</v>
      </c>
      <c r="I29" s="18"/>
      <c r="K29" s="1" t="s">
        <v>30</v>
      </c>
      <c r="L29" s="11">
        <f t="shared" si="1"/>
        <v>7</v>
      </c>
      <c r="M29" s="11" t="str">
        <f t="shared" si="0"/>
        <v>H</v>
      </c>
    </row>
    <row r="30" spans="1:32" x14ac:dyDescent="0.25">
      <c r="A30" s="1"/>
      <c r="B30">
        <v>3</v>
      </c>
      <c r="C30">
        <v>2</v>
      </c>
      <c r="D30">
        <v>1</v>
      </c>
      <c r="E30" s="1"/>
      <c r="F30" s="2">
        <v>8</v>
      </c>
      <c r="G30" s="1"/>
      <c r="H30" s="18">
        <f t="shared" si="2"/>
        <v>98</v>
      </c>
      <c r="I30" s="18"/>
      <c r="K30" s="1"/>
      <c r="L30" s="11">
        <f t="shared" si="1"/>
        <v>20</v>
      </c>
      <c r="M30" s="11" t="str">
        <f t="shared" si="0"/>
        <v>U</v>
      </c>
    </row>
    <row r="31" spans="1:32" x14ac:dyDescent="0.25">
      <c r="A31" s="1"/>
      <c r="B31" s="1"/>
      <c r="C31" s="1"/>
      <c r="D31" s="1"/>
      <c r="E31" s="1"/>
      <c r="F31" s="1"/>
      <c r="G31" s="1"/>
      <c r="H31" s="14"/>
      <c r="I31" s="14"/>
      <c r="K31" s="1"/>
      <c r="L31" s="11"/>
      <c r="M31" s="11"/>
    </row>
    <row r="32" spans="1:32" ht="15" customHeight="1" x14ac:dyDescent="0.25">
      <c r="A32" s="1"/>
      <c r="B32">
        <v>4</v>
      </c>
      <c r="C32">
        <v>2</v>
      </c>
      <c r="D32">
        <v>3</v>
      </c>
      <c r="E32" s="1"/>
      <c r="F32" s="2">
        <v>19</v>
      </c>
      <c r="G32" s="1"/>
      <c r="H32" s="18">
        <f>B32*$F$32+C32*$F$33+D32*$F$34</f>
        <v>140</v>
      </c>
      <c r="I32" s="18"/>
      <c r="K32" s="1"/>
      <c r="L32" s="11">
        <f t="shared" si="1"/>
        <v>10</v>
      </c>
      <c r="M32" s="11" t="str">
        <f t="shared" si="0"/>
        <v>K</v>
      </c>
    </row>
    <row r="33" spans="1:25" x14ac:dyDescent="0.25">
      <c r="A33" s="1">
        <v>3</v>
      </c>
      <c r="B33">
        <v>6</v>
      </c>
      <c r="C33">
        <v>3</v>
      </c>
      <c r="D33">
        <v>3</v>
      </c>
      <c r="E33" s="1"/>
      <c r="F33" s="2">
        <v>20</v>
      </c>
      <c r="G33" s="1" t="s">
        <v>29</v>
      </c>
      <c r="H33" s="18">
        <f>B33*$F$32+C33*$F$33+D33*$F$34</f>
        <v>198</v>
      </c>
      <c r="I33" s="18"/>
      <c r="K33" s="1" t="s">
        <v>30</v>
      </c>
      <c r="L33" s="11">
        <f t="shared" si="1"/>
        <v>16</v>
      </c>
      <c r="M33" s="11" t="str">
        <f t="shared" si="0"/>
        <v>Q</v>
      </c>
      <c r="R33" s="12" t="s">
        <v>44</v>
      </c>
    </row>
    <row r="34" spans="1:25" x14ac:dyDescent="0.25">
      <c r="A34" s="1"/>
      <c r="B34">
        <v>3</v>
      </c>
      <c r="C34">
        <v>2</v>
      </c>
      <c r="D34">
        <v>1</v>
      </c>
      <c r="E34" s="1"/>
      <c r="F34" s="2">
        <v>8</v>
      </c>
      <c r="G34" s="1"/>
      <c r="H34" s="18">
        <f>B34*$F$32+C34*$F$33+D34*$F$34</f>
        <v>105</v>
      </c>
      <c r="I34" s="18"/>
      <c r="K34" s="1"/>
      <c r="L34" s="11">
        <f t="shared" si="1"/>
        <v>1</v>
      </c>
      <c r="M34" s="11" t="str">
        <f t="shared" si="0"/>
        <v>B</v>
      </c>
      <c r="R34" s="10">
        <v>42</v>
      </c>
      <c r="S34" s="10">
        <v>23</v>
      </c>
      <c r="T34" s="10">
        <v>7</v>
      </c>
      <c r="U34" s="1"/>
      <c r="V34" s="10">
        <v>7</v>
      </c>
      <c r="X34" s="18" t="s">
        <v>31</v>
      </c>
      <c r="Y34" s="18"/>
    </row>
    <row r="35" spans="1:25" x14ac:dyDescent="0.25">
      <c r="A35" s="1"/>
      <c r="B35" s="1"/>
      <c r="C35" s="1"/>
      <c r="D35" s="1"/>
      <c r="E35" s="1"/>
      <c r="F35" s="1"/>
      <c r="G35" s="1"/>
      <c r="H35" s="14"/>
      <c r="I35" s="14"/>
      <c r="K35" s="1"/>
      <c r="L35" s="11"/>
      <c r="M35" s="11"/>
      <c r="R35" s="1">
        <v>11</v>
      </c>
      <c r="S35" s="1">
        <v>49</v>
      </c>
      <c r="T35" s="1">
        <v>21</v>
      </c>
      <c r="U35" s="1" t="s">
        <v>34</v>
      </c>
      <c r="V35" s="10">
        <v>8</v>
      </c>
      <c r="X35" s="18" t="s">
        <v>32</v>
      </c>
      <c r="Y35" s="18"/>
    </row>
    <row r="36" spans="1:25" ht="15" customHeight="1" x14ac:dyDescent="0.25">
      <c r="A36" s="1"/>
      <c r="B36">
        <v>4</v>
      </c>
      <c r="C36">
        <v>2</v>
      </c>
      <c r="D36">
        <v>3</v>
      </c>
      <c r="E36" s="1"/>
      <c r="F36" s="2">
        <v>13</v>
      </c>
      <c r="G36" s="1"/>
      <c r="H36" s="18">
        <f>B36*$F$36+C36*$F$37+D36*$F$38</f>
        <v>58</v>
      </c>
      <c r="I36" s="18"/>
      <c r="K36" s="1"/>
      <c r="L36" s="11">
        <f t="shared" si="1"/>
        <v>6</v>
      </c>
      <c r="M36" s="11" t="str">
        <f t="shared" si="0"/>
        <v>G</v>
      </c>
      <c r="R36" s="1">
        <v>53</v>
      </c>
      <c r="S36" s="1">
        <v>21</v>
      </c>
      <c r="T36" s="1">
        <v>4</v>
      </c>
      <c r="U36" s="1"/>
      <c r="V36" s="10">
        <v>3</v>
      </c>
      <c r="X36" s="18" t="s">
        <v>33</v>
      </c>
      <c r="Y36" s="18"/>
    </row>
    <row r="37" spans="1:25" x14ac:dyDescent="0.25">
      <c r="A37" s="1">
        <v>4</v>
      </c>
      <c r="B37">
        <v>6</v>
      </c>
      <c r="C37">
        <v>3</v>
      </c>
      <c r="D37">
        <v>3</v>
      </c>
      <c r="E37" s="1"/>
      <c r="F37" s="2">
        <v>3</v>
      </c>
      <c r="G37" s="1" t="s">
        <v>29</v>
      </c>
      <c r="H37" s="18">
        <f t="shared" ref="H37:H38" si="3">B37*$F$36+C37*$F$37+D37*$F$38</f>
        <v>87</v>
      </c>
      <c r="I37" s="18"/>
      <c r="K37" s="1" t="s">
        <v>30</v>
      </c>
      <c r="L37" s="11">
        <f t="shared" si="1"/>
        <v>9</v>
      </c>
      <c r="M37" s="11" t="str">
        <f t="shared" si="0"/>
        <v>J</v>
      </c>
    </row>
    <row r="38" spans="1:25" x14ac:dyDescent="0.25">
      <c r="A38" s="1"/>
      <c r="B38">
        <v>3</v>
      </c>
      <c r="C38">
        <v>2</v>
      </c>
      <c r="D38">
        <v>1</v>
      </c>
      <c r="E38" s="1"/>
      <c r="F38" s="2">
        <v>0</v>
      </c>
      <c r="G38" s="1"/>
      <c r="H38" s="18">
        <f t="shared" si="3"/>
        <v>45</v>
      </c>
      <c r="I38" s="18"/>
      <c r="K38" s="1"/>
      <c r="L38" s="11">
        <f t="shared" si="1"/>
        <v>19</v>
      </c>
      <c r="M38" s="11" t="str">
        <f t="shared" si="0"/>
        <v>T</v>
      </c>
      <c r="R38" s="12" t="s">
        <v>45</v>
      </c>
      <c r="S38" s="7"/>
      <c r="T38" s="7"/>
      <c r="U38" s="7"/>
      <c r="V38" s="7"/>
      <c r="W38" s="7"/>
      <c r="X38" s="7"/>
    </row>
    <row r="39" spans="1:25" x14ac:dyDescent="0.25">
      <c r="A39" s="1"/>
      <c r="B39" s="1"/>
      <c r="C39" s="1"/>
      <c r="D39" s="1"/>
      <c r="E39" s="1"/>
      <c r="F39" s="1"/>
      <c r="G39" s="1"/>
      <c r="H39" s="14"/>
      <c r="I39" s="14"/>
      <c r="K39" s="1"/>
      <c r="L39" s="11"/>
      <c r="M39" s="11"/>
      <c r="R39" s="6">
        <v>42</v>
      </c>
      <c r="S39" s="6">
        <v>23</v>
      </c>
      <c r="T39" s="6">
        <v>7</v>
      </c>
      <c r="U39" s="6"/>
      <c r="V39" s="6">
        <v>7</v>
      </c>
      <c r="W39" s="7"/>
      <c r="X39" s="7"/>
    </row>
    <row r="40" spans="1:25" ht="15" customHeight="1" x14ac:dyDescent="0.25">
      <c r="A40" s="1"/>
      <c r="B40">
        <v>4</v>
      </c>
      <c r="C40">
        <v>2</v>
      </c>
      <c r="D40">
        <v>3</v>
      </c>
      <c r="E40" s="1"/>
      <c r="F40" s="2">
        <v>7</v>
      </c>
      <c r="G40" s="1"/>
      <c r="H40" s="18">
        <f>B40*$F$40+C40*$F$41+D40*$F$42</f>
        <v>46</v>
      </c>
      <c r="I40" s="18"/>
      <c r="K40" s="1"/>
      <c r="L40" s="11">
        <f t="shared" si="1"/>
        <v>20</v>
      </c>
      <c r="M40" s="11" t="str">
        <f t="shared" si="0"/>
        <v>U</v>
      </c>
      <c r="R40" s="6">
        <v>11</v>
      </c>
      <c r="S40" s="6">
        <v>49</v>
      </c>
      <c r="T40" s="6">
        <v>21</v>
      </c>
      <c r="U40" s="6" t="s">
        <v>34</v>
      </c>
      <c r="V40" s="6">
        <v>8</v>
      </c>
      <c r="W40" s="7"/>
      <c r="X40" s="7"/>
    </row>
    <row r="41" spans="1:25" x14ac:dyDescent="0.25">
      <c r="A41" s="1">
        <v>5</v>
      </c>
      <c r="B41">
        <v>6</v>
      </c>
      <c r="C41">
        <v>3</v>
      </c>
      <c r="D41">
        <v>3</v>
      </c>
      <c r="E41" s="1"/>
      <c r="F41" s="2">
        <v>9</v>
      </c>
      <c r="G41" s="1" t="s">
        <v>29</v>
      </c>
      <c r="H41" s="18">
        <f t="shared" ref="H41:H42" si="4">B41*$F$40+C41*$F$41+D41*$F$42</f>
        <v>69</v>
      </c>
      <c r="I41" s="18"/>
      <c r="K41" s="1" t="s">
        <v>30</v>
      </c>
      <c r="L41" s="11">
        <f t="shared" si="1"/>
        <v>17</v>
      </c>
      <c r="M41" s="11" t="str">
        <f t="shared" si="0"/>
        <v>R</v>
      </c>
      <c r="R41" s="6">
        <v>53</v>
      </c>
      <c r="S41" s="6">
        <v>21</v>
      </c>
      <c r="T41" s="6">
        <v>4</v>
      </c>
      <c r="U41" s="6"/>
      <c r="V41" s="6">
        <v>3</v>
      </c>
      <c r="W41" s="7"/>
      <c r="X41" s="7"/>
    </row>
    <row r="42" spans="1:25" x14ac:dyDescent="0.25">
      <c r="A42" s="1"/>
      <c r="B42">
        <v>3</v>
      </c>
      <c r="C42">
        <v>2</v>
      </c>
      <c r="D42">
        <v>1</v>
      </c>
      <c r="E42" s="1"/>
      <c r="F42" s="2">
        <v>0</v>
      </c>
      <c r="G42" s="1"/>
      <c r="H42" s="18">
        <f t="shared" si="4"/>
        <v>39</v>
      </c>
      <c r="I42" s="18"/>
      <c r="K42" s="1"/>
      <c r="L42" s="11">
        <f t="shared" si="1"/>
        <v>13</v>
      </c>
      <c r="M42" s="11" t="str">
        <f t="shared" si="0"/>
        <v>N</v>
      </c>
    </row>
    <row r="43" spans="1:25" x14ac:dyDescent="0.25">
      <c r="A43" s="1"/>
      <c r="B43" s="1"/>
      <c r="C43" s="1"/>
      <c r="D43" s="1"/>
      <c r="E43" s="1"/>
      <c r="F43" s="1"/>
      <c r="G43" s="1"/>
      <c r="H43" s="14"/>
      <c r="I43" s="14"/>
      <c r="K43" s="1"/>
      <c r="L43" s="11"/>
      <c r="M43" s="11"/>
      <c r="R43" s="12" t="s">
        <v>46</v>
      </c>
    </row>
    <row r="44" spans="1:25" ht="15" customHeight="1" x14ac:dyDescent="0.25">
      <c r="A44" s="1"/>
      <c r="B44">
        <v>4</v>
      </c>
      <c r="C44">
        <v>2</v>
      </c>
      <c r="D44">
        <v>3</v>
      </c>
      <c r="E44" s="1"/>
      <c r="F44" s="2">
        <v>13</v>
      </c>
      <c r="G44" s="1"/>
      <c r="H44" s="18">
        <f>B44*$F$44+C44*$F$45+D44*$F$46</f>
        <v>64</v>
      </c>
      <c r="I44" s="18"/>
      <c r="K44" s="1"/>
      <c r="L44" s="11">
        <f t="shared" si="1"/>
        <v>12</v>
      </c>
      <c r="M44" s="11" t="str">
        <f t="shared" si="0"/>
        <v>M</v>
      </c>
      <c r="R44" s="6">
        <v>42</v>
      </c>
      <c r="S44" s="6">
        <v>23</v>
      </c>
      <c r="T44" s="6">
        <v>7</v>
      </c>
      <c r="U44" s="6"/>
      <c r="V44" s="6">
        <v>7</v>
      </c>
    </row>
    <row r="45" spans="1:25" x14ac:dyDescent="0.25">
      <c r="A45" s="1">
        <v>6</v>
      </c>
      <c r="B45">
        <v>6</v>
      </c>
      <c r="C45">
        <v>3</v>
      </c>
      <c r="D45">
        <v>3</v>
      </c>
      <c r="E45" s="1"/>
      <c r="F45" s="2">
        <v>6</v>
      </c>
      <c r="G45" s="1" t="s">
        <v>29</v>
      </c>
      <c r="H45" s="18">
        <f t="shared" ref="H45:H46" si="5">B45*$F$44+C45*$F$45+D45*$F$46</f>
        <v>96</v>
      </c>
      <c r="I45" s="18"/>
      <c r="K45" s="1" t="s">
        <v>30</v>
      </c>
      <c r="L45" s="11">
        <f t="shared" si="1"/>
        <v>18</v>
      </c>
      <c r="M45" s="11" t="str">
        <f t="shared" si="0"/>
        <v>S</v>
      </c>
      <c r="R45" s="6">
        <v>11</v>
      </c>
      <c r="S45" s="6">
        <v>49</v>
      </c>
      <c r="T45" s="6">
        <v>21</v>
      </c>
      <c r="U45" s="6" t="s">
        <v>34</v>
      </c>
      <c r="V45" s="6">
        <v>8</v>
      </c>
    </row>
    <row r="46" spans="1:25" x14ac:dyDescent="0.25">
      <c r="A46" s="1"/>
      <c r="B46">
        <v>3</v>
      </c>
      <c r="C46">
        <v>2</v>
      </c>
      <c r="D46">
        <v>1</v>
      </c>
      <c r="E46" s="1"/>
      <c r="F46" s="2">
        <v>0</v>
      </c>
      <c r="G46" s="1"/>
      <c r="H46" s="18">
        <f t="shared" si="5"/>
        <v>51</v>
      </c>
      <c r="I46" s="18"/>
      <c r="K46" s="1"/>
      <c r="L46" s="11">
        <f t="shared" si="1"/>
        <v>25</v>
      </c>
      <c r="M46" s="11" t="str">
        <f t="shared" si="0"/>
        <v>Z</v>
      </c>
      <c r="R46" s="6">
        <v>53</v>
      </c>
      <c r="S46" s="6">
        <v>21</v>
      </c>
      <c r="T46" s="6">
        <v>4</v>
      </c>
      <c r="U46" s="6"/>
      <c r="V46" s="6">
        <v>3</v>
      </c>
    </row>
    <row r="47" spans="1:25" x14ac:dyDescent="0.25">
      <c r="A47" s="1"/>
      <c r="B47" s="1"/>
      <c r="C47" s="1"/>
      <c r="D47" s="1"/>
      <c r="E47" s="1"/>
      <c r="F47" s="1"/>
      <c r="G47" s="1"/>
      <c r="H47" s="14"/>
      <c r="I47" s="14"/>
      <c r="K47" s="1"/>
      <c r="L47" s="11"/>
      <c r="M47" s="11"/>
    </row>
    <row r="48" spans="1:25" ht="15" customHeight="1" x14ac:dyDescent="0.25">
      <c r="A48" s="1"/>
      <c r="B48">
        <v>4</v>
      </c>
      <c r="C48">
        <v>2</v>
      </c>
      <c r="D48">
        <v>3</v>
      </c>
      <c r="E48" s="1"/>
      <c r="F48" s="2">
        <v>17</v>
      </c>
      <c r="G48" s="1"/>
      <c r="H48" s="18">
        <f>B48*$F$48+C48*$F$49+D48*$F$50</f>
        <v>162</v>
      </c>
      <c r="I48" s="18"/>
      <c r="K48" s="1"/>
      <c r="L48" s="11">
        <f t="shared" si="1"/>
        <v>6</v>
      </c>
      <c r="M48" s="11" t="str">
        <f t="shared" si="0"/>
        <v>G</v>
      </c>
      <c r="R48" s="12" t="s">
        <v>47</v>
      </c>
    </row>
    <row r="49" spans="1:32" x14ac:dyDescent="0.25">
      <c r="A49" s="1">
        <v>7</v>
      </c>
      <c r="B49">
        <v>6</v>
      </c>
      <c r="C49">
        <v>3</v>
      </c>
      <c r="D49">
        <v>3</v>
      </c>
      <c r="E49" s="1"/>
      <c r="F49" s="2">
        <v>20</v>
      </c>
      <c r="G49" s="1" t="s">
        <v>29</v>
      </c>
      <c r="H49" s="18">
        <f t="shared" ref="H49:H50" si="6">B49*$F$48+C49*$F$49+D49*$F$50</f>
        <v>216</v>
      </c>
      <c r="I49" s="18"/>
      <c r="K49" s="1" t="s">
        <v>30</v>
      </c>
      <c r="L49" s="11">
        <f t="shared" si="1"/>
        <v>8</v>
      </c>
      <c r="M49" s="11" t="str">
        <f t="shared" si="0"/>
        <v>I</v>
      </c>
      <c r="R49" s="6">
        <v>42</v>
      </c>
      <c r="S49" s="6">
        <v>23</v>
      </c>
      <c r="T49" s="6">
        <v>7</v>
      </c>
      <c r="U49" s="6"/>
      <c r="V49" s="6">
        <v>7</v>
      </c>
    </row>
    <row r="50" spans="1:32" x14ac:dyDescent="0.25">
      <c r="A50" s="1"/>
      <c r="B50">
        <v>3</v>
      </c>
      <c r="C50">
        <v>2</v>
      </c>
      <c r="D50">
        <v>1</v>
      </c>
      <c r="E50" s="1"/>
      <c r="F50" s="2">
        <v>18</v>
      </c>
      <c r="G50" s="1"/>
      <c r="H50" s="18">
        <f t="shared" si="6"/>
        <v>109</v>
      </c>
      <c r="I50" s="18"/>
      <c r="K50" s="1"/>
      <c r="L50" s="11">
        <f t="shared" si="1"/>
        <v>5</v>
      </c>
      <c r="M50" s="11" t="str">
        <f t="shared" si="0"/>
        <v>F</v>
      </c>
      <c r="R50" s="6">
        <v>11</v>
      </c>
      <c r="S50" s="6">
        <v>49</v>
      </c>
      <c r="T50" s="6">
        <v>21</v>
      </c>
      <c r="U50" s="6" t="s">
        <v>34</v>
      </c>
      <c r="V50" s="6">
        <v>8</v>
      </c>
    </row>
    <row r="51" spans="1:32" x14ac:dyDescent="0.25">
      <c r="A51" s="1"/>
      <c r="B51" s="1"/>
      <c r="C51" s="1"/>
      <c r="D51" s="1"/>
      <c r="E51" s="1"/>
      <c r="F51" s="1"/>
      <c r="G51" s="1"/>
      <c r="H51" s="14"/>
      <c r="I51" s="14"/>
      <c r="K51" s="1"/>
      <c r="L51" s="11"/>
      <c r="M51" s="11"/>
      <c r="R51" s="6">
        <v>53</v>
      </c>
      <c r="S51" s="6">
        <v>21</v>
      </c>
      <c r="T51" s="6">
        <v>4</v>
      </c>
      <c r="U51" s="6"/>
      <c r="V51" s="6">
        <v>3</v>
      </c>
    </row>
    <row r="52" spans="1:32" ht="15" customHeight="1" x14ac:dyDescent="0.25">
      <c r="A52" s="1"/>
      <c r="B52">
        <v>4</v>
      </c>
      <c r="C52">
        <v>2</v>
      </c>
      <c r="D52">
        <v>3</v>
      </c>
      <c r="E52" s="1"/>
      <c r="F52" s="2">
        <v>0</v>
      </c>
      <c r="G52" s="1"/>
      <c r="H52" s="18">
        <f>B52*$F$52+C52*$F$53+D52*$F$54</f>
        <v>50</v>
      </c>
      <c r="I52" s="18"/>
      <c r="K52" s="1"/>
      <c r="L52" s="11">
        <f t="shared" si="1"/>
        <v>24</v>
      </c>
      <c r="M52" s="11" t="str">
        <f t="shared" si="0"/>
        <v>Y</v>
      </c>
    </row>
    <row r="53" spans="1:32" x14ac:dyDescent="0.25">
      <c r="A53" s="1">
        <v>8</v>
      </c>
      <c r="B53">
        <v>6</v>
      </c>
      <c r="C53">
        <v>3</v>
      </c>
      <c r="D53">
        <v>3</v>
      </c>
      <c r="E53" s="1"/>
      <c r="F53" s="2">
        <v>10</v>
      </c>
      <c r="G53" s="1" t="s">
        <v>29</v>
      </c>
      <c r="H53" s="18">
        <f t="shared" ref="H53:H54" si="7">B53*$F$52+C53*$F$53+D53*$F$54</f>
        <v>60</v>
      </c>
      <c r="I53" s="18"/>
      <c r="K53" s="1" t="s">
        <v>30</v>
      </c>
      <c r="L53" s="11">
        <f t="shared" si="1"/>
        <v>8</v>
      </c>
      <c r="M53" s="11" t="str">
        <f t="shared" si="0"/>
        <v>I</v>
      </c>
    </row>
    <row r="54" spans="1:32" x14ac:dyDescent="0.25">
      <c r="A54" s="1"/>
      <c r="B54">
        <v>3</v>
      </c>
      <c r="C54">
        <v>2</v>
      </c>
      <c r="D54">
        <v>1</v>
      </c>
      <c r="E54" s="1"/>
      <c r="F54" s="2">
        <v>10</v>
      </c>
      <c r="G54" s="1"/>
      <c r="H54" s="18">
        <f t="shared" si="7"/>
        <v>30</v>
      </c>
      <c r="I54" s="18"/>
      <c r="K54" s="1"/>
      <c r="L54" s="11">
        <f t="shared" si="1"/>
        <v>4</v>
      </c>
      <c r="M54" s="11" t="str">
        <f t="shared" si="0"/>
        <v>E</v>
      </c>
      <c r="O54" t="s">
        <v>49</v>
      </c>
    </row>
    <row r="55" spans="1:32" x14ac:dyDescent="0.25">
      <c r="A55" s="1"/>
      <c r="B55" s="1"/>
      <c r="C55" s="1"/>
      <c r="D55" s="1"/>
      <c r="E55" s="1"/>
      <c r="F55" s="1"/>
      <c r="G55" s="1"/>
      <c r="H55" s="14"/>
      <c r="I55" s="14"/>
      <c r="K55" s="1"/>
      <c r="L55" s="11"/>
      <c r="M55" s="11"/>
    </row>
    <row r="56" spans="1:32" ht="15" customHeight="1" x14ac:dyDescent="0.25">
      <c r="A56" s="1"/>
      <c r="B56">
        <v>4</v>
      </c>
      <c r="C56">
        <v>2</v>
      </c>
      <c r="D56">
        <v>3</v>
      </c>
      <c r="E56" s="1"/>
      <c r="F56" s="2">
        <v>4</v>
      </c>
      <c r="G56" s="1"/>
      <c r="H56" s="18">
        <f>B56*$F$56+C56*$F$57+D56*$F$58</f>
        <v>71</v>
      </c>
      <c r="I56" s="18"/>
      <c r="K56" s="1"/>
      <c r="L56" s="11">
        <f t="shared" si="1"/>
        <v>19</v>
      </c>
      <c r="M56" s="11" t="str">
        <f t="shared" si="0"/>
        <v>T</v>
      </c>
    </row>
    <row r="57" spans="1:32" x14ac:dyDescent="0.25">
      <c r="A57" s="1">
        <v>9</v>
      </c>
      <c r="B57">
        <v>6</v>
      </c>
      <c r="C57">
        <v>3</v>
      </c>
      <c r="D57">
        <v>3</v>
      </c>
      <c r="E57" s="1"/>
      <c r="F57" s="2">
        <v>8</v>
      </c>
      <c r="G57" s="1" t="s">
        <v>29</v>
      </c>
      <c r="H57" s="18">
        <f t="shared" ref="H57:H58" si="8">B57*$F$56+C57*$F$57+D57*$F$58</f>
        <v>87</v>
      </c>
      <c r="I57" s="18"/>
      <c r="K57" s="1" t="s">
        <v>30</v>
      </c>
      <c r="L57" s="11">
        <f t="shared" si="1"/>
        <v>9</v>
      </c>
      <c r="M57" s="11" t="str">
        <f t="shared" si="0"/>
        <v>J</v>
      </c>
      <c r="R57" s="7"/>
      <c r="S57" s="7"/>
      <c r="T57" s="7"/>
      <c r="U57" s="7"/>
      <c r="V57" s="7"/>
      <c r="W57" s="7"/>
    </row>
    <row r="58" spans="1:32" x14ac:dyDescent="0.25">
      <c r="A58" s="1"/>
      <c r="B58">
        <v>3</v>
      </c>
      <c r="C58">
        <v>2</v>
      </c>
      <c r="D58">
        <v>1</v>
      </c>
      <c r="E58" s="1"/>
      <c r="F58" s="2">
        <v>13</v>
      </c>
      <c r="G58" s="1"/>
      <c r="H58" s="18">
        <f t="shared" si="8"/>
        <v>41</v>
      </c>
      <c r="I58" s="18"/>
      <c r="K58" s="1"/>
      <c r="L58" s="11">
        <f t="shared" si="1"/>
        <v>15</v>
      </c>
      <c r="M58" s="11" t="str">
        <f t="shared" si="0"/>
        <v>P</v>
      </c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</row>
    <row r="59" spans="1:32" x14ac:dyDescent="0.25">
      <c r="A59" s="1"/>
      <c r="B59" s="1"/>
      <c r="C59" s="1"/>
      <c r="D59" s="1"/>
      <c r="E59" s="1"/>
      <c r="F59" s="1"/>
      <c r="G59" s="1"/>
      <c r="H59" s="14"/>
      <c r="I59" s="14"/>
      <c r="K59" s="1"/>
      <c r="L59" s="11"/>
      <c r="M59" s="11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</row>
    <row r="60" spans="1:32" ht="15" customHeight="1" x14ac:dyDescent="0.25">
      <c r="A60" s="1"/>
      <c r="B60">
        <v>4</v>
      </c>
      <c r="C60">
        <v>2</v>
      </c>
      <c r="D60">
        <v>3</v>
      </c>
      <c r="E60" s="1"/>
      <c r="F60" s="2">
        <v>3</v>
      </c>
      <c r="G60" s="1"/>
      <c r="H60" s="18">
        <f>B60*$F$60+C60*$F$61+D60*$F$62</f>
        <v>33</v>
      </c>
      <c r="I60" s="18"/>
      <c r="K60" s="1"/>
      <c r="L60" s="11">
        <f t="shared" si="1"/>
        <v>7</v>
      </c>
      <c r="M60" s="11" t="str">
        <f t="shared" si="0"/>
        <v>H</v>
      </c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</row>
    <row r="61" spans="1:32" x14ac:dyDescent="0.25">
      <c r="A61" s="1">
        <v>10</v>
      </c>
      <c r="B61">
        <v>6</v>
      </c>
      <c r="C61">
        <v>3</v>
      </c>
      <c r="D61">
        <v>3</v>
      </c>
      <c r="E61" s="1"/>
      <c r="F61" s="2">
        <v>0</v>
      </c>
      <c r="G61" s="1" t="s">
        <v>29</v>
      </c>
      <c r="H61" s="18">
        <f t="shared" ref="H61" si="9">B61*$F$60+C61*$F$61+D61*$F$62</f>
        <v>39</v>
      </c>
      <c r="I61" s="18"/>
      <c r="K61" s="1" t="s">
        <v>30</v>
      </c>
      <c r="L61" s="11">
        <f t="shared" si="1"/>
        <v>13</v>
      </c>
      <c r="M61" s="11" t="str">
        <f t="shared" si="0"/>
        <v>N</v>
      </c>
      <c r="P61" s="7"/>
      <c r="Q61" s="7"/>
      <c r="R61" s="6"/>
      <c r="S61" s="6"/>
      <c r="T61" s="6"/>
      <c r="U61" s="6"/>
      <c r="V61" s="6"/>
      <c r="W61" s="6"/>
      <c r="X61" s="7"/>
      <c r="Y61" s="7"/>
      <c r="Z61" s="7"/>
      <c r="AA61" s="7"/>
      <c r="AB61" s="7"/>
      <c r="AC61" s="7"/>
      <c r="AD61" s="7"/>
      <c r="AE61" s="7"/>
      <c r="AF61" s="7"/>
    </row>
    <row r="62" spans="1:32" x14ac:dyDescent="0.25">
      <c r="A62" s="1"/>
      <c r="B62">
        <v>3</v>
      </c>
      <c r="C62">
        <v>2</v>
      </c>
      <c r="D62">
        <v>1</v>
      </c>
      <c r="E62" s="1"/>
      <c r="F62" s="2">
        <v>7</v>
      </c>
      <c r="G62" s="1"/>
      <c r="H62" s="18">
        <f>B62*$F$60+C62*$F$61+D62*$F$62</f>
        <v>16</v>
      </c>
      <c r="I62" s="18"/>
      <c r="K62" s="1"/>
      <c r="L62" s="11">
        <f t="shared" si="1"/>
        <v>16</v>
      </c>
      <c r="M62" s="11" t="str">
        <f t="shared" si="0"/>
        <v>Q</v>
      </c>
      <c r="P62" s="6"/>
      <c r="Q62" s="6"/>
      <c r="R62" s="8"/>
      <c r="S62" s="9"/>
      <c r="T62" s="9"/>
      <c r="U62" s="9"/>
      <c r="V62" s="9"/>
      <c r="W62" s="9"/>
      <c r="X62" s="6"/>
      <c r="Y62" s="6"/>
      <c r="Z62" s="6"/>
      <c r="AA62" s="6"/>
      <c r="AB62" s="6"/>
      <c r="AC62" s="6"/>
      <c r="AD62" s="7"/>
      <c r="AE62" s="7"/>
      <c r="AF62" s="7"/>
    </row>
    <row r="63" spans="1:32" x14ac:dyDescent="0.25">
      <c r="A63" s="1"/>
      <c r="B63" s="1"/>
      <c r="C63" s="1"/>
      <c r="D63" s="1"/>
      <c r="E63" s="1"/>
      <c r="F63" s="1"/>
      <c r="G63" s="1"/>
      <c r="H63" s="14"/>
      <c r="I63" s="14"/>
      <c r="K63" s="1"/>
      <c r="L63" s="11"/>
      <c r="M63" s="11"/>
      <c r="P63" s="8"/>
      <c r="Q63" s="8"/>
      <c r="R63" s="6"/>
      <c r="S63" s="6"/>
      <c r="T63" s="6"/>
      <c r="U63" s="6"/>
      <c r="V63" s="6"/>
      <c r="W63" s="6"/>
      <c r="X63" s="8"/>
      <c r="Y63" s="8"/>
      <c r="Z63" s="8"/>
      <c r="AA63" s="8"/>
      <c r="AB63" s="8"/>
      <c r="AC63" s="8"/>
      <c r="AD63" s="7"/>
      <c r="AE63" s="7"/>
      <c r="AF63" s="7"/>
    </row>
    <row r="64" spans="1:32" ht="15" customHeight="1" x14ac:dyDescent="0.25">
      <c r="A64" s="1"/>
      <c r="B64">
        <v>4</v>
      </c>
      <c r="C64">
        <v>2</v>
      </c>
      <c r="D64">
        <v>3</v>
      </c>
      <c r="E64" s="1"/>
      <c r="F64" s="2">
        <v>13</v>
      </c>
      <c r="G64" s="1"/>
      <c r="H64" s="18">
        <f>B64*$F$64+C64*$F$65+D64*$F$66</f>
        <v>100</v>
      </c>
      <c r="I64" s="18"/>
      <c r="K64" s="1"/>
      <c r="L64" s="11">
        <f t="shared" si="1"/>
        <v>22</v>
      </c>
      <c r="M64" s="11" t="str">
        <f t="shared" si="0"/>
        <v>W</v>
      </c>
      <c r="P64" s="6"/>
      <c r="Q64" s="6"/>
      <c r="R64" s="8"/>
      <c r="S64" s="8"/>
      <c r="T64" s="8"/>
      <c r="U64" s="8"/>
      <c r="V64" s="8"/>
      <c r="W64" s="8"/>
      <c r="X64" s="6"/>
      <c r="Y64" s="6"/>
      <c r="Z64" s="6"/>
      <c r="AA64" s="6"/>
      <c r="AB64" s="7"/>
      <c r="AC64" s="7"/>
      <c r="AD64" s="7"/>
      <c r="AE64" s="7"/>
      <c r="AF64" s="7"/>
    </row>
    <row r="65" spans="1:32" x14ac:dyDescent="0.25">
      <c r="A65" s="1">
        <v>11</v>
      </c>
      <c r="B65">
        <v>6</v>
      </c>
      <c r="C65">
        <v>3</v>
      </c>
      <c r="D65">
        <v>3</v>
      </c>
      <c r="E65" s="1"/>
      <c r="F65" s="2">
        <v>24</v>
      </c>
      <c r="G65" s="1" t="s">
        <v>29</v>
      </c>
      <c r="H65" s="18">
        <f>B65*$F$64+C65*$F$65+D65*$F$66</f>
        <v>150</v>
      </c>
      <c r="I65" s="18"/>
      <c r="K65" s="1" t="s">
        <v>30</v>
      </c>
      <c r="L65" s="11">
        <f t="shared" si="1"/>
        <v>20</v>
      </c>
      <c r="M65" s="11" t="str">
        <f t="shared" si="0"/>
        <v>U</v>
      </c>
      <c r="P65" s="8"/>
      <c r="Q65" s="8"/>
      <c r="R65" s="7"/>
      <c r="S65" s="7"/>
      <c r="T65" s="7"/>
      <c r="U65" s="7"/>
      <c r="V65" s="7"/>
      <c r="W65" s="7"/>
      <c r="X65" s="8"/>
      <c r="Y65" s="8"/>
      <c r="Z65" s="8"/>
      <c r="AA65" s="9"/>
      <c r="AB65" s="7"/>
      <c r="AC65" s="7"/>
      <c r="AD65" s="7"/>
      <c r="AE65" s="7"/>
      <c r="AF65" s="7"/>
    </row>
    <row r="66" spans="1:32" x14ac:dyDescent="0.25">
      <c r="A66" s="1"/>
      <c r="B66">
        <v>3</v>
      </c>
      <c r="C66">
        <v>2</v>
      </c>
      <c r="D66">
        <v>1</v>
      </c>
      <c r="E66" s="1"/>
      <c r="F66" s="2">
        <v>0</v>
      </c>
      <c r="G66" s="1"/>
      <c r="H66" s="18">
        <f>B66*$F$64+C66*$F$65+D66*$F$66</f>
        <v>87</v>
      </c>
      <c r="I66" s="18"/>
      <c r="K66" s="1"/>
      <c r="L66" s="11">
        <f t="shared" si="1"/>
        <v>9</v>
      </c>
      <c r="M66" s="11" t="str">
        <f t="shared" si="0"/>
        <v>J</v>
      </c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</row>
    <row r="67" spans="1:32" x14ac:dyDescent="0.25">
      <c r="A67" s="1"/>
      <c r="B67" s="1"/>
      <c r="C67" s="1"/>
      <c r="D67" s="1"/>
      <c r="E67" s="1"/>
      <c r="F67" s="1"/>
      <c r="G67" s="1"/>
      <c r="H67" s="14"/>
      <c r="I67" s="14"/>
      <c r="K67" s="1"/>
      <c r="L67" s="11"/>
      <c r="M67" s="11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</row>
    <row r="68" spans="1:32" ht="15" customHeight="1" x14ac:dyDescent="0.25">
      <c r="A68" s="1"/>
      <c r="B68">
        <v>4</v>
      </c>
      <c r="C68">
        <v>2</v>
      </c>
      <c r="D68">
        <v>3</v>
      </c>
      <c r="E68" s="1"/>
      <c r="F68" s="2">
        <v>3</v>
      </c>
      <c r="G68" s="1"/>
      <c r="H68" s="18">
        <f>B68*$F$68+C68*$F$69+D68*$F$70</f>
        <v>59</v>
      </c>
      <c r="I68" s="18"/>
      <c r="K68" s="1"/>
      <c r="L68" s="11">
        <f t="shared" si="1"/>
        <v>7</v>
      </c>
      <c r="M68" s="11" t="str">
        <f t="shared" si="0"/>
        <v>H</v>
      </c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</row>
    <row r="69" spans="1:32" x14ac:dyDescent="0.25">
      <c r="A69" s="1">
        <v>12</v>
      </c>
      <c r="B69">
        <v>6</v>
      </c>
      <c r="C69">
        <v>3</v>
      </c>
      <c r="D69">
        <v>3</v>
      </c>
      <c r="E69" s="1"/>
      <c r="F69" s="2">
        <v>4</v>
      </c>
      <c r="G69" s="1" t="s">
        <v>29</v>
      </c>
      <c r="H69" s="18">
        <f t="shared" ref="H69:H70" si="10">B69*$F$68+C69*$F$69+D69*$F$70</f>
        <v>69</v>
      </c>
      <c r="I69" s="18"/>
      <c r="K69" s="1" t="s">
        <v>30</v>
      </c>
      <c r="L69" s="11">
        <f t="shared" si="1"/>
        <v>17</v>
      </c>
      <c r="M69" s="11" t="str">
        <f t="shared" si="0"/>
        <v>R</v>
      </c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</row>
    <row r="70" spans="1:32" x14ac:dyDescent="0.25">
      <c r="A70" s="1"/>
      <c r="B70">
        <v>3</v>
      </c>
      <c r="C70">
        <v>2</v>
      </c>
      <c r="D70">
        <v>1</v>
      </c>
      <c r="E70" s="1"/>
      <c r="F70" s="2">
        <v>13</v>
      </c>
      <c r="G70" s="1"/>
      <c r="H70" s="18">
        <f t="shared" si="10"/>
        <v>30</v>
      </c>
      <c r="I70" s="18"/>
      <c r="K70" s="1"/>
      <c r="L70" s="11">
        <f t="shared" si="1"/>
        <v>4</v>
      </c>
      <c r="M70" s="11" t="str">
        <f t="shared" si="0"/>
        <v>E</v>
      </c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</row>
    <row r="71" spans="1:32" x14ac:dyDescent="0.25">
      <c r="A71" s="1"/>
      <c r="B71" s="1"/>
      <c r="C71" s="1"/>
      <c r="D71" s="1"/>
      <c r="E71" s="1"/>
      <c r="F71" s="1"/>
      <c r="G71" s="1"/>
      <c r="H71" s="14"/>
      <c r="I71" s="14"/>
      <c r="K71" s="1"/>
      <c r="L71" s="11"/>
      <c r="M71" s="11"/>
      <c r="P71" s="7"/>
      <c r="Q71" s="7"/>
      <c r="X71" s="7"/>
      <c r="Y71" s="7"/>
      <c r="Z71" s="7"/>
      <c r="AA71" s="7"/>
      <c r="AB71" s="7"/>
      <c r="AC71" s="7"/>
      <c r="AD71" s="7"/>
      <c r="AE71" s="7"/>
      <c r="AF71" s="7"/>
    </row>
    <row r="72" spans="1:32" ht="15" customHeight="1" x14ac:dyDescent="0.25">
      <c r="A72" s="1"/>
      <c r="B72">
        <v>4</v>
      </c>
      <c r="C72">
        <v>2</v>
      </c>
      <c r="D72">
        <v>3</v>
      </c>
      <c r="E72" s="1"/>
      <c r="F72" s="2">
        <v>6</v>
      </c>
      <c r="G72" s="1"/>
      <c r="H72" s="18">
        <f>B72*$F$72+C72*$F$73+D72*$F$74</f>
        <v>63</v>
      </c>
      <c r="I72" s="18"/>
      <c r="K72" s="1"/>
      <c r="L72" s="11">
        <f t="shared" si="1"/>
        <v>11</v>
      </c>
      <c r="M72" s="11" t="str">
        <f t="shared" si="0"/>
        <v>L</v>
      </c>
    </row>
    <row r="73" spans="1:32" x14ac:dyDescent="0.25">
      <c r="A73" s="1">
        <v>13</v>
      </c>
      <c r="B73">
        <v>6</v>
      </c>
      <c r="C73">
        <v>3</v>
      </c>
      <c r="D73">
        <v>3</v>
      </c>
      <c r="E73" s="1"/>
      <c r="F73" s="2">
        <v>0</v>
      </c>
      <c r="G73" s="1" t="s">
        <v>29</v>
      </c>
      <c r="H73" s="18">
        <f t="shared" ref="H73:H74" si="11">B73*$F$72+C73*$F$73+D73*$F$74</f>
        <v>75</v>
      </c>
      <c r="I73" s="18"/>
      <c r="K73" s="1" t="s">
        <v>30</v>
      </c>
      <c r="L73" s="11">
        <f t="shared" si="1"/>
        <v>23</v>
      </c>
      <c r="M73" s="11" t="str">
        <f t="shared" si="0"/>
        <v>X</v>
      </c>
    </row>
    <row r="74" spans="1:32" x14ac:dyDescent="0.25">
      <c r="A74" s="1"/>
      <c r="B74">
        <v>3</v>
      </c>
      <c r="C74">
        <v>2</v>
      </c>
      <c r="D74">
        <v>1</v>
      </c>
      <c r="E74" s="1"/>
      <c r="F74" s="2">
        <v>13</v>
      </c>
      <c r="G74" s="1"/>
      <c r="H74" s="18">
        <f t="shared" si="11"/>
        <v>31</v>
      </c>
      <c r="I74" s="18"/>
      <c r="K74" s="1"/>
      <c r="L74" s="11">
        <f t="shared" si="1"/>
        <v>5</v>
      </c>
      <c r="M74" s="11" t="str">
        <f t="shared" si="0"/>
        <v>F</v>
      </c>
    </row>
    <row r="75" spans="1:32" x14ac:dyDescent="0.25">
      <c r="A75" s="1"/>
      <c r="B75" s="1"/>
      <c r="C75" s="1"/>
      <c r="D75" s="1"/>
      <c r="E75" s="1"/>
      <c r="F75" s="1"/>
      <c r="G75" s="1"/>
      <c r="H75" s="14"/>
      <c r="I75" s="14"/>
      <c r="K75" s="1"/>
      <c r="L75" s="11"/>
      <c r="M75" s="11"/>
    </row>
    <row r="76" spans="1:32" ht="15" customHeight="1" x14ac:dyDescent="0.25">
      <c r="A76" s="1"/>
      <c r="B76">
        <v>4</v>
      </c>
      <c r="C76">
        <v>2</v>
      </c>
      <c r="D76">
        <v>3</v>
      </c>
      <c r="E76" s="1"/>
      <c r="F76" s="2">
        <v>7</v>
      </c>
      <c r="G76" s="1"/>
      <c r="H76" s="18">
        <f>B76*$F$76+C76*$F$77+D76*$F$78</f>
        <v>61</v>
      </c>
      <c r="I76" s="18"/>
      <c r="K76" s="1"/>
      <c r="L76" s="11">
        <f t="shared" si="1"/>
        <v>9</v>
      </c>
      <c r="M76" s="11" t="str">
        <f t="shared" si="0"/>
        <v>J</v>
      </c>
    </row>
    <row r="77" spans="1:32" x14ac:dyDescent="0.25">
      <c r="A77" s="1">
        <v>14</v>
      </c>
      <c r="B77">
        <v>6</v>
      </c>
      <c r="C77">
        <v>3</v>
      </c>
      <c r="D77">
        <v>3</v>
      </c>
      <c r="E77" s="1"/>
      <c r="F77" s="2">
        <v>0</v>
      </c>
      <c r="G77" s="1" t="s">
        <v>29</v>
      </c>
      <c r="H77" s="18">
        <f t="shared" ref="H77:H78" si="12">B77*$F$76+C77*$F$77+D77*$F$78</f>
        <v>75</v>
      </c>
      <c r="I77" s="18"/>
      <c r="K77" s="1" t="s">
        <v>30</v>
      </c>
      <c r="L77" s="11">
        <f t="shared" si="1"/>
        <v>23</v>
      </c>
      <c r="M77" s="11" t="str">
        <f t="shared" si="0"/>
        <v>X</v>
      </c>
    </row>
    <row r="78" spans="1:32" x14ac:dyDescent="0.25">
      <c r="A78" s="1"/>
      <c r="B78">
        <v>3</v>
      </c>
      <c r="C78">
        <v>2</v>
      </c>
      <c r="D78">
        <v>1</v>
      </c>
      <c r="E78" s="1"/>
      <c r="F78" s="2">
        <v>11</v>
      </c>
      <c r="G78" s="1"/>
      <c r="H78" s="18">
        <f t="shared" si="12"/>
        <v>32</v>
      </c>
      <c r="I78" s="18"/>
      <c r="K78" s="1"/>
      <c r="L78" s="11">
        <f t="shared" si="1"/>
        <v>6</v>
      </c>
      <c r="M78" s="11" t="str">
        <f t="shared" si="0"/>
        <v>G</v>
      </c>
    </row>
    <row r="79" spans="1:32" x14ac:dyDescent="0.25">
      <c r="A79" s="1"/>
      <c r="B79" s="1"/>
      <c r="C79" s="1"/>
      <c r="D79" s="1"/>
      <c r="E79" s="1"/>
      <c r="F79" s="1"/>
      <c r="G79" s="1"/>
      <c r="H79" s="14"/>
      <c r="I79" s="14"/>
      <c r="K79" s="1"/>
      <c r="L79" s="11"/>
      <c r="M79" s="11"/>
    </row>
    <row r="80" spans="1:32" ht="15" customHeight="1" x14ac:dyDescent="0.25">
      <c r="A80" s="1"/>
      <c r="B80">
        <v>4</v>
      </c>
      <c r="C80">
        <v>2</v>
      </c>
      <c r="D80">
        <v>3</v>
      </c>
      <c r="E80" s="1"/>
      <c r="F80" s="2">
        <v>1</v>
      </c>
      <c r="G80" s="1"/>
      <c r="H80" s="18">
        <f>B80*$F$80+C80*$F$81+D80*$F$82</f>
        <v>41</v>
      </c>
      <c r="I80" s="18"/>
      <c r="K80" s="1"/>
      <c r="L80" s="11">
        <f t="shared" si="1"/>
        <v>15</v>
      </c>
      <c r="M80" s="11" t="str">
        <f t="shared" si="0"/>
        <v>P</v>
      </c>
    </row>
    <row r="81" spans="1:14" x14ac:dyDescent="0.25">
      <c r="A81" s="1">
        <v>15</v>
      </c>
      <c r="B81">
        <v>6</v>
      </c>
      <c r="C81">
        <v>3</v>
      </c>
      <c r="D81">
        <v>3</v>
      </c>
      <c r="E81" s="1"/>
      <c r="F81" s="2">
        <v>14</v>
      </c>
      <c r="G81" s="1" t="s">
        <v>29</v>
      </c>
      <c r="H81" s="18">
        <f t="shared" ref="H81:H82" si="13">B81*$F$80+C81*$F$81+D81*$F$82</f>
        <v>57</v>
      </c>
      <c r="I81" s="18"/>
      <c r="K81" s="1" t="s">
        <v>30</v>
      </c>
      <c r="L81" s="11">
        <f t="shared" si="1"/>
        <v>5</v>
      </c>
      <c r="M81" s="11" t="str">
        <f t="shared" si="0"/>
        <v>F</v>
      </c>
    </row>
    <row r="82" spans="1:14" x14ac:dyDescent="0.25">
      <c r="A82" s="1"/>
      <c r="B82">
        <v>3</v>
      </c>
      <c r="C82">
        <v>2</v>
      </c>
      <c r="D82">
        <v>1</v>
      </c>
      <c r="E82" s="1"/>
      <c r="F82" s="2">
        <v>3</v>
      </c>
      <c r="G82" s="1"/>
      <c r="H82" s="18">
        <f t="shared" si="13"/>
        <v>34</v>
      </c>
      <c r="I82" s="18"/>
      <c r="K82" s="1"/>
      <c r="L82" s="11">
        <f t="shared" si="1"/>
        <v>8</v>
      </c>
      <c r="M82" s="11" t="str">
        <f t="shared" si="0"/>
        <v>I</v>
      </c>
    </row>
    <row r="83" spans="1:14" x14ac:dyDescent="0.25">
      <c r="A83" s="1"/>
      <c r="B83" s="1"/>
      <c r="C83" s="1"/>
      <c r="D83" s="1"/>
      <c r="E83" s="1"/>
      <c r="F83" s="1"/>
      <c r="G83" s="1"/>
      <c r="H83" s="14"/>
      <c r="I83" s="14"/>
      <c r="K83" s="1"/>
      <c r="L83" s="11"/>
      <c r="M83" s="11"/>
    </row>
    <row r="84" spans="1:14" ht="15" customHeight="1" x14ac:dyDescent="0.25">
      <c r="A84" s="1"/>
      <c r="B84">
        <v>4</v>
      </c>
      <c r="C84">
        <v>2</v>
      </c>
      <c r="D84">
        <v>3</v>
      </c>
      <c r="E84" s="1"/>
      <c r="F84" s="2">
        <v>14</v>
      </c>
      <c r="G84" s="1"/>
      <c r="H84" s="18">
        <f>B84*$F$84+C84*$F$85+D84*$F$86</f>
        <v>145</v>
      </c>
      <c r="I84" s="18"/>
      <c r="K84" s="1"/>
      <c r="L84" s="11">
        <f t="shared" si="1"/>
        <v>15</v>
      </c>
      <c r="M84" s="11" t="str">
        <f t="shared" si="0"/>
        <v>P</v>
      </c>
    </row>
    <row r="85" spans="1:14" x14ac:dyDescent="0.25">
      <c r="A85" s="1">
        <v>16</v>
      </c>
      <c r="B85">
        <v>6</v>
      </c>
      <c r="C85">
        <v>3</v>
      </c>
      <c r="D85">
        <v>3</v>
      </c>
      <c r="E85" s="1"/>
      <c r="F85" s="2">
        <v>7</v>
      </c>
      <c r="G85" s="1" t="s">
        <v>29</v>
      </c>
      <c r="H85" s="18">
        <f t="shared" ref="H85:H86" si="14">B85*$F$84+C85*$F$85+D85*$F$86</f>
        <v>180</v>
      </c>
      <c r="I85" s="18"/>
      <c r="K85" s="1" t="s">
        <v>30</v>
      </c>
      <c r="L85" s="11">
        <f t="shared" si="1"/>
        <v>24</v>
      </c>
      <c r="M85" s="11" t="str">
        <f t="shared" si="0"/>
        <v>Y</v>
      </c>
    </row>
    <row r="86" spans="1:14" x14ac:dyDescent="0.25">
      <c r="A86" s="1"/>
      <c r="B86">
        <v>3</v>
      </c>
      <c r="C86">
        <v>2</v>
      </c>
      <c r="D86">
        <v>1</v>
      </c>
      <c r="E86" s="1"/>
      <c r="F86" s="2">
        <v>25</v>
      </c>
      <c r="G86" s="1"/>
      <c r="H86" s="18">
        <f t="shared" si="14"/>
        <v>81</v>
      </c>
      <c r="I86" s="18"/>
      <c r="K86" s="1"/>
      <c r="L86" s="11">
        <f t="shared" si="1"/>
        <v>3</v>
      </c>
      <c r="M86" s="11" t="str">
        <f t="shared" si="0"/>
        <v>D</v>
      </c>
    </row>
    <row r="87" spans="1:14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x14ac:dyDescent="0.25">
      <c r="A89" t="s">
        <v>42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x14ac:dyDescent="0.25">
      <c r="A90" t="s">
        <v>43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</sheetData>
  <mergeCells count="54">
    <mergeCell ref="H82:I82"/>
    <mergeCell ref="H84:I84"/>
    <mergeCell ref="H85:I85"/>
    <mergeCell ref="H86:I86"/>
    <mergeCell ref="H77:I77"/>
    <mergeCell ref="H78:I78"/>
    <mergeCell ref="H76:I76"/>
    <mergeCell ref="H80:I80"/>
    <mergeCell ref="H81:I81"/>
    <mergeCell ref="H68:I68"/>
    <mergeCell ref="H69:I69"/>
    <mergeCell ref="H70:I70"/>
    <mergeCell ref="H72:I72"/>
    <mergeCell ref="H73:I73"/>
    <mergeCell ref="H74:I74"/>
    <mergeCell ref="H66:I66"/>
    <mergeCell ref="H52:I52"/>
    <mergeCell ref="H53:I53"/>
    <mergeCell ref="H54:I54"/>
    <mergeCell ref="H56:I56"/>
    <mergeCell ref="H57:I57"/>
    <mergeCell ref="H58:I58"/>
    <mergeCell ref="H60:I60"/>
    <mergeCell ref="H61:I61"/>
    <mergeCell ref="H62:I62"/>
    <mergeCell ref="H64:I64"/>
    <mergeCell ref="H65:I65"/>
    <mergeCell ref="H50:I50"/>
    <mergeCell ref="H36:I36"/>
    <mergeCell ref="H37:I37"/>
    <mergeCell ref="H38:I38"/>
    <mergeCell ref="H40:I40"/>
    <mergeCell ref="H41:I41"/>
    <mergeCell ref="H42:I42"/>
    <mergeCell ref="H44:I44"/>
    <mergeCell ref="H45:I45"/>
    <mergeCell ref="H46:I46"/>
    <mergeCell ref="H48:I48"/>
    <mergeCell ref="H49:I49"/>
    <mergeCell ref="J1:M1"/>
    <mergeCell ref="B23:D23"/>
    <mergeCell ref="H23:I23"/>
    <mergeCell ref="X35:Y35"/>
    <mergeCell ref="X36:Y36"/>
    <mergeCell ref="H33:I33"/>
    <mergeCell ref="H34:I34"/>
    <mergeCell ref="H24:I24"/>
    <mergeCell ref="H25:I25"/>
    <mergeCell ref="H26:I26"/>
    <mergeCell ref="H28:I28"/>
    <mergeCell ref="H29:I29"/>
    <mergeCell ref="H30:I30"/>
    <mergeCell ref="H32:I32"/>
    <mergeCell ref="X34:Y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opLeftCell="A22" workbookViewId="0">
      <selection activeCell="I8" sqref="I8"/>
    </sheetView>
  </sheetViews>
  <sheetFormatPr defaultRowHeight="15" x14ac:dyDescent="0.25"/>
  <sheetData>
    <row r="1" spans="1:26" ht="26.25" x14ac:dyDescent="0.4">
      <c r="J1" s="16" t="s">
        <v>35</v>
      </c>
      <c r="K1" s="16"/>
      <c r="L1" s="16"/>
      <c r="M1" s="16"/>
    </row>
    <row r="4" spans="1:26" x14ac:dyDescent="0.25">
      <c r="A4" s="19">
        <v>0</v>
      </c>
      <c r="B4" s="19">
        <v>1</v>
      </c>
      <c r="C4" s="19">
        <v>2</v>
      </c>
      <c r="D4" s="19">
        <v>3</v>
      </c>
      <c r="E4" s="19">
        <v>4</v>
      </c>
      <c r="F4" s="19">
        <v>5</v>
      </c>
      <c r="G4" s="19">
        <v>6</v>
      </c>
      <c r="H4" s="19">
        <v>7</v>
      </c>
      <c r="I4" s="19">
        <v>8</v>
      </c>
      <c r="J4" s="19">
        <v>9</v>
      </c>
      <c r="K4" s="19">
        <v>10</v>
      </c>
      <c r="L4" s="19">
        <v>11</v>
      </c>
      <c r="M4" s="19">
        <v>12</v>
      </c>
      <c r="N4" s="19">
        <v>13</v>
      </c>
      <c r="O4" s="19">
        <v>14</v>
      </c>
      <c r="P4" s="19">
        <v>15</v>
      </c>
      <c r="Q4" s="19">
        <v>16</v>
      </c>
      <c r="R4" s="19">
        <v>17</v>
      </c>
      <c r="S4" s="19">
        <v>18</v>
      </c>
      <c r="T4" s="19">
        <v>19</v>
      </c>
      <c r="U4" s="19">
        <v>20</v>
      </c>
      <c r="V4" s="19">
        <v>21</v>
      </c>
      <c r="W4" s="19">
        <v>22</v>
      </c>
      <c r="X4" s="19">
        <v>23</v>
      </c>
      <c r="Y4" s="19">
        <v>24</v>
      </c>
      <c r="Z4" s="19">
        <v>25</v>
      </c>
    </row>
    <row r="5" spans="1:26" x14ac:dyDescent="0.25">
      <c r="A5" s="20" t="s">
        <v>0</v>
      </c>
      <c r="B5" s="20" t="s">
        <v>1</v>
      </c>
      <c r="C5" s="20" t="s">
        <v>2</v>
      </c>
      <c r="D5" s="21" t="s">
        <v>3</v>
      </c>
      <c r="E5" s="21" t="s">
        <v>4</v>
      </c>
      <c r="F5" s="21" t="s">
        <v>5</v>
      </c>
      <c r="G5" s="21" t="s">
        <v>6</v>
      </c>
      <c r="H5" s="21" t="s">
        <v>7</v>
      </c>
      <c r="I5" s="20" t="s">
        <v>8</v>
      </c>
      <c r="J5" s="20" t="s">
        <v>9</v>
      </c>
      <c r="K5" s="20" t="s">
        <v>10</v>
      </c>
      <c r="L5" s="20" t="s">
        <v>11</v>
      </c>
      <c r="M5" s="20" t="s">
        <v>12</v>
      </c>
      <c r="N5" s="20" t="s">
        <v>13</v>
      </c>
      <c r="O5" s="20" t="s">
        <v>14</v>
      </c>
      <c r="P5" s="20" t="s">
        <v>15</v>
      </c>
      <c r="Q5" s="20" t="s">
        <v>16</v>
      </c>
      <c r="R5" s="20" t="s">
        <v>17</v>
      </c>
      <c r="S5" s="20" t="s">
        <v>18</v>
      </c>
      <c r="T5" s="20" t="s">
        <v>19</v>
      </c>
      <c r="U5" s="20" t="s">
        <v>20</v>
      </c>
      <c r="V5" s="20" t="s">
        <v>21</v>
      </c>
      <c r="W5" s="20" t="s">
        <v>22</v>
      </c>
      <c r="X5" s="20" t="s">
        <v>23</v>
      </c>
      <c r="Y5" s="20" t="s">
        <v>24</v>
      </c>
      <c r="Z5" s="21" t="s">
        <v>25</v>
      </c>
    </row>
    <row r="8" spans="1:26" x14ac:dyDescent="0.25">
      <c r="A8" t="s">
        <v>57</v>
      </c>
    </row>
    <row r="10" spans="1:26" x14ac:dyDescent="0.25">
      <c r="B10" s="22">
        <v>5</v>
      </c>
      <c r="C10" s="22">
        <v>6</v>
      </c>
    </row>
    <row r="11" spans="1:26" x14ac:dyDescent="0.25">
      <c r="B11" s="22">
        <v>2</v>
      </c>
      <c r="C11" s="22">
        <v>3</v>
      </c>
      <c r="F11" t="s">
        <v>48</v>
      </c>
    </row>
    <row r="14" spans="1:26" x14ac:dyDescent="0.25">
      <c r="A14" s="27" t="s">
        <v>82</v>
      </c>
      <c r="B14" s="27"/>
      <c r="C14" s="27"/>
      <c r="D14" s="27"/>
    </row>
    <row r="16" spans="1:26" x14ac:dyDescent="0.25">
      <c r="A16" t="s">
        <v>58</v>
      </c>
    </row>
    <row r="17" spans="1:12" x14ac:dyDescent="0.25">
      <c r="B17" t="s">
        <v>59</v>
      </c>
      <c r="C17" t="s">
        <v>60</v>
      </c>
      <c r="F17" t="s">
        <v>61</v>
      </c>
      <c r="H17" t="s">
        <v>62</v>
      </c>
      <c r="J17" t="s">
        <v>63</v>
      </c>
      <c r="L17" t="s">
        <v>64</v>
      </c>
    </row>
    <row r="19" spans="1:12" x14ac:dyDescent="0.25">
      <c r="A19" s="25">
        <v>1</v>
      </c>
      <c r="B19" s="25" t="s">
        <v>0</v>
      </c>
      <c r="C19" s="25">
        <f>$B$10</f>
        <v>5</v>
      </c>
      <c r="D19" s="25">
        <f>$C$10</f>
        <v>6</v>
      </c>
      <c r="E19" s="25"/>
      <c r="F19" s="25">
        <f>CODE(B19)-65</f>
        <v>0</v>
      </c>
      <c r="G19" s="25"/>
      <c r="H19" s="25">
        <f>C19*F$19+D19*F$20</f>
        <v>78</v>
      </c>
      <c r="I19" s="25"/>
      <c r="J19" s="25">
        <f>MOD(H19,26)</f>
        <v>0</v>
      </c>
      <c r="K19" s="25"/>
      <c r="L19" s="25" t="str">
        <f>CHAR(J19+65)</f>
        <v>A</v>
      </c>
    </row>
    <row r="20" spans="1:12" x14ac:dyDescent="0.25">
      <c r="A20" s="25"/>
      <c r="B20" s="25" t="s">
        <v>13</v>
      </c>
      <c r="C20" s="25">
        <f>$B$11</f>
        <v>2</v>
      </c>
      <c r="D20" s="25">
        <f>$C$11</f>
        <v>3</v>
      </c>
      <c r="E20" s="25"/>
      <c r="F20" s="25">
        <f>CODE(B20)-65</f>
        <v>13</v>
      </c>
      <c r="G20" s="25"/>
      <c r="H20" s="25">
        <f>C20*F$19+D20*F$20</f>
        <v>39</v>
      </c>
      <c r="I20" s="25"/>
      <c r="J20" s="25">
        <f t="shared" ref="J20:J41" si="0">MOD(H20,26)</f>
        <v>13</v>
      </c>
      <c r="K20" s="25"/>
      <c r="L20" s="25" t="str">
        <f t="shared" ref="L20:L41" si="1">CHAR(J20+65)</f>
        <v>N</v>
      </c>
    </row>
    <row r="21" spans="1:12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1:12" x14ac:dyDescent="0.25">
      <c r="A22" s="26">
        <v>2</v>
      </c>
      <c r="B22" s="26" t="s">
        <v>3</v>
      </c>
      <c r="C22" s="26">
        <f>$B$10</f>
        <v>5</v>
      </c>
      <c r="D22" s="26">
        <f>$C$10</f>
        <v>6</v>
      </c>
      <c r="E22" s="26"/>
      <c r="F22" s="26">
        <f>CODE(B22)-65</f>
        <v>3</v>
      </c>
      <c r="G22" s="26"/>
      <c r="H22" s="26">
        <f>C22*F$22+D22*F$23</f>
        <v>117</v>
      </c>
      <c r="I22" s="26"/>
      <c r="J22" s="26">
        <f t="shared" si="0"/>
        <v>13</v>
      </c>
      <c r="K22" s="26"/>
      <c r="L22" s="26" t="str">
        <f t="shared" si="1"/>
        <v>N</v>
      </c>
    </row>
    <row r="23" spans="1:12" x14ac:dyDescent="0.25">
      <c r="A23" s="26"/>
      <c r="B23" s="26" t="s">
        <v>17</v>
      </c>
      <c r="C23" s="26">
        <f>$B$11</f>
        <v>2</v>
      </c>
      <c r="D23" s="26">
        <f>$C$11</f>
        <v>3</v>
      </c>
      <c r="E23" s="26"/>
      <c r="F23" s="26">
        <f>CODE(B23)-65</f>
        <v>17</v>
      </c>
      <c r="G23" s="26"/>
      <c r="H23" s="26">
        <f>C23*F$22+D23*F$23</f>
        <v>57</v>
      </c>
      <c r="I23" s="26"/>
      <c r="J23" s="26">
        <f t="shared" si="0"/>
        <v>5</v>
      </c>
      <c r="K23" s="26"/>
      <c r="L23" s="26" t="str">
        <f t="shared" si="1"/>
        <v>F</v>
      </c>
    </row>
    <row r="24" spans="1:12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 x14ac:dyDescent="0.25">
      <c r="A25" s="23">
        <v>3</v>
      </c>
      <c r="B25" s="23" t="s">
        <v>4</v>
      </c>
      <c r="C25" s="23">
        <f>$B$10</f>
        <v>5</v>
      </c>
      <c r="D25" s="23">
        <f>$C$10</f>
        <v>6</v>
      </c>
      <c r="E25" s="23"/>
      <c r="F25" s="23">
        <f>CODE(B25)-65</f>
        <v>4</v>
      </c>
      <c r="G25" s="23"/>
      <c r="H25" s="23">
        <f>C25*F$25+D25*F$26</f>
        <v>20</v>
      </c>
      <c r="I25" s="23"/>
      <c r="J25" s="23">
        <f t="shared" si="0"/>
        <v>20</v>
      </c>
      <c r="K25" s="23"/>
      <c r="L25" s="23" t="str">
        <f t="shared" si="1"/>
        <v>U</v>
      </c>
    </row>
    <row r="26" spans="1:12" x14ac:dyDescent="0.25">
      <c r="A26" s="23"/>
      <c r="B26" s="23" t="s">
        <v>0</v>
      </c>
      <c r="C26" s="23">
        <f>$B$11</f>
        <v>2</v>
      </c>
      <c r="D26" s="23">
        <f>$C$11</f>
        <v>3</v>
      </c>
      <c r="E26" s="23"/>
      <c r="F26" s="23">
        <f>CODE(B26)-65</f>
        <v>0</v>
      </c>
      <c r="G26" s="23"/>
      <c r="H26" s="23">
        <f>C26*F$25+D26*F$26</f>
        <v>8</v>
      </c>
      <c r="I26" s="23"/>
      <c r="J26" s="23">
        <f t="shared" si="0"/>
        <v>8</v>
      </c>
      <c r="K26" s="23"/>
      <c r="L26" s="23" t="str">
        <f t="shared" si="1"/>
        <v>I</v>
      </c>
    </row>
    <row r="27" spans="1:12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 x14ac:dyDescent="0.25">
      <c r="A28" s="26">
        <v>4</v>
      </c>
      <c r="B28" s="26" t="s">
        <v>13</v>
      </c>
      <c r="C28" s="26">
        <f>$B$10</f>
        <v>5</v>
      </c>
      <c r="D28" s="26">
        <f>$C$10</f>
        <v>6</v>
      </c>
      <c r="E28" s="26"/>
      <c r="F28" s="26">
        <f>CODE(B28)-65</f>
        <v>13</v>
      </c>
      <c r="G28" s="26"/>
      <c r="H28" s="26">
        <f>C28*F$28+D28*F$29</f>
        <v>131</v>
      </c>
      <c r="I28" s="26"/>
      <c r="J28" s="26">
        <f t="shared" si="0"/>
        <v>1</v>
      </c>
      <c r="K28" s="26"/>
      <c r="L28" s="26" t="str">
        <f t="shared" si="1"/>
        <v>B</v>
      </c>
    </row>
    <row r="29" spans="1:12" x14ac:dyDescent="0.25">
      <c r="A29" s="26"/>
      <c r="B29" s="26" t="s">
        <v>11</v>
      </c>
      <c r="C29" s="26">
        <f>$B$11</f>
        <v>2</v>
      </c>
      <c r="D29" s="26">
        <f>$C$11</f>
        <v>3</v>
      </c>
      <c r="E29" s="26"/>
      <c r="F29" s="26">
        <f>CODE(B29)-65</f>
        <v>11</v>
      </c>
      <c r="G29" s="26"/>
      <c r="H29" s="26">
        <f>C29*F$28+D29*F$29</f>
        <v>59</v>
      </c>
      <c r="I29" s="26"/>
      <c r="J29" s="26">
        <f t="shared" si="0"/>
        <v>7</v>
      </c>
      <c r="K29" s="26"/>
      <c r="L29" s="26" t="str">
        <f t="shared" si="1"/>
        <v>H</v>
      </c>
    </row>
    <row r="30" spans="1:12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 spans="1:12" x14ac:dyDescent="0.25">
      <c r="A31" s="23">
        <v>5</v>
      </c>
      <c r="B31" s="23" t="s">
        <v>20</v>
      </c>
      <c r="C31" s="23">
        <f>$B$10</f>
        <v>5</v>
      </c>
      <c r="D31" s="23">
        <f>$C$10</f>
        <v>6</v>
      </c>
      <c r="E31" s="23"/>
      <c r="F31" s="23">
        <f>CODE(B31)-65</f>
        <v>20</v>
      </c>
      <c r="G31" s="23"/>
      <c r="H31" s="23">
        <f>C31*F$31+D31*F$32</f>
        <v>118</v>
      </c>
      <c r="I31" s="23"/>
      <c r="J31" s="23">
        <f t="shared" si="0"/>
        <v>14</v>
      </c>
      <c r="K31" s="23"/>
      <c r="L31" s="23" t="str">
        <f t="shared" si="1"/>
        <v>O</v>
      </c>
    </row>
    <row r="32" spans="1:12" x14ac:dyDescent="0.25">
      <c r="A32" s="23"/>
      <c r="B32" s="23" t="s">
        <v>3</v>
      </c>
      <c r="C32" s="23">
        <f>$B$11</f>
        <v>2</v>
      </c>
      <c r="D32" s="23">
        <f>$C$11</f>
        <v>3</v>
      </c>
      <c r="E32" s="23"/>
      <c r="F32" s="23">
        <f>CODE(B32)-65</f>
        <v>3</v>
      </c>
      <c r="G32" s="23"/>
      <c r="H32" s="23">
        <f t="shared" ref="H32" si="2">C32*F$31+D32*F$32</f>
        <v>49</v>
      </c>
      <c r="I32" s="23"/>
      <c r="J32" s="23">
        <f t="shared" si="0"/>
        <v>23</v>
      </c>
      <c r="K32" s="23"/>
      <c r="L32" s="23" t="str">
        <f t="shared" si="1"/>
        <v>X</v>
      </c>
    </row>
    <row r="33" spans="1:12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</row>
    <row r="34" spans="1:12" x14ac:dyDescent="0.25">
      <c r="A34" s="26">
        <v>6</v>
      </c>
      <c r="B34" s="26" t="s">
        <v>21</v>
      </c>
      <c r="C34" s="26">
        <f>$B$10</f>
        <v>5</v>
      </c>
      <c r="D34" s="26">
        <f>$C$10</f>
        <v>6</v>
      </c>
      <c r="E34" s="26"/>
      <c r="F34" s="26">
        <f>CODE(B34)-65</f>
        <v>21</v>
      </c>
      <c r="G34" s="26"/>
      <c r="H34" s="26">
        <f>C34*F$34+D34*F$35</f>
        <v>153</v>
      </c>
      <c r="I34" s="26"/>
      <c r="J34" s="26">
        <f t="shared" si="0"/>
        <v>23</v>
      </c>
      <c r="K34" s="26"/>
      <c r="L34" s="26" t="str">
        <f t="shared" si="1"/>
        <v>X</v>
      </c>
    </row>
    <row r="35" spans="1:12" x14ac:dyDescent="0.25">
      <c r="A35" s="26"/>
      <c r="B35" s="26" t="s">
        <v>8</v>
      </c>
      <c r="C35" s="26">
        <f>$B$11</f>
        <v>2</v>
      </c>
      <c r="D35" s="26">
        <f>$C$11</f>
        <v>3</v>
      </c>
      <c r="E35" s="26"/>
      <c r="F35" s="26">
        <f>CODE(B35)-65</f>
        <v>8</v>
      </c>
      <c r="G35" s="26"/>
      <c r="H35" s="26">
        <f>C35*F$34+D35*F$35</f>
        <v>66</v>
      </c>
      <c r="I35" s="26"/>
      <c r="J35" s="26">
        <f t="shared" si="0"/>
        <v>14</v>
      </c>
      <c r="K35" s="26"/>
      <c r="L35" s="26" t="str">
        <f t="shared" si="1"/>
        <v>O</v>
      </c>
    </row>
    <row r="36" spans="1:12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</row>
    <row r="37" spans="1:12" x14ac:dyDescent="0.25">
      <c r="A37" s="23">
        <v>7</v>
      </c>
      <c r="B37" s="23" t="s">
        <v>13</v>
      </c>
      <c r="C37" s="23">
        <f>$B$10</f>
        <v>5</v>
      </c>
      <c r="D37" s="23">
        <f>$C$10</f>
        <v>6</v>
      </c>
      <c r="E37" s="23"/>
      <c r="F37" s="23">
        <f>CODE(B37)-65</f>
        <v>13</v>
      </c>
      <c r="G37" s="23"/>
      <c r="H37" s="23">
        <f>C37*F$37+D37*F$38</f>
        <v>185</v>
      </c>
      <c r="I37" s="23"/>
      <c r="J37" s="23">
        <f t="shared" si="0"/>
        <v>3</v>
      </c>
      <c r="K37" s="23"/>
      <c r="L37" s="23" t="str">
        <f t="shared" si="1"/>
        <v>D</v>
      </c>
    </row>
    <row r="38" spans="1:12" x14ac:dyDescent="0.25">
      <c r="A38" s="23"/>
      <c r="B38" s="23" t="s">
        <v>20</v>
      </c>
      <c r="C38" s="23">
        <f>$B$11</f>
        <v>2</v>
      </c>
      <c r="D38" s="23">
        <f>$C$11</f>
        <v>3</v>
      </c>
      <c r="E38" s="23"/>
      <c r="F38" s="23">
        <f>CODE(B38)-65</f>
        <v>20</v>
      </c>
      <c r="G38" s="23"/>
      <c r="H38" s="23">
        <f>C38*F$37+D38*F$38</f>
        <v>86</v>
      </c>
      <c r="I38" s="23"/>
      <c r="J38" s="23">
        <f t="shared" si="0"/>
        <v>8</v>
      </c>
      <c r="K38" s="23"/>
      <c r="L38" s="23" t="str">
        <f t="shared" si="1"/>
        <v>I</v>
      </c>
    </row>
    <row r="39" spans="1:12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spans="1:12" x14ac:dyDescent="0.25">
      <c r="A40" s="26">
        <v>8</v>
      </c>
      <c r="B40" s="26" t="s">
        <v>17</v>
      </c>
      <c r="C40" s="26">
        <f>$B$10</f>
        <v>5</v>
      </c>
      <c r="D40" s="26">
        <f>$C$10</f>
        <v>6</v>
      </c>
      <c r="E40" s="26"/>
      <c r="F40" s="26">
        <f>CODE(B40)-65</f>
        <v>17</v>
      </c>
      <c r="G40" s="26"/>
      <c r="H40" s="26">
        <f>C40*F$40+D40*F$41</f>
        <v>85</v>
      </c>
      <c r="I40" s="26"/>
      <c r="J40" s="26">
        <f t="shared" si="0"/>
        <v>7</v>
      </c>
      <c r="K40" s="26"/>
      <c r="L40" s="26" t="str">
        <f t="shared" si="1"/>
        <v>H</v>
      </c>
    </row>
    <row r="41" spans="1:12" x14ac:dyDescent="0.25">
      <c r="A41" s="26"/>
      <c r="B41" s="26" t="s">
        <v>0</v>
      </c>
      <c r="C41" s="26">
        <f>$B$11</f>
        <v>2</v>
      </c>
      <c r="D41" s="26">
        <f>$C$11</f>
        <v>3</v>
      </c>
      <c r="E41" s="26"/>
      <c r="F41" s="26">
        <f>CODE(B41)-65</f>
        <v>0</v>
      </c>
      <c r="G41" s="26"/>
      <c r="H41" s="26">
        <f>C41*F$40+D41*F$41</f>
        <v>34</v>
      </c>
      <c r="I41" s="26"/>
      <c r="J41" s="26">
        <f t="shared" si="0"/>
        <v>8</v>
      </c>
      <c r="K41" s="26"/>
      <c r="L41" s="26" t="str">
        <f t="shared" si="1"/>
        <v>I</v>
      </c>
    </row>
    <row r="42" spans="1:12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spans="1:12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</row>
    <row r="44" spans="1:12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</row>
  </sheetData>
  <mergeCells count="1">
    <mergeCell ref="J1:M1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abSelected="1" topLeftCell="A16" workbookViewId="0">
      <selection activeCell="E20" sqref="E20"/>
    </sheetView>
  </sheetViews>
  <sheetFormatPr defaultRowHeight="15" x14ac:dyDescent="0.25"/>
  <sheetData>
    <row r="1" spans="1:26" ht="26.25" x14ac:dyDescent="0.4">
      <c r="J1" s="16" t="s">
        <v>35</v>
      </c>
      <c r="K1" s="16"/>
      <c r="L1" s="16"/>
      <c r="M1" s="16"/>
    </row>
    <row r="4" spans="1:26" x14ac:dyDescent="0.25">
      <c r="A4" s="19">
        <v>0</v>
      </c>
      <c r="B4" s="19">
        <v>1</v>
      </c>
      <c r="C4" s="19">
        <v>2</v>
      </c>
      <c r="D4" s="19">
        <v>3</v>
      </c>
      <c r="E4" s="19">
        <v>4</v>
      </c>
      <c r="F4" s="19">
        <v>5</v>
      </c>
      <c r="G4" s="19">
        <v>6</v>
      </c>
      <c r="H4" s="19">
        <v>7</v>
      </c>
      <c r="I4" s="19">
        <v>8</v>
      </c>
      <c r="J4" s="19">
        <v>9</v>
      </c>
      <c r="K4" s="19">
        <v>10</v>
      </c>
      <c r="L4" s="19">
        <v>11</v>
      </c>
      <c r="M4" s="19">
        <v>12</v>
      </c>
      <c r="N4" s="19">
        <v>13</v>
      </c>
      <c r="O4" s="19">
        <v>14</v>
      </c>
      <c r="P4" s="19">
        <v>15</v>
      </c>
      <c r="Q4" s="19">
        <v>16</v>
      </c>
      <c r="R4" s="19">
        <v>17</v>
      </c>
      <c r="S4" s="19">
        <v>18</v>
      </c>
      <c r="T4" s="19">
        <v>19</v>
      </c>
      <c r="U4" s="19">
        <v>20</v>
      </c>
      <c r="V4" s="19">
        <v>21</v>
      </c>
      <c r="W4" s="19">
        <v>22</v>
      </c>
      <c r="X4" s="19">
        <v>23</v>
      </c>
      <c r="Y4" s="19">
        <v>24</v>
      </c>
      <c r="Z4" s="19">
        <v>25</v>
      </c>
    </row>
    <row r="5" spans="1:26" x14ac:dyDescent="0.25">
      <c r="A5" s="20" t="s">
        <v>0</v>
      </c>
      <c r="B5" s="20" t="s">
        <v>1</v>
      </c>
      <c r="C5" s="20" t="s">
        <v>2</v>
      </c>
      <c r="D5" s="21" t="s">
        <v>3</v>
      </c>
      <c r="E5" s="21" t="s">
        <v>4</v>
      </c>
      <c r="F5" s="21" t="s">
        <v>5</v>
      </c>
      <c r="G5" s="21" t="s">
        <v>6</v>
      </c>
      <c r="H5" s="21" t="s">
        <v>7</v>
      </c>
      <c r="I5" s="20" t="s">
        <v>8</v>
      </c>
      <c r="J5" s="20" t="s">
        <v>9</v>
      </c>
      <c r="K5" s="20" t="s">
        <v>10</v>
      </c>
      <c r="L5" s="20" t="s">
        <v>11</v>
      </c>
      <c r="M5" s="20" t="s">
        <v>12</v>
      </c>
      <c r="N5" s="20" t="s">
        <v>13</v>
      </c>
      <c r="O5" s="20" t="s">
        <v>14</v>
      </c>
      <c r="P5" s="20" t="s">
        <v>15</v>
      </c>
      <c r="Q5" s="20" t="s">
        <v>16</v>
      </c>
      <c r="R5" s="20" t="s">
        <v>17</v>
      </c>
      <c r="S5" s="20" t="s">
        <v>18</v>
      </c>
      <c r="T5" s="20" t="s">
        <v>19</v>
      </c>
      <c r="U5" s="20" t="s">
        <v>20</v>
      </c>
      <c r="V5" s="20" t="s">
        <v>21</v>
      </c>
      <c r="W5" s="20" t="s">
        <v>22</v>
      </c>
      <c r="X5" s="20" t="s">
        <v>23</v>
      </c>
      <c r="Y5" s="20" t="s">
        <v>24</v>
      </c>
      <c r="Z5" s="21" t="s">
        <v>25</v>
      </c>
    </row>
    <row r="8" spans="1:26" x14ac:dyDescent="0.25">
      <c r="A8" t="s">
        <v>57</v>
      </c>
      <c r="I8" t="s">
        <v>66</v>
      </c>
      <c r="L8" t="s">
        <v>67</v>
      </c>
      <c r="P8" t="s">
        <v>71</v>
      </c>
    </row>
    <row r="9" spans="1:26" x14ac:dyDescent="0.25">
      <c r="I9">
        <f>((B10*C11)-(B11*C10))</f>
        <v>3</v>
      </c>
      <c r="K9" t="s">
        <v>68</v>
      </c>
      <c r="L9" t="s">
        <v>69</v>
      </c>
    </row>
    <row r="10" spans="1:26" x14ac:dyDescent="0.25">
      <c r="B10" s="22">
        <v>5</v>
      </c>
      <c r="C10" s="22">
        <v>6</v>
      </c>
      <c r="F10" t="s">
        <v>65</v>
      </c>
      <c r="L10" t="s">
        <v>70</v>
      </c>
      <c r="P10" t="s">
        <v>72</v>
      </c>
      <c r="Q10" t="s">
        <v>73</v>
      </c>
      <c r="R10" s="15" t="s">
        <v>76</v>
      </c>
      <c r="S10" t="s">
        <v>75</v>
      </c>
      <c r="T10" s="15" t="s">
        <v>78</v>
      </c>
    </row>
    <row r="11" spans="1:26" x14ac:dyDescent="0.25">
      <c r="B11" s="22">
        <v>2</v>
      </c>
      <c r="C11" s="22">
        <v>3</v>
      </c>
      <c r="P11" t="s">
        <v>74</v>
      </c>
      <c r="Q11" t="s">
        <v>75</v>
      </c>
      <c r="S11" s="15" t="s">
        <v>77</v>
      </c>
      <c r="T11" t="s">
        <v>72</v>
      </c>
    </row>
    <row r="13" spans="1:26" x14ac:dyDescent="0.25">
      <c r="A13" t="s">
        <v>79</v>
      </c>
    </row>
    <row r="14" spans="1:26" x14ac:dyDescent="0.25">
      <c r="B14" s="22">
        <v>3</v>
      </c>
      <c r="C14" s="22">
        <v>-6</v>
      </c>
      <c r="G14">
        <f>B14*$E$15</f>
        <v>27</v>
      </c>
      <c r="H14">
        <f>C14*$E$15</f>
        <v>-54</v>
      </c>
      <c r="J14" s="28">
        <f>MOD(G14,26)</f>
        <v>1</v>
      </c>
      <c r="K14" s="28">
        <f>MOD(H14,26)</f>
        <v>24</v>
      </c>
      <c r="L14" s="15" t="s">
        <v>81</v>
      </c>
    </row>
    <row r="15" spans="1:26" x14ac:dyDescent="0.25">
      <c r="B15" s="22">
        <v>-2</v>
      </c>
      <c r="C15" s="22">
        <v>5</v>
      </c>
      <c r="D15" t="s">
        <v>80</v>
      </c>
      <c r="E15">
        <v>9</v>
      </c>
      <c r="F15" s="15" t="s">
        <v>29</v>
      </c>
      <c r="G15">
        <f>B15*$E$15</f>
        <v>-18</v>
      </c>
      <c r="H15">
        <f>C15*$E$15</f>
        <v>45</v>
      </c>
      <c r="I15" t="s">
        <v>55</v>
      </c>
      <c r="J15" s="28">
        <f>MOD(G15,26)</f>
        <v>8</v>
      </c>
      <c r="K15" s="28">
        <f>MOD(H15,26)</f>
        <v>19</v>
      </c>
    </row>
    <row r="19" spans="1:12" x14ac:dyDescent="0.25">
      <c r="A19" t="s">
        <v>82</v>
      </c>
    </row>
    <row r="21" spans="1:12" x14ac:dyDescent="0.25">
      <c r="A21" t="s">
        <v>58</v>
      </c>
    </row>
    <row r="22" spans="1:12" x14ac:dyDescent="0.25">
      <c r="B22" t="s">
        <v>59</v>
      </c>
      <c r="C22" t="s">
        <v>60</v>
      </c>
      <c r="F22" t="s">
        <v>61</v>
      </c>
      <c r="H22" t="s">
        <v>62</v>
      </c>
      <c r="J22" t="s">
        <v>63</v>
      </c>
      <c r="L22" t="s">
        <v>64</v>
      </c>
    </row>
    <row r="24" spans="1:12" x14ac:dyDescent="0.25">
      <c r="A24" s="24">
        <v>1</v>
      </c>
      <c r="B24" s="24" t="s">
        <v>0</v>
      </c>
      <c r="C24" s="24">
        <f>$J$14</f>
        <v>1</v>
      </c>
      <c r="D24" s="24">
        <f>$K$14</f>
        <v>24</v>
      </c>
      <c r="E24" s="24"/>
      <c r="F24" s="24">
        <f>CODE(B24)-65</f>
        <v>0</v>
      </c>
      <c r="G24" s="24"/>
      <c r="H24" s="24">
        <f>C24*F$24+D24*F$25</f>
        <v>312</v>
      </c>
      <c r="I24" s="24"/>
      <c r="J24" s="24">
        <f>MOD(H24,26)</f>
        <v>0</v>
      </c>
      <c r="K24" s="24"/>
      <c r="L24" s="24" t="str">
        <f>CHAR(J24+65)</f>
        <v>A</v>
      </c>
    </row>
    <row r="25" spans="1:12" x14ac:dyDescent="0.25">
      <c r="A25" s="24"/>
      <c r="B25" s="24" t="s">
        <v>13</v>
      </c>
      <c r="C25" s="24">
        <f>$J$15</f>
        <v>8</v>
      </c>
      <c r="D25" s="24">
        <f>$K$15</f>
        <v>19</v>
      </c>
      <c r="E25" s="24"/>
      <c r="F25" s="24">
        <f>CODE(B25)-65</f>
        <v>13</v>
      </c>
      <c r="G25" s="24"/>
      <c r="H25" s="24">
        <f>C25*F$24+D25*F$25</f>
        <v>247</v>
      </c>
      <c r="I25" s="24"/>
      <c r="J25" s="24">
        <f t="shared" ref="J25:J49" si="0">MOD(H25,26)</f>
        <v>13</v>
      </c>
      <c r="K25" s="24"/>
      <c r="L25" s="24" t="str">
        <f t="shared" ref="L25:L49" si="1">CHAR(J25+65)</f>
        <v>N</v>
      </c>
    </row>
    <row r="26" spans="1:12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 x14ac:dyDescent="0.25">
      <c r="A27" s="29">
        <v>2</v>
      </c>
      <c r="B27" s="29" t="s">
        <v>13</v>
      </c>
      <c r="C27" s="29">
        <f>$J$14</f>
        <v>1</v>
      </c>
      <c r="D27" s="29">
        <f>$K$14</f>
        <v>24</v>
      </c>
      <c r="E27" s="29"/>
      <c r="F27" s="29">
        <f>CODE(B27)-65</f>
        <v>13</v>
      </c>
      <c r="G27" s="29"/>
      <c r="H27" s="29">
        <f>C27*F$27+D27*F$28</f>
        <v>133</v>
      </c>
      <c r="I27" s="29"/>
      <c r="J27" s="29">
        <f t="shared" si="0"/>
        <v>3</v>
      </c>
      <c r="K27" s="29"/>
      <c r="L27" s="29" t="str">
        <f t="shared" si="1"/>
        <v>D</v>
      </c>
    </row>
    <row r="28" spans="1:12" x14ac:dyDescent="0.25">
      <c r="A28" s="29"/>
      <c r="B28" s="29" t="s">
        <v>5</v>
      </c>
      <c r="C28" s="29">
        <f>$J$15</f>
        <v>8</v>
      </c>
      <c r="D28" s="29">
        <f>$K$15</f>
        <v>19</v>
      </c>
      <c r="E28" s="29"/>
      <c r="F28" s="29">
        <f>CODE(B28)-65</f>
        <v>5</v>
      </c>
      <c r="G28" s="29"/>
      <c r="H28" s="29">
        <f>C28*F$27+D28*F$28</f>
        <v>199</v>
      </c>
      <c r="I28" s="29"/>
      <c r="J28" s="29">
        <f t="shared" si="0"/>
        <v>17</v>
      </c>
      <c r="K28" s="29"/>
      <c r="L28" s="29" t="str">
        <f t="shared" si="1"/>
        <v>R</v>
      </c>
    </row>
    <row r="29" spans="1:12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1:12" x14ac:dyDescent="0.25">
      <c r="A30" s="24">
        <v>3</v>
      </c>
      <c r="B30" s="24" t="s">
        <v>20</v>
      </c>
      <c r="C30" s="24">
        <f>$J$14</f>
        <v>1</v>
      </c>
      <c r="D30" s="24">
        <f>$K$14</f>
        <v>24</v>
      </c>
      <c r="E30" s="24"/>
      <c r="F30" s="24">
        <f>CODE(B30)-65</f>
        <v>20</v>
      </c>
      <c r="G30" s="24"/>
      <c r="H30" s="24">
        <f>C30*F$30+D30*F$31</f>
        <v>212</v>
      </c>
      <c r="I30" s="24"/>
      <c r="J30" s="24">
        <f t="shared" si="0"/>
        <v>4</v>
      </c>
      <c r="K30" s="24"/>
      <c r="L30" s="24" t="str">
        <f t="shared" si="1"/>
        <v>E</v>
      </c>
    </row>
    <row r="31" spans="1:12" x14ac:dyDescent="0.25">
      <c r="A31" s="24"/>
      <c r="B31" s="24" t="s">
        <v>8</v>
      </c>
      <c r="C31" s="24">
        <f>$J$15</f>
        <v>8</v>
      </c>
      <c r="D31" s="24">
        <f>$K$15</f>
        <v>19</v>
      </c>
      <c r="E31" s="24"/>
      <c r="F31" s="24">
        <f>CODE(B31)-65</f>
        <v>8</v>
      </c>
      <c r="G31" s="24"/>
      <c r="H31" s="24">
        <f>C31*F$30+D31*F$31</f>
        <v>312</v>
      </c>
      <c r="I31" s="24"/>
      <c r="J31" s="24">
        <f t="shared" si="0"/>
        <v>0</v>
      </c>
      <c r="K31" s="24"/>
      <c r="L31" s="24" t="str">
        <f t="shared" si="1"/>
        <v>A</v>
      </c>
    </row>
    <row r="32" spans="1:12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</row>
    <row r="33" spans="1:12" x14ac:dyDescent="0.25">
      <c r="A33" s="29">
        <v>4</v>
      </c>
      <c r="B33" s="29" t="s">
        <v>1</v>
      </c>
      <c r="C33" s="29">
        <f>$J$14</f>
        <v>1</v>
      </c>
      <c r="D33" s="29">
        <f>$K$14</f>
        <v>24</v>
      </c>
      <c r="E33" s="29"/>
      <c r="F33" s="29">
        <f>CODE(B33)-65</f>
        <v>1</v>
      </c>
      <c r="G33" s="29"/>
      <c r="H33" s="29">
        <f>C33*F$33+D33*F$34</f>
        <v>169</v>
      </c>
      <c r="I33" s="29"/>
      <c r="J33" s="29">
        <f t="shared" si="0"/>
        <v>13</v>
      </c>
      <c r="K33" s="29"/>
      <c r="L33" s="29" t="str">
        <f t="shared" si="1"/>
        <v>N</v>
      </c>
    </row>
    <row r="34" spans="1:12" x14ac:dyDescent="0.25">
      <c r="A34" s="29"/>
      <c r="B34" s="29" t="s">
        <v>7</v>
      </c>
      <c r="C34" s="29">
        <f>$J$15</f>
        <v>8</v>
      </c>
      <c r="D34" s="29">
        <f>$K$15</f>
        <v>19</v>
      </c>
      <c r="E34" s="29"/>
      <c r="F34" s="29">
        <f>CODE(B34)-65</f>
        <v>7</v>
      </c>
      <c r="G34" s="29"/>
      <c r="H34" s="29">
        <f>C34*F$33+D34*F$34</f>
        <v>141</v>
      </c>
      <c r="I34" s="29"/>
      <c r="J34" s="29">
        <f t="shared" si="0"/>
        <v>11</v>
      </c>
      <c r="K34" s="29"/>
      <c r="L34" s="29" t="str">
        <f t="shared" si="1"/>
        <v>L</v>
      </c>
    </row>
    <row r="35" spans="1:12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</row>
    <row r="36" spans="1:12" x14ac:dyDescent="0.25">
      <c r="A36" s="24">
        <v>5</v>
      </c>
      <c r="B36" s="24" t="s">
        <v>14</v>
      </c>
      <c r="C36" s="24">
        <f>$J$14</f>
        <v>1</v>
      </c>
      <c r="D36" s="24">
        <f>$K$14</f>
        <v>24</v>
      </c>
      <c r="E36" s="24"/>
      <c r="F36" s="24">
        <f>CODE(B36)-65</f>
        <v>14</v>
      </c>
      <c r="G36" s="24"/>
      <c r="H36" s="24">
        <f>C36*F$36+D36*F$37</f>
        <v>566</v>
      </c>
      <c r="I36" s="24"/>
      <c r="J36" s="24">
        <f t="shared" si="0"/>
        <v>20</v>
      </c>
      <c r="K36" s="24"/>
      <c r="L36" s="24" t="str">
        <f t="shared" si="1"/>
        <v>U</v>
      </c>
    </row>
    <row r="37" spans="1:12" x14ac:dyDescent="0.25">
      <c r="A37" s="24"/>
      <c r="B37" s="24" t="s">
        <v>56</v>
      </c>
      <c r="C37" s="24">
        <f>$J$15</f>
        <v>8</v>
      </c>
      <c r="D37" s="24">
        <f>$K$15</f>
        <v>19</v>
      </c>
      <c r="E37" s="24"/>
      <c r="F37" s="24">
        <f>CODE(B37)-65</f>
        <v>23</v>
      </c>
      <c r="G37" s="24"/>
      <c r="H37" s="24">
        <f t="shared" ref="H37" si="2">C37*F$36+D37*F$37</f>
        <v>549</v>
      </c>
      <c r="I37" s="24"/>
      <c r="J37" s="24">
        <f t="shared" si="0"/>
        <v>3</v>
      </c>
      <c r="K37" s="24"/>
      <c r="L37" s="24" t="str">
        <f t="shared" si="1"/>
        <v>D</v>
      </c>
    </row>
    <row r="38" spans="1:12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spans="1:12" x14ac:dyDescent="0.25">
      <c r="A39" s="29">
        <v>6</v>
      </c>
      <c r="B39" s="29" t="s">
        <v>56</v>
      </c>
      <c r="C39" s="29">
        <f>$J$14</f>
        <v>1</v>
      </c>
      <c r="D39" s="29">
        <f>$K$14</f>
        <v>24</v>
      </c>
      <c r="E39" s="29"/>
      <c r="F39" s="29">
        <f>CODE(B39)-65</f>
        <v>23</v>
      </c>
      <c r="G39" s="29"/>
      <c r="H39" s="29">
        <f>C39*F$39+D39*F$40</f>
        <v>359</v>
      </c>
      <c r="I39" s="29"/>
      <c r="J39" s="29">
        <f t="shared" si="0"/>
        <v>21</v>
      </c>
      <c r="K39" s="29"/>
      <c r="L39" s="29" t="str">
        <f t="shared" si="1"/>
        <v>V</v>
      </c>
    </row>
    <row r="40" spans="1:12" x14ac:dyDescent="0.25">
      <c r="A40" s="29"/>
      <c r="B40" s="29" t="s">
        <v>14</v>
      </c>
      <c r="C40" s="29">
        <f>$J$15</f>
        <v>8</v>
      </c>
      <c r="D40" s="29">
        <f>$K$15</f>
        <v>19</v>
      </c>
      <c r="E40" s="29"/>
      <c r="F40" s="29">
        <f>CODE(B40)-65</f>
        <v>14</v>
      </c>
      <c r="G40" s="29"/>
      <c r="H40" s="29">
        <f>C40*F$39+D40*F$40</f>
        <v>450</v>
      </c>
      <c r="I40" s="29"/>
      <c r="J40" s="29">
        <f t="shared" si="0"/>
        <v>8</v>
      </c>
      <c r="K40" s="29"/>
      <c r="L40" s="29" t="str">
        <f t="shared" si="1"/>
        <v>I</v>
      </c>
    </row>
    <row r="41" spans="1:12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1:12" x14ac:dyDescent="0.25">
      <c r="A42" s="24">
        <v>7</v>
      </c>
      <c r="B42" s="24" t="s">
        <v>0</v>
      </c>
      <c r="C42" s="24">
        <f>$J$14</f>
        <v>1</v>
      </c>
      <c r="D42" s="24">
        <f>$K$14</f>
        <v>24</v>
      </c>
      <c r="E42" s="24"/>
      <c r="F42" s="24">
        <f>CODE(B42)-65</f>
        <v>0</v>
      </c>
      <c r="G42" s="24"/>
      <c r="H42" s="24">
        <f>C42*F$42+D42*F$43</f>
        <v>312</v>
      </c>
      <c r="I42" s="24"/>
      <c r="J42" s="24">
        <f t="shared" si="0"/>
        <v>0</v>
      </c>
      <c r="K42" s="24"/>
      <c r="L42" s="24" t="str">
        <f t="shared" si="1"/>
        <v>A</v>
      </c>
    </row>
    <row r="43" spans="1:12" x14ac:dyDescent="0.25">
      <c r="A43" s="24"/>
      <c r="B43" s="24" t="s">
        <v>13</v>
      </c>
      <c r="C43" s="24">
        <f>$J$15</f>
        <v>8</v>
      </c>
      <c r="D43" s="24">
        <f>$K$15</f>
        <v>19</v>
      </c>
      <c r="E43" s="24"/>
      <c r="F43" s="24">
        <f>CODE(B43)-65</f>
        <v>13</v>
      </c>
      <c r="G43" s="24"/>
      <c r="H43" s="24">
        <f>C43*F$42+D43*F$43</f>
        <v>247</v>
      </c>
      <c r="I43" s="24"/>
      <c r="J43" s="24">
        <f t="shared" si="0"/>
        <v>13</v>
      </c>
      <c r="K43" s="24"/>
      <c r="L43" s="24" t="str">
        <f t="shared" si="1"/>
        <v>N</v>
      </c>
    </row>
    <row r="44" spans="1:12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 spans="1:12" x14ac:dyDescent="0.25">
      <c r="A45" s="29">
        <v>8</v>
      </c>
      <c r="B45" s="29" t="s">
        <v>3</v>
      </c>
      <c r="C45" s="29">
        <f>$J$14</f>
        <v>1</v>
      </c>
      <c r="D45" s="29">
        <f>$K$14</f>
        <v>24</v>
      </c>
      <c r="E45" s="29"/>
      <c r="F45" s="29">
        <f>CODE(B45)-65</f>
        <v>3</v>
      </c>
      <c r="G45" s="29"/>
      <c r="H45" s="29">
        <f>C45*F$45+D45*F$46</f>
        <v>195</v>
      </c>
      <c r="I45" s="29"/>
      <c r="J45" s="29">
        <f t="shared" si="0"/>
        <v>13</v>
      </c>
      <c r="K45" s="29"/>
      <c r="L45" s="29" t="str">
        <f t="shared" si="1"/>
        <v>N</v>
      </c>
    </row>
    <row r="46" spans="1:12" x14ac:dyDescent="0.25">
      <c r="A46" s="29"/>
      <c r="B46" s="29" t="s">
        <v>8</v>
      </c>
      <c r="C46" s="29">
        <f>$J$15</f>
        <v>8</v>
      </c>
      <c r="D46" s="29">
        <f>$K$15</f>
        <v>19</v>
      </c>
      <c r="E46" s="29"/>
      <c r="F46" s="29">
        <f>CODE(B46)-65</f>
        <v>8</v>
      </c>
      <c r="G46" s="29"/>
      <c r="H46" s="29">
        <f>C46*F$45+D46*F$46</f>
        <v>176</v>
      </c>
      <c r="I46" s="29"/>
      <c r="J46" s="29">
        <f t="shared" si="0"/>
        <v>20</v>
      </c>
      <c r="K46" s="29"/>
      <c r="L46" s="29" t="str">
        <f t="shared" si="1"/>
        <v>U</v>
      </c>
    </row>
    <row r="47" spans="1:12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</row>
    <row r="48" spans="1:12" x14ac:dyDescent="0.25">
      <c r="A48" s="24">
        <v>9</v>
      </c>
      <c r="B48" s="24" t="s">
        <v>7</v>
      </c>
      <c r="C48" s="24">
        <f>$J$14</f>
        <v>1</v>
      </c>
      <c r="D48" s="24">
        <f>$K$14</f>
        <v>24</v>
      </c>
      <c r="E48" s="24"/>
      <c r="F48" s="24">
        <f>CODE(B48)-65</f>
        <v>7</v>
      </c>
      <c r="G48" s="24"/>
      <c r="H48" s="24">
        <f>C48*F$48+D48*F$49</f>
        <v>199</v>
      </c>
      <c r="I48" s="24"/>
      <c r="J48" s="24">
        <f t="shared" si="0"/>
        <v>17</v>
      </c>
      <c r="K48" s="24"/>
      <c r="L48" s="24" t="str">
        <f t="shared" si="1"/>
        <v>R</v>
      </c>
    </row>
    <row r="49" spans="1:12" x14ac:dyDescent="0.25">
      <c r="A49" s="24"/>
      <c r="B49" s="24" t="s">
        <v>8</v>
      </c>
      <c r="C49" s="24">
        <f>$J$15</f>
        <v>8</v>
      </c>
      <c r="D49" s="24">
        <f>$K$15</f>
        <v>19</v>
      </c>
      <c r="E49" s="24"/>
      <c r="F49" s="24">
        <f>CODE(B49)-65</f>
        <v>8</v>
      </c>
      <c r="G49" s="24"/>
      <c r="H49" s="24">
        <f>C49*F$48+D49*F$49</f>
        <v>208</v>
      </c>
      <c r="I49" s="24"/>
      <c r="J49" s="24">
        <f t="shared" si="0"/>
        <v>0</v>
      </c>
      <c r="K49" s="24"/>
      <c r="L49" s="24" t="str">
        <f t="shared" si="1"/>
        <v>A</v>
      </c>
    </row>
  </sheetData>
  <mergeCells count="1"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enkripsi kunci 3x3</vt:lpstr>
      <vt:lpstr>enkripsi 2x2</vt:lpstr>
      <vt:lpstr>dekripsi 2x2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Computer</dc:creator>
  <cp:lastModifiedBy>Laptop</cp:lastModifiedBy>
  <dcterms:created xsi:type="dcterms:W3CDTF">2020-04-02T11:06:54Z</dcterms:created>
  <dcterms:modified xsi:type="dcterms:W3CDTF">2021-10-12T12:00:29Z</dcterms:modified>
</cp:coreProperties>
</file>