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sc-thesis-incomplete-markets-LDES\models\Fully_incomplete_markets_ADMM - Different deltas\"/>
    </mc:Choice>
  </mc:AlternateContent>
  <xr:revisionPtr revIDLastSave="0" documentId="13_ncr:1_{8D7329E1-E8E0-4A9E-8775-1885E6977338}" xr6:coauthVersionLast="47" xr6:coauthVersionMax="47" xr10:uidLastSave="{00000000-0000-0000-0000-000000000000}"/>
  <bookViews>
    <workbookView xWindow="43095" yWindow="0" windowWidth="14610" windowHeight="14880" xr2:uid="{F02FDA62-4D99-42AF-9059-B76023235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G2" i="1"/>
  <c r="I11" i="1"/>
  <c r="G3" i="1"/>
  <c r="G4" i="1"/>
  <c r="G5" i="1"/>
  <c r="G6" i="1"/>
  <c r="D6" i="1"/>
  <c r="D2" i="1"/>
  <c r="D10" i="1"/>
  <c r="D11" i="1"/>
  <c r="D3" i="1"/>
  <c r="D4" i="1"/>
  <c r="D5" i="1"/>
</calcChain>
</file>

<file path=xl/sharedStrings.xml><?xml version="1.0" encoding="utf-8"?>
<sst xmlns="http://schemas.openxmlformats.org/spreadsheetml/2006/main" count="41" uniqueCount="22">
  <si>
    <t>WACC</t>
  </si>
  <si>
    <t>CRF</t>
  </si>
  <si>
    <t>CAPEX PER MW</t>
  </si>
  <si>
    <t>GENS</t>
  </si>
  <si>
    <t>PV</t>
  </si>
  <si>
    <t>WINDON</t>
  </si>
  <si>
    <t>WIND OFF</t>
  </si>
  <si>
    <t>NUCLEAR</t>
  </si>
  <si>
    <t>GAS</t>
  </si>
  <si>
    <t>STORAGE</t>
  </si>
  <si>
    <t>CAPEX PER MWh</t>
  </si>
  <si>
    <t>LDES</t>
  </si>
  <si>
    <t>BESS</t>
  </si>
  <si>
    <t>N</t>
  </si>
  <si>
    <t>CAPACITY DELTA=1</t>
  </si>
  <si>
    <t>Cinv_RISK_FREE</t>
  </si>
  <si>
    <t>ENERGY DELTA=1</t>
  </si>
  <si>
    <t>FOM</t>
  </si>
  <si>
    <t>complete</t>
  </si>
  <si>
    <t>WINDOFF</t>
  </si>
  <si>
    <t>H2</t>
  </si>
  <si>
    <t>fully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</si>
</sst>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24E-CEAF-4124-BB54-B05AB72DADB3}">
  <dimension ref="A1:J29"/>
  <sheetViews>
    <sheetView tabSelected="1" workbookViewId="0">
      <selection activeCell="I21" sqref="I21"/>
    </sheetView>
  </sheetViews>
  <sheetFormatPr defaultRowHeight="14.4" x14ac:dyDescent="0.3"/>
  <cols>
    <col min="1" max="1" width="9.33203125" bestFit="1" customWidth="1"/>
    <col min="2" max="2" width="3" bestFit="1" customWidth="1"/>
    <col min="3" max="3" width="8.5546875" bestFit="1" customWidth="1"/>
    <col min="4" max="4" width="14.5546875" customWidth="1"/>
    <col min="5" max="5" width="13.5546875" bestFit="1" customWidth="1"/>
    <col min="6" max="7" width="16.6640625" bestFit="1" customWidth="1"/>
    <col min="8" max="8" width="16.6640625" customWidth="1"/>
    <col min="9" max="9" width="13.77734375" bestFit="1" customWidth="1"/>
    <col min="10" max="10" width="12" bestFit="1" customWidth="1"/>
  </cols>
  <sheetData>
    <row r="1" spans="1:10" x14ac:dyDescent="0.3">
      <c r="A1" t="s">
        <v>3</v>
      </c>
      <c r="B1" t="s">
        <v>13</v>
      </c>
      <c r="C1" t="s">
        <v>0</v>
      </c>
      <c r="D1" t="s">
        <v>1</v>
      </c>
      <c r="E1" t="s">
        <v>2</v>
      </c>
      <c r="F1" t="s">
        <v>14</v>
      </c>
      <c r="G1" t="s">
        <v>15</v>
      </c>
      <c r="H1" t="s">
        <v>17</v>
      </c>
    </row>
    <row r="2" spans="1:10" x14ac:dyDescent="0.3">
      <c r="A2" t="s">
        <v>4</v>
      </c>
      <c r="B2">
        <v>25</v>
      </c>
      <c r="C2">
        <v>6.2E-2</v>
      </c>
      <c r="D2">
        <f>(C2*((1+C2)^B2))/(((1+C2)^B2)-1)</f>
        <v>7.9719509678631825E-2</v>
      </c>
      <c r="E2">
        <v>1136000</v>
      </c>
      <c r="F2">
        <v>134.52707162806001</v>
      </c>
      <c r="G2" s="2">
        <f>(D2*E2+H2)*F2</f>
        <v>13931806.897517901</v>
      </c>
      <c r="H2">
        <v>13000</v>
      </c>
    </row>
    <row r="3" spans="1:10" x14ac:dyDescent="0.3">
      <c r="A3" t="s">
        <v>5</v>
      </c>
      <c r="B3">
        <v>30</v>
      </c>
      <c r="C3">
        <v>6.0999999999999999E-2</v>
      </c>
      <c r="D3">
        <f t="shared" ref="D3:D11" si="0">(C3*((1+C3)^B3))/(((1+C3)^B3)-1)</f>
        <v>7.3427963404517335E-2</v>
      </c>
      <c r="E3">
        <v>1327000</v>
      </c>
      <c r="F3">
        <v>51.895745216632399</v>
      </c>
      <c r="G3" s="2">
        <f>(D3*E3+H3)*F3</f>
        <v>6509745.5806445181</v>
      </c>
      <c r="H3">
        <v>28000</v>
      </c>
    </row>
    <row r="4" spans="1:10" x14ac:dyDescent="0.3">
      <c r="A4" t="s">
        <v>6</v>
      </c>
      <c r="B4">
        <v>30</v>
      </c>
      <c r="C4">
        <v>6.5000000000000002E-2</v>
      </c>
      <c r="D4">
        <f t="shared" si="0"/>
        <v>7.6577442245910621E-2</v>
      </c>
      <c r="E4">
        <v>3487000</v>
      </c>
      <c r="F4">
        <v>93.412336102454702</v>
      </c>
      <c r="G4" s="2">
        <f t="shared" ref="G3:G6" si="1">(D4*E4+H4)*F4</f>
        <v>31669167.793623108</v>
      </c>
      <c r="H4">
        <v>72000</v>
      </c>
    </row>
    <row r="5" spans="1:10" x14ac:dyDescent="0.3">
      <c r="A5" t="s">
        <v>7</v>
      </c>
      <c r="B5">
        <v>60</v>
      </c>
      <c r="C5">
        <v>7.0000000000000007E-2</v>
      </c>
      <c r="D5">
        <f t="shared" si="0"/>
        <v>7.122922550001945E-2</v>
      </c>
      <c r="E5">
        <v>6344000</v>
      </c>
      <c r="F5">
        <v>3.9999940157707998</v>
      </c>
      <c r="G5" s="2">
        <f t="shared" si="1"/>
        <v>2431509.1886059796</v>
      </c>
      <c r="H5">
        <v>156000</v>
      </c>
    </row>
    <row r="6" spans="1:10" x14ac:dyDescent="0.3">
      <c r="A6" t="s">
        <v>8</v>
      </c>
      <c r="B6">
        <v>25</v>
      </c>
      <c r="C6">
        <v>7.0000000000000007E-2</v>
      </c>
      <c r="D6">
        <f>(C6*((1+C6)^B6))/(((1+C6)^B6)-1)</f>
        <v>8.5810517220665614E-2</v>
      </c>
      <c r="E6">
        <v>1330000</v>
      </c>
      <c r="F6">
        <v>48.6800271248241</v>
      </c>
      <c r="G6" s="2">
        <f t="shared" si="1"/>
        <v>20743922.009788379</v>
      </c>
      <c r="H6">
        <v>312000</v>
      </c>
    </row>
    <row r="9" spans="1:10" x14ac:dyDescent="0.3">
      <c r="A9" t="s">
        <v>9</v>
      </c>
      <c r="B9" t="s">
        <v>13</v>
      </c>
      <c r="C9" t="s">
        <v>0</v>
      </c>
      <c r="D9" t="s">
        <v>1</v>
      </c>
      <c r="E9" t="s">
        <v>2</v>
      </c>
      <c r="F9" t="s">
        <v>10</v>
      </c>
      <c r="G9" t="s">
        <v>14</v>
      </c>
      <c r="H9" t="s">
        <v>16</v>
      </c>
      <c r="I9" t="s">
        <v>15</v>
      </c>
      <c r="J9" t="s">
        <v>17</v>
      </c>
    </row>
    <row r="10" spans="1:10" x14ac:dyDescent="0.3">
      <c r="A10" t="s">
        <v>11</v>
      </c>
      <c r="B10">
        <v>18</v>
      </c>
      <c r="C10">
        <v>7.0000000000000007E-2</v>
      </c>
      <c r="D10">
        <f>(C10*((1+C10)^B10))/(((1+C10)^B10)-1)</f>
        <v>9.9412601658362007E-2</v>
      </c>
      <c r="E10">
        <v>2750000</v>
      </c>
      <c r="F10">
        <v>15000</v>
      </c>
      <c r="G10">
        <v>4.9008339675712902</v>
      </c>
      <c r="H10">
        <v>440.75958020859201</v>
      </c>
      <c r="I10">
        <f>(E10*D10+J10)*G10+(F10*D10)*H10</f>
        <v>2575367.0580719863</v>
      </c>
      <c r="J10">
        <v>118000</v>
      </c>
    </row>
    <row r="11" spans="1:10" x14ac:dyDescent="0.3">
      <c r="A11" t="s">
        <v>12</v>
      </c>
      <c r="B11">
        <v>20</v>
      </c>
      <c r="C11">
        <v>0.06</v>
      </c>
      <c r="D11">
        <f t="shared" si="0"/>
        <v>8.7184556976851402E-2</v>
      </c>
      <c r="E11">
        <v>295000</v>
      </c>
      <c r="F11">
        <v>201000</v>
      </c>
      <c r="G11">
        <v>24.5007855565798</v>
      </c>
      <c r="H11">
        <v>98.003132687700798</v>
      </c>
      <c r="I11">
        <f>(E11*D11+J11)*G11+(F11*D11)*H11</f>
        <v>3009084.1005064296</v>
      </c>
      <c r="J11">
        <v>27000</v>
      </c>
    </row>
    <row r="16" spans="1:10" x14ac:dyDescent="0.3">
      <c r="C16" s="1"/>
      <c r="D16" t="s">
        <v>18</v>
      </c>
      <c r="F16" s="1"/>
    </row>
    <row r="17" spans="1:9" x14ac:dyDescent="0.3">
      <c r="C17" s="1" t="s">
        <v>4</v>
      </c>
      <c r="D17" t="s">
        <v>5</v>
      </c>
      <c r="E17" t="s">
        <v>19</v>
      </c>
      <c r="F17" s="1" t="s">
        <v>7</v>
      </c>
      <c r="G17" t="s">
        <v>8</v>
      </c>
      <c r="H17" t="s">
        <v>20</v>
      </c>
      <c r="I17" t="s">
        <v>12</v>
      </c>
    </row>
    <row r="18" spans="1:9" x14ac:dyDescent="0.3">
      <c r="A18">
        <v>0.75</v>
      </c>
      <c r="C18" s="3">
        <v>6.1100000000000002E-2</v>
      </c>
      <c r="D18" s="3">
        <v>0.12659999999999999</v>
      </c>
      <c r="E18" s="3">
        <v>4.87E-2</v>
      </c>
      <c r="F18" s="3">
        <v>0.15190000000000001</v>
      </c>
      <c r="G18" s="3">
        <v>-3.5299999999999998E-2</v>
      </c>
      <c r="H18" s="3">
        <v>7.4499999999999997E-2</v>
      </c>
      <c r="I18" s="3">
        <v>5.3699999999999998E-2</v>
      </c>
    </row>
    <row r="19" spans="1:9" x14ac:dyDescent="0.3">
      <c r="A19">
        <v>0.5</v>
      </c>
      <c r="C19" s="3">
        <v>6.0999999999999999E-2</v>
      </c>
      <c r="D19" s="3">
        <v>0.1263</v>
      </c>
      <c r="E19" s="3">
        <v>4.87E-2</v>
      </c>
      <c r="F19" s="3">
        <v>0.15040000000000001</v>
      </c>
      <c r="G19" s="3">
        <v>-4.58E-2</v>
      </c>
      <c r="H19" s="3">
        <v>7.6499999999999999E-2</v>
      </c>
      <c r="I19" s="3">
        <v>5.1900000000000002E-2</v>
      </c>
    </row>
    <row r="20" spans="1:9" x14ac:dyDescent="0.3">
      <c r="A20">
        <v>0.25</v>
      </c>
      <c r="C20" s="3">
        <v>6.1100000000000002E-2</v>
      </c>
      <c r="D20" s="3">
        <v>0.12640000000000001</v>
      </c>
      <c r="E20" s="3">
        <v>4.8899999999999999E-2</v>
      </c>
      <c r="F20" s="3">
        <v>0.14940000000000001</v>
      </c>
      <c r="G20" s="3">
        <v>-5.4399999999999997E-2</v>
      </c>
      <c r="H20" s="3">
        <v>7.9799999999999996E-2</v>
      </c>
      <c r="I20" s="3">
        <v>4.9700000000000001E-2</v>
      </c>
    </row>
    <row r="22" spans="1:9" x14ac:dyDescent="0.3">
      <c r="C22" s="1"/>
      <c r="D22" t="s">
        <v>21</v>
      </c>
      <c r="F22" s="1"/>
    </row>
    <row r="23" spans="1:9" x14ac:dyDescent="0.3">
      <c r="C23" s="1" t="s">
        <v>4</v>
      </c>
      <c r="D23" t="s">
        <v>5</v>
      </c>
      <c r="E23" t="s">
        <v>19</v>
      </c>
      <c r="F23" s="1" t="s">
        <v>7</v>
      </c>
      <c r="G23" t="s">
        <v>8</v>
      </c>
      <c r="H23" t="s">
        <v>20</v>
      </c>
      <c r="I23" t="s">
        <v>12</v>
      </c>
    </row>
    <row r="24" spans="1:9" x14ac:dyDescent="0.3">
      <c r="A24">
        <v>0.75</v>
      </c>
      <c r="C24" s="3"/>
      <c r="D24" s="3"/>
      <c r="E24" s="3"/>
      <c r="F24" s="3"/>
      <c r="G24" s="3"/>
      <c r="H24" s="3"/>
      <c r="I24" s="3"/>
    </row>
    <row r="25" spans="1:9" x14ac:dyDescent="0.3">
      <c r="A25">
        <v>0.5</v>
      </c>
      <c r="C25" s="3"/>
      <c r="D25" s="3"/>
      <c r="E25" s="3"/>
      <c r="F25" s="3"/>
      <c r="G25" s="3"/>
      <c r="H25" s="3"/>
      <c r="I25" s="3"/>
    </row>
    <row r="26" spans="1:9" x14ac:dyDescent="0.3">
      <c r="A26">
        <v>0.25</v>
      </c>
      <c r="C26" s="3"/>
      <c r="D26" s="3"/>
      <c r="E26" s="3"/>
      <c r="F26" s="3"/>
      <c r="G26" s="3"/>
      <c r="H26" s="3"/>
      <c r="I26" s="3"/>
    </row>
    <row r="29" spans="1:9" x14ac:dyDescent="0.3">
      <c r="D2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Makrides, Andreas</dc:creator>
  <cp:lastModifiedBy>Makrides, Andreas</cp:lastModifiedBy>
  <dcterms:created xsi:type="dcterms:W3CDTF">2025-07-16T09:10:56Z</dcterms:created>
  <dcterms:modified xsi:type="dcterms:W3CDTF">2025-08-02T11:41:54Z</dcterms:modified>
</cp:coreProperties>
</file>