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Fully_incomplete_markets_ADMM - Different deltas\"/>
    </mc:Choice>
  </mc:AlternateContent>
  <xr:revisionPtr revIDLastSave="0" documentId="13_ncr:1_{A4FF3CF0-3298-4A20-BC44-8B0AE1EB078D}" xr6:coauthVersionLast="47" xr6:coauthVersionMax="47" xr10:uidLastSave="{00000000-0000-0000-0000-000000000000}"/>
  <bookViews>
    <workbookView xWindow="34695" yWindow="4125" windowWidth="21600" windowHeight="11235" xr2:uid="{F02FDA62-4D99-42AF-9059-B76023235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D10" i="1"/>
  <c r="G3" i="1"/>
  <c r="G61" i="1"/>
  <c r="H61" i="1"/>
  <c r="I61" i="1"/>
  <c r="F61" i="1"/>
  <c r="E61" i="1"/>
  <c r="D61" i="1"/>
  <c r="C61" i="1"/>
  <c r="G2" i="1"/>
  <c r="I11" i="1"/>
  <c r="G4" i="1"/>
  <c r="G5" i="1"/>
  <c r="G6" i="1"/>
  <c r="D6" i="1"/>
  <c r="D2" i="1"/>
  <c r="D11" i="1"/>
  <c r="D3" i="1"/>
  <c r="D4" i="1"/>
  <c r="D5" i="1"/>
</calcChain>
</file>

<file path=xl/sharedStrings.xml><?xml version="1.0" encoding="utf-8"?>
<sst xmlns="http://schemas.openxmlformats.org/spreadsheetml/2006/main" count="57" uniqueCount="30">
  <si>
    <t>WACC</t>
  </si>
  <si>
    <t>CRF</t>
  </si>
  <si>
    <t>CAPEX PER MW</t>
  </si>
  <si>
    <t>GENS</t>
  </si>
  <si>
    <t>PV</t>
  </si>
  <si>
    <t>WINDON</t>
  </si>
  <si>
    <t>WIND OFF</t>
  </si>
  <si>
    <t>NUCLEAR</t>
  </si>
  <si>
    <t>GAS</t>
  </si>
  <si>
    <t>STORAGE</t>
  </si>
  <si>
    <t>CAPEX PER MWh</t>
  </si>
  <si>
    <t>LDES</t>
  </si>
  <si>
    <t>BESS</t>
  </si>
  <si>
    <t>N</t>
  </si>
  <si>
    <t>CAPACITY DELTA=1</t>
  </si>
  <si>
    <t>Cinv_RISK_FREE</t>
  </si>
  <si>
    <t>ENERGY DELTA=1</t>
  </si>
  <si>
    <t>FOM</t>
  </si>
  <si>
    <t>complete</t>
  </si>
  <si>
    <t>WINDOFF</t>
  </si>
  <si>
    <t>H2</t>
  </si>
  <si>
    <t>fully incomplete</t>
  </si>
  <si>
    <t>incomplete</t>
  </si>
  <si>
    <t>pv</t>
  </si>
  <si>
    <t>win onshore</t>
  </si>
  <si>
    <t>wind offshore</t>
  </si>
  <si>
    <t>nuclear</t>
  </si>
  <si>
    <t>gas</t>
  </si>
  <si>
    <t>h2</t>
  </si>
  <si>
    <t>bess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</si>
</sst>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24E-CEAF-4124-BB54-B05AB72DADB3}">
  <dimension ref="A1:J61"/>
  <sheetViews>
    <sheetView tabSelected="1" topLeftCell="A52" workbookViewId="0">
      <selection activeCell="K16" sqref="K16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11" bestFit="1" customWidth="1"/>
    <col min="4" max="4" width="14.5546875" customWidth="1"/>
    <col min="5" max="5" width="13.5546875" bestFit="1" customWidth="1"/>
    <col min="6" max="7" width="16.6640625" bestFit="1" customWidth="1"/>
    <col min="8" max="8" width="16.6640625" customWidth="1"/>
    <col min="9" max="9" width="13.77734375" bestFit="1" customWidth="1"/>
    <col min="10" max="10" width="12" bestFit="1" customWidth="1"/>
  </cols>
  <sheetData>
    <row r="1" spans="1:10" x14ac:dyDescent="0.3">
      <c r="A1" t="s">
        <v>3</v>
      </c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  <c r="H1" t="s">
        <v>17</v>
      </c>
    </row>
    <row r="2" spans="1:10" x14ac:dyDescent="0.3">
      <c r="A2" t="s">
        <v>4</v>
      </c>
      <c r="B2">
        <v>25</v>
      </c>
      <c r="C2">
        <v>6.2E-2</v>
      </c>
      <c r="D2">
        <f>(C2*((1+C2)^B2))/(((1+C2)^B2)-1)</f>
        <v>7.9719509678631825E-2</v>
      </c>
      <c r="E2">
        <v>1136000</v>
      </c>
      <c r="F2">
        <v>134.52707162806001</v>
      </c>
      <c r="G2" s="2">
        <f>(D2*E2+H2)*F2</f>
        <v>13931806.897517901</v>
      </c>
      <c r="H2">
        <v>13000</v>
      </c>
    </row>
    <row r="3" spans="1:10" x14ac:dyDescent="0.3">
      <c r="A3" t="s">
        <v>5</v>
      </c>
      <c r="B3">
        <v>30</v>
      </c>
      <c r="C3">
        <v>6.0999999999999999E-2</v>
      </c>
      <c r="D3">
        <f t="shared" ref="D3:D11" si="0">(C3*((1+C3)^B3))/(((1+C3)^B3)-1)</f>
        <v>7.3427963404517335E-2</v>
      </c>
      <c r="E3">
        <v>1327000</v>
      </c>
      <c r="F3">
        <v>51.895745216632399</v>
      </c>
      <c r="G3" s="2">
        <f>(D3*E3+H3)*F3</f>
        <v>6509745.5806445181</v>
      </c>
      <c r="H3">
        <v>28000</v>
      </c>
    </row>
    <row r="4" spans="1:10" x14ac:dyDescent="0.3">
      <c r="A4" t="s">
        <v>6</v>
      </c>
      <c r="B4">
        <v>30</v>
      </c>
      <c r="C4">
        <v>6.5000000000000002E-2</v>
      </c>
      <c r="D4">
        <f t="shared" si="0"/>
        <v>7.6577442245910621E-2</v>
      </c>
      <c r="E4">
        <v>3487000</v>
      </c>
      <c r="F4">
        <v>93.412336102454702</v>
      </c>
      <c r="G4" s="2">
        <f t="shared" ref="G4:G6" si="1">(D4*E4+H4)*F4</f>
        <v>31669167.793623108</v>
      </c>
      <c r="H4">
        <v>72000</v>
      </c>
    </row>
    <row r="5" spans="1:10" x14ac:dyDescent="0.3">
      <c r="A5" t="s">
        <v>7</v>
      </c>
      <c r="B5">
        <v>60</v>
      </c>
      <c r="C5">
        <v>7.0000000000000007E-2</v>
      </c>
      <c r="D5">
        <f t="shared" si="0"/>
        <v>7.122922550001945E-2</v>
      </c>
      <c r="E5">
        <v>6344000</v>
      </c>
      <c r="F5">
        <v>3.9999940157707998</v>
      </c>
      <c r="G5" s="2">
        <f t="shared" si="1"/>
        <v>2431509.1886059796</v>
      </c>
      <c r="H5">
        <v>156000</v>
      </c>
    </row>
    <row r="6" spans="1:10" x14ac:dyDescent="0.3">
      <c r="A6" t="s">
        <v>8</v>
      </c>
      <c r="B6">
        <v>25</v>
      </c>
      <c r="C6">
        <v>7.0000000000000007E-2</v>
      </c>
      <c r="D6">
        <f>(C6*((1+C6)^B6))/(((1+C6)^B6)-1)</f>
        <v>8.5810517220665614E-2</v>
      </c>
      <c r="E6">
        <v>1330000</v>
      </c>
      <c r="F6">
        <v>48.6800271248241</v>
      </c>
      <c r="G6" s="2">
        <f t="shared" si="1"/>
        <v>20743922.009788379</v>
      </c>
      <c r="H6">
        <v>312000</v>
      </c>
    </row>
    <row r="9" spans="1:10" x14ac:dyDescent="0.3">
      <c r="A9" t="s">
        <v>9</v>
      </c>
      <c r="B9" t="s">
        <v>13</v>
      </c>
      <c r="C9" t="s">
        <v>0</v>
      </c>
      <c r="D9" t="s">
        <v>1</v>
      </c>
      <c r="E9" t="s">
        <v>2</v>
      </c>
      <c r="F9" t="s">
        <v>10</v>
      </c>
      <c r="G9" t="s">
        <v>14</v>
      </c>
      <c r="H9" t="s">
        <v>16</v>
      </c>
      <c r="I9" t="s">
        <v>15</v>
      </c>
      <c r="J9" t="s">
        <v>17</v>
      </c>
    </row>
    <row r="10" spans="1:10" x14ac:dyDescent="0.3">
      <c r="A10" t="s">
        <v>11</v>
      </c>
      <c r="B10">
        <v>18</v>
      </c>
      <c r="C10">
        <v>7.0000000000000007E-2</v>
      </c>
      <c r="D10">
        <f>(C10*((1+C10)^B10))/(((1+C10)^B10)-1)</f>
        <v>9.9412601658362007E-2</v>
      </c>
      <c r="E10">
        <v>2750000</v>
      </c>
      <c r="F10">
        <v>15000</v>
      </c>
      <c r="G10">
        <v>4.9008339675712902</v>
      </c>
      <c r="H10">
        <v>440.75958020859201</v>
      </c>
      <c r="I10">
        <f>(E10*D10+J10)*G10+(F10*D10)*H10</f>
        <v>2575367.0580719863</v>
      </c>
      <c r="J10">
        <v>118000</v>
      </c>
    </row>
    <row r="11" spans="1:10" x14ac:dyDescent="0.3">
      <c r="A11" t="s">
        <v>12</v>
      </c>
      <c r="B11">
        <v>20</v>
      </c>
      <c r="C11">
        <v>0.06</v>
      </c>
      <c r="D11">
        <f t="shared" si="0"/>
        <v>8.7184556976851402E-2</v>
      </c>
      <c r="E11">
        <v>295000</v>
      </c>
      <c r="F11">
        <v>201000</v>
      </c>
      <c r="G11">
        <v>24.5007855565798</v>
      </c>
      <c r="H11">
        <v>98.003132687700798</v>
      </c>
      <c r="I11">
        <f>(E11*D11+J11)*G11+(F11*D11)*H11</f>
        <v>3009084.1005064296</v>
      </c>
      <c r="J11">
        <v>27000</v>
      </c>
    </row>
    <row r="16" spans="1:10" x14ac:dyDescent="0.3">
      <c r="C16" s="1"/>
      <c r="D16" t="s">
        <v>18</v>
      </c>
      <c r="F16" s="1"/>
    </row>
    <row r="17" spans="1:9" x14ac:dyDescent="0.3">
      <c r="C17" s="1" t="s">
        <v>4</v>
      </c>
      <c r="D17" t="s">
        <v>5</v>
      </c>
      <c r="E17" t="s">
        <v>19</v>
      </c>
      <c r="F17" s="1" t="s">
        <v>7</v>
      </c>
      <c r="G17" t="s">
        <v>8</v>
      </c>
      <c r="H17" t="s">
        <v>20</v>
      </c>
      <c r="I17" t="s">
        <v>12</v>
      </c>
    </row>
    <row r="18" spans="1:9" x14ac:dyDescent="0.3">
      <c r="A18">
        <v>0.75</v>
      </c>
      <c r="C18" s="3">
        <v>6.1100000000000002E-2</v>
      </c>
      <c r="D18" s="3">
        <v>0.12659999999999999</v>
      </c>
      <c r="E18" s="3">
        <v>4.87E-2</v>
      </c>
      <c r="F18" s="3">
        <v>0.15190000000000001</v>
      </c>
      <c r="G18" s="3">
        <v>-3.5299999999999998E-2</v>
      </c>
      <c r="H18" s="3">
        <v>7.4499999999999997E-2</v>
      </c>
      <c r="I18" s="3">
        <v>5.3699999999999998E-2</v>
      </c>
    </row>
    <row r="19" spans="1:9" x14ac:dyDescent="0.3">
      <c r="A19">
        <v>0.5</v>
      </c>
      <c r="C19" s="3">
        <v>6.0999999999999999E-2</v>
      </c>
      <c r="D19" s="3">
        <v>0.1263</v>
      </c>
      <c r="E19" s="3">
        <v>4.87E-2</v>
      </c>
      <c r="F19" s="3">
        <v>0.15040000000000001</v>
      </c>
      <c r="G19" s="3">
        <v>-4.58E-2</v>
      </c>
      <c r="H19" s="3">
        <v>7.6499999999999999E-2</v>
      </c>
      <c r="I19" s="3">
        <v>5.1900000000000002E-2</v>
      </c>
    </row>
    <row r="20" spans="1:9" x14ac:dyDescent="0.3">
      <c r="A20">
        <v>0.25</v>
      </c>
      <c r="C20" s="3">
        <v>6.1100000000000002E-2</v>
      </c>
      <c r="D20" s="3">
        <v>0.12640000000000001</v>
      </c>
      <c r="E20" s="3">
        <v>4.8899999999999999E-2</v>
      </c>
      <c r="F20" s="3">
        <v>0.14940000000000001</v>
      </c>
      <c r="G20" s="3">
        <v>-5.4399999999999997E-2</v>
      </c>
      <c r="H20" s="3">
        <v>7.9799999999999996E-2</v>
      </c>
      <c r="I20" s="3">
        <v>4.9700000000000001E-2</v>
      </c>
    </row>
    <row r="22" spans="1:9" x14ac:dyDescent="0.3">
      <c r="C22" s="1"/>
      <c r="D22" t="s">
        <v>21</v>
      </c>
      <c r="F22" s="1"/>
    </row>
    <row r="23" spans="1:9" x14ac:dyDescent="0.3">
      <c r="C23" s="1" t="s">
        <v>4</v>
      </c>
      <c r="D23" t="s">
        <v>5</v>
      </c>
      <c r="E23" t="s">
        <v>19</v>
      </c>
      <c r="F23" s="1" t="s">
        <v>7</v>
      </c>
      <c r="G23" t="s">
        <v>8</v>
      </c>
      <c r="H23" t="s">
        <v>20</v>
      </c>
      <c r="I23" t="s">
        <v>12</v>
      </c>
    </row>
    <row r="24" spans="1:9" x14ac:dyDescent="0.3">
      <c r="A24">
        <v>0.75</v>
      </c>
      <c r="C24" s="3"/>
      <c r="D24" s="3"/>
      <c r="E24" s="3"/>
      <c r="F24" s="3"/>
      <c r="G24" s="3"/>
      <c r="H24" s="3"/>
      <c r="I24" s="3"/>
    </row>
    <row r="25" spans="1:9" x14ac:dyDescent="0.3">
      <c r="A25">
        <v>0.5</v>
      </c>
      <c r="C25" s="3">
        <v>6.7000000000000004E-2</v>
      </c>
      <c r="D25" s="3">
        <v>0.13220000000000001</v>
      </c>
      <c r="E25" s="3">
        <v>5.1700000000000003E-2</v>
      </c>
      <c r="F25" s="3">
        <v>0.1656</v>
      </c>
      <c r="G25" s="3">
        <v>8.3000000000000001E-3</v>
      </c>
      <c r="H25" s="3">
        <v>6.0199999999999997E-2</v>
      </c>
      <c r="I25" s="3">
        <v>7.4099999999999999E-2</v>
      </c>
    </row>
    <row r="26" spans="1:9" x14ac:dyDescent="0.3">
      <c r="A26">
        <v>0.25</v>
      </c>
      <c r="C26" s="3">
        <v>7.1499999999999994E-2</v>
      </c>
      <c r="D26" s="3">
        <v>0.13639999999999999</v>
      </c>
      <c r="E26" s="3">
        <v>5.3600000000000002E-2</v>
      </c>
      <c r="F26" s="3">
        <v>0.17449999999999999</v>
      </c>
      <c r="G26" s="3">
        <v>3.0099999999999998E-2</v>
      </c>
      <c r="H26" s="3">
        <v>6.6299999999999998E-2</v>
      </c>
      <c r="I26" s="3">
        <v>8.7999999999999995E-2</v>
      </c>
    </row>
    <row r="29" spans="1:9" x14ac:dyDescent="0.3">
      <c r="D29" s="1"/>
    </row>
    <row r="35" spans="1:10" x14ac:dyDescent="0.3">
      <c r="C35" s="1" t="s">
        <v>4</v>
      </c>
      <c r="D35" t="s">
        <v>5</v>
      </c>
      <c r="E35" t="s">
        <v>19</v>
      </c>
      <c r="F35" s="1" t="s">
        <v>7</v>
      </c>
      <c r="G35" t="s">
        <v>8</v>
      </c>
      <c r="H35" t="s">
        <v>20</v>
      </c>
      <c r="I35" t="s">
        <v>12</v>
      </c>
    </row>
    <row r="36" spans="1:10" x14ac:dyDescent="0.3">
      <c r="A36">
        <v>0.5</v>
      </c>
      <c r="C36">
        <v>14654878.9478394</v>
      </c>
      <c r="D36">
        <v>12013415.7775119</v>
      </c>
      <c r="E36">
        <v>27424957.429590899</v>
      </c>
      <c r="F36">
        <v>5653658.7723556897</v>
      </c>
      <c r="G36">
        <v>10752739.541531799</v>
      </c>
      <c r="H36">
        <v>2395544.3477241602</v>
      </c>
      <c r="I36">
        <v>3362979.1963321101</v>
      </c>
      <c r="J36" t="s">
        <v>22</v>
      </c>
    </row>
    <row r="38" spans="1:10" x14ac:dyDescent="0.3">
      <c r="A38">
        <v>0.5</v>
      </c>
      <c r="H38">
        <v>2697660.6642398001</v>
      </c>
      <c r="J38" t="s">
        <v>18</v>
      </c>
    </row>
    <row r="39" spans="1:10" x14ac:dyDescent="0.3">
      <c r="H39" s="1"/>
    </row>
    <row r="45" spans="1:10" x14ac:dyDescent="0.3">
      <c r="A45">
        <v>0.25</v>
      </c>
      <c r="C45" t="s">
        <v>23</v>
      </c>
      <c r="D45" t="s">
        <v>24</v>
      </c>
      <c r="E45" t="s">
        <v>25</v>
      </c>
      <c r="F45" t="s">
        <v>26</v>
      </c>
      <c r="G45" t="s">
        <v>27</v>
      </c>
      <c r="H45" t="s">
        <v>28</v>
      </c>
      <c r="I45" t="s">
        <v>29</v>
      </c>
    </row>
    <row r="46" spans="1:10" x14ac:dyDescent="0.3">
      <c r="C46">
        <v>16769268.691649901</v>
      </c>
      <c r="D46">
        <v>10773227.395984299</v>
      </c>
      <c r="E46" s="1">
        <v>24623398.125435099</v>
      </c>
      <c r="F46" s="1">
        <v>6048836.8492404902</v>
      </c>
      <c r="G46" s="1">
        <v>18044832.1404767</v>
      </c>
      <c r="H46" s="1">
        <v>3080003.1438523098</v>
      </c>
      <c r="I46" s="1">
        <v>3954543.6717834398</v>
      </c>
      <c r="J46" s="1"/>
    </row>
    <row r="47" spans="1:10" x14ac:dyDescent="0.3">
      <c r="C47">
        <v>19035117.391929898</v>
      </c>
      <c r="D47">
        <v>13970356.5719081</v>
      </c>
      <c r="E47" s="1">
        <v>32929704.270274598</v>
      </c>
      <c r="F47" s="1">
        <v>8538401.5675485209</v>
      </c>
      <c r="G47" s="1">
        <v>43361891.9922475</v>
      </c>
      <c r="H47" s="1">
        <v>3764032.5495805801</v>
      </c>
      <c r="I47" s="1">
        <v>4256463.4044693597</v>
      </c>
      <c r="J47" s="1"/>
    </row>
    <row r="48" spans="1:10" x14ac:dyDescent="0.3">
      <c r="C48">
        <v>14060162.4599688</v>
      </c>
      <c r="D48">
        <v>11862849.1806655</v>
      </c>
      <c r="E48" s="1">
        <v>28262213.0477922</v>
      </c>
      <c r="F48" s="1">
        <v>5364540.2942447998</v>
      </c>
      <c r="G48" s="1">
        <v>3286159.6499548098</v>
      </c>
      <c r="H48" s="1">
        <v>1674747.8038814701</v>
      </c>
      <c r="I48" s="1">
        <v>2991523.7495923098</v>
      </c>
      <c r="J48" s="1"/>
    </row>
    <row r="49" spans="3:10" x14ac:dyDescent="0.3">
      <c r="C49">
        <v>12352160.9166025</v>
      </c>
      <c r="D49">
        <v>9931237.4613428004</v>
      </c>
      <c r="E49" s="1">
        <v>23859072.314998601</v>
      </c>
      <c r="F49" s="1">
        <v>5206404.8409568099</v>
      </c>
      <c r="G49" s="1">
        <v>15728458.4710311</v>
      </c>
      <c r="H49" s="1">
        <v>2984373.60945326</v>
      </c>
      <c r="I49" s="1">
        <v>3967334.9411610202</v>
      </c>
      <c r="J49" s="1"/>
    </row>
    <row r="50" spans="3:10" x14ac:dyDescent="0.3">
      <c r="C50">
        <v>10917268.4182433</v>
      </c>
      <c r="D50">
        <v>9068299.0342321694</v>
      </c>
      <c r="E50" s="1">
        <v>20734105.7421235</v>
      </c>
      <c r="F50" s="1">
        <v>3897018.6533242799</v>
      </c>
      <c r="G50">
        <v>949318.22503700596</v>
      </c>
      <c r="H50" s="1">
        <v>1541052.0257168401</v>
      </c>
      <c r="I50" s="1">
        <v>3048501.8194542802</v>
      </c>
      <c r="J50" s="1"/>
    </row>
    <row r="51" spans="3:10" x14ac:dyDescent="0.3">
      <c r="C51">
        <v>15436746.560025699</v>
      </c>
      <c r="D51">
        <v>12510123.398544</v>
      </c>
      <c r="E51" s="1">
        <v>29690471.8019423</v>
      </c>
      <c r="F51" s="1">
        <v>5201861.1493937299</v>
      </c>
      <c r="G51" s="1">
        <v>1101813.4902582199</v>
      </c>
      <c r="H51" s="1">
        <v>1624015.36142537</v>
      </c>
      <c r="I51" s="1">
        <v>2508153.0385969202</v>
      </c>
      <c r="J51" s="1"/>
    </row>
    <row r="52" spans="3:10" x14ac:dyDescent="0.3">
      <c r="C52">
        <v>17321182.1216495</v>
      </c>
      <c r="D52">
        <v>12864694.435288601</v>
      </c>
      <c r="E52" s="1">
        <v>29984685.001035199</v>
      </c>
      <c r="F52" s="1">
        <v>6581557.1224060496</v>
      </c>
      <c r="G52" s="1">
        <v>18436890.068677898</v>
      </c>
      <c r="H52" s="1">
        <v>3043288.23585351</v>
      </c>
      <c r="I52" s="1">
        <v>4507640.9882133603</v>
      </c>
      <c r="J52" s="1"/>
    </row>
    <row r="53" spans="3:10" x14ac:dyDescent="0.3">
      <c r="C53">
        <v>14410383.1024097</v>
      </c>
      <c r="D53">
        <v>12311692.267748499</v>
      </c>
      <c r="E53" s="1">
        <v>27445957.031108901</v>
      </c>
      <c r="F53" s="1">
        <v>5414875.85192669</v>
      </c>
      <c r="G53" s="1">
        <v>7172993.8862751899</v>
      </c>
      <c r="H53" s="1">
        <v>2180082.1584257898</v>
      </c>
      <c r="I53" s="1">
        <v>3601875.8087452999</v>
      </c>
      <c r="J53" s="1"/>
    </row>
    <row r="54" spans="3:10" x14ac:dyDescent="0.3">
      <c r="C54">
        <v>13872259.147633901</v>
      </c>
      <c r="D54">
        <v>10727139.5368002</v>
      </c>
      <c r="E54" s="1">
        <v>25448795.997117501</v>
      </c>
      <c r="F54" s="1">
        <v>5235003.7019140301</v>
      </c>
      <c r="G54" s="1">
        <v>11606248.617256399</v>
      </c>
      <c r="H54" s="1">
        <v>2632087.38490122</v>
      </c>
      <c r="I54" s="1">
        <v>3712131.6478012898</v>
      </c>
      <c r="J54" s="1"/>
    </row>
    <row r="55" spans="3:10" x14ac:dyDescent="0.3">
      <c r="C55">
        <v>17172077.7866203</v>
      </c>
      <c r="D55">
        <v>14363152.420892499</v>
      </c>
      <c r="E55" s="1">
        <v>34755610.918887898</v>
      </c>
      <c r="F55" s="1">
        <v>6840331.6065790402</v>
      </c>
      <c r="G55" s="1">
        <v>14355897.073016301</v>
      </c>
      <c r="H55" s="1">
        <v>2458457.74951676</v>
      </c>
      <c r="I55" s="1">
        <v>4347487.1924396297</v>
      </c>
      <c r="J55" s="1"/>
    </row>
    <row r="56" spans="3:10" x14ac:dyDescent="0.3">
      <c r="C56">
        <v>14501086.7639936</v>
      </c>
      <c r="D56">
        <v>12106383.703889599</v>
      </c>
      <c r="E56" s="1">
        <v>27055403.705264602</v>
      </c>
      <c r="F56" s="1">
        <v>5080368.4644190101</v>
      </c>
      <c r="G56">
        <v>688366.40557415003</v>
      </c>
      <c r="H56" s="1">
        <v>1669954.4242799401</v>
      </c>
      <c r="I56" s="1">
        <v>2871772.7940872102</v>
      </c>
      <c r="J56" s="1"/>
    </row>
    <row r="57" spans="3:10" x14ac:dyDescent="0.3">
      <c r="C57">
        <v>13933056.5223248</v>
      </c>
      <c r="D57">
        <v>13075135.1410238</v>
      </c>
      <c r="E57" s="1">
        <v>27607635.5480977</v>
      </c>
      <c r="F57" s="1">
        <v>5254239.2508459901</v>
      </c>
      <c r="G57" s="1">
        <v>4599330.0994025897</v>
      </c>
      <c r="H57" s="1">
        <v>2013908.2772898499</v>
      </c>
      <c r="I57" s="1">
        <v>3553670.1956521301</v>
      </c>
      <c r="J57" s="1"/>
    </row>
    <row r="58" spans="3:10" x14ac:dyDescent="0.3">
      <c r="C58">
        <v>14139118.345452599</v>
      </c>
      <c r="D58">
        <v>13748735.1968525</v>
      </c>
      <c r="E58" s="1">
        <v>29794870.353083801</v>
      </c>
      <c r="F58" s="1">
        <v>5786978.1900299098</v>
      </c>
      <c r="G58" s="1">
        <v>9242405.0987684093</v>
      </c>
      <c r="H58" s="1">
        <v>2106133.5718213902</v>
      </c>
      <c r="I58" s="1">
        <v>3559275.6040969701</v>
      </c>
      <c r="J58" s="1"/>
    </row>
    <row r="59" spans="3:10" x14ac:dyDescent="0.3">
      <c r="C59">
        <v>14144328.984979199</v>
      </c>
      <c r="D59">
        <v>13992381.1018994</v>
      </c>
      <c r="E59" s="1">
        <v>27464849.4300224</v>
      </c>
      <c r="F59" s="1">
        <v>6921767.3747811997</v>
      </c>
      <c r="G59" s="1">
        <v>26926681.056979202</v>
      </c>
      <c r="H59" s="1">
        <v>3617664.89779448</v>
      </c>
      <c r="I59" s="1">
        <v>5214286.4595856601</v>
      </c>
      <c r="J59" s="1"/>
    </row>
    <row r="60" spans="3:10" x14ac:dyDescent="0.3">
      <c r="C60">
        <v>19947405.732930101</v>
      </c>
      <c r="D60">
        <v>14061647.515964899</v>
      </c>
      <c r="E60" s="1">
        <v>30474160.6870589</v>
      </c>
      <c r="F60" s="1">
        <v>7985582.5510383099</v>
      </c>
      <c r="G60" s="1">
        <v>32949798.595995098</v>
      </c>
      <c r="H60" s="1">
        <v>3202977.7870792998</v>
      </c>
      <c r="I60" s="1">
        <v>3819396.4040034399</v>
      </c>
      <c r="J60" s="1"/>
    </row>
    <row r="61" spans="3:10" x14ac:dyDescent="0.3">
      <c r="C61">
        <f>SUM(C46:C60)/15</f>
        <v>15200774.863094252</v>
      </c>
      <c r="D61">
        <f>SUM(D46:D60)/15</f>
        <v>12357803.62420246</v>
      </c>
      <c r="E61">
        <f>SUM(E46:E60)/15</f>
        <v>28008728.931616221</v>
      </c>
      <c r="F61">
        <f>SUM(F46:F60)/15</f>
        <v>5957184.4979099231</v>
      </c>
      <c r="G61">
        <f t="shared" ref="G61:I61" si="2">SUM(G46:G60)/15</f>
        <v>13896738.991396705</v>
      </c>
      <c r="H61">
        <f t="shared" si="2"/>
        <v>2506185.2653914709</v>
      </c>
      <c r="I61">
        <f t="shared" si="2"/>
        <v>3727603.847978821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Makrides, Andreas</dc:creator>
  <cp:lastModifiedBy>Makrides, Andreas</cp:lastModifiedBy>
  <dcterms:created xsi:type="dcterms:W3CDTF">2025-07-16T09:10:56Z</dcterms:created>
  <dcterms:modified xsi:type="dcterms:W3CDTF">2025-08-04T13:43:10Z</dcterms:modified>
</cp:coreProperties>
</file>