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ndreas\Downloads\"/>
    </mc:Choice>
  </mc:AlternateContent>
  <xr:revisionPtr revIDLastSave="0" documentId="13_ncr:1_{7860D4AD-A62D-46A4-AAC5-0CE0D5B533DD}" xr6:coauthVersionLast="47" xr6:coauthVersionMax="47" xr10:uidLastSave="{00000000-0000-0000-0000-000000000000}"/>
  <bookViews>
    <workbookView xWindow="-120" yWindow="-120" windowWidth="29040" windowHeight="16440" firstSheet="2" activeTab="2" xr2:uid="{00000000-000D-0000-FFFF-FFFF00000000}"/>
  </bookViews>
  <sheets>
    <sheet name="cnn_mnist" sheetId="1" r:id="rId1"/>
    <sheet name="vit_mnist" sheetId="2" r:id="rId2"/>
    <sheet name="cnn_ip102" sheetId="3" r:id="rId3"/>
    <sheet name="vit_ip102" sheetId="4" r:id="rId4"/>
    <sheet name="cnn_fabi" sheetId="5" r:id="rId5"/>
    <sheet name="vit_fabi" sheetId="6" r:id="rId6"/>
    <sheet name="cnn_ip102_fabi" sheetId="7" r:id="rId7"/>
    <sheet name="vit_ip102_fabi" sheetId="8" r:id="rId8"/>
    <sheet name="Analysi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8" l="1" a="1"/>
  <c r="K19" i="8" s="1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4" i="8"/>
  <c r="M4" i="8"/>
  <c r="N3" i="8"/>
  <c r="M3" i="8"/>
  <c r="N2" i="8"/>
  <c r="M2" i="8"/>
  <c r="N15" i="7"/>
  <c r="M15" i="7"/>
  <c r="N14" i="7"/>
  <c r="M14" i="7"/>
  <c r="N13" i="7"/>
  <c r="M13" i="7"/>
  <c r="N12" i="7"/>
  <c r="M12" i="7"/>
  <c r="N11" i="7"/>
  <c r="M11" i="7"/>
  <c r="N10" i="7"/>
  <c r="M10" i="7"/>
  <c r="N9" i="7"/>
  <c r="M9" i="7"/>
  <c r="N8" i="7"/>
  <c r="M8" i="7"/>
  <c r="N7" i="7"/>
  <c r="M7" i="7"/>
  <c r="N6" i="7"/>
  <c r="M6" i="7"/>
  <c r="N5" i="7"/>
  <c r="M5" i="7"/>
  <c r="N4" i="7"/>
  <c r="M4" i="7"/>
  <c r="N3" i="7"/>
  <c r="M3" i="7"/>
  <c r="N2" i="7"/>
  <c r="M2" i="7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4" i="6"/>
  <c r="M4" i="6"/>
  <c r="N3" i="6"/>
  <c r="M3" i="6"/>
  <c r="N2" i="6"/>
  <c r="M2" i="6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4" i="5"/>
  <c r="M4" i="5"/>
  <c r="N3" i="5"/>
  <c r="M3" i="5"/>
  <c r="N2" i="5"/>
  <c r="M2" i="5"/>
  <c r="N15" i="4"/>
  <c r="M15" i="4"/>
  <c r="N14" i="4"/>
  <c r="M14" i="4"/>
  <c r="N13" i="4"/>
  <c r="M13" i="4"/>
  <c r="N12" i="4"/>
  <c r="M12" i="4"/>
  <c r="N11" i="4"/>
  <c r="M11" i="4"/>
  <c r="N10" i="4"/>
  <c r="M10" i="4"/>
  <c r="N9" i="4"/>
  <c r="M9" i="4"/>
  <c r="N8" i="4"/>
  <c r="M8" i="4"/>
  <c r="N7" i="4"/>
  <c r="M7" i="4"/>
  <c r="N6" i="4"/>
  <c r="M6" i="4"/>
  <c r="N5" i="4"/>
  <c r="M5" i="4"/>
  <c r="N4" i="4"/>
  <c r="M4" i="4"/>
  <c r="Q3" i="4"/>
  <c r="N3" i="4"/>
  <c r="M3" i="4"/>
  <c r="N2" i="4"/>
  <c r="M2" i="4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4" i="2"/>
  <c r="M4" i="2"/>
  <c r="N3" i="2"/>
  <c r="M3" i="2"/>
  <c r="N2" i="2"/>
  <c r="M2" i="2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N2" i="1"/>
  <c r="M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<sst xmlns="http://schemas.openxmlformats.org/spreadsheetml/2006/main" count="193" uniqueCount="39">
  <si>
    <t>Run</t>
  </si>
  <si>
    <t>std</t>
  </si>
  <si>
    <t>avrage</t>
  </si>
  <si>
    <t>eval/accuracy</t>
  </si>
  <si>
    <t>eval/loss</t>
  </si>
  <si>
    <t>eval/runtime</t>
  </si>
  <si>
    <t>eval/samples_per_second</t>
  </si>
  <si>
    <t>eval/steps_per_second</t>
  </si>
  <si>
    <t>train/epoch</t>
  </si>
  <si>
    <t>train/global_step</t>
  </si>
  <si>
    <t>train/learning_rate</t>
  </si>
  <si>
    <t>train/loss</t>
  </si>
  <si>
    <t>train/total_flos</t>
  </si>
  <si>
    <t>train/train_loss</t>
  </si>
  <si>
    <t>train/train_runtime</t>
  </si>
  <si>
    <t>train/train_samples_per_second</t>
  </si>
  <si>
    <t>train/train_steps_per_second</t>
  </si>
  <si>
    <t>min</t>
  </si>
  <si>
    <t xml:space="preserve"> 117.3426</t>
  </si>
  <si>
    <t>192.76</t>
  </si>
  <si>
    <t>0.758</t>
  </si>
  <si>
    <t>24</t>
  </si>
  <si>
    <t>4944</t>
  </si>
  <si>
    <t>0.00092</t>
  </si>
  <si>
    <t>0.8249</t>
  </si>
  <si>
    <t>8808.464</t>
  </si>
  <si>
    <t>1791.561</t>
  </si>
  <si>
    <t>7.016</t>
  </si>
  <si>
    <t>Standard Deviation</t>
  </si>
  <si>
    <t>Type</t>
  </si>
  <si>
    <t>CNN mnist</t>
  </si>
  <si>
    <t>VIT mnist</t>
  </si>
  <si>
    <t>CNN Ip102</t>
  </si>
  <si>
    <t>VIT Ip102</t>
  </si>
  <si>
    <t>CNN Fabi</t>
  </si>
  <si>
    <t>VIT Fabi</t>
  </si>
  <si>
    <t>CNN Ip102Fabi</t>
  </si>
  <si>
    <t>VIT Ip102Fabi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</si>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</sst>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11" fontId="1" fillId="0" borderId="0" xfId="0" applyNumberFormat="1" applyFont="1"/>
    <xf numFmtId="1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5"/>
  <sheetViews>
    <sheetView workbookViewId="0"/>
  </sheetViews>
  <sheetFormatPr defaultColWidth="12.5703125" defaultRowHeight="15.75" customHeight="1" x14ac:dyDescent="0.2"/>
  <sheetData>
    <row r="1" spans="1:14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M1" s="1" t="s">
        <v>1</v>
      </c>
      <c r="N1" s="1" t="s">
        <v>2</v>
      </c>
    </row>
    <row r="2" spans="1:14" x14ac:dyDescent="0.2">
      <c r="A2" s="2" t="s">
        <v>3</v>
      </c>
      <c r="B2" s="3">
        <v>0.99239999999999995</v>
      </c>
      <c r="C2" s="3">
        <v>0.99270000000000003</v>
      </c>
      <c r="D2" s="3">
        <v>0.99509999999999998</v>
      </c>
      <c r="E2" s="3">
        <v>0.99350000000000005</v>
      </c>
      <c r="F2" s="3">
        <v>0.99370000000000003</v>
      </c>
      <c r="G2" s="3">
        <v>0.9909</v>
      </c>
      <c r="H2" s="3">
        <v>0.99470000000000003</v>
      </c>
      <c r="I2" s="3">
        <v>0.99370000000000003</v>
      </c>
      <c r="J2" s="4">
        <v>0.99319999999999997</v>
      </c>
      <c r="K2" s="3">
        <v>0.99339999999999995</v>
      </c>
      <c r="M2" s="1">
        <f t="shared" ref="M2:M15" si="0">STDEV(B2:K2)</f>
        <v>1.1785584414868932E-3</v>
      </c>
      <c r="N2" s="3">
        <f t="shared" ref="N2:N15" si="1">AVERAGE(B2:K2)</f>
        <v>0.99332999999999994</v>
      </c>
    </row>
    <row r="3" spans="1:14" x14ac:dyDescent="0.2">
      <c r="A3" s="2" t="s">
        <v>4</v>
      </c>
      <c r="B3" s="3">
        <v>2.0320000000000001E-2</v>
      </c>
      <c r="C3" s="3">
        <v>2.0670000000000001E-2</v>
      </c>
      <c r="D3" s="3">
        <v>1.5959999999999998E-2</v>
      </c>
      <c r="E3" s="3">
        <v>1.898E-2</v>
      </c>
      <c r="F3" s="3">
        <v>1.975E-2</v>
      </c>
      <c r="G3" s="3">
        <v>2.8060000000000002E-2</v>
      </c>
      <c r="H3" s="3">
        <v>1.5509999999999999E-2</v>
      </c>
      <c r="I3" s="3">
        <v>1.873E-2</v>
      </c>
      <c r="J3" s="4">
        <v>1.992E-2</v>
      </c>
      <c r="K3" s="4">
        <v>2.1544625982642101E-2</v>
      </c>
      <c r="M3" s="1">
        <f t="shared" si="0"/>
        <v>3.4492161008994734E-3</v>
      </c>
      <c r="N3" s="3">
        <f t="shared" si="1"/>
        <v>1.9944462598264209E-2</v>
      </c>
    </row>
    <row r="4" spans="1:14" x14ac:dyDescent="0.2">
      <c r="A4" s="2" t="s">
        <v>5</v>
      </c>
      <c r="B4" s="3">
        <v>14.729799999999999</v>
      </c>
      <c r="C4" s="3">
        <v>14.516500000000001</v>
      </c>
      <c r="D4" s="3">
        <v>14.7037</v>
      </c>
      <c r="E4" s="3">
        <v>15.101900000000001</v>
      </c>
      <c r="F4" s="3">
        <v>14.4018</v>
      </c>
      <c r="G4" s="3">
        <v>14.5405</v>
      </c>
      <c r="H4" s="3">
        <v>14.4275</v>
      </c>
      <c r="I4" s="3">
        <v>14.519500000000001</v>
      </c>
      <c r="J4" s="4">
        <v>14.575699999999999</v>
      </c>
      <c r="K4" s="4">
        <v>14.73395</v>
      </c>
      <c r="M4" s="1">
        <f t="shared" si="0"/>
        <v>0.20487885316015958</v>
      </c>
      <c r="N4" s="3">
        <f t="shared" si="1"/>
        <v>14.625084999999999</v>
      </c>
    </row>
    <row r="5" spans="1:14" x14ac:dyDescent="0.2">
      <c r="A5" s="2" t="s">
        <v>6</v>
      </c>
      <c r="B5" s="3">
        <v>678.89700000000005</v>
      </c>
      <c r="C5" s="3">
        <v>688.86900000000003</v>
      </c>
      <c r="D5" s="3">
        <v>680.10199999999998</v>
      </c>
      <c r="E5" s="3">
        <v>662.17</v>
      </c>
      <c r="F5" s="3">
        <v>694.35599999999999</v>
      </c>
      <c r="G5" s="3">
        <v>687.73299999999995</v>
      </c>
      <c r="H5" s="3">
        <v>693.12300000000005</v>
      </c>
      <c r="I5" s="3">
        <v>688.72900000000004</v>
      </c>
      <c r="J5" s="4">
        <v>686.07399999999996</v>
      </c>
      <c r="K5" s="4">
        <v>693.07299999999998</v>
      </c>
      <c r="M5" s="1">
        <f t="shared" si="0"/>
        <v>9.6474365414975622</v>
      </c>
      <c r="N5" s="3">
        <f t="shared" si="1"/>
        <v>685.31259999999997</v>
      </c>
    </row>
    <row r="6" spans="1:14" x14ac:dyDescent="0.2">
      <c r="A6" s="2" t="s">
        <v>7</v>
      </c>
      <c r="B6" s="3">
        <v>2.7160000000000002</v>
      </c>
      <c r="C6" s="3">
        <v>2.7549999999999999</v>
      </c>
      <c r="D6" s="3">
        <v>2.72</v>
      </c>
      <c r="E6" s="3">
        <v>2.649</v>
      </c>
      <c r="F6" s="3">
        <v>2.7770000000000001</v>
      </c>
      <c r="G6" s="3">
        <v>2.7509999999999999</v>
      </c>
      <c r="H6" s="3">
        <v>2.7719999999999998</v>
      </c>
      <c r="I6" s="3">
        <v>2.7549999999999999</v>
      </c>
      <c r="J6" s="4">
        <v>2.7440000000000002</v>
      </c>
      <c r="K6" s="4">
        <v>2.7719999999999998</v>
      </c>
      <c r="M6" s="1">
        <f t="shared" si="0"/>
        <v>3.8367955379456892E-2</v>
      </c>
      <c r="N6" s="3">
        <f t="shared" si="1"/>
        <v>2.7410999999999999</v>
      </c>
    </row>
    <row r="7" spans="1:14" x14ac:dyDescent="0.2">
      <c r="A7" s="2" t="s">
        <v>8</v>
      </c>
      <c r="B7" s="3">
        <v>38</v>
      </c>
      <c r="C7" s="3">
        <v>24</v>
      </c>
      <c r="D7" s="3">
        <v>33</v>
      </c>
      <c r="E7" s="3">
        <v>35</v>
      </c>
      <c r="F7" s="3">
        <v>31</v>
      </c>
      <c r="G7" s="3">
        <v>22</v>
      </c>
      <c r="H7" s="3">
        <v>31</v>
      </c>
      <c r="I7" s="3">
        <v>29</v>
      </c>
      <c r="J7" s="4">
        <v>36</v>
      </c>
      <c r="K7" s="4">
        <v>28</v>
      </c>
      <c r="M7" s="1">
        <f t="shared" si="0"/>
        <v>5.1218486246016068</v>
      </c>
      <c r="N7" s="3">
        <f t="shared" si="1"/>
        <v>30.7</v>
      </c>
    </row>
    <row r="8" spans="1:14" x14ac:dyDescent="0.2">
      <c r="A8" s="2" t="s">
        <v>9</v>
      </c>
      <c r="B8" s="3">
        <v>8930</v>
      </c>
      <c r="C8" s="3">
        <v>5640</v>
      </c>
      <c r="D8" s="3">
        <v>7755</v>
      </c>
      <c r="E8" s="3">
        <v>8225</v>
      </c>
      <c r="F8" s="3">
        <v>7285</v>
      </c>
      <c r="G8" s="3">
        <v>5170</v>
      </c>
      <c r="H8" s="3">
        <v>7285</v>
      </c>
      <c r="I8" s="3">
        <v>6815</v>
      </c>
      <c r="J8" s="4">
        <v>8460</v>
      </c>
      <c r="K8" s="4">
        <v>6580</v>
      </c>
      <c r="M8" s="1">
        <f t="shared" si="0"/>
        <v>1203.6344267813768</v>
      </c>
      <c r="N8" s="3">
        <f t="shared" si="1"/>
        <v>7214.5</v>
      </c>
    </row>
    <row r="9" spans="1:14" x14ac:dyDescent="0.2">
      <c r="A9" s="2" t="s">
        <v>10</v>
      </c>
      <c r="B9" s="3">
        <v>8.7000000000000001E-4</v>
      </c>
      <c r="C9" s="3">
        <v>9.2000000000000003E-4</v>
      </c>
      <c r="D9" s="3">
        <v>8.8999999999999995E-4</v>
      </c>
      <c r="E9" s="3">
        <v>8.8000000000000003E-4</v>
      </c>
      <c r="F9" s="3">
        <v>8.9999999999999998E-4</v>
      </c>
      <c r="G9" s="3">
        <v>9.3000000000000005E-4</v>
      </c>
      <c r="H9" s="3">
        <v>8.9999999999999998E-4</v>
      </c>
      <c r="I9" s="3">
        <v>8.9999999999999998E-4</v>
      </c>
      <c r="J9" s="4">
        <v>8.8000000000000003E-4</v>
      </c>
      <c r="K9" s="4">
        <v>9.0779999999999995E-4</v>
      </c>
      <c r="M9" s="1">
        <f t="shared" si="0"/>
        <v>1.8593774346389296E-5</v>
      </c>
      <c r="N9" s="3">
        <f t="shared" si="1"/>
        <v>8.9778000000000015E-4</v>
      </c>
    </row>
    <row r="10" spans="1:14" x14ac:dyDescent="0.2">
      <c r="A10" s="2" t="s">
        <v>11</v>
      </c>
      <c r="B10" s="3">
        <v>0.22320000000000001</v>
      </c>
      <c r="C10" s="3">
        <v>0.2447</v>
      </c>
      <c r="D10" s="3">
        <v>0.23269999999999999</v>
      </c>
      <c r="E10" s="3">
        <v>0.223</v>
      </c>
      <c r="F10" s="3">
        <v>0.22850000000000001</v>
      </c>
      <c r="G10" s="3">
        <v>0.24460000000000001</v>
      </c>
      <c r="H10" s="3">
        <v>0.22689999999999999</v>
      </c>
      <c r="I10" s="3">
        <v>0.23250000000000001</v>
      </c>
      <c r="J10" s="4">
        <v>0.21529999999999999</v>
      </c>
      <c r="K10" s="4">
        <v>0.2374</v>
      </c>
      <c r="M10" s="1">
        <f t="shared" si="0"/>
        <v>9.5043615718726181E-3</v>
      </c>
      <c r="N10" s="3">
        <f t="shared" si="1"/>
        <v>0.23087999999999997</v>
      </c>
    </row>
    <row r="11" spans="1:14" x14ac:dyDescent="0.2">
      <c r="A11" s="2" t="s">
        <v>12</v>
      </c>
      <c r="B11" s="5">
        <v>2.3025494831431598E+19</v>
      </c>
      <c r="C11" s="5">
        <v>1.4542417788272599E+19</v>
      </c>
      <c r="D11" s="5">
        <v>1.9995824458874798E+19</v>
      </c>
      <c r="E11" s="5">
        <v>2.12076926078976E+19</v>
      </c>
      <c r="F11" s="5">
        <v>1.8783956309852099E+19</v>
      </c>
      <c r="G11" s="5">
        <v>1.33305496392499E+19</v>
      </c>
      <c r="H11" s="5">
        <v>1.8783956309852099E+19</v>
      </c>
      <c r="I11" s="5">
        <v>1.7572088160829399E+19</v>
      </c>
      <c r="J11" s="6">
        <v>2.1813626682408899E+19</v>
      </c>
      <c r="K11" s="6">
        <v>1.6966154086318E+19</v>
      </c>
      <c r="M11" s="1">
        <f t="shared" si="0"/>
        <v>3.1035026061352499E+18</v>
      </c>
      <c r="N11" s="5">
        <f t="shared" si="1"/>
        <v>1.8602176087498699E+19</v>
      </c>
    </row>
    <row r="12" spans="1:14" x14ac:dyDescent="0.2">
      <c r="A12" s="2" t="s">
        <v>13</v>
      </c>
      <c r="B12" s="3">
        <v>0.2702</v>
      </c>
      <c r="C12" s="3">
        <v>0.29514000000000001</v>
      </c>
      <c r="D12" s="3">
        <v>0.28048000000000001</v>
      </c>
      <c r="E12" s="3">
        <v>0.27411999999999997</v>
      </c>
      <c r="F12" s="3">
        <v>0.28210000000000002</v>
      </c>
      <c r="G12" s="3">
        <v>0.30264999999999997</v>
      </c>
      <c r="H12" s="3">
        <v>0.28027000000000002</v>
      </c>
      <c r="I12" s="3">
        <v>0.28555999999999998</v>
      </c>
      <c r="J12" s="4">
        <v>0.27254</v>
      </c>
      <c r="K12" s="4">
        <v>0.28789999999999999</v>
      </c>
      <c r="M12" s="1">
        <f t="shared" si="0"/>
        <v>1.0169086269451916E-2</v>
      </c>
      <c r="N12" s="3">
        <f t="shared" si="1"/>
        <v>0.28309599999999996</v>
      </c>
    </row>
    <row r="13" spans="1:14" x14ac:dyDescent="0.2">
      <c r="A13" s="2" t="s">
        <v>14</v>
      </c>
      <c r="B13" s="3">
        <v>4748.3882999999996</v>
      </c>
      <c r="C13" s="3">
        <v>3012.9512</v>
      </c>
      <c r="D13" s="3">
        <v>4263.1930000000002</v>
      </c>
      <c r="E13" s="3">
        <v>4381.3684999999996</v>
      </c>
      <c r="F13" s="3">
        <v>3862.4656</v>
      </c>
      <c r="G13" s="3">
        <v>2825.1633999999999</v>
      </c>
      <c r="H13" s="3">
        <v>3991.6358</v>
      </c>
      <c r="I13" s="3">
        <v>3724.4144999999999</v>
      </c>
      <c r="J13" s="4">
        <v>4518.3364000000001</v>
      </c>
      <c r="K13" s="4">
        <v>3520.9380000000001</v>
      </c>
      <c r="M13" s="1">
        <f t="shared" si="0"/>
        <v>631.56739923359169</v>
      </c>
      <c r="N13" s="3">
        <f t="shared" si="1"/>
        <v>3884.8854700000002</v>
      </c>
    </row>
    <row r="14" spans="1:14" x14ac:dyDescent="0.2">
      <c r="A14" s="2" t="s">
        <v>15</v>
      </c>
      <c r="B14" s="3">
        <v>3790.76</v>
      </c>
      <c r="C14" s="3">
        <v>5974.2089999999998</v>
      </c>
      <c r="D14" s="3">
        <v>4222.1869999999999</v>
      </c>
      <c r="E14" s="3">
        <v>4108.3050000000003</v>
      </c>
      <c r="F14" s="3">
        <v>4660.2359999999999</v>
      </c>
      <c r="G14" s="3">
        <v>6371.3130000000001</v>
      </c>
      <c r="H14" s="3">
        <v>4509.4290000000001</v>
      </c>
      <c r="I14" s="3">
        <v>4832.9740000000002</v>
      </c>
      <c r="J14" s="4">
        <v>3983.7669999999998</v>
      </c>
      <c r="K14" s="4">
        <v>5112.2740000000003</v>
      </c>
      <c r="M14" s="1">
        <f t="shared" si="0"/>
        <v>851.70336766390869</v>
      </c>
      <c r="N14" s="3">
        <f t="shared" si="1"/>
        <v>4756.5454</v>
      </c>
    </row>
    <row r="15" spans="1:14" x14ac:dyDescent="0.2">
      <c r="A15" s="2" t="s">
        <v>16</v>
      </c>
      <c r="B15" s="3">
        <v>14.847</v>
      </c>
      <c r="C15" s="3">
        <v>23.399000000000001</v>
      </c>
      <c r="D15" s="3">
        <v>16.536999999999999</v>
      </c>
      <c r="E15" s="3">
        <v>16.091000000000001</v>
      </c>
      <c r="F15" s="3">
        <v>18.253</v>
      </c>
      <c r="G15" s="3">
        <v>24.954000000000001</v>
      </c>
      <c r="H15" s="3">
        <v>17.661999999999999</v>
      </c>
      <c r="I15" s="3">
        <v>18.928999999999998</v>
      </c>
      <c r="J15" s="4">
        <v>15.603</v>
      </c>
      <c r="K15" s="4">
        <v>20.023</v>
      </c>
      <c r="M15" s="1">
        <f t="shared" si="0"/>
        <v>3.3357712351618671</v>
      </c>
      <c r="N15" s="3">
        <f t="shared" si="1"/>
        <v>18.629799999999999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workbookViewId="0"/>
  </sheetViews>
  <sheetFormatPr defaultColWidth="12.5703125" defaultRowHeight="15.75" customHeight="1" x14ac:dyDescent="0.2"/>
  <cols>
    <col min="1" max="1" width="26.28515625" customWidth="1"/>
    <col min="13" max="13" width="18.140625" customWidth="1"/>
  </cols>
  <sheetData>
    <row r="1" spans="1:14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M1" s="1" t="s">
        <v>1</v>
      </c>
      <c r="N1" s="1" t="s">
        <v>2</v>
      </c>
    </row>
    <row r="2" spans="1:14" x14ac:dyDescent="0.2">
      <c r="A2" s="2" t="s">
        <v>3</v>
      </c>
      <c r="B2" s="3">
        <v>0.99419999999999997</v>
      </c>
      <c r="C2" s="3">
        <v>0.99060000000000004</v>
      </c>
      <c r="D2" s="3">
        <v>0.99150000000000005</v>
      </c>
      <c r="E2" s="3">
        <v>0.99050000000000005</v>
      </c>
      <c r="F2" s="3">
        <v>0.99099999999999999</v>
      </c>
      <c r="G2" s="3">
        <v>0.99180000000000001</v>
      </c>
      <c r="H2" s="3">
        <v>0.99339999999999995</v>
      </c>
      <c r="I2" s="3">
        <v>0.99119999999999997</v>
      </c>
      <c r="J2" s="4">
        <v>0.99460000000000004</v>
      </c>
      <c r="K2" s="3">
        <v>0.99199999999999999</v>
      </c>
      <c r="M2" s="1">
        <f t="shared" ref="M2:M15" si="0">STDEV(B2:K2)</f>
        <v>1.4770842148563313E-3</v>
      </c>
      <c r="N2" s="3">
        <f t="shared" ref="N2:N15" si="1">AVERAGE(B2:K2)</f>
        <v>0.99207999999999996</v>
      </c>
    </row>
    <row r="3" spans="1:14" x14ac:dyDescent="0.2">
      <c r="A3" s="2" t="s">
        <v>4</v>
      </c>
      <c r="B3" s="3">
        <v>1.7330000000000002E-2</v>
      </c>
      <c r="C3" s="3">
        <v>3.0339999999999999E-2</v>
      </c>
      <c r="D3" s="3">
        <v>2.7040000000000002E-2</v>
      </c>
      <c r="E3" s="3">
        <v>3.0269999999999998E-2</v>
      </c>
      <c r="F3" s="3">
        <v>2.9049999999999999E-2</v>
      </c>
      <c r="G3" s="3">
        <v>2.3709999999999998E-2</v>
      </c>
      <c r="H3" s="3">
        <v>2.1989999999999999E-2</v>
      </c>
      <c r="I3" s="3">
        <v>2.7629999999999998E-2</v>
      </c>
      <c r="J3" s="4">
        <v>1.6410000000000001E-2</v>
      </c>
      <c r="K3" s="4">
        <v>2.266675978899E-2</v>
      </c>
      <c r="M3" s="1">
        <f t="shared" si="0"/>
        <v>5.0693528164860837E-3</v>
      </c>
      <c r="N3" s="3">
        <f t="shared" si="1"/>
        <v>2.4643675978899E-2</v>
      </c>
    </row>
    <row r="4" spans="1:14" x14ac:dyDescent="0.2">
      <c r="A4" s="2" t="s">
        <v>5</v>
      </c>
      <c r="B4" s="3">
        <v>35.806199999999997</v>
      </c>
      <c r="C4" s="3">
        <v>35.674300000000002</v>
      </c>
      <c r="D4" s="3">
        <v>36.043500000000002</v>
      </c>
      <c r="E4" s="3">
        <v>35.945700000000002</v>
      </c>
      <c r="F4" s="3">
        <v>35.795999999999999</v>
      </c>
      <c r="G4" s="3">
        <v>35.732700000000001</v>
      </c>
      <c r="H4" s="3">
        <v>35.51</v>
      </c>
      <c r="I4" s="3">
        <v>36.305</v>
      </c>
      <c r="J4" s="4">
        <v>35.894599999999997</v>
      </c>
      <c r="K4" s="4">
        <v>35.311999999999998</v>
      </c>
      <c r="M4" s="1">
        <f t="shared" si="0"/>
        <v>0.27630159045667696</v>
      </c>
      <c r="N4" s="3">
        <f t="shared" si="1"/>
        <v>35.802</v>
      </c>
    </row>
    <row r="5" spans="1:14" x14ac:dyDescent="0.2">
      <c r="A5" s="2" t="s">
        <v>6</v>
      </c>
      <c r="B5" s="3">
        <v>279.28100000000001</v>
      </c>
      <c r="C5" s="3">
        <v>280.31400000000002</v>
      </c>
      <c r="D5" s="3">
        <v>277.44200000000001</v>
      </c>
      <c r="E5" s="3">
        <v>278.19799999999998</v>
      </c>
      <c r="F5" s="3">
        <v>279.36099999999999</v>
      </c>
      <c r="G5" s="3">
        <v>279.85599999999999</v>
      </c>
      <c r="H5" s="3">
        <v>281.61099999999999</v>
      </c>
      <c r="I5" s="3">
        <v>275.44400000000002</v>
      </c>
      <c r="J5" s="4">
        <v>278.59399999999999</v>
      </c>
      <c r="K5" s="4">
        <v>283.19299999999998</v>
      </c>
      <c r="M5" s="1">
        <f t="shared" si="0"/>
        <v>2.1567125291362563</v>
      </c>
      <c r="N5" s="3">
        <f t="shared" si="1"/>
        <v>279.32939999999996</v>
      </c>
    </row>
    <row r="6" spans="1:14" x14ac:dyDescent="0.2">
      <c r="A6" s="2" t="s">
        <v>7</v>
      </c>
      <c r="B6" s="3">
        <v>1.117</v>
      </c>
      <c r="C6" s="3">
        <v>1.121</v>
      </c>
      <c r="D6" s="3">
        <v>1.1100000000000001</v>
      </c>
      <c r="E6" s="3">
        <v>1.113</v>
      </c>
      <c r="F6" s="3">
        <v>1.117</v>
      </c>
      <c r="G6" s="3">
        <v>1.119</v>
      </c>
      <c r="H6" s="3">
        <v>1.1259999999999999</v>
      </c>
      <c r="I6" s="3">
        <v>1.1020000000000001</v>
      </c>
      <c r="J6" s="4">
        <v>1.1140000000000001</v>
      </c>
      <c r="K6" s="4">
        <v>1.133</v>
      </c>
      <c r="M6" s="1">
        <f t="shared" si="0"/>
        <v>8.534895690308332E-3</v>
      </c>
      <c r="N6" s="3">
        <f t="shared" si="1"/>
        <v>1.1172</v>
      </c>
    </row>
    <row r="7" spans="1:14" x14ac:dyDescent="0.2">
      <c r="A7" s="2" t="s">
        <v>8</v>
      </c>
      <c r="B7" s="3">
        <v>72</v>
      </c>
      <c r="C7" s="3">
        <v>38</v>
      </c>
      <c r="D7" s="3">
        <v>36</v>
      </c>
      <c r="E7" s="3">
        <v>40</v>
      </c>
      <c r="F7" s="3">
        <v>24</v>
      </c>
      <c r="G7" s="3">
        <v>42</v>
      </c>
      <c r="H7" s="3">
        <v>85</v>
      </c>
      <c r="I7" s="3">
        <v>47</v>
      </c>
      <c r="J7" s="4">
        <v>54</v>
      </c>
      <c r="K7" s="4">
        <v>47</v>
      </c>
      <c r="M7" s="1">
        <f t="shared" si="0"/>
        <v>17.952096751571325</v>
      </c>
      <c r="N7" s="3">
        <f t="shared" si="1"/>
        <v>48.5</v>
      </c>
    </row>
    <row r="8" spans="1:14" x14ac:dyDescent="0.2">
      <c r="A8" s="2" t="s">
        <v>9</v>
      </c>
      <c r="B8" s="3">
        <v>16920</v>
      </c>
      <c r="C8" s="3">
        <v>8930</v>
      </c>
      <c r="D8" s="3">
        <v>8460</v>
      </c>
      <c r="E8" s="3">
        <v>9400</v>
      </c>
      <c r="F8" s="3">
        <v>5640</v>
      </c>
      <c r="G8" s="3">
        <v>9870</v>
      </c>
      <c r="H8" s="3">
        <v>19975</v>
      </c>
      <c r="I8" s="3">
        <v>11045</v>
      </c>
      <c r="J8" s="4">
        <v>12690</v>
      </c>
      <c r="K8" s="4">
        <v>11045</v>
      </c>
      <c r="M8" s="1">
        <f t="shared" si="0"/>
        <v>4218.7427366192614</v>
      </c>
      <c r="N8" s="3">
        <f t="shared" si="1"/>
        <v>11397.5</v>
      </c>
    </row>
    <row r="9" spans="1:14" x14ac:dyDescent="0.2">
      <c r="A9" s="2" t="s">
        <v>10</v>
      </c>
      <c r="B9" s="3">
        <v>7.6000000000000004E-4</v>
      </c>
      <c r="C9" s="3">
        <v>8.7000000000000001E-4</v>
      </c>
      <c r="D9" s="3">
        <v>8.8000000000000003E-4</v>
      </c>
      <c r="E9" s="3">
        <v>8.7000000000000001E-4</v>
      </c>
      <c r="F9" s="3">
        <v>9.2000000000000003E-4</v>
      </c>
      <c r="G9" s="3">
        <v>8.5999999999999998E-4</v>
      </c>
      <c r="H9" s="3">
        <v>7.2000000000000005E-4</v>
      </c>
      <c r="I9" s="3">
        <v>8.4000000000000003E-4</v>
      </c>
      <c r="J9" s="4">
        <v>8.1999999999999998E-4</v>
      </c>
      <c r="K9" s="4">
        <v>8.4400000000000002E-4</v>
      </c>
      <c r="M9" s="1">
        <f t="shared" si="0"/>
        <v>5.9057787142951962E-5</v>
      </c>
      <c r="N9" s="3">
        <f t="shared" si="1"/>
        <v>8.3839999999999989E-4</v>
      </c>
    </row>
    <row r="10" spans="1:14" x14ac:dyDescent="0.2">
      <c r="A10" s="2" t="s">
        <v>11</v>
      </c>
      <c r="B10" s="3">
        <v>0.24729999999999999</v>
      </c>
      <c r="C10" s="3">
        <v>0.32029999999999997</v>
      </c>
      <c r="D10" s="3">
        <v>0.26569999999999999</v>
      </c>
      <c r="E10" s="3">
        <v>0.29020000000000001</v>
      </c>
      <c r="F10" s="3">
        <v>0.31259999999999999</v>
      </c>
      <c r="G10" s="3">
        <v>0.2596</v>
      </c>
      <c r="H10" s="3">
        <v>0.2442</v>
      </c>
      <c r="I10" s="3">
        <v>0.2611</v>
      </c>
      <c r="J10" s="4">
        <v>0.25519999999999998</v>
      </c>
      <c r="K10" s="1">
        <v>0.25240000000000001</v>
      </c>
      <c r="M10" s="1">
        <f t="shared" si="0"/>
        <v>2.7205154740314274E-2</v>
      </c>
      <c r="N10" s="3">
        <f t="shared" si="1"/>
        <v>0.27085999999999999</v>
      </c>
    </row>
    <row r="11" spans="1:14" x14ac:dyDescent="0.2">
      <c r="A11" s="2" t="s">
        <v>12</v>
      </c>
      <c r="B11" s="5">
        <v>3.3478939830583198E+20</v>
      </c>
      <c r="C11" s="5">
        <v>1.7669440466141099E+20</v>
      </c>
      <c r="D11" s="5">
        <v>1.6739469915291599E+20</v>
      </c>
      <c r="E11" s="5">
        <v>1.85994110169907E+20</v>
      </c>
      <c r="F11" s="5">
        <v>1.1159646610194399E+20</v>
      </c>
      <c r="G11" s="5">
        <v>1.95293815678402E+20</v>
      </c>
      <c r="H11" s="5">
        <v>3.9523748411105201E+20</v>
      </c>
      <c r="I11" s="5">
        <v>2.1854307944964001E+20</v>
      </c>
      <c r="J11" s="6">
        <v>2.51092048729374E+20</v>
      </c>
      <c r="K11" s="6">
        <v>2.1854307944964001E+20</v>
      </c>
      <c r="M11" s="1">
        <f t="shared" si="0"/>
        <v>8.3474606524814574E+19</v>
      </c>
      <c r="N11" s="5">
        <f t="shared" si="1"/>
        <v>2.2551785858101182E+20</v>
      </c>
    </row>
    <row r="12" spans="1:14" x14ac:dyDescent="0.2">
      <c r="A12" s="2" t="s">
        <v>13</v>
      </c>
      <c r="B12" s="3">
        <v>0.34603</v>
      </c>
      <c r="C12" s="3">
        <v>0.51656999999999997</v>
      </c>
      <c r="D12" s="3">
        <v>0.34771999999999997</v>
      </c>
      <c r="E12" s="3">
        <v>0.34866000000000003</v>
      </c>
      <c r="F12" s="3">
        <v>0.37274000000000002</v>
      </c>
      <c r="G12" s="3">
        <v>0.33421000000000001</v>
      </c>
      <c r="H12" s="3">
        <v>0.38585999999999998</v>
      </c>
      <c r="I12" s="3">
        <v>0.33710000000000001</v>
      </c>
      <c r="J12" s="4">
        <v>0.36677999999999999</v>
      </c>
      <c r="K12" s="4">
        <v>0.3226</v>
      </c>
      <c r="M12" s="1">
        <f t="shared" si="0"/>
        <v>5.5619151587680257E-2</v>
      </c>
      <c r="N12" s="3">
        <f t="shared" si="1"/>
        <v>0.36782700000000002</v>
      </c>
    </row>
    <row r="13" spans="1:14" x14ac:dyDescent="0.2">
      <c r="A13" s="2" t="s">
        <v>14</v>
      </c>
      <c r="B13" s="3">
        <v>37903.751100000001</v>
      </c>
      <c r="C13" s="3">
        <v>19966.846099999999</v>
      </c>
      <c r="D13" s="3">
        <v>19107.040199999999</v>
      </c>
      <c r="E13" s="3">
        <v>21204.774700000002</v>
      </c>
      <c r="F13" s="3">
        <v>12707.411</v>
      </c>
      <c r="G13" s="3">
        <v>22080.922399999999</v>
      </c>
      <c r="H13" s="3">
        <v>44696.119599999998</v>
      </c>
      <c r="I13" s="3">
        <v>5847.9233000000004</v>
      </c>
      <c r="J13" s="4">
        <v>28470.336800000001</v>
      </c>
      <c r="K13" s="4">
        <v>24780.438699999999</v>
      </c>
      <c r="M13" s="1">
        <f t="shared" si="0"/>
        <v>11303.463005612903</v>
      </c>
      <c r="N13" s="3">
        <f t="shared" si="1"/>
        <v>23676.556390000002</v>
      </c>
    </row>
    <row r="14" spans="1:14" x14ac:dyDescent="0.2">
      <c r="A14" s="2" t="s">
        <v>15</v>
      </c>
      <c r="B14" s="3">
        <v>474.887</v>
      </c>
      <c r="C14" s="3">
        <v>901.49400000000003</v>
      </c>
      <c r="D14" s="3">
        <v>942.06100000000004</v>
      </c>
      <c r="E14" s="3">
        <v>848.86500000000001</v>
      </c>
      <c r="F14" s="3">
        <v>1416.4960000000001</v>
      </c>
      <c r="G14" s="3">
        <v>815.18299999999999</v>
      </c>
      <c r="H14" s="3">
        <v>402.72</v>
      </c>
      <c r="I14" s="3">
        <v>731.21799999999996</v>
      </c>
      <c r="J14" s="4">
        <v>632.23699999999997</v>
      </c>
      <c r="K14" s="4">
        <v>726.37900000000002</v>
      </c>
      <c r="M14" s="1">
        <f t="shared" si="0"/>
        <v>281.62562478699732</v>
      </c>
      <c r="N14" s="3">
        <f t="shared" si="1"/>
        <v>789.154</v>
      </c>
    </row>
    <row r="15" spans="1:14" x14ac:dyDescent="0.2">
      <c r="A15" s="2" t="s">
        <v>16</v>
      </c>
      <c r="B15" s="3">
        <v>1.86</v>
      </c>
      <c r="C15" s="3">
        <v>3.5310000000000001</v>
      </c>
      <c r="D15" s="3">
        <v>3.69</v>
      </c>
      <c r="E15" s="3">
        <v>3.3250000000000002</v>
      </c>
      <c r="F15" s="3">
        <v>5.548</v>
      </c>
      <c r="G15" s="3">
        <v>3.1930000000000001</v>
      </c>
      <c r="H15" s="3">
        <v>1.577</v>
      </c>
      <c r="I15" s="3">
        <v>2.827</v>
      </c>
      <c r="J15" s="4">
        <v>2.476</v>
      </c>
      <c r="K15" s="4">
        <v>2.8450000000000002</v>
      </c>
      <c r="M15" s="1">
        <f t="shared" si="0"/>
        <v>1.1040460739178124</v>
      </c>
      <c r="N15" s="3">
        <f t="shared" si="1"/>
        <v>3.0872000000000002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5"/>
  <sheetViews>
    <sheetView tabSelected="1" workbookViewId="0">
      <selection activeCell="S16" sqref="S16"/>
    </sheetView>
  </sheetViews>
  <sheetFormatPr defaultColWidth="12.5703125" defaultRowHeight="15.75" customHeight="1" x14ac:dyDescent="0.2"/>
  <sheetData>
    <row r="1" spans="1:18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M1" s="1"/>
      <c r="N1" s="1"/>
    </row>
    <row r="2" spans="1:18" x14ac:dyDescent="0.2">
      <c r="A2" s="2" t="s">
        <v>3</v>
      </c>
      <c r="B2" s="3">
        <v>0.64437</v>
      </c>
      <c r="C2" s="3">
        <v>0.65273000000000003</v>
      </c>
      <c r="D2" s="3">
        <v>0.64007999999999998</v>
      </c>
      <c r="E2" s="3">
        <v>0.62358999999999998</v>
      </c>
      <c r="F2" s="3">
        <v>0.63795999999999997</v>
      </c>
      <c r="G2" s="3">
        <v>0.64419000000000004</v>
      </c>
      <c r="H2" s="3">
        <v>0.64459</v>
      </c>
      <c r="I2" s="3">
        <v>0.65095999999999998</v>
      </c>
      <c r="J2" s="4">
        <v>0.63597000000000004</v>
      </c>
      <c r="K2" s="3">
        <v>0.63734028913745</v>
      </c>
      <c r="M2" s="1"/>
      <c r="N2" s="3"/>
    </row>
    <row r="3" spans="1:18" x14ac:dyDescent="0.2">
      <c r="A3" s="2" t="s">
        <v>4</v>
      </c>
      <c r="B3" s="3">
        <v>1.4250799999999999</v>
      </c>
      <c r="C3" s="3">
        <v>1.41005</v>
      </c>
      <c r="D3" s="3">
        <v>1.41831</v>
      </c>
      <c r="E3" s="3">
        <v>1.4318299999999999</v>
      </c>
      <c r="F3" s="3">
        <v>1.42</v>
      </c>
      <c r="G3" s="3">
        <v>1.4257299999999999</v>
      </c>
      <c r="H3" s="3">
        <v>1.4179600000000001</v>
      </c>
      <c r="I3" s="3">
        <v>1.4195599999999999</v>
      </c>
      <c r="J3" s="4">
        <v>1.4310099999999999</v>
      </c>
      <c r="K3" s="4">
        <v>1.4358711242675699</v>
      </c>
      <c r="M3" s="1"/>
      <c r="N3" s="3"/>
      <c r="P3" s="1"/>
      <c r="Q3" s="3"/>
      <c r="R3" s="1"/>
    </row>
    <row r="4" spans="1:18" x14ac:dyDescent="0.2">
      <c r="A4" s="2" t="s">
        <v>5</v>
      </c>
      <c r="B4" s="3">
        <v>116.738</v>
      </c>
      <c r="C4" s="3">
        <v>118.2209</v>
      </c>
      <c r="D4" s="3">
        <v>116.7017</v>
      </c>
      <c r="E4" s="3">
        <v>116.75149999999999</v>
      </c>
      <c r="F4" s="3">
        <v>116.5449</v>
      </c>
      <c r="G4" s="3">
        <v>116.7847</v>
      </c>
      <c r="H4" s="3">
        <v>117.301</v>
      </c>
      <c r="I4" s="3">
        <v>117.752</v>
      </c>
      <c r="J4" s="4">
        <v>117.1404</v>
      </c>
      <c r="K4" s="4" t="s">
        <v>18</v>
      </c>
      <c r="M4" s="1"/>
      <c r="N4" s="3"/>
    </row>
    <row r="5" spans="1:18" x14ac:dyDescent="0.2">
      <c r="A5" s="2" t="s">
        <v>6</v>
      </c>
      <c r="B5" s="3">
        <v>193.75899999999999</v>
      </c>
      <c r="C5" s="3">
        <v>191.328</v>
      </c>
      <c r="D5" s="3">
        <v>193.81899999999999</v>
      </c>
      <c r="E5" s="3">
        <v>193.73599999999999</v>
      </c>
      <c r="F5" s="3">
        <v>194.08</v>
      </c>
      <c r="G5" s="3">
        <v>193.68100000000001</v>
      </c>
      <c r="H5" s="3">
        <v>192.82900000000001</v>
      </c>
      <c r="I5" s="3">
        <v>192.09</v>
      </c>
      <c r="J5" s="4">
        <v>193.09299999999999</v>
      </c>
      <c r="K5" s="4" t="s">
        <v>19</v>
      </c>
      <c r="M5" s="1"/>
      <c r="N5" s="3"/>
    </row>
    <row r="6" spans="1:18" x14ac:dyDescent="0.2">
      <c r="A6" s="2" t="s">
        <v>7</v>
      </c>
      <c r="B6" s="3">
        <v>0.76200000000000001</v>
      </c>
      <c r="C6" s="3">
        <v>0.753</v>
      </c>
      <c r="D6" s="3">
        <v>0.76300000000000001</v>
      </c>
      <c r="E6" s="3">
        <v>0.76200000000000001</v>
      </c>
      <c r="F6" s="3">
        <v>0.76400000000000001</v>
      </c>
      <c r="G6" s="3">
        <v>0.76200000000000001</v>
      </c>
      <c r="H6" s="3">
        <v>0.75900000000000001</v>
      </c>
      <c r="I6" s="3">
        <v>0.75600000000000001</v>
      </c>
      <c r="J6" s="4">
        <v>0.76</v>
      </c>
      <c r="K6" s="4" t="s">
        <v>20</v>
      </c>
      <c r="M6" s="1"/>
      <c r="N6" s="3"/>
    </row>
    <row r="7" spans="1:18" x14ac:dyDescent="0.2">
      <c r="A7" s="2" t="s">
        <v>8</v>
      </c>
      <c r="B7" s="3">
        <v>26</v>
      </c>
      <c r="C7" s="3">
        <v>27</v>
      </c>
      <c r="D7" s="3">
        <v>25</v>
      </c>
      <c r="E7" s="3">
        <v>20</v>
      </c>
      <c r="F7" s="3">
        <v>24</v>
      </c>
      <c r="G7" s="3">
        <v>26</v>
      </c>
      <c r="H7" s="3">
        <v>25</v>
      </c>
      <c r="I7" s="3">
        <v>26</v>
      </c>
      <c r="J7" s="4">
        <v>24</v>
      </c>
      <c r="K7" s="4" t="s">
        <v>21</v>
      </c>
      <c r="M7" s="1"/>
      <c r="N7" s="3"/>
    </row>
    <row r="8" spans="1:18" x14ac:dyDescent="0.2">
      <c r="A8" s="2" t="s">
        <v>9</v>
      </c>
      <c r="B8" s="3">
        <v>5356</v>
      </c>
      <c r="C8" s="3">
        <v>5562</v>
      </c>
      <c r="D8" s="3">
        <v>5150</v>
      </c>
      <c r="E8" s="3">
        <v>4120</v>
      </c>
      <c r="F8" s="3">
        <v>4944</v>
      </c>
      <c r="G8" s="3">
        <v>5356</v>
      </c>
      <c r="H8" s="3">
        <v>5150</v>
      </c>
      <c r="I8" s="3">
        <v>5356</v>
      </c>
      <c r="J8" s="4">
        <v>4944</v>
      </c>
      <c r="K8" s="4" t="s">
        <v>22</v>
      </c>
      <c r="M8" s="1"/>
      <c r="N8" s="3"/>
    </row>
    <row r="9" spans="1:18" x14ac:dyDescent="0.2">
      <c r="A9" s="2" t="s">
        <v>10</v>
      </c>
      <c r="B9" s="3">
        <v>9.1E-4</v>
      </c>
      <c r="C9" s="3">
        <v>9.1E-4</v>
      </c>
      <c r="D9" s="3">
        <v>9.2000000000000003E-4</v>
      </c>
      <c r="E9" s="3">
        <v>9.3000000000000005E-4</v>
      </c>
      <c r="F9" s="3">
        <v>9.2000000000000003E-4</v>
      </c>
      <c r="G9" s="3">
        <v>9.1E-4</v>
      </c>
      <c r="H9" s="3">
        <v>9.2000000000000003E-4</v>
      </c>
      <c r="I9" s="3">
        <v>9.1E-4</v>
      </c>
      <c r="J9" s="4">
        <v>9.2000000000000003E-4</v>
      </c>
      <c r="K9" s="4" t="s">
        <v>23</v>
      </c>
      <c r="M9" s="1"/>
      <c r="N9" s="3"/>
    </row>
    <row r="10" spans="1:18" x14ac:dyDescent="0.2">
      <c r="A10" s="2" t="s">
        <v>11</v>
      </c>
      <c r="B10" s="3">
        <v>0.79310000000000003</v>
      </c>
      <c r="C10" s="3">
        <v>0.7732</v>
      </c>
      <c r="D10" s="3">
        <v>0.81840000000000002</v>
      </c>
      <c r="E10" s="3">
        <v>0.92259999999999998</v>
      </c>
      <c r="F10" s="3">
        <v>0.84450000000000003</v>
      </c>
      <c r="G10" s="3">
        <v>0.77880000000000005</v>
      </c>
      <c r="H10" s="3">
        <v>0.81359999999999999</v>
      </c>
      <c r="I10" s="3">
        <v>0.78800000000000003</v>
      </c>
      <c r="J10" s="4">
        <v>0.84719999999999995</v>
      </c>
      <c r="K10" s="4" t="s">
        <v>24</v>
      </c>
      <c r="M10" s="1"/>
      <c r="N10" s="3"/>
    </row>
    <row r="11" spans="1:18" x14ac:dyDescent="0.2">
      <c r="A11" s="2" t="s">
        <v>12</v>
      </c>
      <c r="B11" s="5">
        <v>1.38703435814713E+19</v>
      </c>
      <c r="C11" s="5">
        <v>1.44038183346048E+19</v>
      </c>
      <c r="D11" s="5">
        <v>1.3336868828337799E+19</v>
      </c>
      <c r="E11" s="5">
        <v>1.0669495062670201E+19</v>
      </c>
      <c r="F11" s="5">
        <v>1.2803394075204301E+19</v>
      </c>
      <c r="G11" s="5">
        <v>1.38703435814713E+19</v>
      </c>
      <c r="H11" s="5">
        <v>1.3336868828337799E+19</v>
      </c>
      <c r="I11" s="5">
        <v>1.38703435814713E+19</v>
      </c>
      <c r="J11" s="6">
        <v>1.2803394075204301E+19</v>
      </c>
      <c r="K11" s="6">
        <v>1.2803394075204301E+19</v>
      </c>
      <c r="M11" s="1"/>
      <c r="N11" s="5"/>
    </row>
    <row r="12" spans="1:18" x14ac:dyDescent="0.2">
      <c r="A12" s="2" t="s">
        <v>13</v>
      </c>
      <c r="B12" s="3">
        <v>1.2616499999999999</v>
      </c>
      <c r="C12" s="3">
        <v>1.2417100000000001</v>
      </c>
      <c r="D12" s="3">
        <v>1.2767599999999999</v>
      </c>
      <c r="E12" s="3">
        <v>1.3850499999999999</v>
      </c>
      <c r="F12" s="3">
        <v>1.29914</v>
      </c>
      <c r="G12" s="3">
        <v>1.26213</v>
      </c>
      <c r="H12" s="3">
        <v>1.2759499999999999</v>
      </c>
      <c r="I12" s="3">
        <v>1.2556499999999999</v>
      </c>
      <c r="J12" s="4">
        <v>1.2987899999999999</v>
      </c>
      <c r="K12" s="4">
        <v>1.2969999999999999</v>
      </c>
      <c r="M12" s="1"/>
      <c r="N12" s="3"/>
    </row>
    <row r="13" spans="1:18" x14ac:dyDescent="0.2">
      <c r="A13" s="2" t="s">
        <v>14</v>
      </c>
      <c r="B13" s="3">
        <v>9524.2914000000001</v>
      </c>
      <c r="C13" s="3">
        <v>9900.0545000000002</v>
      </c>
      <c r="D13" s="3">
        <v>9179.1573000000008</v>
      </c>
      <c r="E13" s="3">
        <v>7310.9665999999997</v>
      </c>
      <c r="F13" s="3">
        <v>8754.7006999999994</v>
      </c>
      <c r="G13" s="3">
        <v>9524.4446000000007</v>
      </c>
      <c r="H13" s="3">
        <v>9205.5935000000009</v>
      </c>
      <c r="I13" s="3">
        <v>9534.3317999999999</v>
      </c>
      <c r="J13" s="4">
        <v>8793.1741000000002</v>
      </c>
      <c r="K13" s="4" t="s">
        <v>25</v>
      </c>
      <c r="M13" s="1"/>
      <c r="N13" s="3"/>
    </row>
    <row r="14" spans="1:18" x14ac:dyDescent="0.2">
      <c r="A14" s="2" t="s">
        <v>15</v>
      </c>
      <c r="B14" s="3">
        <v>1656.9110000000001</v>
      </c>
      <c r="C14" s="3">
        <v>1594.0219999999999</v>
      </c>
      <c r="D14" s="3">
        <v>1719.21</v>
      </c>
      <c r="E14" s="3">
        <v>2158.5239999999999</v>
      </c>
      <c r="F14" s="3">
        <v>1802.5630000000001</v>
      </c>
      <c r="G14" s="3">
        <v>1656.884</v>
      </c>
      <c r="H14" s="3">
        <v>1714.2729999999999</v>
      </c>
      <c r="I14" s="3">
        <v>1655.1659999999999</v>
      </c>
      <c r="J14" s="4">
        <v>1794.6759999999999</v>
      </c>
      <c r="K14" s="4" t="s">
        <v>26</v>
      </c>
      <c r="M14" s="1"/>
      <c r="N14" s="3"/>
    </row>
    <row r="15" spans="1:18" x14ac:dyDescent="0.2">
      <c r="A15" s="2" t="s">
        <v>16</v>
      </c>
      <c r="B15" s="3">
        <v>6.4889999999999999</v>
      </c>
      <c r="C15" s="3">
        <v>6.242</v>
      </c>
      <c r="D15" s="3">
        <v>6.7329999999999997</v>
      </c>
      <c r="E15" s="3">
        <v>8.4529999999999994</v>
      </c>
      <c r="F15" s="3">
        <v>7.0590000000000002</v>
      </c>
      <c r="G15" s="3">
        <v>6.4889999999999999</v>
      </c>
      <c r="H15" s="3">
        <v>6.7130000000000001</v>
      </c>
      <c r="I15" s="3">
        <v>6.4820000000000002</v>
      </c>
      <c r="J15" s="4">
        <v>7.0279999999999996</v>
      </c>
      <c r="K15" s="4" t="s">
        <v>27</v>
      </c>
      <c r="M15" s="1"/>
      <c r="N1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15"/>
  <sheetViews>
    <sheetView workbookViewId="0"/>
  </sheetViews>
  <sheetFormatPr defaultColWidth="12.5703125" defaultRowHeight="15.75" customHeight="1" x14ac:dyDescent="0.2"/>
  <cols>
    <col min="1" max="1" width="24.7109375" customWidth="1"/>
    <col min="10" max="10" width="17.42578125" customWidth="1"/>
    <col min="11" max="11" width="17.28515625" customWidth="1"/>
  </cols>
  <sheetData>
    <row r="1" spans="1:18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M1" s="1" t="s">
        <v>1</v>
      </c>
      <c r="N1" s="1" t="s">
        <v>2</v>
      </c>
    </row>
    <row r="2" spans="1:18" x14ac:dyDescent="0.2">
      <c r="A2" s="2" t="s">
        <v>3</v>
      </c>
      <c r="B2" s="3">
        <v>0.64020999999999995</v>
      </c>
      <c r="C2" s="3">
        <v>0.64048000000000005</v>
      </c>
      <c r="D2" s="3">
        <v>0.63509000000000004</v>
      </c>
      <c r="E2" s="3">
        <v>0.6472</v>
      </c>
      <c r="F2" s="3">
        <v>0.64215999999999995</v>
      </c>
      <c r="G2" s="3">
        <v>0.63839999999999997</v>
      </c>
      <c r="H2" s="3">
        <v>0.64604978115743406</v>
      </c>
      <c r="I2" s="3">
        <v>0.64061000000000001</v>
      </c>
      <c r="J2" s="4">
        <v>0.65320999999999996</v>
      </c>
      <c r="K2" s="3">
        <v>0.63053185379999999</v>
      </c>
      <c r="M2" s="1">
        <f t="shared" ref="M2:M15" si="0">STDEV(B2:K2)</f>
        <v>6.3694856410927694E-3</v>
      </c>
      <c r="N2" s="3">
        <f t="shared" ref="N2:N15" si="1">AVERAGE(B2:K2)</f>
        <v>0.6413941634957433</v>
      </c>
    </row>
    <row r="3" spans="1:18" x14ac:dyDescent="0.2">
      <c r="A3" s="2" t="s">
        <v>4</v>
      </c>
      <c r="B3" s="3">
        <v>1.3556999999999999</v>
      </c>
      <c r="C3" s="3">
        <v>1.36015</v>
      </c>
      <c r="D3" s="3">
        <v>1.35775</v>
      </c>
      <c r="E3" s="3">
        <v>1.33216</v>
      </c>
      <c r="F3" s="3">
        <v>1.36687</v>
      </c>
      <c r="G3" s="3">
        <v>1.34175</v>
      </c>
      <c r="H3" s="3">
        <v>1.3572794198989799</v>
      </c>
      <c r="I3" s="3">
        <v>1.3404499999999999</v>
      </c>
      <c r="J3" s="4">
        <v>1.33453</v>
      </c>
      <c r="K3" s="4">
        <v>1.3553498983383101</v>
      </c>
      <c r="M3" s="1">
        <f t="shared" si="0"/>
        <v>1.1917489610703338E-2</v>
      </c>
      <c r="N3" s="3">
        <f t="shared" si="1"/>
        <v>1.3501989318237289</v>
      </c>
      <c r="P3" s="1" t="s">
        <v>17</v>
      </c>
      <c r="Q3" s="3">
        <f>MIN(B3:K3)</f>
        <v>1.33216</v>
      </c>
      <c r="R3" s="1">
        <v>4</v>
      </c>
    </row>
    <row r="4" spans="1:18" x14ac:dyDescent="0.2">
      <c r="A4" s="2" t="s">
        <v>5</v>
      </c>
      <c r="B4" s="3">
        <v>156.44999999999999</v>
      </c>
      <c r="C4" s="3">
        <v>161.83850000000001</v>
      </c>
      <c r="D4" s="3">
        <v>157.5616</v>
      </c>
      <c r="E4" s="3">
        <v>157.2028</v>
      </c>
      <c r="F4" s="3">
        <v>156.72819999999999</v>
      </c>
      <c r="G4" s="3">
        <v>157.12200000000001</v>
      </c>
      <c r="H4" s="3">
        <v>156.25700000000001</v>
      </c>
      <c r="I4" s="3">
        <v>157.2929</v>
      </c>
      <c r="J4" s="4">
        <v>157.4974</v>
      </c>
      <c r="K4" s="4">
        <v>156.84</v>
      </c>
      <c r="M4" s="1">
        <f t="shared" si="0"/>
        <v>1.5907690957521181</v>
      </c>
      <c r="N4" s="3">
        <f t="shared" si="1"/>
        <v>157.47904</v>
      </c>
    </row>
    <row r="5" spans="1:18" x14ac:dyDescent="0.2">
      <c r="A5" s="2" t="s">
        <v>6</v>
      </c>
      <c r="B5" s="3">
        <v>144.577</v>
      </c>
      <c r="C5" s="3">
        <v>139.76300000000001</v>
      </c>
      <c r="D5" s="3">
        <v>143.55699999999999</v>
      </c>
      <c r="E5" s="3">
        <v>143.88399999999999</v>
      </c>
      <c r="F5" s="3">
        <v>144.32</v>
      </c>
      <c r="G5" s="3">
        <v>143.958</v>
      </c>
      <c r="H5" s="3">
        <v>144.755</v>
      </c>
      <c r="I5" s="3">
        <v>143.80199999999999</v>
      </c>
      <c r="J5" s="4">
        <v>143.61500000000001</v>
      </c>
      <c r="K5" s="4">
        <v>144.21700000000001</v>
      </c>
      <c r="M5" s="1">
        <f t="shared" si="0"/>
        <v>1.4197746143510068</v>
      </c>
      <c r="N5" s="3">
        <f t="shared" si="1"/>
        <v>143.6448</v>
      </c>
    </row>
    <row r="6" spans="1:18" x14ac:dyDescent="0.2">
      <c r="A6" s="2" t="s">
        <v>7</v>
      </c>
      <c r="B6" s="3">
        <v>0.56899999999999995</v>
      </c>
      <c r="C6" s="3">
        <v>0.55000000000000004</v>
      </c>
      <c r="D6" s="3">
        <v>0.56499999999999995</v>
      </c>
      <c r="E6" s="3">
        <v>0.56599999999999995</v>
      </c>
      <c r="F6" s="3">
        <v>0.56799999999999995</v>
      </c>
      <c r="G6" s="3">
        <v>0.56599999999999995</v>
      </c>
      <c r="H6" s="3">
        <v>0.56999999999999995</v>
      </c>
      <c r="I6" s="3">
        <v>0.56599999999999995</v>
      </c>
      <c r="J6" s="4">
        <v>0.56499999999999995</v>
      </c>
      <c r="K6" s="4">
        <v>0.56699999999999995</v>
      </c>
      <c r="M6" s="1">
        <f t="shared" si="0"/>
        <v>5.5936471902407799E-3</v>
      </c>
      <c r="N6" s="3">
        <f t="shared" si="1"/>
        <v>0.56519999999999992</v>
      </c>
    </row>
    <row r="7" spans="1:18" x14ac:dyDescent="0.2">
      <c r="A7" s="2" t="s">
        <v>8</v>
      </c>
      <c r="B7" s="3">
        <v>17</v>
      </c>
      <c r="C7" s="3">
        <v>19</v>
      </c>
      <c r="D7" s="3">
        <v>17</v>
      </c>
      <c r="E7" s="3">
        <v>20</v>
      </c>
      <c r="F7" s="3">
        <v>20</v>
      </c>
      <c r="G7" s="3">
        <v>16</v>
      </c>
      <c r="H7" s="3">
        <v>19</v>
      </c>
      <c r="I7" s="3">
        <v>18</v>
      </c>
      <c r="J7" s="4">
        <v>20</v>
      </c>
      <c r="K7" s="4">
        <v>15</v>
      </c>
      <c r="M7" s="1">
        <f t="shared" si="0"/>
        <v>1.7919573407620815</v>
      </c>
      <c r="N7" s="3">
        <f t="shared" si="1"/>
        <v>18.100000000000001</v>
      </c>
    </row>
    <row r="8" spans="1:18" x14ac:dyDescent="0.2">
      <c r="A8" s="2" t="s">
        <v>9</v>
      </c>
      <c r="B8" s="3">
        <v>3502</v>
      </c>
      <c r="C8" s="3">
        <v>3914</v>
      </c>
      <c r="D8" s="3">
        <v>3502</v>
      </c>
      <c r="E8" s="3">
        <v>4120</v>
      </c>
      <c r="F8" s="3">
        <v>4120</v>
      </c>
      <c r="G8" s="3">
        <v>3296</v>
      </c>
      <c r="H8" s="3">
        <v>3914</v>
      </c>
      <c r="I8" s="3">
        <v>3708</v>
      </c>
      <c r="J8" s="4">
        <v>4120</v>
      </c>
      <c r="K8" s="4">
        <v>3090</v>
      </c>
      <c r="M8" s="1">
        <f t="shared" si="0"/>
        <v>369.14321219698883</v>
      </c>
      <c r="N8" s="3">
        <f t="shared" si="1"/>
        <v>3728.6</v>
      </c>
    </row>
    <row r="9" spans="1:18" x14ac:dyDescent="0.2">
      <c r="A9" s="2" t="s">
        <v>10</v>
      </c>
      <c r="B9" s="3">
        <v>9.3999999999999997E-4</v>
      </c>
      <c r="C9" s="3">
        <v>9.3999999999999997E-4</v>
      </c>
      <c r="D9" s="3">
        <v>9.3999999999999997E-4</v>
      </c>
      <c r="E9" s="3">
        <v>9.3000000000000005E-4</v>
      </c>
      <c r="F9" s="3">
        <v>9.3000000000000005E-4</v>
      </c>
      <c r="G9" s="3">
        <v>9.5E-4</v>
      </c>
      <c r="H9" s="3">
        <v>9.3999999999999997E-4</v>
      </c>
      <c r="I9" s="3">
        <v>9.3999999999999997E-4</v>
      </c>
      <c r="J9" s="4">
        <v>9.3000000000000005E-4</v>
      </c>
      <c r="K9" s="4">
        <v>9.5E-4</v>
      </c>
      <c r="M9" s="1">
        <f t="shared" si="0"/>
        <v>7.378647873726193E-6</v>
      </c>
      <c r="N9" s="3">
        <f t="shared" si="1"/>
        <v>9.3899999999999995E-4</v>
      </c>
    </row>
    <row r="10" spans="1:18" x14ac:dyDescent="0.2">
      <c r="A10" s="2" t="s">
        <v>11</v>
      </c>
      <c r="B10" s="3">
        <v>0.68059999999999998</v>
      </c>
      <c r="C10" s="3">
        <v>0.63119999999999998</v>
      </c>
      <c r="D10" s="3">
        <v>0.69069999999999998</v>
      </c>
      <c r="E10" s="3">
        <v>0.60089999999999999</v>
      </c>
      <c r="F10" s="3">
        <v>0.62570000000000003</v>
      </c>
      <c r="G10" s="3">
        <v>0.68589999999999995</v>
      </c>
      <c r="H10" s="3">
        <v>1.0503</v>
      </c>
      <c r="I10" s="3">
        <v>0.66110000000000002</v>
      </c>
      <c r="J10" s="4">
        <v>0.61960000000000004</v>
      </c>
      <c r="K10" s="4">
        <v>0.70909999999999995</v>
      </c>
      <c r="M10" s="1">
        <f t="shared" si="0"/>
        <v>0.12965984086575633</v>
      </c>
      <c r="N10" s="3">
        <f t="shared" si="1"/>
        <v>0.69551000000000007</v>
      </c>
    </row>
    <row r="11" spans="1:18" x14ac:dyDescent="0.2">
      <c r="A11" s="2" t="s">
        <v>12</v>
      </c>
      <c r="B11" s="5">
        <v>6.9359398173261603E+19</v>
      </c>
      <c r="C11" s="5">
        <v>7.7519327370116006E+19</v>
      </c>
      <c r="D11" s="5">
        <v>6.9359398173261603E+19</v>
      </c>
      <c r="E11" s="5">
        <v>8.1599291968543097E+19</v>
      </c>
      <c r="F11" s="5">
        <v>8.1599291968543097E+19</v>
      </c>
      <c r="G11" s="5">
        <v>6.5279433574834504E+19</v>
      </c>
      <c r="H11" s="5">
        <v>7.7519327370116006E+19</v>
      </c>
      <c r="I11" s="5">
        <v>7.34393627716888E+19</v>
      </c>
      <c r="J11" s="6">
        <v>8.1599291968543097E+19</v>
      </c>
      <c r="K11" s="6">
        <v>6.1199468976407298E+19</v>
      </c>
      <c r="M11" s="1">
        <f t="shared" si="0"/>
        <v>7.3111225122009713E+18</v>
      </c>
      <c r="N11" s="5">
        <f t="shared" si="1"/>
        <v>7.3847359231531516E+19</v>
      </c>
    </row>
    <row r="12" spans="1:18" x14ac:dyDescent="0.2">
      <c r="A12" s="2" t="s">
        <v>13</v>
      </c>
      <c r="B12" s="3">
        <v>1.1062099999999999</v>
      </c>
      <c r="C12" s="3">
        <v>1.05684</v>
      </c>
      <c r="D12" s="3">
        <v>1.1047899999999999</v>
      </c>
      <c r="E12" s="3">
        <v>1.02887</v>
      </c>
      <c r="F12" s="3">
        <v>1.03416</v>
      </c>
      <c r="G12" s="3">
        <v>1.1368100000000001</v>
      </c>
      <c r="H12" s="3">
        <v>1.0503</v>
      </c>
      <c r="I12" s="3">
        <v>1.07029</v>
      </c>
      <c r="J12" s="4">
        <v>1.0333699999999999</v>
      </c>
      <c r="K12" s="4">
        <v>1.1617462133512499</v>
      </c>
      <c r="M12" s="1">
        <f t="shared" si="0"/>
        <v>4.6650503161020047E-2</v>
      </c>
      <c r="N12" s="3">
        <f t="shared" si="1"/>
        <v>1.0783386213351249</v>
      </c>
    </row>
    <row r="13" spans="1:18" x14ac:dyDescent="0.2">
      <c r="A13" s="2" t="s">
        <v>14</v>
      </c>
      <c r="B13" s="3">
        <v>12523.778700000001</v>
      </c>
      <c r="C13" s="3">
        <v>14017.339900000001</v>
      </c>
      <c r="D13" s="3">
        <v>12596.358200000001</v>
      </c>
      <c r="E13" s="3">
        <v>14725.644899999999</v>
      </c>
      <c r="F13" s="3">
        <v>14724.758900000001</v>
      </c>
      <c r="G13" s="3">
        <v>11790.177100000001</v>
      </c>
      <c r="H13" s="3">
        <v>14155.1011</v>
      </c>
      <c r="I13" s="3">
        <v>13285.2631</v>
      </c>
      <c r="J13" s="4">
        <v>14765.199500000001</v>
      </c>
      <c r="K13" s="4">
        <v>11073.941000000001</v>
      </c>
      <c r="M13" s="1">
        <f t="shared" si="0"/>
        <v>1322.6446065674322</v>
      </c>
      <c r="N13" s="3">
        <f t="shared" si="1"/>
        <v>13365.756239999999</v>
      </c>
    </row>
    <row r="14" spans="1:18" x14ac:dyDescent="0.2">
      <c r="A14" s="2" t="s">
        <v>15</v>
      </c>
      <c r="B14" s="3">
        <v>1260.075</v>
      </c>
      <c r="C14" s="3">
        <v>1125.8130000000001</v>
      </c>
      <c r="D14" s="3">
        <v>1252.8140000000001</v>
      </c>
      <c r="E14" s="3">
        <v>1071.6610000000001</v>
      </c>
      <c r="F14" s="3">
        <v>1071.7260000000001</v>
      </c>
      <c r="G14" s="3">
        <v>1338.479</v>
      </c>
      <c r="H14" s="3">
        <v>1114.856</v>
      </c>
      <c r="I14" s="3">
        <v>1187.8499999999999</v>
      </c>
      <c r="J14" s="4">
        <v>1068.79</v>
      </c>
      <c r="K14" s="4">
        <v>1425.048</v>
      </c>
      <c r="M14" s="1">
        <f t="shared" si="0"/>
        <v>124.08614132197751</v>
      </c>
      <c r="N14" s="3">
        <f t="shared" si="1"/>
        <v>1191.7112000000002</v>
      </c>
    </row>
    <row r="15" spans="1:18" x14ac:dyDescent="0.2">
      <c r="A15" s="2" t="s">
        <v>16</v>
      </c>
      <c r="B15" s="3">
        <v>4.9349999999999996</v>
      </c>
      <c r="C15" s="3">
        <v>4.4089999999999998</v>
      </c>
      <c r="D15" s="3">
        <v>4.9059999999999997</v>
      </c>
      <c r="E15" s="3">
        <v>4.1970000000000001</v>
      </c>
      <c r="F15" s="3">
        <v>4.1970000000000001</v>
      </c>
      <c r="G15" s="3">
        <v>5.242</v>
      </c>
      <c r="H15" s="3">
        <v>4.3659999999999997</v>
      </c>
      <c r="I15" s="3">
        <v>4.6520000000000001</v>
      </c>
      <c r="J15" s="4">
        <v>4.1859999999999999</v>
      </c>
      <c r="K15" s="4">
        <v>5.5810000000000004</v>
      </c>
      <c r="M15" s="1">
        <f t="shared" si="0"/>
        <v>0.48597175272277349</v>
      </c>
      <c r="N15" s="3">
        <f t="shared" si="1"/>
        <v>4.6670999999999996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15"/>
  <sheetViews>
    <sheetView workbookViewId="0"/>
  </sheetViews>
  <sheetFormatPr defaultColWidth="12.5703125" defaultRowHeight="15.75" customHeight="1" x14ac:dyDescent="0.2"/>
  <cols>
    <col min="1" max="1" width="24.7109375" customWidth="1"/>
  </cols>
  <sheetData>
    <row r="1" spans="1:14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M1" s="1" t="s">
        <v>1</v>
      </c>
      <c r="N1" s="1" t="s">
        <v>2</v>
      </c>
    </row>
    <row r="2" spans="1:14" x14ac:dyDescent="0.2">
      <c r="A2" s="2" t="s">
        <v>3</v>
      </c>
      <c r="B2" s="3">
        <v>0.72299000000000002</v>
      </c>
      <c r="C2" s="3">
        <v>0.77700999999999998</v>
      </c>
      <c r="D2" s="3">
        <v>0.73823000000000005</v>
      </c>
      <c r="E2" s="3">
        <v>0.74377000000000004</v>
      </c>
      <c r="F2" s="3">
        <v>0.70913999999999999</v>
      </c>
      <c r="G2" s="3">
        <v>0.77561999999999998</v>
      </c>
      <c r="H2" s="3">
        <v>0.76454</v>
      </c>
      <c r="I2" s="3">
        <v>0.75761999999999996</v>
      </c>
      <c r="J2" s="4">
        <v>0.79086000000000001</v>
      </c>
      <c r="K2" s="3">
        <v>0.95123344659805298</v>
      </c>
      <c r="M2" s="1">
        <f t="shared" ref="M2:M15" si="0">STDEV(B2:K2)</f>
        <v>6.7543849443503723E-2</v>
      </c>
      <c r="N2" s="3">
        <f t="shared" ref="N2:N15" si="1">AVERAGE(B2:K2)</f>
        <v>0.7731013446598054</v>
      </c>
    </row>
    <row r="3" spans="1:14" x14ac:dyDescent="0.2">
      <c r="A3" s="2" t="s">
        <v>4</v>
      </c>
      <c r="B3" s="3">
        <v>1.02763</v>
      </c>
      <c r="C3" s="3">
        <v>0.80556000000000005</v>
      </c>
      <c r="D3" s="3">
        <v>0.82955999999999996</v>
      </c>
      <c r="E3" s="3">
        <v>0.83118000000000003</v>
      </c>
      <c r="F3" s="3">
        <v>1.0266200000000001</v>
      </c>
      <c r="G3" s="3">
        <v>0.78708999999999996</v>
      </c>
      <c r="H3" s="3">
        <v>0.81772999999999996</v>
      </c>
      <c r="I3" s="3">
        <v>0.75143000000000004</v>
      </c>
      <c r="J3" s="4">
        <v>0.82116</v>
      </c>
      <c r="K3" s="4">
        <v>0.75207756232686895</v>
      </c>
      <c r="M3" s="1">
        <f t="shared" si="0"/>
        <v>0.10021085086624076</v>
      </c>
      <c r="N3" s="3">
        <f t="shared" si="1"/>
        <v>0.84500375623268698</v>
      </c>
    </row>
    <row r="4" spans="1:14" x14ac:dyDescent="0.2">
      <c r="A4" s="2" t="s">
        <v>5</v>
      </c>
      <c r="B4" s="3">
        <v>20.330400000000001</v>
      </c>
      <c r="C4" s="3">
        <v>20.392600000000002</v>
      </c>
      <c r="D4" s="3">
        <v>20.165700000000001</v>
      </c>
      <c r="E4" s="3">
        <v>20.3386</v>
      </c>
      <c r="F4" s="3">
        <v>20.4162</v>
      </c>
      <c r="G4" s="3">
        <v>20.351199999999999</v>
      </c>
      <c r="H4" s="3">
        <v>20.322199999999999</v>
      </c>
      <c r="I4" s="3">
        <v>20.256699999999999</v>
      </c>
      <c r="J4" s="4">
        <v>20.061499999999999</v>
      </c>
      <c r="K4" s="4">
        <v>19.978999999999999</v>
      </c>
      <c r="M4" s="1">
        <f t="shared" si="0"/>
        <v>0.14626777156981674</v>
      </c>
      <c r="N4" s="3">
        <f t="shared" si="1"/>
        <v>20.261410000000001</v>
      </c>
    </row>
    <row r="5" spans="1:14" x14ac:dyDescent="0.2">
      <c r="A5" s="2" t="s">
        <v>6</v>
      </c>
      <c r="B5" s="3">
        <v>35.512999999999998</v>
      </c>
      <c r="C5" s="3">
        <v>35.405000000000001</v>
      </c>
      <c r="D5" s="3">
        <v>35.802999999999997</v>
      </c>
      <c r="E5" s="3">
        <v>35.499000000000002</v>
      </c>
      <c r="F5" s="3">
        <v>35.363999999999997</v>
      </c>
      <c r="G5" s="3">
        <v>35.476999999999997</v>
      </c>
      <c r="H5" s="3">
        <v>35.527999999999999</v>
      </c>
      <c r="I5" s="3">
        <v>35.642000000000003</v>
      </c>
      <c r="J5" s="4">
        <v>35.988999999999997</v>
      </c>
      <c r="K5" s="4">
        <v>36.137999999999998</v>
      </c>
      <c r="M5" s="1">
        <f t="shared" si="0"/>
        <v>0.25878468098230006</v>
      </c>
      <c r="N5" s="3">
        <f t="shared" si="1"/>
        <v>35.635799999999996</v>
      </c>
    </row>
    <row r="6" spans="1:14" x14ac:dyDescent="0.2">
      <c r="A6" s="2" t="s">
        <v>7</v>
      </c>
      <c r="B6" s="3">
        <v>0.14799999999999999</v>
      </c>
      <c r="C6" s="3">
        <v>0.14699999999999999</v>
      </c>
      <c r="D6" s="3">
        <v>0.14899999999999999</v>
      </c>
      <c r="E6" s="3">
        <v>0.14799999999999999</v>
      </c>
      <c r="F6" s="3">
        <v>0.14699999999999999</v>
      </c>
      <c r="G6" s="3">
        <v>0.14699999999999999</v>
      </c>
      <c r="H6" s="3">
        <v>0.14799999999999999</v>
      </c>
      <c r="I6" s="3">
        <v>0.14799999999999999</v>
      </c>
      <c r="J6" s="4">
        <v>0.15</v>
      </c>
      <c r="K6" s="4">
        <v>0.15</v>
      </c>
      <c r="M6" s="1">
        <f t="shared" si="0"/>
        <v>1.1352924243950944E-3</v>
      </c>
      <c r="N6" s="3">
        <f t="shared" si="1"/>
        <v>0.14819999999999997</v>
      </c>
    </row>
    <row r="7" spans="1:14" x14ac:dyDescent="0.2">
      <c r="A7" s="2" t="s">
        <v>8</v>
      </c>
      <c r="B7" s="3">
        <v>22</v>
      </c>
      <c r="C7" s="3">
        <v>27</v>
      </c>
      <c r="D7" s="3">
        <v>20</v>
      </c>
      <c r="E7" s="3">
        <v>22</v>
      </c>
      <c r="F7" s="3">
        <v>16</v>
      </c>
      <c r="G7" s="3">
        <v>29</v>
      </c>
      <c r="H7" s="3">
        <v>38</v>
      </c>
      <c r="I7" s="3">
        <v>33</v>
      </c>
      <c r="J7" s="4">
        <v>32</v>
      </c>
      <c r="K7" s="4">
        <v>21</v>
      </c>
      <c r="M7" s="1">
        <f t="shared" si="0"/>
        <v>6.9282032302755088</v>
      </c>
      <c r="N7" s="3">
        <f t="shared" si="1"/>
        <v>26</v>
      </c>
    </row>
    <row r="8" spans="1:14" x14ac:dyDescent="0.2">
      <c r="A8" s="2" t="s">
        <v>9</v>
      </c>
      <c r="B8" s="3">
        <v>242</v>
      </c>
      <c r="C8" s="3">
        <v>297</v>
      </c>
      <c r="D8" s="3">
        <v>220</v>
      </c>
      <c r="E8" s="3">
        <v>242</v>
      </c>
      <c r="F8" s="3">
        <v>176</v>
      </c>
      <c r="G8" s="3">
        <v>319</v>
      </c>
      <c r="H8" s="3">
        <v>418</v>
      </c>
      <c r="I8" s="3">
        <v>363</v>
      </c>
      <c r="J8" s="4">
        <v>352</v>
      </c>
      <c r="K8" s="4">
        <v>231</v>
      </c>
      <c r="M8" s="1">
        <f t="shared" si="0"/>
        <v>76.210235533030598</v>
      </c>
      <c r="N8" s="3">
        <f t="shared" si="1"/>
        <v>286</v>
      </c>
    </row>
    <row r="9" spans="1:14" x14ac:dyDescent="0.2">
      <c r="A9" s="2" t="s">
        <v>10</v>
      </c>
      <c r="B9" s="3">
        <v>9.3999999999999997E-4</v>
      </c>
      <c r="C9" s="3">
        <v>9.3999999999999997E-4</v>
      </c>
      <c r="D9" s="3">
        <v>9.3999999999999997E-4</v>
      </c>
      <c r="E9" s="3">
        <v>9.3999999999999997E-4</v>
      </c>
      <c r="F9" s="3">
        <v>9.7000000000000005E-4</v>
      </c>
      <c r="G9" s="3">
        <v>9.1E-4</v>
      </c>
      <c r="H9" s="3">
        <v>8.8000000000000003E-4</v>
      </c>
      <c r="I9" s="3">
        <v>9.1E-4</v>
      </c>
      <c r="J9" s="4">
        <v>9.1E-4</v>
      </c>
      <c r="K9" s="4">
        <v>9.3999999999999997E-4</v>
      </c>
      <c r="M9" s="1">
        <f t="shared" si="0"/>
        <v>2.5298221281347034E-5</v>
      </c>
      <c r="N9" s="3">
        <f t="shared" si="1"/>
        <v>9.2800000000000001E-4</v>
      </c>
    </row>
    <row r="10" spans="1:14" x14ac:dyDescent="0.2">
      <c r="A10" s="2" t="s">
        <v>11</v>
      </c>
      <c r="B10" s="3">
        <v>0.30980000000000002</v>
      </c>
      <c r="C10" s="3">
        <v>0.31840000000000002</v>
      </c>
      <c r="D10" s="3">
        <v>0.31240000000000001</v>
      </c>
      <c r="E10" s="3">
        <v>0.3019</v>
      </c>
      <c r="F10" s="3">
        <v>0.70079999999999998</v>
      </c>
      <c r="G10" s="3">
        <v>0.24709999999999999</v>
      </c>
      <c r="H10" s="3">
        <v>0.20200000000000001</v>
      </c>
      <c r="I10" s="3">
        <v>0.252</v>
      </c>
      <c r="J10" s="4">
        <v>0.24540000000000001</v>
      </c>
      <c r="K10" s="4">
        <v>0.31609999999999999</v>
      </c>
      <c r="M10" s="1">
        <f t="shared" si="0"/>
        <v>0.13941939487268856</v>
      </c>
      <c r="N10" s="3">
        <f t="shared" si="1"/>
        <v>0.32059000000000004</v>
      </c>
    </row>
    <row r="11" spans="1:14" x14ac:dyDescent="0.2">
      <c r="A11" s="2" t="s">
        <v>12</v>
      </c>
      <c r="B11" s="5">
        <v>6.2222961530290099E+17</v>
      </c>
      <c r="C11" s="5">
        <v>7.6364543696265203E+17</v>
      </c>
      <c r="D11" s="5">
        <v>5.6566328663900102E+17</v>
      </c>
      <c r="E11" s="5">
        <v>6.2222961530290099E+17</v>
      </c>
      <c r="F11" s="5">
        <v>4.5253062931120102E+17</v>
      </c>
      <c r="G11" s="5">
        <v>8.2021176562655206E+17</v>
      </c>
      <c r="H11" s="5">
        <v>1.0747602446141E+18</v>
      </c>
      <c r="I11" s="5">
        <v>9.33344422954352E+17</v>
      </c>
      <c r="J11" s="6">
        <v>9.0506125862240205E+17</v>
      </c>
      <c r="K11" s="6">
        <v>5.9394645097095104E+17</v>
      </c>
      <c r="M11" s="1">
        <f t="shared" si="0"/>
        <v>1.9595151048702893E+17</v>
      </c>
      <c r="N11" s="5">
        <f t="shared" si="1"/>
        <v>7.3536227263070131E+17</v>
      </c>
    </row>
    <row r="12" spans="1:14" x14ac:dyDescent="0.2">
      <c r="A12" s="2" t="s">
        <v>13</v>
      </c>
      <c r="B12" s="3">
        <v>0.46557999999999999</v>
      </c>
      <c r="C12" s="3">
        <v>0.43430999999999997</v>
      </c>
      <c r="D12" s="3">
        <v>0.48874000000000001</v>
      </c>
      <c r="E12" s="3">
        <v>0.47376000000000001</v>
      </c>
      <c r="F12" s="3">
        <v>0.53796999999999995</v>
      </c>
      <c r="G12" s="3">
        <v>0.40704000000000001</v>
      </c>
      <c r="H12" s="3">
        <v>0.35585</v>
      </c>
      <c r="I12" s="3">
        <v>0.38775999999999999</v>
      </c>
      <c r="J12" s="4">
        <v>0.38867000000000002</v>
      </c>
      <c r="K12" s="4">
        <v>0.480967984055027</v>
      </c>
      <c r="M12" s="1">
        <f t="shared" si="0"/>
        <v>5.6732580285816542E-2</v>
      </c>
      <c r="N12" s="3">
        <f t="shared" si="1"/>
        <v>0.44206479840550267</v>
      </c>
    </row>
    <row r="13" spans="1:14" x14ac:dyDescent="0.2">
      <c r="A13" s="2" t="s">
        <v>14</v>
      </c>
      <c r="B13" s="3">
        <v>1811.8924999999999</v>
      </c>
      <c r="C13" s="3">
        <v>2248.3208</v>
      </c>
      <c r="D13" s="3">
        <v>1666.9699000000001</v>
      </c>
      <c r="E13" s="3">
        <v>1839.8611000000001</v>
      </c>
      <c r="F13" s="3">
        <v>1334.2198000000001</v>
      </c>
      <c r="G13" s="3">
        <v>2413.2298999999998</v>
      </c>
      <c r="H13" s="3">
        <v>3160.3485000000001</v>
      </c>
      <c r="I13" s="3">
        <v>2722.7577999999999</v>
      </c>
      <c r="J13" s="4">
        <v>2633.3622999999998</v>
      </c>
      <c r="K13" s="4">
        <v>1727.3822</v>
      </c>
      <c r="M13" s="1">
        <f t="shared" si="0"/>
        <v>572.42518058565361</v>
      </c>
      <c r="N13" s="3">
        <f t="shared" si="1"/>
        <v>2155.8344800000004</v>
      </c>
    </row>
    <row r="14" spans="1:14" x14ac:dyDescent="0.2">
      <c r="A14" s="2" t="s">
        <v>15</v>
      </c>
      <c r="B14" s="3">
        <v>462.94099999999997</v>
      </c>
      <c r="C14" s="3">
        <v>373.07799999999997</v>
      </c>
      <c r="D14" s="3">
        <v>503.18799999999999</v>
      </c>
      <c r="E14" s="3">
        <v>455.904</v>
      </c>
      <c r="F14" s="3">
        <v>628.68200000000002</v>
      </c>
      <c r="G14" s="3">
        <v>347.584</v>
      </c>
      <c r="H14" s="3">
        <v>265.41399999999999</v>
      </c>
      <c r="I14" s="3">
        <v>308.07</v>
      </c>
      <c r="J14" s="4">
        <v>318.52800000000002</v>
      </c>
      <c r="K14" s="4">
        <v>485.59</v>
      </c>
      <c r="M14" s="1">
        <f t="shared" si="0"/>
        <v>111.46033437002518</v>
      </c>
      <c r="N14" s="3">
        <f t="shared" si="1"/>
        <v>414.89789999999994</v>
      </c>
    </row>
    <row r="15" spans="1:14" x14ac:dyDescent="0.2">
      <c r="A15" s="2" t="s">
        <v>16</v>
      </c>
      <c r="B15" s="3">
        <v>1.821</v>
      </c>
      <c r="C15" s="3">
        <v>1.468</v>
      </c>
      <c r="D15" s="3">
        <v>1.98</v>
      </c>
      <c r="E15" s="3">
        <v>1.794</v>
      </c>
      <c r="F15" s="3">
        <v>2.4729999999999999</v>
      </c>
      <c r="G15" s="3">
        <v>1.367</v>
      </c>
      <c r="H15" s="3">
        <v>1.044</v>
      </c>
      <c r="I15" s="3">
        <v>1.212</v>
      </c>
      <c r="J15" s="4">
        <v>1.2529999999999999</v>
      </c>
      <c r="K15" s="4">
        <v>1.91</v>
      </c>
      <c r="M15" s="1">
        <f t="shared" si="0"/>
        <v>0.43849991764854074</v>
      </c>
      <c r="N15" s="3">
        <f t="shared" si="1"/>
        <v>1.6322000000000003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N15"/>
  <sheetViews>
    <sheetView workbookViewId="0"/>
  </sheetViews>
  <sheetFormatPr defaultColWidth="12.5703125" defaultRowHeight="15.75" customHeight="1" x14ac:dyDescent="0.2"/>
  <cols>
    <col min="1" max="1" width="24.7109375" customWidth="1"/>
    <col min="10" max="10" width="17.42578125" customWidth="1"/>
  </cols>
  <sheetData>
    <row r="1" spans="1:14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M1" s="1" t="s">
        <v>1</v>
      </c>
      <c r="N1" s="1" t="s">
        <v>2</v>
      </c>
    </row>
    <row r="2" spans="1:14" x14ac:dyDescent="0.2">
      <c r="A2" s="2" t="s">
        <v>3</v>
      </c>
      <c r="B2" s="3">
        <v>0.81716999999999995</v>
      </c>
      <c r="C2" s="3">
        <v>0.82133</v>
      </c>
      <c r="D2" s="3">
        <v>0.81994</v>
      </c>
      <c r="E2" s="3">
        <v>0.82410000000000005</v>
      </c>
      <c r="F2" s="3">
        <v>0.81301999999999996</v>
      </c>
      <c r="G2" s="3">
        <v>0.81855999999999995</v>
      </c>
      <c r="H2" s="3">
        <v>0.84348999999999996</v>
      </c>
      <c r="I2" s="3">
        <v>0.80332000000000003</v>
      </c>
      <c r="J2" s="4">
        <v>0.81440000000000001</v>
      </c>
      <c r="K2" s="3">
        <v>0.79917000000000005</v>
      </c>
      <c r="M2" s="1">
        <f t="shared" ref="M2:M15" si="0">STDEV(B2:K2)</f>
        <v>1.2053638454840081E-2</v>
      </c>
      <c r="N2" s="3">
        <f t="shared" ref="N2:N15" si="1">AVERAGE(B2:K2)</f>
        <v>0.81745000000000001</v>
      </c>
    </row>
    <row r="3" spans="1:14" x14ac:dyDescent="0.2">
      <c r="A3" s="2" t="s">
        <v>4</v>
      </c>
      <c r="B3" s="3">
        <v>0.58984000000000003</v>
      </c>
      <c r="C3" s="3">
        <v>0.58294000000000001</v>
      </c>
      <c r="D3" s="3">
        <v>0.58404</v>
      </c>
      <c r="E3" s="3">
        <v>0.59118999999999999</v>
      </c>
      <c r="F3" s="3">
        <v>0.60565000000000002</v>
      </c>
      <c r="G3" s="3">
        <v>0.62924999999999998</v>
      </c>
      <c r="H3" s="3">
        <v>0.58106000000000002</v>
      </c>
      <c r="I3" s="3">
        <v>0.58118000000000003</v>
      </c>
      <c r="J3" s="4">
        <v>0.64261999999999997</v>
      </c>
      <c r="K3" s="4">
        <v>0.65851999999999999</v>
      </c>
      <c r="M3" s="1">
        <f t="shared" si="0"/>
        <v>2.8584740082001001E-2</v>
      </c>
      <c r="N3" s="3">
        <f t="shared" si="1"/>
        <v>0.60462899999999997</v>
      </c>
    </row>
    <row r="4" spans="1:14" x14ac:dyDescent="0.2">
      <c r="A4" s="2" t="s">
        <v>5</v>
      </c>
      <c r="B4" s="3">
        <v>21.4832</v>
      </c>
      <c r="C4" s="3">
        <v>21.167899999999999</v>
      </c>
      <c r="D4" s="3">
        <v>21.031199999999998</v>
      </c>
      <c r="E4" s="3">
        <v>21.401399999999999</v>
      </c>
      <c r="F4" s="3">
        <v>21.111499999999999</v>
      </c>
      <c r="G4" s="3">
        <v>21.660599999999999</v>
      </c>
      <c r="H4" s="3">
        <v>20.937100000000001</v>
      </c>
      <c r="I4" s="3">
        <v>20.7883</v>
      </c>
      <c r="J4" s="4">
        <v>20.8261</v>
      </c>
      <c r="K4" s="4">
        <v>20.755600000000001</v>
      </c>
      <c r="M4" s="1">
        <f t="shared" si="0"/>
        <v>0.31200158279513002</v>
      </c>
      <c r="N4" s="3">
        <f t="shared" si="1"/>
        <v>21.116289999999999</v>
      </c>
    </row>
    <row r="5" spans="1:14" x14ac:dyDescent="0.2">
      <c r="A5" s="2" t="s">
        <v>6</v>
      </c>
      <c r="B5" s="3">
        <v>33.607999999999997</v>
      </c>
      <c r="C5" s="3">
        <v>34.107999999999997</v>
      </c>
      <c r="D5" s="3">
        <v>34.33</v>
      </c>
      <c r="E5" s="3">
        <v>33.735999999999997</v>
      </c>
      <c r="F5" s="3">
        <v>34.198999999999998</v>
      </c>
      <c r="G5" s="3">
        <v>33.332000000000001</v>
      </c>
      <c r="H5" s="3">
        <v>34.484000000000002</v>
      </c>
      <c r="I5" s="3">
        <v>34.731000000000002</v>
      </c>
      <c r="J5" s="4">
        <v>34.667999999999999</v>
      </c>
      <c r="K5" s="4">
        <v>34.786000000000001</v>
      </c>
      <c r="M5" s="1">
        <f t="shared" si="0"/>
        <v>0.50216792233497276</v>
      </c>
      <c r="N5" s="3">
        <f t="shared" si="1"/>
        <v>34.1982</v>
      </c>
    </row>
    <row r="6" spans="1:14" x14ac:dyDescent="0.2">
      <c r="A6" s="2" t="s">
        <v>7</v>
      </c>
      <c r="B6" s="3">
        <v>0.14000000000000001</v>
      </c>
      <c r="C6" s="3">
        <v>0.14199999999999999</v>
      </c>
      <c r="D6" s="3">
        <v>0.14299999999999999</v>
      </c>
      <c r="E6" s="3">
        <v>0.14000000000000001</v>
      </c>
      <c r="F6" s="3">
        <v>0.14199999999999999</v>
      </c>
      <c r="G6" s="3">
        <v>0.13900000000000001</v>
      </c>
      <c r="H6" s="3">
        <v>0.14299999999999999</v>
      </c>
      <c r="I6" s="3">
        <v>0.14399999999999999</v>
      </c>
      <c r="J6" s="4">
        <v>0.14399999999999999</v>
      </c>
      <c r="K6" s="4">
        <v>0.14499999999999999</v>
      </c>
      <c r="M6" s="1">
        <f t="shared" si="0"/>
        <v>1.9888578520234966E-3</v>
      </c>
      <c r="N6" s="3">
        <f t="shared" si="1"/>
        <v>0.14219999999999999</v>
      </c>
    </row>
    <row r="7" spans="1:14" x14ac:dyDescent="0.2">
      <c r="A7" s="2" t="s">
        <v>8</v>
      </c>
      <c r="B7" s="3">
        <v>40</v>
      </c>
      <c r="C7" s="3">
        <v>25</v>
      </c>
      <c r="D7" s="3">
        <v>33</v>
      </c>
      <c r="E7" s="3">
        <v>25</v>
      </c>
      <c r="F7" s="3">
        <v>27</v>
      </c>
      <c r="G7" s="3">
        <v>21</v>
      </c>
      <c r="H7" s="3">
        <v>33</v>
      </c>
      <c r="I7" s="3">
        <v>23</v>
      </c>
      <c r="J7" s="4">
        <v>24</v>
      </c>
      <c r="K7" s="4">
        <v>23</v>
      </c>
      <c r="M7" s="1">
        <f t="shared" si="0"/>
        <v>6.0037025612903578</v>
      </c>
      <c r="N7" s="3">
        <f t="shared" si="1"/>
        <v>27.4</v>
      </c>
    </row>
    <row r="8" spans="1:14" x14ac:dyDescent="0.2">
      <c r="A8" s="2" t="s">
        <v>9</v>
      </c>
      <c r="B8" s="3">
        <v>440</v>
      </c>
      <c r="C8" s="3">
        <v>275</v>
      </c>
      <c r="D8" s="3">
        <v>363</v>
      </c>
      <c r="E8" s="3">
        <v>275</v>
      </c>
      <c r="F8" s="3">
        <v>297</v>
      </c>
      <c r="G8" s="3">
        <v>231</v>
      </c>
      <c r="H8" s="3">
        <v>363</v>
      </c>
      <c r="I8" s="3">
        <v>253</v>
      </c>
      <c r="J8" s="4">
        <v>264</v>
      </c>
      <c r="K8" s="4">
        <v>253</v>
      </c>
      <c r="M8" s="1">
        <f t="shared" si="0"/>
        <v>66.040728174194001</v>
      </c>
      <c r="N8" s="3">
        <f t="shared" si="1"/>
        <v>301.39999999999998</v>
      </c>
    </row>
    <row r="9" spans="1:14" x14ac:dyDescent="0.2">
      <c r="A9" s="2" t="s">
        <v>10</v>
      </c>
      <c r="B9" s="3">
        <v>8.8000000000000003E-4</v>
      </c>
      <c r="C9" s="3">
        <v>9.3999999999999997E-4</v>
      </c>
      <c r="D9" s="3">
        <v>9.1E-4</v>
      </c>
      <c r="E9" s="3">
        <v>9.3999999999999997E-4</v>
      </c>
      <c r="F9" s="3">
        <v>9.3999999999999997E-4</v>
      </c>
      <c r="G9" s="3">
        <v>9.3999999999999997E-4</v>
      </c>
      <c r="H9" s="3">
        <v>9.1E-4</v>
      </c>
      <c r="I9" s="3">
        <v>9.3999999999999997E-4</v>
      </c>
      <c r="J9" s="4">
        <v>9.3999999999999997E-4</v>
      </c>
      <c r="K9" s="4">
        <v>9.3999999999999997E-4</v>
      </c>
      <c r="M9" s="1">
        <f t="shared" si="0"/>
        <v>2.0976176963403011E-5</v>
      </c>
      <c r="N9" s="3">
        <f t="shared" si="1"/>
        <v>9.2800000000000001E-4</v>
      </c>
    </row>
    <row r="10" spans="1:14" x14ac:dyDescent="0.2">
      <c r="A10" s="2" t="s">
        <v>11</v>
      </c>
      <c r="B10" s="3">
        <v>0.17069999999999999</v>
      </c>
      <c r="C10" s="3">
        <v>0.29399999999999998</v>
      </c>
      <c r="D10" s="3">
        <v>0.21970000000000001</v>
      </c>
      <c r="E10" s="3">
        <v>0.27710000000000001</v>
      </c>
      <c r="F10" s="3">
        <v>0.29799999999999999</v>
      </c>
      <c r="G10" s="3">
        <v>0.28349999999999997</v>
      </c>
      <c r="H10" s="3">
        <v>0.2172</v>
      </c>
      <c r="I10" s="3">
        <v>0.28520000000000001</v>
      </c>
      <c r="J10" s="4">
        <v>0.28849999999999998</v>
      </c>
      <c r="K10" s="4">
        <v>0.2843</v>
      </c>
      <c r="M10" s="1">
        <f t="shared" si="0"/>
        <v>4.3307346053784009E-2</v>
      </c>
      <c r="N10" s="3">
        <f t="shared" si="1"/>
        <v>0.26182000000000005</v>
      </c>
    </row>
    <row r="11" spans="1:14" x14ac:dyDescent="0.2">
      <c r="A11" s="2" t="s">
        <v>12</v>
      </c>
      <c r="B11" s="5">
        <v>8.6701219033153495E+18</v>
      </c>
      <c r="C11" s="5">
        <v>5.4188261895720899E+18</v>
      </c>
      <c r="D11" s="5">
        <v>7.1528505702351596E+18</v>
      </c>
      <c r="E11" s="5">
        <v>5.4188261895720899E+18</v>
      </c>
      <c r="F11" s="5">
        <v>5.8523322847378596E+18</v>
      </c>
      <c r="G11" s="5">
        <v>4.5518139992405601E+18</v>
      </c>
      <c r="H11" s="5">
        <v>7.1528505702351596E+18</v>
      </c>
      <c r="I11" s="5">
        <v>4.9853200944063201E+18</v>
      </c>
      <c r="J11" s="6">
        <v>5.2020731419892101E+18</v>
      </c>
      <c r="K11" s="6">
        <v>4.9853200944063201E+18</v>
      </c>
      <c r="M11" s="1">
        <f t="shared" si="0"/>
        <v>1.3013208269408556E+18</v>
      </c>
      <c r="N11" s="5">
        <f t="shared" si="1"/>
        <v>5.9390335037710111E+18</v>
      </c>
    </row>
    <row r="12" spans="1:14" x14ac:dyDescent="0.2">
      <c r="A12" s="2" t="s">
        <v>13</v>
      </c>
      <c r="B12" s="3">
        <v>0.37883</v>
      </c>
      <c r="C12" s="3">
        <v>0.49772</v>
      </c>
      <c r="D12" s="3">
        <v>0.46445999999999998</v>
      </c>
      <c r="E12" s="3">
        <v>0.49278</v>
      </c>
      <c r="F12" s="3">
        <v>0.50338000000000005</v>
      </c>
      <c r="G12" s="3">
        <v>0.58843999999999996</v>
      </c>
      <c r="H12" s="3">
        <v>0.45318000000000003</v>
      </c>
      <c r="I12" s="3">
        <v>0.51017999999999997</v>
      </c>
      <c r="J12" s="4">
        <v>0.51468999999999998</v>
      </c>
      <c r="K12" s="4">
        <v>0.54213</v>
      </c>
      <c r="M12" s="1">
        <f t="shared" si="0"/>
        <v>5.5606005560949766E-2</v>
      </c>
      <c r="N12" s="3">
        <f t="shared" si="1"/>
        <v>0.49457900000000005</v>
      </c>
    </row>
    <row r="13" spans="1:14" x14ac:dyDescent="0.2">
      <c r="A13" s="2" t="s">
        <v>14</v>
      </c>
      <c r="B13" s="3">
        <v>4084.7903999999999</v>
      </c>
      <c r="C13" s="3">
        <v>2575.9331000000002</v>
      </c>
      <c r="D13" s="3">
        <v>3404.5138999999999</v>
      </c>
      <c r="E13" s="3">
        <v>2579.3271</v>
      </c>
      <c r="F13" s="3">
        <v>2784.2019</v>
      </c>
      <c r="G13" s="3">
        <v>2168.3224</v>
      </c>
      <c r="H13" s="3">
        <v>3337.3991000000001</v>
      </c>
      <c r="I13" s="3">
        <v>2320.9312</v>
      </c>
      <c r="J13" s="4">
        <v>2422.8137000000002</v>
      </c>
      <c r="K13" s="4">
        <v>2355.6954000000001</v>
      </c>
      <c r="M13" s="1">
        <f t="shared" si="0"/>
        <v>612.11452995409991</v>
      </c>
      <c r="N13" s="3">
        <f t="shared" si="1"/>
        <v>2803.39282</v>
      </c>
    </row>
    <row r="14" spans="1:14" x14ac:dyDescent="0.2">
      <c r="A14" s="2" t="s">
        <v>15</v>
      </c>
      <c r="B14" s="3">
        <v>205.34700000000001</v>
      </c>
      <c r="C14" s="3">
        <v>325.63</v>
      </c>
      <c r="D14" s="3">
        <v>246.37899999999999</v>
      </c>
      <c r="E14" s="3">
        <v>325.20100000000002</v>
      </c>
      <c r="F14" s="3">
        <v>301.27100000000002</v>
      </c>
      <c r="G14" s="3">
        <v>386.84300000000002</v>
      </c>
      <c r="H14" s="3">
        <v>251.333</v>
      </c>
      <c r="I14" s="3">
        <v>361.40699999999998</v>
      </c>
      <c r="J14" s="4">
        <v>346.209</v>
      </c>
      <c r="K14" s="4">
        <v>356.07299999999998</v>
      </c>
      <c r="M14" s="1">
        <f t="shared" si="0"/>
        <v>58.662272528716159</v>
      </c>
      <c r="N14" s="3">
        <f t="shared" si="1"/>
        <v>310.5693</v>
      </c>
    </row>
    <row r="15" spans="1:14" x14ac:dyDescent="0.2">
      <c r="A15" s="2" t="s">
        <v>16</v>
      </c>
      <c r="B15" s="3">
        <v>0.80800000000000005</v>
      </c>
      <c r="C15" s="3">
        <v>1.2809999999999999</v>
      </c>
      <c r="D15" s="3">
        <v>0.96899999999999997</v>
      </c>
      <c r="E15" s="3">
        <v>1.2789999999999999</v>
      </c>
      <c r="F15" s="3">
        <v>1.1850000000000001</v>
      </c>
      <c r="G15" s="3">
        <v>1.522</v>
      </c>
      <c r="H15" s="3">
        <v>0.98899999999999999</v>
      </c>
      <c r="I15" s="3">
        <v>1.4219999999999999</v>
      </c>
      <c r="J15" s="4">
        <v>1.3620000000000001</v>
      </c>
      <c r="K15" s="4">
        <v>1.401</v>
      </c>
      <c r="M15" s="1">
        <f t="shared" si="0"/>
        <v>0.23080381279346238</v>
      </c>
      <c r="N15" s="3">
        <f t="shared" si="1"/>
        <v>1.2218000000000002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N15"/>
  <sheetViews>
    <sheetView workbookViewId="0"/>
  </sheetViews>
  <sheetFormatPr defaultColWidth="12.5703125" defaultRowHeight="15.75" customHeight="1" x14ac:dyDescent="0.2"/>
  <sheetData>
    <row r="1" spans="1:14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M1" s="1" t="s">
        <v>1</v>
      </c>
      <c r="N1" s="1" t="s">
        <v>2</v>
      </c>
    </row>
    <row r="2" spans="1:14" x14ac:dyDescent="0.2">
      <c r="A2" s="2" t="s">
        <v>3</v>
      </c>
      <c r="B2" s="3">
        <v>0.81162999999999996</v>
      </c>
      <c r="C2" s="3">
        <v>0.79500999999999999</v>
      </c>
      <c r="D2" s="3">
        <v>0.82133</v>
      </c>
      <c r="E2" s="3">
        <v>0.81440000000000001</v>
      </c>
      <c r="F2" s="3">
        <v>0.79362999999999995</v>
      </c>
      <c r="G2" s="3">
        <v>0.80608999999999997</v>
      </c>
      <c r="H2" s="3">
        <v>0.81025000000000003</v>
      </c>
      <c r="I2" s="3">
        <v>0.82825000000000004</v>
      </c>
      <c r="J2" s="4">
        <v>0.81440000000000001</v>
      </c>
      <c r="K2" s="3">
        <v>0.79778000000000004</v>
      </c>
      <c r="M2" s="1">
        <f t="shared" ref="M2:M15" si="0">STDEV(B2:K2)</f>
        <v>1.13281213996163E-2</v>
      </c>
      <c r="N2" s="3">
        <f t="shared" ref="N2:N15" si="1">AVERAGE(B2:K2)</f>
        <v>0.80927700000000002</v>
      </c>
    </row>
    <row r="3" spans="1:14" x14ac:dyDescent="0.2">
      <c r="A3" s="2" t="s">
        <v>4</v>
      </c>
      <c r="B3" s="3">
        <v>0.62805999999999995</v>
      </c>
      <c r="C3" s="3">
        <v>0.67732999999999999</v>
      </c>
      <c r="D3" s="3">
        <v>0.64454</v>
      </c>
      <c r="E3" s="3">
        <v>0.64063999999999999</v>
      </c>
      <c r="F3" s="3">
        <v>0.68350999999999995</v>
      </c>
      <c r="G3" s="3">
        <v>0.63948000000000005</v>
      </c>
      <c r="H3" s="3">
        <v>0.67215000000000003</v>
      </c>
      <c r="I3" s="3">
        <v>0.67296</v>
      </c>
      <c r="J3" s="4">
        <v>0.67798999999999998</v>
      </c>
      <c r="K3" s="4">
        <v>0.6794</v>
      </c>
      <c r="M3" s="1">
        <f t="shared" si="0"/>
        <v>2.081104418331766E-2</v>
      </c>
      <c r="N3" s="3">
        <f t="shared" si="1"/>
        <v>0.66160600000000014</v>
      </c>
    </row>
    <row r="4" spans="1:14" x14ac:dyDescent="0.2">
      <c r="A4" s="2" t="s">
        <v>5</v>
      </c>
      <c r="B4" s="3">
        <v>19.672699999999999</v>
      </c>
      <c r="C4" s="3">
        <v>19.6555</v>
      </c>
      <c r="D4" s="3">
        <v>19.7896</v>
      </c>
      <c r="E4" s="3">
        <v>19.767499999999998</v>
      </c>
      <c r="F4" s="3">
        <v>19.772500000000001</v>
      </c>
      <c r="G4" s="3">
        <v>19.703299999999999</v>
      </c>
      <c r="H4" s="3">
        <v>19.645700000000001</v>
      </c>
      <c r="I4" s="3">
        <v>19.7944</v>
      </c>
      <c r="J4" s="4">
        <v>19.6782</v>
      </c>
      <c r="K4" s="4">
        <v>19.781400000000001</v>
      </c>
      <c r="M4" s="1">
        <f t="shared" si="0"/>
        <v>6.031074715357302E-2</v>
      </c>
      <c r="N4" s="3">
        <f t="shared" si="1"/>
        <v>19.72608</v>
      </c>
    </row>
    <row r="5" spans="1:14" x14ac:dyDescent="0.2">
      <c r="A5" s="2" t="s">
        <v>6</v>
      </c>
      <c r="B5" s="3">
        <v>36.701000000000001</v>
      </c>
      <c r="C5" s="3">
        <v>36.732999999999997</v>
      </c>
      <c r="D5" s="3">
        <v>36.484000000000002</v>
      </c>
      <c r="E5" s="3">
        <v>36.524999999999999</v>
      </c>
      <c r="F5" s="3">
        <v>36.515000000000001</v>
      </c>
      <c r="G5" s="3">
        <v>36.643999999999998</v>
      </c>
      <c r="H5" s="3">
        <v>36.750999999999998</v>
      </c>
      <c r="I5" s="3">
        <v>36.475000000000001</v>
      </c>
      <c r="J5" s="4">
        <v>36.69</v>
      </c>
      <c r="K5" s="4">
        <v>36.499000000000002</v>
      </c>
      <c r="M5" s="1">
        <f t="shared" si="0"/>
        <v>0.11196730673628548</v>
      </c>
      <c r="N5" s="3">
        <f t="shared" si="1"/>
        <v>36.601700000000008</v>
      </c>
    </row>
    <row r="6" spans="1:14" x14ac:dyDescent="0.2">
      <c r="A6" s="2" t="s">
        <v>7</v>
      </c>
      <c r="B6" s="3">
        <v>0.152</v>
      </c>
      <c r="C6" s="3">
        <v>0.153</v>
      </c>
      <c r="D6" s="3">
        <v>0.152</v>
      </c>
      <c r="E6" s="3">
        <v>0.152</v>
      </c>
      <c r="F6" s="3">
        <v>0.152</v>
      </c>
      <c r="G6" s="3">
        <v>0.152</v>
      </c>
      <c r="H6" s="3">
        <v>0.153</v>
      </c>
      <c r="I6" s="3">
        <v>0.152</v>
      </c>
      <c r="J6" s="4">
        <v>0.152</v>
      </c>
      <c r="K6" s="4">
        <v>0.152</v>
      </c>
      <c r="M6" s="1">
        <f t="shared" si="0"/>
        <v>4.2163702135578426E-4</v>
      </c>
      <c r="N6" s="3">
        <f t="shared" si="1"/>
        <v>0.15219999999999997</v>
      </c>
    </row>
    <row r="7" spans="1:14" x14ac:dyDescent="0.2">
      <c r="A7" s="2" t="s">
        <v>8</v>
      </c>
      <c r="B7" s="3">
        <v>20</v>
      </c>
      <c r="C7" s="3">
        <v>18</v>
      </c>
      <c r="D7" s="3">
        <v>28</v>
      </c>
      <c r="E7" s="3">
        <v>21</v>
      </c>
      <c r="F7" s="3">
        <v>18</v>
      </c>
      <c r="G7" s="3">
        <v>19</v>
      </c>
      <c r="H7" s="3">
        <v>24</v>
      </c>
      <c r="I7" s="3">
        <v>30</v>
      </c>
      <c r="J7" s="4">
        <v>39</v>
      </c>
      <c r="K7" s="4">
        <v>25</v>
      </c>
      <c r="M7" s="1">
        <f t="shared" si="0"/>
        <v>6.6633324995830758</v>
      </c>
      <c r="N7" s="3">
        <f t="shared" si="1"/>
        <v>24.2</v>
      </c>
    </row>
    <row r="8" spans="1:14" x14ac:dyDescent="0.2">
      <c r="A8" s="2" t="s">
        <v>9</v>
      </c>
      <c r="B8" s="3">
        <v>220</v>
      </c>
      <c r="C8" s="3">
        <v>198</v>
      </c>
      <c r="D8" s="3">
        <v>308</v>
      </c>
      <c r="E8" s="3">
        <v>231</v>
      </c>
      <c r="F8" s="3">
        <v>198</v>
      </c>
      <c r="G8" s="3">
        <v>209</v>
      </c>
      <c r="H8" s="3">
        <v>264</v>
      </c>
      <c r="I8" s="3">
        <v>330</v>
      </c>
      <c r="J8" s="4">
        <v>429</v>
      </c>
      <c r="K8" s="4">
        <v>275</v>
      </c>
      <c r="M8" s="1">
        <f t="shared" si="0"/>
        <v>73.296657495413783</v>
      </c>
      <c r="N8" s="3">
        <f t="shared" si="1"/>
        <v>266.2</v>
      </c>
    </row>
    <row r="9" spans="1:14" x14ac:dyDescent="0.2">
      <c r="A9" s="2" t="s">
        <v>10</v>
      </c>
      <c r="B9" s="3">
        <v>9.3999999999999997E-4</v>
      </c>
      <c r="C9" s="3">
        <v>9.7000000000000005E-4</v>
      </c>
      <c r="D9" s="3">
        <v>9.1E-4</v>
      </c>
      <c r="E9" s="3">
        <v>9.3999999999999997E-4</v>
      </c>
      <c r="F9" s="3">
        <v>9.7000000000000005E-4</v>
      </c>
      <c r="G9" s="3">
        <v>9.3999999999999997E-4</v>
      </c>
      <c r="H9" s="3">
        <v>9.3999999999999997E-4</v>
      </c>
      <c r="I9" s="3">
        <v>9.1E-4</v>
      </c>
      <c r="J9" s="4">
        <v>8.8000000000000003E-4</v>
      </c>
      <c r="K9" s="4">
        <v>9.3999999999999997E-4</v>
      </c>
      <c r="M9" s="1">
        <f t="shared" si="0"/>
        <v>2.7568097504180447E-5</v>
      </c>
      <c r="N9" s="3">
        <f t="shared" si="1"/>
        <v>9.3399999999999993E-4</v>
      </c>
    </row>
    <row r="10" spans="1:14" x14ac:dyDescent="0.2">
      <c r="A10" s="2" t="s">
        <v>11</v>
      </c>
      <c r="B10" s="3">
        <v>0.21529999999999999</v>
      </c>
      <c r="C10" s="3">
        <v>0.70979999999999999</v>
      </c>
      <c r="D10" s="3">
        <v>0.16969999999999999</v>
      </c>
      <c r="E10" s="3">
        <v>0.22</v>
      </c>
      <c r="F10" s="3">
        <v>0.71189999999999998</v>
      </c>
      <c r="G10" s="3">
        <v>0.2152</v>
      </c>
      <c r="H10" s="3">
        <v>0.21659999999999999</v>
      </c>
      <c r="I10" s="3">
        <v>0.1653</v>
      </c>
      <c r="J10" s="4">
        <v>0.14910000000000001</v>
      </c>
      <c r="K10" s="4">
        <v>0.21590000000000001</v>
      </c>
      <c r="M10" s="1">
        <f t="shared" si="0"/>
        <v>0.21865030324952925</v>
      </c>
      <c r="N10" s="3">
        <f t="shared" si="1"/>
        <v>0.29887999999999998</v>
      </c>
    </row>
    <row r="11" spans="1:14" x14ac:dyDescent="0.2">
      <c r="A11" s="2" t="s">
        <v>12</v>
      </c>
      <c r="B11" s="5">
        <v>5.6566328663900102E+17</v>
      </c>
      <c r="C11" s="5">
        <v>5.0909695797510099E+17</v>
      </c>
      <c r="D11" s="5">
        <v>7.9192860129460198E+17</v>
      </c>
      <c r="E11" s="5">
        <v>5.9394645097095104E+17</v>
      </c>
      <c r="F11" s="5">
        <v>5.0909695797510099E+17</v>
      </c>
      <c r="G11" s="5">
        <v>5.3738012230705101E+17</v>
      </c>
      <c r="H11" s="5">
        <v>6.7879594396680102E+17</v>
      </c>
      <c r="I11" s="5">
        <v>8.4849492995850202E+17</v>
      </c>
      <c r="J11" s="6">
        <v>1.10304340894605E+18</v>
      </c>
      <c r="K11" s="6">
        <v>7.07079108298752E+17</v>
      </c>
      <c r="M11" s="1">
        <f t="shared" si="0"/>
        <v>1.884601280841312E+17</v>
      </c>
      <c r="N11" s="5">
        <f t="shared" si="1"/>
        <v>6.8445257683319117E+17</v>
      </c>
    </row>
    <row r="12" spans="1:14" x14ac:dyDescent="0.2">
      <c r="A12" s="2" t="s">
        <v>13</v>
      </c>
      <c r="B12" s="3">
        <v>0.43069000000000002</v>
      </c>
      <c r="C12" s="3">
        <v>0.46578000000000003</v>
      </c>
      <c r="D12" s="3">
        <v>0.36623</v>
      </c>
      <c r="E12" s="3">
        <v>0.43087999999999999</v>
      </c>
      <c r="F12" s="3">
        <v>0.46643000000000001</v>
      </c>
      <c r="G12" s="3">
        <v>0.45449000000000001</v>
      </c>
      <c r="H12" s="3">
        <v>0.39728000000000002</v>
      </c>
      <c r="I12" s="3">
        <v>0.34633999999999998</v>
      </c>
      <c r="J12" s="4">
        <v>0.29932999999999998</v>
      </c>
      <c r="K12" s="4">
        <v>0.38945999999999997</v>
      </c>
      <c r="M12" s="1">
        <f t="shared" si="0"/>
        <v>5.543490325497924E-2</v>
      </c>
      <c r="N12" s="3">
        <f t="shared" si="1"/>
        <v>0.40469099999999997</v>
      </c>
    </row>
    <row r="13" spans="1:14" x14ac:dyDescent="0.2">
      <c r="A13" s="2" t="s">
        <v>14</v>
      </c>
      <c r="B13" s="3">
        <v>1617.2438999999999</v>
      </c>
      <c r="C13" s="3">
        <v>1450.566</v>
      </c>
      <c r="D13" s="3">
        <v>2249.4801000000002</v>
      </c>
      <c r="E13" s="3">
        <v>1688.566</v>
      </c>
      <c r="F13" s="3">
        <v>1451.0550000000001</v>
      </c>
      <c r="G13" s="3">
        <v>1529.5887</v>
      </c>
      <c r="H13" s="3">
        <v>1935.9494</v>
      </c>
      <c r="I13" s="3">
        <v>2415.1599000000001</v>
      </c>
      <c r="J13" s="4">
        <v>3135.6014</v>
      </c>
      <c r="K13" s="4">
        <v>2013.5112999999999</v>
      </c>
      <c r="M13" s="1">
        <f t="shared" si="0"/>
        <v>534.38715353829514</v>
      </c>
      <c r="N13" s="3">
        <f t="shared" si="1"/>
        <v>1948.6721699999998</v>
      </c>
    </row>
    <row r="14" spans="1:14" x14ac:dyDescent="0.2">
      <c r="A14" s="2" t="s">
        <v>15</v>
      </c>
      <c r="B14" s="3">
        <v>518.66</v>
      </c>
      <c r="C14" s="3">
        <v>578.25699999999995</v>
      </c>
      <c r="D14" s="3">
        <v>372.88600000000002</v>
      </c>
      <c r="E14" s="3">
        <v>496.75299999999999</v>
      </c>
      <c r="F14" s="3">
        <v>578.06200000000001</v>
      </c>
      <c r="G14" s="3">
        <v>548.38300000000004</v>
      </c>
      <c r="H14" s="3">
        <v>433.27600000000001</v>
      </c>
      <c r="I14" s="3">
        <v>347.30599999999998</v>
      </c>
      <c r="J14" s="4">
        <v>267.50799999999998</v>
      </c>
      <c r="K14" s="4">
        <v>416.58600000000001</v>
      </c>
      <c r="M14" s="1">
        <f t="shared" si="0"/>
        <v>105.56118174683743</v>
      </c>
      <c r="N14" s="3">
        <f t="shared" si="1"/>
        <v>455.76770000000005</v>
      </c>
    </row>
    <row r="15" spans="1:14" x14ac:dyDescent="0.2">
      <c r="A15" s="2" t="s">
        <v>16</v>
      </c>
      <c r="B15" s="3">
        <v>2.0409999999999999</v>
      </c>
      <c r="C15" s="3">
        <v>2.2749999999999999</v>
      </c>
      <c r="D15" s="3">
        <v>1.4670000000000001</v>
      </c>
      <c r="E15" s="3">
        <v>1.954</v>
      </c>
      <c r="F15" s="3">
        <v>2.274</v>
      </c>
      <c r="G15" s="3">
        <v>2.157</v>
      </c>
      <c r="H15" s="3">
        <v>1.7050000000000001</v>
      </c>
      <c r="I15" s="3">
        <v>1.3660000000000001</v>
      </c>
      <c r="J15" s="4">
        <v>1.052</v>
      </c>
      <c r="K15" s="4">
        <v>1.639</v>
      </c>
      <c r="M15" s="1">
        <f t="shared" si="0"/>
        <v>0.41536489981701702</v>
      </c>
      <c r="N15" s="3">
        <f t="shared" si="1"/>
        <v>1.7929999999999999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19"/>
  <sheetViews>
    <sheetView workbookViewId="0">
      <selection activeCell="E22" sqref="E22"/>
    </sheetView>
  </sheetViews>
  <sheetFormatPr defaultColWidth="12.5703125" defaultRowHeight="15.75" customHeight="1" x14ac:dyDescent="0.2"/>
  <sheetData>
    <row r="1" spans="1:14" ht="12.75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M1" s="1" t="s">
        <v>1</v>
      </c>
      <c r="N1" s="1" t="s">
        <v>2</v>
      </c>
    </row>
    <row r="2" spans="1:14" ht="12.75" x14ac:dyDescent="0.2">
      <c r="A2" s="2" t="s">
        <v>3</v>
      </c>
      <c r="B2" s="3">
        <v>0.82410000000000005</v>
      </c>
      <c r="C2" s="3">
        <v>0.83794999999999997</v>
      </c>
      <c r="D2" s="3">
        <v>0.81440000000000001</v>
      </c>
      <c r="E2" s="3">
        <v>0.82825000000000004</v>
      </c>
      <c r="F2" s="3">
        <v>0.81025000000000003</v>
      </c>
      <c r="G2" s="3">
        <v>0.82410000000000005</v>
      </c>
      <c r="H2" s="3">
        <v>0.81025000000000003</v>
      </c>
      <c r="I2" s="3">
        <v>0.79778000000000004</v>
      </c>
      <c r="J2" s="4">
        <v>0.82271000000000005</v>
      </c>
      <c r="K2" s="3">
        <v>0.83794999999999997</v>
      </c>
      <c r="M2" s="1">
        <f t="shared" ref="M2:M15" si="0">STDEV(B2:K2)</f>
        <v>1.2748220965208336E-2</v>
      </c>
      <c r="N2" s="3">
        <f t="shared" ref="N2:N15" si="1">AVERAGE(B2:K2)</f>
        <v>0.82077399999999989</v>
      </c>
    </row>
    <row r="3" spans="1:14" ht="12.75" x14ac:dyDescent="0.2">
      <c r="A3" s="2" t="s">
        <v>4</v>
      </c>
      <c r="B3" s="3">
        <v>0.52841000000000005</v>
      </c>
      <c r="C3" s="3">
        <v>0.54154999999999998</v>
      </c>
      <c r="D3" s="3">
        <v>0.59487999999999996</v>
      </c>
      <c r="E3" s="3">
        <v>0.54608000000000001</v>
      </c>
      <c r="F3" s="3">
        <v>0.58745999999999998</v>
      </c>
      <c r="G3" s="3">
        <v>0.55508999999999997</v>
      </c>
      <c r="H3" s="3">
        <v>0.67215000000000003</v>
      </c>
      <c r="I3" s="3">
        <v>0.62497000000000003</v>
      </c>
      <c r="J3" s="4">
        <v>0.55916999999999994</v>
      </c>
      <c r="K3" s="4">
        <v>0.59743999999999997</v>
      </c>
      <c r="M3" s="1">
        <f t="shared" si="0"/>
        <v>4.4013701149629408E-2</v>
      </c>
      <c r="N3" s="3">
        <f t="shared" si="1"/>
        <v>0.58072000000000001</v>
      </c>
    </row>
    <row r="4" spans="1:14" ht="12.75" x14ac:dyDescent="0.2">
      <c r="A4" s="2" t="s">
        <v>5</v>
      </c>
      <c r="B4" s="3">
        <v>21.1126</v>
      </c>
      <c r="C4" s="3">
        <v>21.412099999999999</v>
      </c>
      <c r="D4" s="3">
        <v>21.163699999999999</v>
      </c>
      <c r="E4" s="3">
        <v>21.2822</v>
      </c>
      <c r="F4" s="3">
        <v>21.044899999999998</v>
      </c>
      <c r="G4" s="3">
        <v>21.108699999999999</v>
      </c>
      <c r="H4" s="3">
        <v>19.645700000000001</v>
      </c>
      <c r="I4" s="3">
        <v>20.715900000000001</v>
      </c>
      <c r="J4" s="4">
        <v>20.733799999999999</v>
      </c>
      <c r="K4" s="4">
        <v>20.997399999999999</v>
      </c>
      <c r="M4" s="1">
        <f t="shared" si="0"/>
        <v>0.49745720083909323</v>
      </c>
      <c r="N4" s="3">
        <f t="shared" si="1"/>
        <v>20.921699999999998</v>
      </c>
    </row>
    <row r="5" spans="1:14" ht="12.75" x14ac:dyDescent="0.2">
      <c r="A5" s="2" t="s">
        <v>6</v>
      </c>
      <c r="B5" s="3">
        <v>34.198</v>
      </c>
      <c r="C5" s="3">
        <v>33.719000000000001</v>
      </c>
      <c r="D5" s="3">
        <v>34.115000000000002</v>
      </c>
      <c r="E5" s="3">
        <v>33.924999999999997</v>
      </c>
      <c r="F5" s="3">
        <v>34.308</v>
      </c>
      <c r="G5" s="3">
        <v>34.204000000000001</v>
      </c>
      <c r="H5" s="3">
        <v>36.750999999999998</v>
      </c>
      <c r="I5" s="3">
        <v>34.853000000000002</v>
      </c>
      <c r="J5" s="4">
        <v>34.822000000000003</v>
      </c>
      <c r="K5" s="4">
        <v>34.384999999999998</v>
      </c>
      <c r="M5" s="1">
        <f t="shared" si="0"/>
        <v>0.85668443561338348</v>
      </c>
      <c r="N5" s="3">
        <f t="shared" si="1"/>
        <v>34.527999999999999</v>
      </c>
    </row>
    <row r="6" spans="1:14" ht="12.75" x14ac:dyDescent="0.2">
      <c r="A6" s="2" t="s">
        <v>7</v>
      </c>
      <c r="B6" s="3">
        <v>0.14199999999999999</v>
      </c>
      <c r="C6" s="3">
        <v>0.14000000000000001</v>
      </c>
      <c r="D6" s="3">
        <v>0.14199999999999999</v>
      </c>
      <c r="E6" s="3">
        <v>0.14099999999999999</v>
      </c>
      <c r="F6" s="3">
        <v>0.14299999999999999</v>
      </c>
      <c r="G6" s="3">
        <v>0.14199999999999999</v>
      </c>
      <c r="H6" s="3">
        <v>0.153</v>
      </c>
      <c r="I6" s="3">
        <v>0.14499999999999999</v>
      </c>
      <c r="J6" s="4">
        <v>0.14499999999999999</v>
      </c>
      <c r="K6" s="4">
        <v>0.14299999999999999</v>
      </c>
      <c r="M6" s="1">
        <f t="shared" si="0"/>
        <v>3.6575644598253877E-3</v>
      </c>
      <c r="N6" s="3">
        <f t="shared" si="1"/>
        <v>0.14360000000000001</v>
      </c>
    </row>
    <row r="7" spans="1:14" ht="12.75" x14ac:dyDescent="0.2">
      <c r="A7" s="2" t="s">
        <v>8</v>
      </c>
      <c r="B7" s="3">
        <v>23</v>
      </c>
      <c r="C7" s="3">
        <v>20</v>
      </c>
      <c r="D7" s="3">
        <v>18</v>
      </c>
      <c r="E7" s="3">
        <v>22</v>
      </c>
      <c r="F7" s="3">
        <v>22</v>
      </c>
      <c r="G7" s="3">
        <v>20</v>
      </c>
      <c r="H7" s="3">
        <v>24</v>
      </c>
      <c r="I7" s="3">
        <v>24</v>
      </c>
      <c r="J7" s="4">
        <v>33</v>
      </c>
      <c r="K7" s="4">
        <v>28</v>
      </c>
      <c r="M7" s="1">
        <f t="shared" si="0"/>
        <v>4.3512450325548544</v>
      </c>
      <c r="N7" s="3">
        <f t="shared" si="1"/>
        <v>23.4</v>
      </c>
    </row>
    <row r="8" spans="1:14" ht="12.75" x14ac:dyDescent="0.2">
      <c r="A8" s="2" t="s">
        <v>9</v>
      </c>
      <c r="B8" s="3">
        <v>253</v>
      </c>
      <c r="C8" s="3">
        <v>220</v>
      </c>
      <c r="D8" s="3">
        <v>198</v>
      </c>
      <c r="E8" s="3">
        <v>242</v>
      </c>
      <c r="F8" s="3">
        <v>242</v>
      </c>
      <c r="G8" s="3">
        <v>220</v>
      </c>
      <c r="H8" s="3">
        <v>264</v>
      </c>
      <c r="I8" s="3">
        <v>264</v>
      </c>
      <c r="J8" s="4">
        <v>363</v>
      </c>
      <c r="K8" s="4">
        <v>308</v>
      </c>
      <c r="M8" s="1">
        <f t="shared" si="0"/>
        <v>47.863695358103477</v>
      </c>
      <c r="N8" s="3">
        <f t="shared" si="1"/>
        <v>257.39999999999998</v>
      </c>
    </row>
    <row r="9" spans="1:14" ht="12.75" x14ac:dyDescent="0.2">
      <c r="A9" s="2" t="s">
        <v>10</v>
      </c>
      <c r="B9" s="3">
        <v>9.3999999999999997E-4</v>
      </c>
      <c r="C9" s="3">
        <v>9.3999999999999997E-4</v>
      </c>
      <c r="D9" s="3">
        <v>9.7000000000000005E-4</v>
      </c>
      <c r="E9" s="3">
        <v>9.3999999999999997E-4</v>
      </c>
      <c r="F9" s="3">
        <v>9.3999999999999997E-4</v>
      </c>
      <c r="G9" s="3">
        <v>9.3999999999999997E-4</v>
      </c>
      <c r="H9" s="3">
        <v>9.3999999999999997E-4</v>
      </c>
      <c r="I9" s="3">
        <v>9.3999999999999997E-4</v>
      </c>
      <c r="J9" s="4">
        <v>9.1E-4</v>
      </c>
      <c r="K9" s="4">
        <v>9.1E-4</v>
      </c>
      <c r="M9" s="1">
        <f t="shared" si="0"/>
        <v>1.7029386365926407E-5</v>
      </c>
      <c r="N9" s="3">
        <f t="shared" si="1"/>
        <v>9.3699999999999979E-4</v>
      </c>
    </row>
    <row r="10" spans="1:14" ht="12.75" x14ac:dyDescent="0.2">
      <c r="A10" s="2" t="s">
        <v>11</v>
      </c>
      <c r="B10" s="3">
        <v>0.21010000000000001</v>
      </c>
      <c r="C10" s="3">
        <v>0.20330000000000001</v>
      </c>
      <c r="D10" s="3">
        <v>0.64629999999999999</v>
      </c>
      <c r="E10" s="3">
        <v>0.21060000000000001</v>
      </c>
      <c r="F10" s="3">
        <v>0.21729999999999999</v>
      </c>
      <c r="G10" s="3">
        <v>0.19600000000000001</v>
      </c>
      <c r="H10" s="3">
        <v>0.21659999999999999</v>
      </c>
      <c r="I10" s="3">
        <v>0.20749999999999999</v>
      </c>
      <c r="J10" s="4">
        <v>0.1731</v>
      </c>
      <c r="K10" s="4">
        <v>0.16950000000000001</v>
      </c>
      <c r="M10" s="1">
        <f t="shared" si="0"/>
        <v>0.14198313710515853</v>
      </c>
      <c r="N10" s="3">
        <f t="shared" si="1"/>
        <v>0.24502999999999994</v>
      </c>
    </row>
    <row r="11" spans="1:14" ht="12.75" x14ac:dyDescent="0.2">
      <c r="A11" s="2" t="s">
        <v>12</v>
      </c>
      <c r="B11" s="5">
        <v>4.9853200944063201E+18</v>
      </c>
      <c r="C11" s="5">
        <v>4.3350609516576701E+18</v>
      </c>
      <c r="D11" s="5">
        <v>3.9015548564918999E+18</v>
      </c>
      <c r="E11" s="5">
        <v>4.7685670468234404E+18</v>
      </c>
      <c r="F11" s="5">
        <v>4.7685670468234404E+18</v>
      </c>
      <c r="G11" s="5">
        <v>4.3350609516576701E+18</v>
      </c>
      <c r="H11" s="5">
        <v>6.7879594396680102E+17</v>
      </c>
      <c r="I11" s="5">
        <v>5.2020731419892101E+18</v>
      </c>
      <c r="J11" s="6">
        <v>7.1528505702351596E+18</v>
      </c>
      <c r="K11" s="6">
        <v>6.0690853323207404E+18</v>
      </c>
      <c r="M11" s="1">
        <f t="shared" si="0"/>
        <v>1.6747545418660413E+18</v>
      </c>
      <c r="N11" s="5">
        <f t="shared" si="1"/>
        <v>4.6196935936372347E+18</v>
      </c>
    </row>
    <row r="12" spans="1:14" ht="12.75" x14ac:dyDescent="0.2">
      <c r="A12" s="2" t="s">
        <v>13</v>
      </c>
      <c r="B12" s="3">
        <v>0.37368000000000001</v>
      </c>
      <c r="C12" s="3">
        <v>0.40606999999999999</v>
      </c>
      <c r="D12" s="3">
        <v>0.43075000000000002</v>
      </c>
      <c r="E12" s="3">
        <v>0.38392999999999999</v>
      </c>
      <c r="F12" s="3">
        <v>0.38540000000000002</v>
      </c>
      <c r="G12" s="3">
        <v>0.40395999999999999</v>
      </c>
      <c r="H12" s="3">
        <v>0.39728000000000002</v>
      </c>
      <c r="I12" s="3">
        <v>0.36259000000000002</v>
      </c>
      <c r="J12" s="4">
        <v>0.30525000000000002</v>
      </c>
      <c r="K12" s="4">
        <v>0.33496999999999999</v>
      </c>
      <c r="M12" s="1">
        <f t="shared" si="0"/>
        <v>3.6673970121115118E-2</v>
      </c>
      <c r="N12" s="3">
        <f t="shared" si="1"/>
        <v>0.378388</v>
      </c>
    </row>
    <row r="13" spans="1:14" ht="12.75" x14ac:dyDescent="0.2">
      <c r="A13" s="2" t="s">
        <v>14</v>
      </c>
      <c r="B13" s="3">
        <v>2367.8791000000001</v>
      </c>
      <c r="C13" s="3">
        <v>2053.0075000000002</v>
      </c>
      <c r="D13" s="3">
        <v>1849.1729</v>
      </c>
      <c r="E13" s="3">
        <v>2259.3892000000001</v>
      </c>
      <c r="F13" s="3">
        <v>2258.3982000000001</v>
      </c>
      <c r="G13" s="3">
        <v>2058.69</v>
      </c>
      <c r="H13" s="3">
        <v>1935.9494</v>
      </c>
      <c r="I13" s="3">
        <v>2418.7521000000002</v>
      </c>
      <c r="J13" s="4">
        <v>3336.0203000000001</v>
      </c>
      <c r="K13" s="4">
        <v>2827.8780000000002</v>
      </c>
      <c r="M13" s="1">
        <f t="shared" si="0"/>
        <v>449.16763374658308</v>
      </c>
      <c r="N13" s="3">
        <f t="shared" si="1"/>
        <v>2336.5136699999998</v>
      </c>
    </row>
    <row r="14" spans="1:14" ht="12.75" x14ac:dyDescent="0.2">
      <c r="A14" s="2" t="s">
        <v>15</v>
      </c>
      <c r="B14" s="3">
        <v>354.24099999999999</v>
      </c>
      <c r="C14" s="3">
        <v>408.57100000000003</v>
      </c>
      <c r="D14" s="3">
        <v>453.608</v>
      </c>
      <c r="E14" s="3">
        <v>371.25099999999998</v>
      </c>
      <c r="F14" s="3">
        <v>371.41399999999999</v>
      </c>
      <c r="G14" s="3">
        <v>407.44400000000002</v>
      </c>
      <c r="H14" s="3">
        <v>433.27600000000001</v>
      </c>
      <c r="I14" s="3">
        <v>346.79</v>
      </c>
      <c r="J14" s="4">
        <v>251.43700000000001</v>
      </c>
      <c r="K14" s="4">
        <v>296.61799999999999</v>
      </c>
      <c r="M14" s="1">
        <f t="shared" si="0"/>
        <v>61.566387147894815</v>
      </c>
      <c r="N14" s="3">
        <f t="shared" si="1"/>
        <v>369.46499999999997</v>
      </c>
    </row>
    <row r="15" spans="1:14" ht="12.75" x14ac:dyDescent="0.2">
      <c r="A15" s="2" t="s">
        <v>16</v>
      </c>
      <c r="B15" s="3">
        <v>1.3939999999999999</v>
      </c>
      <c r="C15" s="3">
        <v>1.607</v>
      </c>
      <c r="D15" s="3">
        <v>1.7849999999999999</v>
      </c>
      <c r="E15" s="3">
        <v>1.4610000000000001</v>
      </c>
      <c r="F15" s="3">
        <v>1.4610000000000001</v>
      </c>
      <c r="G15" s="3">
        <v>1.603</v>
      </c>
      <c r="H15" s="3">
        <v>1.7050000000000001</v>
      </c>
      <c r="I15" s="3">
        <v>1.3640000000000001</v>
      </c>
      <c r="J15" s="4">
        <v>0.98899999999999999</v>
      </c>
      <c r="K15" s="4">
        <v>1.167</v>
      </c>
      <c r="M15" s="1">
        <f t="shared" si="0"/>
        <v>0.24234099025042252</v>
      </c>
      <c r="N15" s="3">
        <f t="shared" si="1"/>
        <v>1.4536000000000002</v>
      </c>
    </row>
    <row r="19" spans="11:11" ht="15.75" customHeight="1" x14ac:dyDescent="0.2">
      <c r="K19" t="e" cm="1">
        <f t="array" ref="K19">t</f>
        <v>#NAME?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36"/>
  <sheetViews>
    <sheetView workbookViewId="0">
      <selection activeCell="L15" sqref="L15"/>
    </sheetView>
  </sheetViews>
  <sheetFormatPr defaultColWidth="12.5703125" defaultRowHeight="15.75" customHeight="1" x14ac:dyDescent="0.2"/>
  <sheetData>
    <row r="1" spans="1:9" x14ac:dyDescent="0.2">
      <c r="A1" s="1" t="s">
        <v>28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</row>
    <row r="4" spans="1:9" x14ac:dyDescent="0.2">
      <c r="A4" s="2" t="s">
        <v>3</v>
      </c>
      <c r="B4" s="1">
        <v>1.1785584414868769E-3</v>
      </c>
      <c r="C4" s="1">
        <v>1.4770842148563114E-3</v>
      </c>
      <c r="D4" s="1">
        <v>8.3185812135388587E-3</v>
      </c>
      <c r="E4" s="1">
        <v>6.3694856410927685E-3</v>
      </c>
      <c r="F4" s="1">
        <v>6.7543849443503695E-2</v>
      </c>
      <c r="G4" s="1">
        <v>1.20536384548401E-2</v>
      </c>
      <c r="H4" s="1">
        <v>1.1328121399616291E-2</v>
      </c>
      <c r="I4" s="1">
        <v>1.2748220965208314E-2</v>
      </c>
    </row>
    <row r="5" spans="1:9" x14ac:dyDescent="0.2">
      <c r="A5" s="2" t="s">
        <v>4</v>
      </c>
      <c r="B5" s="1">
        <v>3.4492161008994699E-3</v>
      </c>
      <c r="C5" s="1">
        <v>5.0693528164860802E-3</v>
      </c>
      <c r="D5" s="1">
        <v>7.8357494541638102E-3</v>
      </c>
      <c r="E5" s="1">
        <v>1.1917489610703309E-2</v>
      </c>
      <c r="F5" s="1">
        <v>0.10021085086624111</v>
      </c>
      <c r="G5" s="1">
        <v>2.8584740082000973E-2</v>
      </c>
      <c r="H5" s="1">
        <v>2.0811044183317678E-2</v>
      </c>
      <c r="I5" s="1">
        <v>4.4013701149629381E-2</v>
      </c>
    </row>
    <row r="6" spans="1:9" x14ac:dyDescent="0.2">
      <c r="A6" s="2" t="s">
        <v>5</v>
      </c>
      <c r="B6" s="1">
        <v>0.20487885316015969</v>
      </c>
      <c r="C6" s="1">
        <v>0.27630159045667635</v>
      </c>
      <c r="D6" s="1">
        <v>0.56370496715924012</v>
      </c>
      <c r="E6" s="1">
        <v>1.5907690957521203</v>
      </c>
      <c r="F6" s="1">
        <v>0.14626777156981863</v>
      </c>
      <c r="G6" s="1">
        <v>0.31200158279513029</v>
      </c>
      <c r="H6" s="1">
        <v>6.0310747153573749E-2</v>
      </c>
      <c r="I6" s="1">
        <v>0.49745720083909306</v>
      </c>
    </row>
    <row r="7" spans="1:9" x14ac:dyDescent="0.2">
      <c r="A7" s="2" t="s">
        <v>6</v>
      </c>
      <c r="B7" s="1">
        <v>9.6474365414975605</v>
      </c>
      <c r="C7" s="1">
        <v>2.1567125291362479</v>
      </c>
      <c r="D7" s="1">
        <v>0.9258647009387716</v>
      </c>
      <c r="E7" s="1">
        <v>1.4197746143510057</v>
      </c>
      <c r="F7" s="1">
        <v>0.25878468098230029</v>
      </c>
      <c r="G7" s="1">
        <v>0.50216792233497354</v>
      </c>
      <c r="H7" s="1">
        <v>0.11196730673628527</v>
      </c>
      <c r="I7" s="1">
        <v>0.85668443561338581</v>
      </c>
    </row>
    <row r="8" spans="1:9" x14ac:dyDescent="0.2">
      <c r="A8" s="2" t="s">
        <v>7</v>
      </c>
      <c r="B8" s="1">
        <v>3.836795537945703E-2</v>
      </c>
      <c r="C8" s="1">
        <v>8.5348956903083441E-3</v>
      </c>
      <c r="D8" s="1">
        <v>3.5862391318916545E-3</v>
      </c>
      <c r="E8" s="1">
        <v>5.593647190240773E-3</v>
      </c>
      <c r="F8" s="1">
        <v>1.1352924243950935E-3</v>
      </c>
      <c r="G8" s="1">
        <v>1.9888578520234918E-3</v>
      </c>
      <c r="H8" s="1">
        <v>4.2163702135578432E-4</v>
      </c>
      <c r="I8" s="1">
        <v>3.6575644598253946E-3</v>
      </c>
    </row>
    <row r="9" spans="1:9" x14ac:dyDescent="0.2">
      <c r="A9" s="2" t="s">
        <v>8</v>
      </c>
      <c r="B9" s="1">
        <v>5.1218486246016033</v>
      </c>
      <c r="C9" s="1">
        <v>17.952096751571325</v>
      </c>
      <c r="D9" s="1">
        <v>2.0480342879074183</v>
      </c>
      <c r="E9" s="1">
        <v>1.7919573407620817</v>
      </c>
      <c r="F9" s="1">
        <v>6.9282032302755105</v>
      </c>
      <c r="G9" s="1">
        <v>6.0037025612903623</v>
      </c>
      <c r="H9" s="1">
        <v>6.6633324995830732</v>
      </c>
      <c r="I9" s="1">
        <v>4.3512450325548588</v>
      </c>
    </row>
    <row r="10" spans="1:9" x14ac:dyDescent="0.2">
      <c r="A10" s="2" t="s">
        <v>9</v>
      </c>
      <c r="B10" s="1">
        <v>1203.6344267813768</v>
      </c>
      <c r="C10" s="1">
        <v>4218.7427366192614</v>
      </c>
      <c r="D10" s="1">
        <v>421.89506330892817</v>
      </c>
      <c r="E10" s="1">
        <v>369.14321219698883</v>
      </c>
      <c r="F10" s="1">
        <v>76.210235533030584</v>
      </c>
      <c r="G10" s="1">
        <v>66.040728174193973</v>
      </c>
      <c r="H10" s="1">
        <v>73.296657495413797</v>
      </c>
      <c r="I10" s="1">
        <v>47.863695358103449</v>
      </c>
    </row>
    <row r="11" spans="1:9" x14ac:dyDescent="0.2">
      <c r="A11" s="2" t="s">
        <v>10</v>
      </c>
      <c r="B11" s="1">
        <v>1.8593774346389299E-5</v>
      </c>
      <c r="C11" s="1">
        <v>5.9057787142951968E-5</v>
      </c>
      <c r="D11" s="1">
        <v>7.0710678118654823E-6</v>
      </c>
      <c r="E11" s="1">
        <v>7.3786478737261871E-6</v>
      </c>
      <c r="F11" s="1">
        <v>2.529822128134703E-5</v>
      </c>
      <c r="G11" s="1">
        <v>2.0976176963403025E-5</v>
      </c>
      <c r="H11" s="1">
        <v>2.7568097504180434E-5</v>
      </c>
      <c r="I11" s="1">
        <v>1.70293863659264E-5</v>
      </c>
    </row>
    <row r="12" spans="1:9" x14ac:dyDescent="0.2">
      <c r="A12" s="2" t="s">
        <v>11</v>
      </c>
      <c r="B12" s="1">
        <v>9.5043615718726163E-3</v>
      </c>
      <c r="C12" s="1">
        <v>2.7205154740314257E-2</v>
      </c>
      <c r="D12" s="1">
        <v>4.6831639945660634E-2</v>
      </c>
      <c r="E12" s="1">
        <v>0.12965984086575663</v>
      </c>
      <c r="F12" s="1">
        <v>0.13941939487268856</v>
      </c>
      <c r="G12" s="1">
        <v>4.3307346053784238E-2</v>
      </c>
      <c r="H12" s="1">
        <v>0.21865030324952928</v>
      </c>
      <c r="I12" s="1">
        <v>0.14198313710515842</v>
      </c>
    </row>
    <row r="13" spans="1:9" x14ac:dyDescent="0.2">
      <c r="A13" s="2" t="s">
        <v>12</v>
      </c>
      <c r="B13" s="1">
        <v>3.1035026061352458E+18</v>
      </c>
      <c r="C13" s="1">
        <v>8.3474606524814623E+19</v>
      </c>
      <c r="D13" s="1">
        <v>1.038412257410987E+18</v>
      </c>
      <c r="E13" s="1">
        <v>7.3111225122009713E+18</v>
      </c>
      <c r="F13" s="1">
        <v>1.9595151048702915E+17</v>
      </c>
      <c r="G13" s="1">
        <v>1.3013208269408509E+18</v>
      </c>
      <c r="H13" s="1">
        <v>1.8846012808413114E+17</v>
      </c>
      <c r="I13" s="1">
        <v>1.6747545418660406E+18</v>
      </c>
    </row>
    <row r="14" spans="1:9" x14ac:dyDescent="0.2">
      <c r="A14" s="2" t="s">
        <v>13</v>
      </c>
      <c r="B14" s="1">
        <v>1.0169086269451922E-2</v>
      </c>
      <c r="C14" s="1">
        <v>5.5619151587680063E-2</v>
      </c>
      <c r="D14" s="1">
        <v>4.0133313136761238E-2</v>
      </c>
      <c r="E14" s="1">
        <v>4.6650503161020068E-2</v>
      </c>
      <c r="F14" s="1">
        <v>5.6732580285816243E-2</v>
      </c>
      <c r="G14" s="1">
        <v>5.560600556095037E-2</v>
      </c>
      <c r="H14" s="1">
        <v>5.5434903254979073E-2</v>
      </c>
      <c r="I14" s="1">
        <v>3.6673970121115097E-2</v>
      </c>
    </row>
    <row r="15" spans="1:9" x14ac:dyDescent="0.2">
      <c r="A15" s="2" t="s">
        <v>14</v>
      </c>
      <c r="B15" s="1">
        <v>631.56739923359123</v>
      </c>
      <c r="C15" s="1">
        <v>11303.463005612906</v>
      </c>
      <c r="D15" s="1">
        <v>759.68755155055237</v>
      </c>
      <c r="E15" s="1">
        <v>1322.6446065674324</v>
      </c>
      <c r="F15" s="1">
        <v>572.42518058565497</v>
      </c>
      <c r="G15" s="1">
        <v>612.11452995409786</v>
      </c>
      <c r="H15" s="1">
        <v>534.38715353829389</v>
      </c>
      <c r="I15" s="1">
        <v>449.16763374658052</v>
      </c>
    </row>
    <row r="16" spans="1:9" x14ac:dyDescent="0.2">
      <c r="A16" s="2" t="s">
        <v>15</v>
      </c>
      <c r="B16" s="1">
        <v>851.70336766390926</v>
      </c>
      <c r="C16" s="1">
        <v>281.62562478699743</v>
      </c>
      <c r="D16" s="1">
        <v>167.53109357593888</v>
      </c>
      <c r="E16" s="1">
        <v>124.08614132197748</v>
      </c>
      <c r="F16" s="1">
        <v>111.46033437002501</v>
      </c>
      <c r="G16" s="1">
        <v>58.662272528715903</v>
      </c>
      <c r="H16" s="1">
        <v>105.56118174683765</v>
      </c>
      <c r="I16" s="1">
        <v>61.566387147894631</v>
      </c>
    </row>
    <row r="17" spans="1:9" x14ac:dyDescent="0.2">
      <c r="A17" s="2" t="s">
        <v>16</v>
      </c>
      <c r="B17" s="1">
        <v>3.335771235161868</v>
      </c>
      <c r="C17" s="1">
        <v>1.1040460739178115</v>
      </c>
      <c r="D17" s="1">
        <v>0.65602987313417682</v>
      </c>
      <c r="E17" s="1">
        <v>0.4859717527227736</v>
      </c>
      <c r="F17" s="1">
        <v>0.43849991764854157</v>
      </c>
      <c r="G17" s="1">
        <v>0.23080381279346321</v>
      </c>
      <c r="H17" s="1">
        <v>0.41536489981701635</v>
      </c>
      <c r="I17" s="1">
        <v>0.24234099025042291</v>
      </c>
    </row>
    <row r="20" spans="1:9" x14ac:dyDescent="0.2">
      <c r="A20" s="1" t="s">
        <v>38</v>
      </c>
    </row>
    <row r="22" spans="1:9" x14ac:dyDescent="0.2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>
        <v>36</v>
      </c>
      <c r="I22" s="1" t="s">
        <v>37</v>
      </c>
    </row>
    <row r="23" spans="1:9" x14ac:dyDescent="0.2">
      <c r="A23" s="2" t="s">
        <v>3</v>
      </c>
      <c r="B23" s="3">
        <v>0.99332999999999994</v>
      </c>
      <c r="C23" s="3">
        <v>0.99207999999999996</v>
      </c>
      <c r="D23" s="3">
        <v>0.64117802891374498</v>
      </c>
      <c r="E23" s="3">
        <v>0.6413941634957433</v>
      </c>
      <c r="F23" s="3">
        <v>0.7731013446598054</v>
      </c>
      <c r="G23" s="3">
        <v>0.81745000000000001</v>
      </c>
      <c r="H23" s="3">
        <v>0.80927700000000002</v>
      </c>
      <c r="I23" s="3">
        <v>0.82077399999999989</v>
      </c>
    </row>
    <row r="24" spans="1:9" x14ac:dyDescent="0.2">
      <c r="A24" s="2" t="s">
        <v>4</v>
      </c>
      <c r="B24" s="3">
        <v>1.9944462598264209E-2</v>
      </c>
      <c r="C24" s="3">
        <v>2.4643675978899E-2</v>
      </c>
      <c r="D24" s="3">
        <v>1.423540112426757</v>
      </c>
      <c r="E24" s="3">
        <v>1.3501989318237289</v>
      </c>
      <c r="F24" s="3">
        <v>0.84500375623268698</v>
      </c>
      <c r="G24" s="3">
        <v>0.60462899999999997</v>
      </c>
      <c r="H24" s="3">
        <v>0.66160600000000014</v>
      </c>
      <c r="I24" s="3">
        <v>0.58072000000000001</v>
      </c>
    </row>
    <row r="25" spans="1:9" x14ac:dyDescent="0.2">
      <c r="A25" s="2" t="s">
        <v>5</v>
      </c>
      <c r="B25" s="3">
        <v>14.625084999999999</v>
      </c>
      <c r="C25" s="3">
        <v>35.802</v>
      </c>
      <c r="D25" s="3">
        <v>117.10390000000001</v>
      </c>
      <c r="E25" s="3">
        <v>157.47904</v>
      </c>
      <c r="F25" s="3">
        <v>20.261410000000001</v>
      </c>
      <c r="G25" s="3">
        <v>21.116289999999999</v>
      </c>
      <c r="H25" s="3">
        <v>19.72608</v>
      </c>
      <c r="I25" s="3">
        <v>20.921699999999998</v>
      </c>
    </row>
    <row r="26" spans="1:9" x14ac:dyDescent="0.2">
      <c r="A26" s="2" t="s">
        <v>6</v>
      </c>
      <c r="B26" s="3">
        <v>685.31259999999997</v>
      </c>
      <c r="C26" s="3">
        <v>279.32939999999996</v>
      </c>
      <c r="D26" s="3">
        <v>193.15722222222223</v>
      </c>
      <c r="E26" s="3">
        <v>143.6448</v>
      </c>
      <c r="F26" s="3">
        <v>35.635799999999996</v>
      </c>
      <c r="G26" s="3">
        <v>34.1982</v>
      </c>
      <c r="H26" s="3">
        <v>36.601700000000008</v>
      </c>
      <c r="I26" s="3">
        <v>34.527999999999999</v>
      </c>
    </row>
    <row r="27" spans="1:9" x14ac:dyDescent="0.2">
      <c r="A27" s="2" t="s">
        <v>7</v>
      </c>
      <c r="B27" s="3">
        <v>2.7410999999999999</v>
      </c>
      <c r="C27" s="3">
        <v>1.1172</v>
      </c>
      <c r="D27" s="3">
        <v>0.76011111111111118</v>
      </c>
      <c r="E27" s="3">
        <v>0.56519999999999992</v>
      </c>
      <c r="F27" s="3">
        <v>0.14819999999999997</v>
      </c>
      <c r="G27" s="3">
        <v>0.14219999999999999</v>
      </c>
      <c r="H27" s="3">
        <v>0.15219999999999997</v>
      </c>
      <c r="I27" s="3">
        <v>0.14360000000000001</v>
      </c>
    </row>
    <row r="28" spans="1:9" x14ac:dyDescent="0.2">
      <c r="A28" s="2" t="s">
        <v>8</v>
      </c>
      <c r="B28" s="3">
        <v>30.7</v>
      </c>
      <c r="C28" s="3">
        <v>48.5</v>
      </c>
      <c r="D28" s="3">
        <v>24.777777777777779</v>
      </c>
      <c r="E28" s="3">
        <v>18.100000000000001</v>
      </c>
      <c r="F28" s="3">
        <v>26</v>
      </c>
      <c r="G28" s="3">
        <v>27.4</v>
      </c>
      <c r="H28" s="3">
        <v>24.2</v>
      </c>
      <c r="I28" s="3">
        <v>23.4</v>
      </c>
    </row>
    <row r="29" spans="1:9" x14ac:dyDescent="0.2">
      <c r="A29" s="2" t="s">
        <v>9</v>
      </c>
      <c r="B29" s="3">
        <v>7214.5</v>
      </c>
      <c r="C29" s="3">
        <v>11397.5</v>
      </c>
      <c r="D29" s="3">
        <v>5104.2222222222226</v>
      </c>
      <c r="E29" s="3">
        <v>3728.6</v>
      </c>
      <c r="F29" s="3">
        <v>286</v>
      </c>
      <c r="G29" s="3">
        <v>301.39999999999998</v>
      </c>
      <c r="H29" s="3">
        <v>266.2</v>
      </c>
      <c r="I29" s="3">
        <v>257.39999999999998</v>
      </c>
    </row>
    <row r="30" spans="1:9" x14ac:dyDescent="0.2">
      <c r="A30" s="2" t="s">
        <v>10</v>
      </c>
      <c r="B30" s="3">
        <v>8.9778000000000015E-4</v>
      </c>
      <c r="C30" s="3">
        <v>8.3839999999999989E-4</v>
      </c>
      <c r="D30" s="3">
        <v>9.1666666666666676E-4</v>
      </c>
      <c r="E30" s="3">
        <v>9.3899999999999995E-4</v>
      </c>
      <c r="F30" s="3">
        <v>9.2800000000000001E-4</v>
      </c>
      <c r="G30" s="3">
        <v>9.2800000000000001E-4</v>
      </c>
      <c r="H30" s="3">
        <v>9.3399999999999993E-4</v>
      </c>
      <c r="I30" s="3">
        <v>9.3699999999999979E-4</v>
      </c>
    </row>
    <row r="31" spans="1:9" x14ac:dyDescent="0.2">
      <c r="A31" s="2" t="s">
        <v>11</v>
      </c>
      <c r="B31" s="3">
        <v>0.23087999999999997</v>
      </c>
      <c r="C31" s="3">
        <v>0.27085999999999999</v>
      </c>
      <c r="D31" s="3">
        <v>0.8199333333333334</v>
      </c>
      <c r="E31" s="3">
        <v>0.69551000000000007</v>
      </c>
      <c r="F31" s="3">
        <v>0.32059000000000004</v>
      </c>
      <c r="G31" s="3">
        <v>0.26182000000000005</v>
      </c>
      <c r="H31" s="3">
        <v>0.29887999999999998</v>
      </c>
      <c r="I31" s="3">
        <v>0.24502999999999994</v>
      </c>
    </row>
    <row r="32" spans="1:9" x14ac:dyDescent="0.2">
      <c r="A32" s="2" t="s">
        <v>12</v>
      </c>
      <c r="B32" s="5">
        <v>1.8602176087498699E+19</v>
      </c>
      <c r="C32" s="5">
        <v>2.2551785858101182E+20</v>
      </c>
      <c r="D32" s="5">
        <v>1.3176826402397739E+19</v>
      </c>
      <c r="E32" s="5">
        <v>7.3847359231531516E+19</v>
      </c>
      <c r="F32" s="5">
        <v>7.3536227263070131E+17</v>
      </c>
      <c r="G32" s="5">
        <v>5.9390335037710111E+18</v>
      </c>
      <c r="H32" s="5">
        <v>6.8445257683319117E+17</v>
      </c>
      <c r="I32" s="5">
        <v>4.6196935936372347E+18</v>
      </c>
    </row>
    <row r="33" spans="1:9" x14ac:dyDescent="0.2">
      <c r="A33" s="2" t="s">
        <v>13</v>
      </c>
      <c r="B33" s="3">
        <v>0.28309599999999996</v>
      </c>
      <c r="C33" s="3">
        <v>0.36782700000000002</v>
      </c>
      <c r="D33" s="3">
        <v>1.2853829999999999</v>
      </c>
      <c r="E33" s="3">
        <v>1.0783386213351249</v>
      </c>
      <c r="F33" s="3">
        <v>0.44206479840550267</v>
      </c>
      <c r="G33" s="3">
        <v>0.49457900000000005</v>
      </c>
      <c r="H33" s="3">
        <v>0.40469099999999997</v>
      </c>
      <c r="I33" s="3">
        <v>0.378388</v>
      </c>
    </row>
    <row r="34" spans="1:9" x14ac:dyDescent="0.2">
      <c r="A34" s="2" t="s">
        <v>14</v>
      </c>
      <c r="B34" s="3">
        <v>3884.8854700000002</v>
      </c>
      <c r="C34" s="3">
        <v>23676.556390000002</v>
      </c>
      <c r="D34" s="3">
        <v>9080.7460555555554</v>
      </c>
      <c r="E34" s="3">
        <v>13365.756239999999</v>
      </c>
      <c r="F34" s="3">
        <v>2155.8344800000004</v>
      </c>
      <c r="G34" s="3">
        <v>2803.39282</v>
      </c>
      <c r="H34" s="3">
        <v>1948.6721699999998</v>
      </c>
      <c r="I34" s="3">
        <v>2336.5136699999998</v>
      </c>
    </row>
    <row r="35" spans="1:9" x14ac:dyDescent="0.2">
      <c r="A35" s="2" t="s">
        <v>15</v>
      </c>
      <c r="B35" s="3">
        <v>4756.5454</v>
      </c>
      <c r="C35" s="3">
        <v>789.154</v>
      </c>
      <c r="D35" s="3">
        <v>1750.2476666666664</v>
      </c>
      <c r="E35" s="3">
        <v>1191.7112000000002</v>
      </c>
      <c r="F35" s="3">
        <v>414.89789999999994</v>
      </c>
      <c r="G35" s="3">
        <v>310.5693</v>
      </c>
      <c r="H35" s="3">
        <v>455.76770000000005</v>
      </c>
      <c r="I35" s="3">
        <v>369.46499999999997</v>
      </c>
    </row>
    <row r="36" spans="1:9" x14ac:dyDescent="0.2">
      <c r="A36" s="2" t="s">
        <v>16</v>
      </c>
      <c r="B36" s="3">
        <v>18.629799999999999</v>
      </c>
      <c r="C36" s="3">
        <v>3.0872000000000002</v>
      </c>
      <c r="D36" s="3">
        <v>6.854222222222222</v>
      </c>
      <c r="E36" s="3">
        <v>4.6670999999999996</v>
      </c>
      <c r="F36" s="3">
        <v>1.6322000000000003</v>
      </c>
      <c r="G36" s="3">
        <v>1.2218000000000002</v>
      </c>
      <c r="H36" s="3">
        <v>1.7929999999999999</v>
      </c>
      <c r="I36" s="3">
        <v>1.4536000000000002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cnn_mnist</vt:lpstr>
      <vt:lpstr>vit_mnist</vt:lpstr>
      <vt:lpstr>cnn_ip102</vt:lpstr>
      <vt:lpstr>vit_ip102</vt:lpstr>
      <vt:lpstr>cnn_fabi</vt:lpstr>
      <vt:lpstr>vit_fabi</vt:lpstr>
      <vt:lpstr>cnn_ip102_fabi</vt:lpstr>
      <vt:lpstr>vit_ip102_fabi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Louw</cp:lastModifiedBy>
  <dcterms:modified xsi:type="dcterms:W3CDTF">2023-10-07T15:40:57Z</dcterms:modified>
</cp:coreProperties>
</file>