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nn_mnist" sheetId="1" r:id="rId4"/>
    <sheet state="visible" name="vit_mnist" sheetId="2" r:id="rId5"/>
    <sheet state="visible" name="cnn_ip102" sheetId="3" r:id="rId6"/>
    <sheet state="visible" name="vit_ip102" sheetId="4" r:id="rId7"/>
    <sheet state="visible" name="cnn_fabi" sheetId="5" r:id="rId8"/>
    <sheet state="visible" name="vit_fabi" sheetId="6" r:id="rId9"/>
    <sheet state="visible" name="cnn_ip102_fabi" sheetId="7" r:id="rId10"/>
    <sheet state="visible" name="vit_ip102_fabi" sheetId="8" r:id="rId11"/>
    <sheet state="visible" name="Analysis" sheetId="9" r:id="rId12"/>
  </sheets>
  <definedNames/>
  <calcPr/>
</workbook>
</file>

<file path=xl/sharedStrings.xml><?xml version="1.0" encoding="utf-8"?>
<sst xmlns="http://schemas.openxmlformats.org/spreadsheetml/2006/main" count="197" uniqueCount="40">
  <si>
    <t>Run</t>
  </si>
  <si>
    <t>std</t>
  </si>
  <si>
    <t>avrage</t>
  </si>
  <si>
    <t>eval/accuracy</t>
  </si>
  <si>
    <t>eval/loss</t>
  </si>
  <si>
    <t>eval/runtime</t>
  </si>
  <si>
    <t>eval/samples_per_second</t>
  </si>
  <si>
    <t>eval/steps_per_second</t>
  </si>
  <si>
    <t>train/epoch</t>
  </si>
  <si>
    <t>train/global_step</t>
  </si>
  <si>
    <t>train/learning_rate</t>
  </si>
  <si>
    <t>train/loss</t>
  </si>
  <si>
    <t>train/total_flos</t>
  </si>
  <si>
    <t>train/train_loss</t>
  </si>
  <si>
    <t>train/train_runtime</t>
  </si>
  <si>
    <t>train/train_samples_per_second</t>
  </si>
  <si>
    <t>train/train_steps_per_second</t>
  </si>
  <si>
    <t>min</t>
  </si>
  <si>
    <t xml:space="preserve"> 117.3426</t>
  </si>
  <si>
    <t>192.76</t>
  </si>
  <si>
    <t>0.758</t>
  </si>
  <si>
    <t>24</t>
  </si>
  <si>
    <t>4944</t>
  </si>
  <si>
    <t>0.00092</t>
  </si>
  <si>
    <t>0.8249</t>
  </si>
  <si>
    <t>8808.464</t>
  </si>
  <si>
    <t>1791.561</t>
  </si>
  <si>
    <t>7.016</t>
  </si>
  <si>
    <t>T-TEST</t>
  </si>
  <si>
    <t>Standard Deviation</t>
  </si>
  <si>
    <t>Type</t>
  </si>
  <si>
    <t>CNN mnist</t>
  </si>
  <si>
    <t>VIT mnist</t>
  </si>
  <si>
    <t>CNN Ip102</t>
  </si>
  <si>
    <t>VIT Ip102</t>
  </si>
  <si>
    <t>CNN Fabi</t>
  </si>
  <si>
    <t>VIT Fabi</t>
  </si>
  <si>
    <t>CNN Ip102Fabi</t>
  </si>
  <si>
    <t>VIT Ip102Fabi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</si>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</sst>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1" numFmtId="0" xfId="0" applyFont="1"/>
    <xf borderId="0" fillId="0" fontId="1" numFmtId="164" xfId="0" applyFont="1" applyNumberFormat="1"/>
    <xf borderId="0" fillId="0" fontId="1" numFmtId="11" xfId="0" applyAlignment="1" applyFont="1" applyNumberFormat="1">
      <alignment readingOrder="0"/>
    </xf>
    <xf borderId="0" fillId="0" fontId="1" numFmtId="11" xfId="0" applyAlignment="1" applyFont="1" applyNumberFormat="1">
      <alignment horizontal="right"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M1" s="1" t="s">
        <v>1</v>
      </c>
      <c r="N1" s="1" t="s">
        <v>2</v>
      </c>
    </row>
    <row r="2">
      <c r="A2" s="2" t="s">
        <v>3</v>
      </c>
      <c r="B2" s="3">
        <v>0.9924</v>
      </c>
      <c r="C2" s="3">
        <v>0.9927</v>
      </c>
      <c r="D2" s="3">
        <v>0.9951</v>
      </c>
      <c r="E2" s="3">
        <v>0.9935</v>
      </c>
      <c r="F2" s="3">
        <v>0.9937</v>
      </c>
      <c r="G2" s="3">
        <v>0.9909</v>
      </c>
      <c r="H2" s="3">
        <v>0.9947</v>
      </c>
      <c r="I2" s="3">
        <v>0.9937</v>
      </c>
      <c r="J2" s="4">
        <v>0.9932</v>
      </c>
      <c r="K2" s="3">
        <v>0.9934</v>
      </c>
      <c r="M2" s="5">
        <f t="shared" ref="M2:M15" si="1">STDEV(B2:K2)</f>
        <v>0.001178558441</v>
      </c>
      <c r="N2" s="6">
        <f t="shared" ref="N2:N15" si="2">AVERAGE(B2:K2)</f>
        <v>0.99333</v>
      </c>
    </row>
    <row r="3">
      <c r="A3" s="2" t="s">
        <v>4</v>
      </c>
      <c r="B3" s="3">
        <v>0.02032</v>
      </c>
      <c r="C3" s="3">
        <v>0.02067</v>
      </c>
      <c r="D3" s="3">
        <v>0.01596</v>
      </c>
      <c r="E3" s="3">
        <v>0.01898</v>
      </c>
      <c r="F3" s="3">
        <v>0.01975</v>
      </c>
      <c r="G3" s="3">
        <v>0.02806</v>
      </c>
      <c r="H3" s="3">
        <v>0.01551</v>
      </c>
      <c r="I3" s="3">
        <v>0.01873</v>
      </c>
      <c r="J3" s="4">
        <v>0.01992</v>
      </c>
      <c r="K3" s="4">
        <v>0.0215446259826421</v>
      </c>
      <c r="M3" s="5">
        <f t="shared" si="1"/>
        <v>0.003449216101</v>
      </c>
      <c r="N3" s="6">
        <f t="shared" si="2"/>
        <v>0.0199444626</v>
      </c>
    </row>
    <row r="4">
      <c r="A4" s="2" t="s">
        <v>5</v>
      </c>
      <c r="B4" s="3">
        <v>14.7298</v>
      </c>
      <c r="C4" s="3">
        <v>14.5165</v>
      </c>
      <c r="D4" s="3">
        <v>14.7037</v>
      </c>
      <c r="E4" s="3">
        <v>15.1019</v>
      </c>
      <c r="F4" s="3">
        <v>14.4018</v>
      </c>
      <c r="G4" s="3">
        <v>14.5405</v>
      </c>
      <c r="H4" s="3">
        <v>14.4275</v>
      </c>
      <c r="I4" s="3">
        <v>14.5195</v>
      </c>
      <c r="J4" s="4">
        <v>14.5757</v>
      </c>
      <c r="K4" s="4">
        <v>14.73395</v>
      </c>
      <c r="M4" s="5">
        <f t="shared" si="1"/>
        <v>0.2048788532</v>
      </c>
      <c r="N4" s="6">
        <f t="shared" si="2"/>
        <v>14.625085</v>
      </c>
    </row>
    <row r="5">
      <c r="A5" s="2" t="s">
        <v>6</v>
      </c>
      <c r="B5" s="3">
        <v>678.897</v>
      </c>
      <c r="C5" s="3">
        <v>688.869</v>
      </c>
      <c r="D5" s="3">
        <v>680.102</v>
      </c>
      <c r="E5" s="3">
        <v>662.17</v>
      </c>
      <c r="F5" s="3">
        <v>694.356</v>
      </c>
      <c r="G5" s="3">
        <v>687.733</v>
      </c>
      <c r="H5" s="3">
        <v>693.123</v>
      </c>
      <c r="I5" s="3">
        <v>688.729</v>
      </c>
      <c r="J5" s="4">
        <v>686.074</v>
      </c>
      <c r="K5" s="4">
        <v>693.073</v>
      </c>
      <c r="M5" s="5">
        <f t="shared" si="1"/>
        <v>9.647436541</v>
      </c>
      <c r="N5" s="6">
        <f t="shared" si="2"/>
        <v>685.3126</v>
      </c>
    </row>
    <row r="6">
      <c r="A6" s="2" t="s">
        <v>7</v>
      </c>
      <c r="B6" s="3">
        <v>2.716</v>
      </c>
      <c r="C6" s="3">
        <v>2.755</v>
      </c>
      <c r="D6" s="3">
        <v>2.72</v>
      </c>
      <c r="E6" s="3">
        <v>2.649</v>
      </c>
      <c r="F6" s="3">
        <v>2.777</v>
      </c>
      <c r="G6" s="3">
        <v>2.751</v>
      </c>
      <c r="H6" s="3">
        <v>2.772</v>
      </c>
      <c r="I6" s="3">
        <v>2.755</v>
      </c>
      <c r="J6" s="4">
        <v>2.744</v>
      </c>
      <c r="K6" s="4">
        <v>2.772</v>
      </c>
      <c r="M6" s="5">
        <f t="shared" si="1"/>
        <v>0.03836795538</v>
      </c>
      <c r="N6" s="6">
        <f t="shared" si="2"/>
        <v>2.7411</v>
      </c>
    </row>
    <row r="7">
      <c r="A7" s="2" t="s">
        <v>8</v>
      </c>
      <c r="B7" s="3">
        <v>38.0</v>
      </c>
      <c r="C7" s="3">
        <v>24.0</v>
      </c>
      <c r="D7" s="3">
        <v>33.0</v>
      </c>
      <c r="E7" s="3">
        <v>35.0</v>
      </c>
      <c r="F7" s="3">
        <v>31.0</v>
      </c>
      <c r="G7" s="3">
        <v>22.0</v>
      </c>
      <c r="H7" s="3">
        <v>31.0</v>
      </c>
      <c r="I7" s="3">
        <v>29.0</v>
      </c>
      <c r="J7" s="4">
        <v>36.0</v>
      </c>
      <c r="K7" s="4">
        <v>28.0</v>
      </c>
      <c r="M7" s="5">
        <f t="shared" si="1"/>
        <v>5.121848625</v>
      </c>
      <c r="N7" s="6">
        <f t="shared" si="2"/>
        <v>30.7</v>
      </c>
    </row>
    <row r="8">
      <c r="A8" s="2" t="s">
        <v>9</v>
      </c>
      <c r="B8" s="3">
        <v>8930.0</v>
      </c>
      <c r="C8" s="3">
        <v>5640.0</v>
      </c>
      <c r="D8" s="3">
        <v>7755.0</v>
      </c>
      <c r="E8" s="3">
        <v>8225.0</v>
      </c>
      <c r="F8" s="3">
        <v>7285.0</v>
      </c>
      <c r="G8" s="3">
        <v>5170.0</v>
      </c>
      <c r="H8" s="3">
        <v>7285.0</v>
      </c>
      <c r="I8" s="3">
        <v>6815.0</v>
      </c>
      <c r="J8" s="4">
        <v>8460.0</v>
      </c>
      <c r="K8" s="4">
        <v>6580.0</v>
      </c>
      <c r="M8" s="5">
        <f t="shared" si="1"/>
        <v>1203.634427</v>
      </c>
      <c r="N8" s="6">
        <f t="shared" si="2"/>
        <v>7214.5</v>
      </c>
    </row>
    <row r="9">
      <c r="A9" s="2" t="s">
        <v>10</v>
      </c>
      <c r="B9" s="3">
        <v>8.7E-4</v>
      </c>
      <c r="C9" s="3">
        <v>9.2E-4</v>
      </c>
      <c r="D9" s="3">
        <v>8.9E-4</v>
      </c>
      <c r="E9" s="3">
        <v>8.8E-4</v>
      </c>
      <c r="F9" s="3">
        <v>9.0E-4</v>
      </c>
      <c r="G9" s="3">
        <v>9.3E-4</v>
      </c>
      <c r="H9" s="3">
        <v>9.0E-4</v>
      </c>
      <c r="I9" s="3">
        <v>9.0E-4</v>
      </c>
      <c r="J9" s="4">
        <v>8.8E-4</v>
      </c>
      <c r="K9" s="4">
        <v>9.078E-4</v>
      </c>
      <c r="M9" s="5">
        <f t="shared" si="1"/>
        <v>0.00001859377435</v>
      </c>
      <c r="N9" s="6">
        <f t="shared" si="2"/>
        <v>0.00089778</v>
      </c>
    </row>
    <row r="10">
      <c r="A10" s="2" t="s">
        <v>11</v>
      </c>
      <c r="B10" s="3">
        <v>0.2232</v>
      </c>
      <c r="C10" s="3">
        <v>0.2447</v>
      </c>
      <c r="D10" s="3">
        <v>0.2327</v>
      </c>
      <c r="E10" s="3">
        <v>0.223</v>
      </c>
      <c r="F10" s="3">
        <v>0.2285</v>
      </c>
      <c r="G10" s="3">
        <v>0.2446</v>
      </c>
      <c r="H10" s="3">
        <v>0.2269</v>
      </c>
      <c r="I10" s="3">
        <v>0.2325</v>
      </c>
      <c r="J10" s="4">
        <v>0.2153</v>
      </c>
      <c r="K10" s="4">
        <v>0.2374</v>
      </c>
      <c r="M10" s="5">
        <f t="shared" si="1"/>
        <v>0.009504361572</v>
      </c>
      <c r="N10" s="6">
        <f t="shared" si="2"/>
        <v>0.23088</v>
      </c>
    </row>
    <row r="11">
      <c r="A11" s="2" t="s">
        <v>12</v>
      </c>
      <c r="B11" s="7">
        <v>2.30254948314316E19</v>
      </c>
      <c r="C11" s="7">
        <v>1.45424177882726E19</v>
      </c>
      <c r="D11" s="7">
        <v>1.99958244588748E19</v>
      </c>
      <c r="E11" s="7">
        <v>2.12076926078976E19</v>
      </c>
      <c r="F11" s="7">
        <v>1.87839563098521E19</v>
      </c>
      <c r="G11" s="7">
        <v>1.33305496392499E19</v>
      </c>
      <c r="H11" s="7">
        <v>1.87839563098521E19</v>
      </c>
      <c r="I11" s="7">
        <v>1.75720881608294E19</v>
      </c>
      <c r="J11" s="8">
        <v>2.18136266824089E19</v>
      </c>
      <c r="K11" s="8">
        <v>1.6966154086318E19</v>
      </c>
      <c r="M11" s="5">
        <f t="shared" si="1"/>
        <v>3.1035E+18</v>
      </c>
      <c r="N11" s="9">
        <f t="shared" si="2"/>
        <v>1.86022E+19</v>
      </c>
    </row>
    <row r="12">
      <c r="A12" s="2" t="s">
        <v>13</v>
      </c>
      <c r="B12" s="3">
        <v>0.2702</v>
      </c>
      <c r="C12" s="3">
        <v>0.29514</v>
      </c>
      <c r="D12" s="3">
        <v>0.28048</v>
      </c>
      <c r="E12" s="3">
        <v>0.27412</v>
      </c>
      <c r="F12" s="3">
        <v>0.2821</v>
      </c>
      <c r="G12" s="3">
        <v>0.30265</v>
      </c>
      <c r="H12" s="3">
        <v>0.28027</v>
      </c>
      <c r="I12" s="3">
        <v>0.28556</v>
      </c>
      <c r="J12" s="4">
        <v>0.27254</v>
      </c>
      <c r="K12" s="4">
        <v>0.2879</v>
      </c>
      <c r="M12" s="5">
        <f t="shared" si="1"/>
        <v>0.01016908627</v>
      </c>
      <c r="N12" s="6">
        <f t="shared" si="2"/>
        <v>0.283096</v>
      </c>
    </row>
    <row r="13">
      <c r="A13" s="2" t="s">
        <v>14</v>
      </c>
      <c r="B13" s="3">
        <v>4748.3883</v>
      </c>
      <c r="C13" s="3">
        <v>3012.9512</v>
      </c>
      <c r="D13" s="3">
        <v>4263.193</v>
      </c>
      <c r="E13" s="3">
        <v>4381.3685</v>
      </c>
      <c r="F13" s="3">
        <v>3862.4656</v>
      </c>
      <c r="G13" s="3">
        <v>2825.1634</v>
      </c>
      <c r="H13" s="3">
        <v>3991.6358</v>
      </c>
      <c r="I13" s="3">
        <v>3724.4145</v>
      </c>
      <c r="J13" s="4">
        <v>4518.3364</v>
      </c>
      <c r="K13" s="4">
        <v>3520.938</v>
      </c>
      <c r="M13" s="5">
        <f t="shared" si="1"/>
        <v>631.5673992</v>
      </c>
      <c r="N13" s="6">
        <f t="shared" si="2"/>
        <v>3884.88547</v>
      </c>
    </row>
    <row r="14">
      <c r="A14" s="2" t="s">
        <v>15</v>
      </c>
      <c r="B14" s="3">
        <v>3790.76</v>
      </c>
      <c r="C14" s="3">
        <v>5974.209</v>
      </c>
      <c r="D14" s="3">
        <v>4222.187</v>
      </c>
      <c r="E14" s="3">
        <v>4108.305</v>
      </c>
      <c r="F14" s="3">
        <v>4660.236</v>
      </c>
      <c r="G14" s="3">
        <v>6371.313</v>
      </c>
      <c r="H14" s="3">
        <v>4509.429</v>
      </c>
      <c r="I14" s="3">
        <v>4832.974</v>
      </c>
      <c r="J14" s="4">
        <v>3983.767</v>
      </c>
      <c r="K14" s="4">
        <v>5112.274</v>
      </c>
      <c r="M14" s="5">
        <f t="shared" si="1"/>
        <v>851.7033677</v>
      </c>
      <c r="N14" s="6">
        <f t="shared" si="2"/>
        <v>4756.5454</v>
      </c>
    </row>
    <row r="15">
      <c r="A15" s="2" t="s">
        <v>16</v>
      </c>
      <c r="B15" s="3">
        <v>14.847</v>
      </c>
      <c r="C15" s="3">
        <v>23.399</v>
      </c>
      <c r="D15" s="3">
        <v>16.537</v>
      </c>
      <c r="E15" s="3">
        <v>16.091</v>
      </c>
      <c r="F15" s="3">
        <v>18.253</v>
      </c>
      <c r="G15" s="3">
        <v>24.954</v>
      </c>
      <c r="H15" s="3">
        <v>17.662</v>
      </c>
      <c r="I15" s="3">
        <v>18.929</v>
      </c>
      <c r="J15" s="4">
        <v>15.603</v>
      </c>
      <c r="K15" s="4">
        <v>20.023</v>
      </c>
      <c r="M15" s="5">
        <f t="shared" si="1"/>
        <v>3.335771235</v>
      </c>
      <c r="N15" s="6">
        <f t="shared" si="2"/>
        <v>18.6298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13" max="13" width="18.13"/>
  </cols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M1" s="1" t="s">
        <v>1</v>
      </c>
      <c r="N1" s="1" t="s">
        <v>2</v>
      </c>
    </row>
    <row r="2">
      <c r="A2" s="2" t="s">
        <v>3</v>
      </c>
      <c r="B2" s="3">
        <v>0.9942</v>
      </c>
      <c r="C2" s="3">
        <v>0.9906</v>
      </c>
      <c r="D2" s="3">
        <v>0.9915</v>
      </c>
      <c r="E2" s="3">
        <v>0.9905</v>
      </c>
      <c r="F2" s="3">
        <v>0.991</v>
      </c>
      <c r="G2" s="3">
        <v>0.9918</v>
      </c>
      <c r="H2" s="3">
        <v>0.9934</v>
      </c>
      <c r="I2" s="3">
        <v>0.9912</v>
      </c>
      <c r="J2" s="4">
        <v>0.9946</v>
      </c>
      <c r="K2" s="3">
        <v>0.992</v>
      </c>
      <c r="M2" s="5">
        <f t="shared" ref="M2:M15" si="1">STDEV(B2:K2)</f>
        <v>0.001477084215</v>
      </c>
      <c r="N2" s="6">
        <f t="shared" ref="N2:N15" si="2">AVERAGE(B2:K2)</f>
        <v>0.99208</v>
      </c>
    </row>
    <row r="3">
      <c r="A3" s="2" t="s">
        <v>4</v>
      </c>
      <c r="B3" s="3">
        <v>0.01733</v>
      </c>
      <c r="C3" s="3">
        <v>0.03034</v>
      </c>
      <c r="D3" s="3">
        <v>0.02704</v>
      </c>
      <c r="E3" s="3">
        <v>0.03027</v>
      </c>
      <c r="F3" s="3">
        <v>0.02905</v>
      </c>
      <c r="G3" s="3">
        <v>0.02371</v>
      </c>
      <c r="H3" s="3">
        <v>0.02199</v>
      </c>
      <c r="I3" s="3">
        <v>0.02763</v>
      </c>
      <c r="J3" s="4">
        <v>0.01641</v>
      </c>
      <c r="K3" s="4">
        <v>0.02266675978899</v>
      </c>
      <c r="M3" s="5">
        <f t="shared" si="1"/>
        <v>0.005069352816</v>
      </c>
      <c r="N3" s="6">
        <f t="shared" si="2"/>
        <v>0.02464367598</v>
      </c>
    </row>
    <row r="4">
      <c r="A4" s="2" t="s">
        <v>5</v>
      </c>
      <c r="B4" s="3">
        <v>35.8062</v>
      </c>
      <c r="C4" s="3">
        <v>35.6743</v>
      </c>
      <c r="D4" s="3">
        <v>36.0435</v>
      </c>
      <c r="E4" s="3">
        <v>35.9457</v>
      </c>
      <c r="F4" s="3">
        <v>35.796</v>
      </c>
      <c r="G4" s="3">
        <v>35.7327</v>
      </c>
      <c r="H4" s="3">
        <v>35.51</v>
      </c>
      <c r="I4" s="3">
        <v>36.305</v>
      </c>
      <c r="J4" s="4">
        <v>35.8946</v>
      </c>
      <c r="K4" s="4">
        <v>35.312</v>
      </c>
      <c r="M4" s="5">
        <f t="shared" si="1"/>
        <v>0.2763015905</v>
      </c>
      <c r="N4" s="6">
        <f t="shared" si="2"/>
        <v>35.802</v>
      </c>
    </row>
    <row r="5">
      <c r="A5" s="2" t="s">
        <v>6</v>
      </c>
      <c r="B5" s="3">
        <v>279.281</v>
      </c>
      <c r="C5" s="3">
        <v>280.314</v>
      </c>
      <c r="D5" s="3">
        <v>277.442</v>
      </c>
      <c r="E5" s="3">
        <v>278.198</v>
      </c>
      <c r="F5" s="3">
        <v>279.361</v>
      </c>
      <c r="G5" s="3">
        <v>279.856</v>
      </c>
      <c r="H5" s="3">
        <v>281.611</v>
      </c>
      <c r="I5" s="3">
        <v>275.444</v>
      </c>
      <c r="J5" s="4">
        <v>278.594</v>
      </c>
      <c r="K5" s="4">
        <v>283.193</v>
      </c>
      <c r="M5" s="5">
        <f t="shared" si="1"/>
        <v>2.156712529</v>
      </c>
      <c r="N5" s="6">
        <f t="shared" si="2"/>
        <v>279.3294</v>
      </c>
    </row>
    <row r="6">
      <c r="A6" s="2" t="s">
        <v>7</v>
      </c>
      <c r="B6" s="3">
        <v>1.117</v>
      </c>
      <c r="C6" s="3">
        <v>1.121</v>
      </c>
      <c r="D6" s="3">
        <v>1.11</v>
      </c>
      <c r="E6" s="3">
        <v>1.113</v>
      </c>
      <c r="F6" s="3">
        <v>1.117</v>
      </c>
      <c r="G6" s="3">
        <v>1.119</v>
      </c>
      <c r="H6" s="3">
        <v>1.126</v>
      </c>
      <c r="I6" s="3">
        <v>1.102</v>
      </c>
      <c r="J6" s="4">
        <v>1.114</v>
      </c>
      <c r="K6" s="4">
        <v>1.133</v>
      </c>
      <c r="M6" s="5">
        <f t="shared" si="1"/>
        <v>0.00853489569</v>
      </c>
      <c r="N6" s="6">
        <f t="shared" si="2"/>
        <v>1.1172</v>
      </c>
    </row>
    <row r="7">
      <c r="A7" s="2" t="s">
        <v>8</v>
      </c>
      <c r="B7" s="3">
        <v>72.0</v>
      </c>
      <c r="C7" s="3">
        <v>38.0</v>
      </c>
      <c r="D7" s="3">
        <v>36.0</v>
      </c>
      <c r="E7" s="3">
        <v>40.0</v>
      </c>
      <c r="F7" s="3">
        <v>24.0</v>
      </c>
      <c r="G7" s="3">
        <v>42.0</v>
      </c>
      <c r="H7" s="3">
        <v>85.0</v>
      </c>
      <c r="I7" s="3">
        <v>47.0</v>
      </c>
      <c r="J7" s="4">
        <v>54.0</v>
      </c>
      <c r="K7" s="4">
        <v>47.0</v>
      </c>
      <c r="M7" s="5">
        <f t="shared" si="1"/>
        <v>17.95209675</v>
      </c>
      <c r="N7" s="6">
        <f t="shared" si="2"/>
        <v>48.5</v>
      </c>
    </row>
    <row r="8">
      <c r="A8" s="2" t="s">
        <v>9</v>
      </c>
      <c r="B8" s="3">
        <v>16920.0</v>
      </c>
      <c r="C8" s="3">
        <v>8930.0</v>
      </c>
      <c r="D8" s="3">
        <v>8460.0</v>
      </c>
      <c r="E8" s="3">
        <v>9400.0</v>
      </c>
      <c r="F8" s="3">
        <v>5640.0</v>
      </c>
      <c r="G8" s="3">
        <v>9870.0</v>
      </c>
      <c r="H8" s="3">
        <v>19975.0</v>
      </c>
      <c r="I8" s="3">
        <v>11045.0</v>
      </c>
      <c r="J8" s="4">
        <v>12690.0</v>
      </c>
      <c r="K8" s="4">
        <v>11045.0</v>
      </c>
      <c r="M8" s="5">
        <f t="shared" si="1"/>
        <v>4218.742737</v>
      </c>
      <c r="N8" s="6">
        <f t="shared" si="2"/>
        <v>11397.5</v>
      </c>
    </row>
    <row r="9">
      <c r="A9" s="2" t="s">
        <v>10</v>
      </c>
      <c r="B9" s="3">
        <v>7.6E-4</v>
      </c>
      <c r="C9" s="3">
        <v>8.7E-4</v>
      </c>
      <c r="D9" s="3">
        <v>8.8E-4</v>
      </c>
      <c r="E9" s="3">
        <v>8.7E-4</v>
      </c>
      <c r="F9" s="3">
        <v>9.2E-4</v>
      </c>
      <c r="G9" s="3">
        <v>8.6E-4</v>
      </c>
      <c r="H9" s="3">
        <v>7.2E-4</v>
      </c>
      <c r="I9" s="3">
        <v>8.4E-4</v>
      </c>
      <c r="J9" s="4">
        <v>8.2E-4</v>
      </c>
      <c r="K9" s="4">
        <v>8.44E-4</v>
      </c>
      <c r="M9" s="5">
        <f t="shared" si="1"/>
        <v>0.00005905778714</v>
      </c>
      <c r="N9" s="6">
        <f t="shared" si="2"/>
        <v>0.0008384</v>
      </c>
    </row>
    <row r="10">
      <c r="A10" s="2" t="s">
        <v>11</v>
      </c>
      <c r="B10" s="3">
        <v>0.2473</v>
      </c>
      <c r="C10" s="3">
        <v>0.3203</v>
      </c>
      <c r="D10" s="3">
        <v>0.2657</v>
      </c>
      <c r="E10" s="3">
        <v>0.2902</v>
      </c>
      <c r="F10" s="3">
        <v>0.3126</v>
      </c>
      <c r="G10" s="3">
        <v>0.2596</v>
      </c>
      <c r="H10" s="3">
        <v>0.2442</v>
      </c>
      <c r="I10" s="3">
        <v>0.2611</v>
      </c>
      <c r="J10" s="4">
        <v>0.2552</v>
      </c>
      <c r="K10" s="1">
        <v>0.2524</v>
      </c>
      <c r="M10" s="5">
        <f t="shared" si="1"/>
        <v>0.02720515474</v>
      </c>
      <c r="N10" s="6">
        <f t="shared" si="2"/>
        <v>0.27086</v>
      </c>
    </row>
    <row r="11">
      <c r="A11" s="2" t="s">
        <v>12</v>
      </c>
      <c r="B11" s="7">
        <v>3.34789398305832E20</v>
      </c>
      <c r="C11" s="7">
        <v>1.76694404661411E20</v>
      </c>
      <c r="D11" s="7">
        <v>1.67394699152916E20</v>
      </c>
      <c r="E11" s="7">
        <v>1.85994110169907E20</v>
      </c>
      <c r="F11" s="7">
        <v>1.11596466101944E20</v>
      </c>
      <c r="G11" s="7">
        <v>1.95293815678402E20</v>
      </c>
      <c r="H11" s="7">
        <v>3.95237484111052E20</v>
      </c>
      <c r="I11" s="7">
        <v>2.1854307944964E20</v>
      </c>
      <c r="J11" s="8">
        <v>2.51092048729374E20</v>
      </c>
      <c r="K11" s="8">
        <v>2.1854307944964E20</v>
      </c>
      <c r="M11" s="5">
        <f t="shared" si="1"/>
        <v>8.34746E+19</v>
      </c>
      <c r="N11" s="9">
        <f t="shared" si="2"/>
        <v>2.25518E+20</v>
      </c>
    </row>
    <row r="12">
      <c r="A12" s="2" t="s">
        <v>13</v>
      </c>
      <c r="B12" s="3">
        <v>0.34603</v>
      </c>
      <c r="C12" s="3">
        <v>0.51657</v>
      </c>
      <c r="D12" s="3">
        <v>0.34772</v>
      </c>
      <c r="E12" s="3">
        <v>0.34866</v>
      </c>
      <c r="F12" s="3">
        <v>0.37274</v>
      </c>
      <c r="G12" s="3">
        <v>0.33421</v>
      </c>
      <c r="H12" s="3">
        <v>0.38586</v>
      </c>
      <c r="I12" s="3">
        <v>0.3371</v>
      </c>
      <c r="J12" s="4">
        <v>0.36678</v>
      </c>
      <c r="K12" s="4">
        <v>0.3226</v>
      </c>
      <c r="M12" s="5">
        <f t="shared" si="1"/>
        <v>0.05561915159</v>
      </c>
      <c r="N12" s="6">
        <f t="shared" si="2"/>
        <v>0.367827</v>
      </c>
    </row>
    <row r="13">
      <c r="A13" s="2" t="s">
        <v>14</v>
      </c>
      <c r="B13" s="3">
        <v>37903.7511</v>
      </c>
      <c r="C13" s="3">
        <v>19966.8461</v>
      </c>
      <c r="D13" s="3">
        <v>19107.0402</v>
      </c>
      <c r="E13" s="3">
        <v>21204.7747</v>
      </c>
      <c r="F13" s="3">
        <v>12707.411</v>
      </c>
      <c r="G13" s="3">
        <v>22080.9224</v>
      </c>
      <c r="H13" s="3">
        <v>44696.1196</v>
      </c>
      <c r="I13" s="3">
        <v>5847.9233</v>
      </c>
      <c r="J13" s="4">
        <v>28470.3368</v>
      </c>
      <c r="K13" s="4">
        <v>24780.4387</v>
      </c>
      <c r="M13" s="5">
        <f t="shared" si="1"/>
        <v>11303.46301</v>
      </c>
      <c r="N13" s="6">
        <f t="shared" si="2"/>
        <v>23676.55639</v>
      </c>
    </row>
    <row r="14">
      <c r="A14" s="2" t="s">
        <v>15</v>
      </c>
      <c r="B14" s="3">
        <v>474.887</v>
      </c>
      <c r="C14" s="3">
        <v>901.494</v>
      </c>
      <c r="D14" s="3">
        <v>942.061</v>
      </c>
      <c r="E14" s="3">
        <v>848.865</v>
      </c>
      <c r="F14" s="3">
        <v>1416.496</v>
      </c>
      <c r="G14" s="3">
        <v>815.183</v>
      </c>
      <c r="H14" s="3">
        <v>402.72</v>
      </c>
      <c r="I14" s="3">
        <v>731.218</v>
      </c>
      <c r="J14" s="4">
        <v>632.237</v>
      </c>
      <c r="K14" s="4">
        <v>726.379</v>
      </c>
      <c r="M14" s="5">
        <f t="shared" si="1"/>
        <v>281.6256248</v>
      </c>
      <c r="N14" s="6">
        <f t="shared" si="2"/>
        <v>789.154</v>
      </c>
    </row>
    <row r="15">
      <c r="A15" s="2" t="s">
        <v>16</v>
      </c>
      <c r="B15" s="3">
        <v>1.86</v>
      </c>
      <c r="C15" s="3">
        <v>3.531</v>
      </c>
      <c r="D15" s="3">
        <v>3.69</v>
      </c>
      <c r="E15" s="3">
        <v>3.325</v>
      </c>
      <c r="F15" s="3">
        <v>5.548</v>
      </c>
      <c r="G15" s="3">
        <v>3.193</v>
      </c>
      <c r="H15" s="3">
        <v>1.577</v>
      </c>
      <c r="I15" s="3">
        <v>2.827</v>
      </c>
      <c r="J15" s="4">
        <v>2.476</v>
      </c>
      <c r="K15" s="4">
        <v>2.845</v>
      </c>
      <c r="M15" s="5">
        <f t="shared" si="1"/>
        <v>1.104046074</v>
      </c>
      <c r="N15" s="6">
        <f t="shared" si="2"/>
        <v>3.0872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M1" s="1" t="s">
        <v>1</v>
      </c>
      <c r="N1" s="1" t="s">
        <v>2</v>
      </c>
    </row>
    <row r="2">
      <c r="A2" s="2" t="s">
        <v>3</v>
      </c>
      <c r="B2" s="3">
        <v>0.64437</v>
      </c>
      <c r="C2" s="3">
        <v>0.65273</v>
      </c>
      <c r="D2" s="3">
        <v>0.64008</v>
      </c>
      <c r="E2" s="3">
        <v>0.62359</v>
      </c>
      <c r="F2" s="3">
        <v>0.63796</v>
      </c>
      <c r="G2" s="3">
        <v>0.64419</v>
      </c>
      <c r="H2" s="3">
        <v>0.64459</v>
      </c>
      <c r="I2" s="3">
        <v>0.65096</v>
      </c>
      <c r="J2" s="4">
        <v>0.63597</v>
      </c>
      <c r="K2" s="3">
        <v>0.63734028913745</v>
      </c>
      <c r="M2" s="5">
        <f t="shared" ref="M2:M15" si="1">STDEV(B2:K2)</f>
        <v>0.008318581214</v>
      </c>
      <c r="N2" s="6">
        <f t="shared" ref="N2:N15" si="2">AVERAGE(B2:K2)</f>
        <v>0.6411780289</v>
      </c>
    </row>
    <row r="3">
      <c r="A3" s="2" t="s">
        <v>4</v>
      </c>
      <c r="B3" s="3">
        <v>1.42508</v>
      </c>
      <c r="C3" s="3">
        <v>1.41005</v>
      </c>
      <c r="D3" s="3">
        <v>1.41831</v>
      </c>
      <c r="E3" s="3">
        <v>1.43183</v>
      </c>
      <c r="F3" s="3">
        <v>1.42</v>
      </c>
      <c r="G3" s="3">
        <v>1.42573</v>
      </c>
      <c r="H3" s="3">
        <v>1.41796</v>
      </c>
      <c r="I3" s="3">
        <v>1.41956</v>
      </c>
      <c r="J3" s="4">
        <v>1.43101</v>
      </c>
      <c r="K3" s="4">
        <v>1.43587112426757</v>
      </c>
      <c r="M3" s="5">
        <f t="shared" si="1"/>
        <v>0.007835749454</v>
      </c>
      <c r="N3" s="6">
        <f t="shared" si="2"/>
        <v>1.423540112</v>
      </c>
      <c r="P3" s="1" t="s">
        <v>17</v>
      </c>
      <c r="Q3" s="6">
        <f>MIN(C3:L3)</f>
        <v>1.41005</v>
      </c>
      <c r="R3" s="1">
        <v>2.0</v>
      </c>
    </row>
    <row r="4">
      <c r="A4" s="2" t="s">
        <v>5</v>
      </c>
      <c r="B4" s="3">
        <v>116.738</v>
      </c>
      <c r="C4" s="3">
        <v>118.2209</v>
      </c>
      <c r="D4" s="3">
        <v>116.7017</v>
      </c>
      <c r="E4" s="3">
        <v>116.7515</v>
      </c>
      <c r="F4" s="3">
        <v>116.5449</v>
      </c>
      <c r="G4" s="3">
        <v>116.7847</v>
      </c>
      <c r="H4" s="3">
        <v>117.301</v>
      </c>
      <c r="I4" s="3">
        <v>117.752</v>
      </c>
      <c r="J4" s="4">
        <v>117.1404</v>
      </c>
      <c r="K4" s="4" t="s">
        <v>18</v>
      </c>
      <c r="M4" s="5">
        <f t="shared" si="1"/>
        <v>0.5637049672</v>
      </c>
      <c r="N4" s="6">
        <f t="shared" si="2"/>
        <v>117.1039</v>
      </c>
    </row>
    <row r="5">
      <c r="A5" s="2" t="s">
        <v>6</v>
      </c>
      <c r="B5" s="3">
        <v>193.759</v>
      </c>
      <c r="C5" s="3">
        <v>191.328</v>
      </c>
      <c r="D5" s="3">
        <v>193.819</v>
      </c>
      <c r="E5" s="3">
        <v>193.736</v>
      </c>
      <c r="F5" s="3">
        <v>194.08</v>
      </c>
      <c r="G5" s="3">
        <v>193.681</v>
      </c>
      <c r="H5" s="3">
        <v>192.829</v>
      </c>
      <c r="I5" s="3">
        <v>192.09</v>
      </c>
      <c r="J5" s="4">
        <v>193.093</v>
      </c>
      <c r="K5" s="4" t="s">
        <v>19</v>
      </c>
      <c r="M5" s="5">
        <f t="shared" si="1"/>
        <v>0.9258647009</v>
      </c>
      <c r="N5" s="6">
        <f t="shared" si="2"/>
        <v>193.1572222</v>
      </c>
    </row>
    <row r="6">
      <c r="A6" s="2" t="s">
        <v>7</v>
      </c>
      <c r="B6" s="3">
        <v>0.762</v>
      </c>
      <c r="C6" s="3">
        <v>0.753</v>
      </c>
      <c r="D6" s="3">
        <v>0.763</v>
      </c>
      <c r="E6" s="3">
        <v>0.762</v>
      </c>
      <c r="F6" s="3">
        <v>0.764</v>
      </c>
      <c r="G6" s="3">
        <v>0.762</v>
      </c>
      <c r="H6" s="3">
        <v>0.759</v>
      </c>
      <c r="I6" s="3">
        <v>0.756</v>
      </c>
      <c r="J6" s="4">
        <v>0.76</v>
      </c>
      <c r="K6" s="4" t="s">
        <v>20</v>
      </c>
      <c r="M6" s="5">
        <f t="shared" si="1"/>
        <v>0.003586239132</v>
      </c>
      <c r="N6" s="6">
        <f t="shared" si="2"/>
        <v>0.7601111111</v>
      </c>
    </row>
    <row r="7">
      <c r="A7" s="2" t="s">
        <v>8</v>
      </c>
      <c r="B7" s="3">
        <v>26.0</v>
      </c>
      <c r="C7" s="3">
        <v>27.0</v>
      </c>
      <c r="D7" s="3">
        <v>25.0</v>
      </c>
      <c r="E7" s="3">
        <v>20.0</v>
      </c>
      <c r="F7" s="3">
        <v>24.0</v>
      </c>
      <c r="G7" s="3">
        <v>26.0</v>
      </c>
      <c r="H7" s="3">
        <v>25.0</v>
      </c>
      <c r="I7" s="3">
        <v>26.0</v>
      </c>
      <c r="J7" s="4">
        <v>24.0</v>
      </c>
      <c r="K7" s="4" t="s">
        <v>21</v>
      </c>
      <c r="M7" s="5">
        <f t="shared" si="1"/>
        <v>2.048034288</v>
      </c>
      <c r="N7" s="6">
        <f t="shared" si="2"/>
        <v>24.77777778</v>
      </c>
    </row>
    <row r="8">
      <c r="A8" s="2" t="s">
        <v>9</v>
      </c>
      <c r="B8" s="3">
        <v>5356.0</v>
      </c>
      <c r="C8" s="3">
        <v>5562.0</v>
      </c>
      <c r="D8" s="3">
        <v>5150.0</v>
      </c>
      <c r="E8" s="3">
        <v>4120.0</v>
      </c>
      <c r="F8" s="3">
        <v>4944.0</v>
      </c>
      <c r="G8" s="3">
        <v>5356.0</v>
      </c>
      <c r="H8" s="3">
        <v>5150.0</v>
      </c>
      <c r="I8" s="3">
        <v>5356.0</v>
      </c>
      <c r="J8" s="4">
        <v>4944.0</v>
      </c>
      <c r="K8" s="4" t="s">
        <v>22</v>
      </c>
      <c r="M8" s="5">
        <f t="shared" si="1"/>
        <v>421.8950633</v>
      </c>
      <c r="N8" s="6">
        <f t="shared" si="2"/>
        <v>5104.222222</v>
      </c>
    </row>
    <row r="9">
      <c r="A9" s="2" t="s">
        <v>10</v>
      </c>
      <c r="B9" s="3">
        <v>9.1E-4</v>
      </c>
      <c r="C9" s="3">
        <v>9.1E-4</v>
      </c>
      <c r="D9" s="3">
        <v>9.2E-4</v>
      </c>
      <c r="E9" s="3">
        <v>9.3E-4</v>
      </c>
      <c r="F9" s="3">
        <v>9.2E-4</v>
      </c>
      <c r="G9" s="3">
        <v>9.1E-4</v>
      </c>
      <c r="H9" s="3">
        <v>9.2E-4</v>
      </c>
      <c r="I9" s="3">
        <v>9.1E-4</v>
      </c>
      <c r="J9" s="4">
        <v>9.2E-4</v>
      </c>
      <c r="K9" s="4" t="s">
        <v>23</v>
      </c>
      <c r="M9" s="5">
        <f t="shared" si="1"/>
        <v>0.000007071067812</v>
      </c>
      <c r="N9" s="6">
        <f t="shared" si="2"/>
        <v>0.0009166666667</v>
      </c>
    </row>
    <row r="10">
      <c r="A10" s="2" t="s">
        <v>11</v>
      </c>
      <c r="B10" s="3">
        <v>0.7931</v>
      </c>
      <c r="C10" s="3">
        <v>0.7732</v>
      </c>
      <c r="D10" s="3">
        <v>0.8184</v>
      </c>
      <c r="E10" s="3">
        <v>0.9226</v>
      </c>
      <c r="F10" s="3">
        <v>0.8445</v>
      </c>
      <c r="G10" s="3">
        <v>0.7788</v>
      </c>
      <c r="H10" s="3">
        <v>0.8136</v>
      </c>
      <c r="I10" s="3">
        <v>0.788</v>
      </c>
      <c r="J10" s="4">
        <v>0.8472</v>
      </c>
      <c r="K10" s="4" t="s">
        <v>24</v>
      </c>
      <c r="M10" s="5">
        <f t="shared" si="1"/>
        <v>0.04683163995</v>
      </c>
      <c r="N10" s="6">
        <f t="shared" si="2"/>
        <v>0.8199333333</v>
      </c>
    </row>
    <row r="11">
      <c r="A11" s="2" t="s">
        <v>12</v>
      </c>
      <c r="B11" s="7">
        <v>1.38703435814713E19</v>
      </c>
      <c r="C11" s="7">
        <v>1.44038183346048E19</v>
      </c>
      <c r="D11" s="7">
        <v>1.33368688283378E19</v>
      </c>
      <c r="E11" s="7">
        <v>1.06694950626702E19</v>
      </c>
      <c r="F11" s="7">
        <v>1.28033940752043E19</v>
      </c>
      <c r="G11" s="7">
        <v>1.38703435814713E19</v>
      </c>
      <c r="H11" s="7">
        <v>1.33368688283378E19</v>
      </c>
      <c r="I11" s="7">
        <v>1.38703435814713E19</v>
      </c>
      <c r="J11" s="8">
        <v>1.28033940752043E19</v>
      </c>
      <c r="K11" s="8">
        <v>1.28033940752043E19</v>
      </c>
      <c r="M11" s="5">
        <f t="shared" si="1"/>
        <v>1.03841E+18</v>
      </c>
      <c r="N11" s="9">
        <f t="shared" si="2"/>
        <v>1.31768E+19</v>
      </c>
    </row>
    <row r="12">
      <c r="A12" s="2" t="s">
        <v>13</v>
      </c>
      <c r="B12" s="3">
        <v>1.26165</v>
      </c>
      <c r="C12" s="3">
        <v>1.24171</v>
      </c>
      <c r="D12" s="3">
        <v>1.27676</v>
      </c>
      <c r="E12" s="3">
        <v>1.38505</v>
      </c>
      <c r="F12" s="3">
        <v>1.29914</v>
      </c>
      <c r="G12" s="3">
        <v>1.26213</v>
      </c>
      <c r="H12" s="3">
        <v>1.27595</v>
      </c>
      <c r="I12" s="3">
        <v>1.25565</v>
      </c>
      <c r="J12" s="4">
        <v>1.29879</v>
      </c>
      <c r="K12" s="4">
        <v>1.297</v>
      </c>
      <c r="M12" s="5">
        <f t="shared" si="1"/>
        <v>0.04013331314</v>
      </c>
      <c r="N12" s="6">
        <f t="shared" si="2"/>
        <v>1.285383</v>
      </c>
    </row>
    <row r="13">
      <c r="A13" s="2" t="s">
        <v>14</v>
      </c>
      <c r="B13" s="3">
        <v>9524.2914</v>
      </c>
      <c r="C13" s="3">
        <v>9900.0545</v>
      </c>
      <c r="D13" s="3">
        <v>9179.1573</v>
      </c>
      <c r="E13" s="3">
        <v>7310.9666</v>
      </c>
      <c r="F13" s="3">
        <v>8754.7007</v>
      </c>
      <c r="G13" s="3">
        <v>9524.4446</v>
      </c>
      <c r="H13" s="3">
        <v>9205.5935</v>
      </c>
      <c r="I13" s="3">
        <v>9534.3318</v>
      </c>
      <c r="J13" s="4">
        <v>8793.1741</v>
      </c>
      <c r="K13" s="4" t="s">
        <v>25</v>
      </c>
      <c r="M13" s="5">
        <f t="shared" si="1"/>
        <v>759.6875516</v>
      </c>
      <c r="N13" s="6">
        <f t="shared" si="2"/>
        <v>9080.746056</v>
      </c>
    </row>
    <row r="14">
      <c r="A14" s="2" t="s">
        <v>15</v>
      </c>
      <c r="B14" s="3">
        <v>1656.911</v>
      </c>
      <c r="C14" s="3">
        <v>1594.022</v>
      </c>
      <c r="D14" s="3">
        <v>1719.21</v>
      </c>
      <c r="E14" s="3">
        <v>2158.524</v>
      </c>
      <c r="F14" s="3">
        <v>1802.563</v>
      </c>
      <c r="G14" s="3">
        <v>1656.884</v>
      </c>
      <c r="H14" s="3">
        <v>1714.273</v>
      </c>
      <c r="I14" s="3">
        <v>1655.166</v>
      </c>
      <c r="J14" s="4">
        <v>1794.676</v>
      </c>
      <c r="K14" s="4" t="s">
        <v>26</v>
      </c>
      <c r="M14" s="5">
        <f t="shared" si="1"/>
        <v>167.5310936</v>
      </c>
      <c r="N14" s="6">
        <f t="shared" si="2"/>
        <v>1750.247667</v>
      </c>
    </row>
    <row r="15">
      <c r="A15" s="2" t="s">
        <v>16</v>
      </c>
      <c r="B15" s="3">
        <v>6.489</v>
      </c>
      <c r="C15" s="3">
        <v>6.242</v>
      </c>
      <c r="D15" s="3">
        <v>6.733</v>
      </c>
      <c r="E15" s="3">
        <v>8.453</v>
      </c>
      <c r="F15" s="3">
        <v>7.059</v>
      </c>
      <c r="G15" s="3">
        <v>6.489</v>
      </c>
      <c r="H15" s="3">
        <v>6.713</v>
      </c>
      <c r="I15" s="3">
        <v>6.482</v>
      </c>
      <c r="J15" s="4">
        <v>7.028</v>
      </c>
      <c r="K15" s="4" t="s">
        <v>27</v>
      </c>
      <c r="M15" s="5">
        <f t="shared" si="1"/>
        <v>0.6560298731</v>
      </c>
      <c r="N15" s="6">
        <f t="shared" si="2"/>
        <v>6.854222222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10" max="10" width="17.5"/>
    <col customWidth="1" min="11" max="11" width="17.25"/>
  </cols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M1" s="1" t="s">
        <v>1</v>
      </c>
      <c r="N1" s="1" t="s">
        <v>2</v>
      </c>
    </row>
    <row r="2">
      <c r="A2" s="2" t="s">
        <v>3</v>
      </c>
      <c r="B2" s="3">
        <v>0.64021</v>
      </c>
      <c r="C2" s="3">
        <v>0.64048</v>
      </c>
      <c r="D2" s="3">
        <v>0.63509</v>
      </c>
      <c r="E2" s="3">
        <v>0.6472</v>
      </c>
      <c r="F2" s="3">
        <v>0.64216</v>
      </c>
      <c r="G2" s="3">
        <v>0.6384</v>
      </c>
      <c r="H2" s="3">
        <v>0.646049781157434</v>
      </c>
      <c r="I2" s="3">
        <v>0.64061</v>
      </c>
      <c r="J2" s="4">
        <v>0.65321</v>
      </c>
      <c r="K2" s="3">
        <v>0.6305318538</v>
      </c>
      <c r="M2" s="5">
        <f t="shared" ref="M2:M15" si="1">STDEV(B2:K2)</f>
        <v>0.006369485641</v>
      </c>
      <c r="N2" s="6">
        <f t="shared" ref="N2:N15" si="2">AVERAGE(B2:K2)</f>
        <v>0.6413941635</v>
      </c>
    </row>
    <row r="3">
      <c r="A3" s="2" t="s">
        <v>4</v>
      </c>
      <c r="B3" s="3">
        <v>1.3557</v>
      </c>
      <c r="C3" s="3">
        <v>1.36015</v>
      </c>
      <c r="D3" s="3">
        <v>1.35775</v>
      </c>
      <c r="E3" s="3">
        <v>1.33216</v>
      </c>
      <c r="F3" s="3">
        <v>1.36687</v>
      </c>
      <c r="G3" s="3">
        <v>1.34175</v>
      </c>
      <c r="H3" s="3">
        <v>1.35727941989898</v>
      </c>
      <c r="I3" s="3">
        <v>1.34045</v>
      </c>
      <c r="J3" s="4">
        <v>1.33453</v>
      </c>
      <c r="K3" s="4">
        <v>1.35534989833831</v>
      </c>
      <c r="M3" s="5">
        <f t="shared" si="1"/>
        <v>0.01191748961</v>
      </c>
      <c r="N3" s="6">
        <f t="shared" si="2"/>
        <v>1.350198932</v>
      </c>
      <c r="P3" s="1" t="s">
        <v>17</v>
      </c>
      <c r="Q3" s="6">
        <f>MIN(B3:K3)</f>
        <v>1.33216</v>
      </c>
      <c r="R3" s="1">
        <v>4.0</v>
      </c>
    </row>
    <row r="4">
      <c r="A4" s="2" t="s">
        <v>5</v>
      </c>
      <c r="B4" s="3">
        <v>156.45</v>
      </c>
      <c r="C4" s="3">
        <v>161.8385</v>
      </c>
      <c r="D4" s="3">
        <v>157.5616</v>
      </c>
      <c r="E4" s="3">
        <v>157.2028</v>
      </c>
      <c r="F4" s="3">
        <v>156.7282</v>
      </c>
      <c r="G4" s="3">
        <v>157.122</v>
      </c>
      <c r="H4" s="3">
        <v>156.257</v>
      </c>
      <c r="I4" s="3">
        <v>157.2929</v>
      </c>
      <c r="J4" s="4">
        <v>157.4974</v>
      </c>
      <c r="K4" s="4">
        <v>156.84</v>
      </c>
      <c r="M4" s="5">
        <f t="shared" si="1"/>
        <v>1.590769096</v>
      </c>
      <c r="N4" s="6">
        <f t="shared" si="2"/>
        <v>157.47904</v>
      </c>
    </row>
    <row r="5">
      <c r="A5" s="2" t="s">
        <v>6</v>
      </c>
      <c r="B5" s="3">
        <v>144.577</v>
      </c>
      <c r="C5" s="3">
        <v>139.763</v>
      </c>
      <c r="D5" s="3">
        <v>143.557</v>
      </c>
      <c r="E5" s="3">
        <v>143.884</v>
      </c>
      <c r="F5" s="3">
        <v>144.32</v>
      </c>
      <c r="G5" s="3">
        <v>143.958</v>
      </c>
      <c r="H5" s="3">
        <v>144.755</v>
      </c>
      <c r="I5" s="3">
        <v>143.802</v>
      </c>
      <c r="J5" s="4">
        <v>143.615</v>
      </c>
      <c r="K5" s="4">
        <v>144.217</v>
      </c>
      <c r="M5" s="5">
        <f t="shared" si="1"/>
        <v>1.419774614</v>
      </c>
      <c r="N5" s="6">
        <f t="shared" si="2"/>
        <v>143.6448</v>
      </c>
    </row>
    <row r="6">
      <c r="A6" s="2" t="s">
        <v>7</v>
      </c>
      <c r="B6" s="3">
        <v>0.569</v>
      </c>
      <c r="C6" s="3">
        <v>0.55</v>
      </c>
      <c r="D6" s="3">
        <v>0.565</v>
      </c>
      <c r="E6" s="3">
        <v>0.566</v>
      </c>
      <c r="F6" s="3">
        <v>0.568</v>
      </c>
      <c r="G6" s="3">
        <v>0.566</v>
      </c>
      <c r="H6" s="3">
        <v>0.57</v>
      </c>
      <c r="I6" s="3">
        <v>0.566</v>
      </c>
      <c r="J6" s="4">
        <v>0.565</v>
      </c>
      <c r="K6" s="4">
        <v>0.567</v>
      </c>
      <c r="M6" s="5">
        <f t="shared" si="1"/>
        <v>0.00559364719</v>
      </c>
      <c r="N6" s="6">
        <f t="shared" si="2"/>
        <v>0.5652</v>
      </c>
    </row>
    <row r="7">
      <c r="A7" s="2" t="s">
        <v>8</v>
      </c>
      <c r="B7" s="3">
        <v>17.0</v>
      </c>
      <c r="C7" s="3">
        <v>19.0</v>
      </c>
      <c r="D7" s="3">
        <v>17.0</v>
      </c>
      <c r="E7" s="3">
        <v>20.0</v>
      </c>
      <c r="F7" s="3">
        <v>20.0</v>
      </c>
      <c r="G7" s="3">
        <v>16.0</v>
      </c>
      <c r="H7" s="3">
        <v>19.0</v>
      </c>
      <c r="I7" s="3">
        <v>18.0</v>
      </c>
      <c r="J7" s="4">
        <v>20.0</v>
      </c>
      <c r="K7" s="4">
        <v>15.0</v>
      </c>
      <c r="M7" s="5">
        <f t="shared" si="1"/>
        <v>1.791957341</v>
      </c>
      <c r="N7" s="6">
        <f t="shared" si="2"/>
        <v>18.1</v>
      </c>
    </row>
    <row r="8">
      <c r="A8" s="2" t="s">
        <v>9</v>
      </c>
      <c r="B8" s="3">
        <v>3502.0</v>
      </c>
      <c r="C8" s="3">
        <v>3914.0</v>
      </c>
      <c r="D8" s="3">
        <v>3502.0</v>
      </c>
      <c r="E8" s="3">
        <v>4120.0</v>
      </c>
      <c r="F8" s="3">
        <v>4120.0</v>
      </c>
      <c r="G8" s="3">
        <v>3296.0</v>
      </c>
      <c r="H8" s="3">
        <v>3914.0</v>
      </c>
      <c r="I8" s="3">
        <v>3708.0</v>
      </c>
      <c r="J8" s="4">
        <v>4120.0</v>
      </c>
      <c r="K8" s="4">
        <v>3090.0</v>
      </c>
      <c r="M8" s="5">
        <f t="shared" si="1"/>
        <v>369.1432122</v>
      </c>
      <c r="N8" s="6">
        <f t="shared" si="2"/>
        <v>3728.6</v>
      </c>
    </row>
    <row r="9">
      <c r="A9" s="2" t="s">
        <v>10</v>
      </c>
      <c r="B9" s="3">
        <v>9.4E-4</v>
      </c>
      <c r="C9" s="3">
        <v>9.4E-4</v>
      </c>
      <c r="D9" s="3">
        <v>9.4E-4</v>
      </c>
      <c r="E9" s="3">
        <v>9.3E-4</v>
      </c>
      <c r="F9" s="3">
        <v>9.3E-4</v>
      </c>
      <c r="G9" s="3">
        <v>9.5E-4</v>
      </c>
      <c r="H9" s="3">
        <v>9.4E-4</v>
      </c>
      <c r="I9" s="3">
        <v>9.4E-4</v>
      </c>
      <c r="J9" s="4">
        <v>9.3E-4</v>
      </c>
      <c r="K9" s="4">
        <v>9.5E-4</v>
      </c>
      <c r="M9" s="5">
        <f t="shared" si="1"/>
        <v>0.000007378647874</v>
      </c>
      <c r="N9" s="6">
        <f t="shared" si="2"/>
        <v>0.000939</v>
      </c>
    </row>
    <row r="10">
      <c r="A10" s="2" t="s">
        <v>11</v>
      </c>
      <c r="B10" s="3">
        <v>0.6806</v>
      </c>
      <c r="C10" s="3">
        <v>0.6312</v>
      </c>
      <c r="D10" s="3">
        <v>0.6907</v>
      </c>
      <c r="E10" s="3">
        <v>0.6009</v>
      </c>
      <c r="F10" s="3">
        <v>0.6257</v>
      </c>
      <c r="G10" s="3">
        <v>0.6859</v>
      </c>
      <c r="H10" s="3">
        <v>1.0503</v>
      </c>
      <c r="I10" s="3">
        <v>0.6611</v>
      </c>
      <c r="J10" s="4">
        <v>0.6196</v>
      </c>
      <c r="K10" s="4">
        <v>0.7091</v>
      </c>
      <c r="M10" s="5">
        <f t="shared" si="1"/>
        <v>0.1296598409</v>
      </c>
      <c r="N10" s="6">
        <f t="shared" si="2"/>
        <v>0.69551</v>
      </c>
    </row>
    <row r="11">
      <c r="A11" s="2" t="s">
        <v>12</v>
      </c>
      <c r="B11" s="7">
        <v>6.93593981732616E19</v>
      </c>
      <c r="C11" s="7">
        <v>7.7519327370116E19</v>
      </c>
      <c r="D11" s="7">
        <v>6.93593981732616E19</v>
      </c>
      <c r="E11" s="7">
        <v>8.15992919685431E19</v>
      </c>
      <c r="F11" s="7">
        <v>8.15992919685431E19</v>
      </c>
      <c r="G11" s="7">
        <v>6.52794335748345E19</v>
      </c>
      <c r="H11" s="7">
        <v>7.7519327370116E19</v>
      </c>
      <c r="I11" s="7">
        <v>7.34393627716888E19</v>
      </c>
      <c r="J11" s="8">
        <v>8.15992919685431E19</v>
      </c>
      <c r="K11" s="8">
        <v>6.11994689764073E19</v>
      </c>
      <c r="M11" s="5">
        <f t="shared" si="1"/>
        <v>7.31112E+18</v>
      </c>
      <c r="N11" s="9">
        <f t="shared" si="2"/>
        <v>7.38474E+19</v>
      </c>
    </row>
    <row r="12">
      <c r="A12" s="2" t="s">
        <v>13</v>
      </c>
      <c r="B12" s="3">
        <v>1.10621</v>
      </c>
      <c r="C12" s="3">
        <v>1.05684</v>
      </c>
      <c r="D12" s="3">
        <v>1.10479</v>
      </c>
      <c r="E12" s="3">
        <v>1.02887</v>
      </c>
      <c r="F12" s="3">
        <v>1.03416</v>
      </c>
      <c r="G12" s="3">
        <v>1.13681</v>
      </c>
      <c r="H12" s="3">
        <v>1.0503</v>
      </c>
      <c r="I12" s="3">
        <v>1.07029</v>
      </c>
      <c r="J12" s="4">
        <v>1.03337</v>
      </c>
      <c r="K12" s="4">
        <v>1.16174621335125</v>
      </c>
      <c r="M12" s="5">
        <f t="shared" si="1"/>
        <v>0.04665050316</v>
      </c>
      <c r="N12" s="6">
        <f t="shared" si="2"/>
        <v>1.078338621</v>
      </c>
    </row>
    <row r="13">
      <c r="A13" s="2" t="s">
        <v>14</v>
      </c>
      <c r="B13" s="3">
        <v>12523.7787</v>
      </c>
      <c r="C13" s="3">
        <v>14017.3399</v>
      </c>
      <c r="D13" s="3">
        <v>12596.3582</v>
      </c>
      <c r="E13" s="3">
        <v>14725.6449</v>
      </c>
      <c r="F13" s="3">
        <v>14724.7589</v>
      </c>
      <c r="G13" s="3">
        <v>11790.1771</v>
      </c>
      <c r="H13" s="3">
        <v>14155.1011</v>
      </c>
      <c r="I13" s="3">
        <v>13285.2631</v>
      </c>
      <c r="J13" s="4">
        <v>14765.1995</v>
      </c>
      <c r="K13" s="4">
        <v>11073.941</v>
      </c>
      <c r="M13" s="5">
        <f t="shared" si="1"/>
        <v>1322.644607</v>
      </c>
      <c r="N13" s="6">
        <f t="shared" si="2"/>
        <v>13365.75624</v>
      </c>
    </row>
    <row r="14">
      <c r="A14" s="2" t="s">
        <v>15</v>
      </c>
      <c r="B14" s="3">
        <v>1260.075</v>
      </c>
      <c r="C14" s="3">
        <v>1125.813</v>
      </c>
      <c r="D14" s="3">
        <v>1252.814</v>
      </c>
      <c r="E14" s="3">
        <v>1071.661</v>
      </c>
      <c r="F14" s="3">
        <v>1071.726</v>
      </c>
      <c r="G14" s="3">
        <v>1338.479</v>
      </c>
      <c r="H14" s="3">
        <v>1114.856</v>
      </c>
      <c r="I14" s="3">
        <v>1187.85</v>
      </c>
      <c r="J14" s="4">
        <v>1068.79</v>
      </c>
      <c r="K14" s="4">
        <v>1425.048</v>
      </c>
      <c r="M14" s="5">
        <f t="shared" si="1"/>
        <v>124.0861413</v>
      </c>
      <c r="N14" s="6">
        <f t="shared" si="2"/>
        <v>1191.7112</v>
      </c>
    </row>
    <row r="15">
      <c r="A15" s="2" t="s">
        <v>16</v>
      </c>
      <c r="B15" s="3">
        <v>4.935</v>
      </c>
      <c r="C15" s="3">
        <v>4.409</v>
      </c>
      <c r="D15" s="3">
        <v>4.906</v>
      </c>
      <c r="E15" s="3">
        <v>4.197</v>
      </c>
      <c r="F15" s="3">
        <v>4.197</v>
      </c>
      <c r="G15" s="3">
        <v>5.242</v>
      </c>
      <c r="H15" s="3">
        <v>4.366</v>
      </c>
      <c r="I15" s="3">
        <v>4.652</v>
      </c>
      <c r="J15" s="4">
        <v>4.186</v>
      </c>
      <c r="K15" s="4">
        <v>5.581</v>
      </c>
      <c r="M15" s="5">
        <f t="shared" si="1"/>
        <v>0.4859717527</v>
      </c>
      <c r="N15" s="6">
        <f t="shared" si="2"/>
        <v>4.6671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</cols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M1" s="1" t="s">
        <v>1</v>
      </c>
      <c r="N1" s="1" t="s">
        <v>2</v>
      </c>
    </row>
    <row r="2">
      <c r="A2" s="2" t="s">
        <v>3</v>
      </c>
      <c r="B2" s="3">
        <v>0.72299</v>
      </c>
      <c r="C2" s="3">
        <v>0.77701</v>
      </c>
      <c r="D2" s="3">
        <v>0.73823</v>
      </c>
      <c r="E2" s="3">
        <v>0.74377</v>
      </c>
      <c r="F2" s="3">
        <v>0.70914</v>
      </c>
      <c r="G2" s="3">
        <v>0.77562</v>
      </c>
      <c r="H2" s="3">
        <v>0.76454</v>
      </c>
      <c r="I2" s="3">
        <v>0.75762</v>
      </c>
      <c r="J2" s="4">
        <v>0.79086</v>
      </c>
      <c r="K2" s="3">
        <v>0.951233446598053</v>
      </c>
      <c r="M2" s="5">
        <f t="shared" ref="M2:M15" si="1">STDEV(B2:K2)</f>
        <v>0.06754384944</v>
      </c>
      <c r="N2" s="6">
        <f t="shared" ref="N2:N15" si="2">AVERAGE(B2:K2)</f>
        <v>0.7731013447</v>
      </c>
    </row>
    <row r="3">
      <c r="A3" s="2" t="s">
        <v>4</v>
      </c>
      <c r="B3" s="3">
        <v>1.02763</v>
      </c>
      <c r="C3" s="3">
        <v>0.80556</v>
      </c>
      <c r="D3" s="3">
        <v>0.82956</v>
      </c>
      <c r="E3" s="3">
        <v>0.83118</v>
      </c>
      <c r="F3" s="3">
        <v>1.02662</v>
      </c>
      <c r="G3" s="3">
        <v>0.78709</v>
      </c>
      <c r="H3" s="3">
        <v>0.81773</v>
      </c>
      <c r="I3" s="3">
        <v>0.75143</v>
      </c>
      <c r="J3" s="4">
        <v>0.82116</v>
      </c>
      <c r="K3" s="4">
        <v>0.752077562326869</v>
      </c>
      <c r="M3" s="5">
        <f t="shared" si="1"/>
        <v>0.1002108509</v>
      </c>
      <c r="N3" s="6">
        <f t="shared" si="2"/>
        <v>0.8450037562</v>
      </c>
    </row>
    <row r="4">
      <c r="A4" s="2" t="s">
        <v>5</v>
      </c>
      <c r="B4" s="3">
        <v>20.3304</v>
      </c>
      <c r="C4" s="3">
        <v>20.3926</v>
      </c>
      <c r="D4" s="3">
        <v>20.1657</v>
      </c>
      <c r="E4" s="3">
        <v>20.3386</v>
      </c>
      <c r="F4" s="3">
        <v>20.4162</v>
      </c>
      <c r="G4" s="3">
        <v>20.3512</v>
      </c>
      <c r="H4" s="3">
        <v>20.3222</v>
      </c>
      <c r="I4" s="3">
        <v>20.2567</v>
      </c>
      <c r="J4" s="4">
        <v>20.0615</v>
      </c>
      <c r="K4" s="4">
        <v>19.979</v>
      </c>
      <c r="M4" s="5">
        <f t="shared" si="1"/>
        <v>0.1462677716</v>
      </c>
      <c r="N4" s="6">
        <f t="shared" si="2"/>
        <v>20.26141</v>
      </c>
    </row>
    <row r="5">
      <c r="A5" s="2" t="s">
        <v>6</v>
      </c>
      <c r="B5" s="3">
        <v>35.513</v>
      </c>
      <c r="C5" s="3">
        <v>35.405</v>
      </c>
      <c r="D5" s="3">
        <v>35.803</v>
      </c>
      <c r="E5" s="3">
        <v>35.499</v>
      </c>
      <c r="F5" s="3">
        <v>35.364</v>
      </c>
      <c r="G5" s="3">
        <v>35.477</v>
      </c>
      <c r="H5" s="3">
        <v>35.528</v>
      </c>
      <c r="I5" s="3">
        <v>35.642</v>
      </c>
      <c r="J5" s="4">
        <v>35.989</v>
      </c>
      <c r="K5" s="4">
        <v>36.138</v>
      </c>
      <c r="M5" s="5">
        <f t="shared" si="1"/>
        <v>0.258784681</v>
      </c>
      <c r="N5" s="6">
        <f t="shared" si="2"/>
        <v>35.6358</v>
      </c>
    </row>
    <row r="6">
      <c r="A6" s="2" t="s">
        <v>7</v>
      </c>
      <c r="B6" s="3">
        <v>0.148</v>
      </c>
      <c r="C6" s="3">
        <v>0.147</v>
      </c>
      <c r="D6" s="3">
        <v>0.149</v>
      </c>
      <c r="E6" s="3">
        <v>0.148</v>
      </c>
      <c r="F6" s="3">
        <v>0.147</v>
      </c>
      <c r="G6" s="3">
        <v>0.147</v>
      </c>
      <c r="H6" s="3">
        <v>0.148</v>
      </c>
      <c r="I6" s="3">
        <v>0.148</v>
      </c>
      <c r="J6" s="4">
        <v>0.15</v>
      </c>
      <c r="K6" s="4">
        <v>0.15</v>
      </c>
      <c r="M6" s="5">
        <f t="shared" si="1"/>
        <v>0.001135292424</v>
      </c>
      <c r="N6" s="6">
        <f t="shared" si="2"/>
        <v>0.1482</v>
      </c>
    </row>
    <row r="7">
      <c r="A7" s="2" t="s">
        <v>8</v>
      </c>
      <c r="B7" s="3">
        <v>22.0</v>
      </c>
      <c r="C7" s="3">
        <v>27.0</v>
      </c>
      <c r="D7" s="3">
        <v>20.0</v>
      </c>
      <c r="E7" s="3">
        <v>22.0</v>
      </c>
      <c r="F7" s="3">
        <v>16.0</v>
      </c>
      <c r="G7" s="3">
        <v>29.0</v>
      </c>
      <c r="H7" s="3">
        <v>38.0</v>
      </c>
      <c r="I7" s="3">
        <v>33.0</v>
      </c>
      <c r="J7" s="4">
        <v>32.0</v>
      </c>
      <c r="K7" s="4">
        <v>21.0</v>
      </c>
      <c r="M7" s="5">
        <f t="shared" si="1"/>
        <v>6.92820323</v>
      </c>
      <c r="N7" s="6">
        <f t="shared" si="2"/>
        <v>26</v>
      </c>
    </row>
    <row r="8">
      <c r="A8" s="2" t="s">
        <v>9</v>
      </c>
      <c r="B8" s="3">
        <v>242.0</v>
      </c>
      <c r="C8" s="3">
        <v>297.0</v>
      </c>
      <c r="D8" s="3">
        <v>220.0</v>
      </c>
      <c r="E8" s="3">
        <v>242.0</v>
      </c>
      <c r="F8" s="3">
        <v>176.0</v>
      </c>
      <c r="G8" s="3">
        <v>319.0</v>
      </c>
      <c r="H8" s="3">
        <v>418.0</v>
      </c>
      <c r="I8" s="3">
        <v>363.0</v>
      </c>
      <c r="J8" s="4">
        <v>352.0</v>
      </c>
      <c r="K8" s="4">
        <v>231.0</v>
      </c>
      <c r="M8" s="5">
        <f t="shared" si="1"/>
        <v>76.21023553</v>
      </c>
      <c r="N8" s="6">
        <f t="shared" si="2"/>
        <v>286</v>
      </c>
    </row>
    <row r="9">
      <c r="A9" s="2" t="s">
        <v>10</v>
      </c>
      <c r="B9" s="3">
        <v>9.4E-4</v>
      </c>
      <c r="C9" s="3">
        <v>9.4E-4</v>
      </c>
      <c r="D9" s="3">
        <v>9.4E-4</v>
      </c>
      <c r="E9" s="3">
        <v>9.4E-4</v>
      </c>
      <c r="F9" s="3">
        <v>9.7E-4</v>
      </c>
      <c r="G9" s="3">
        <v>9.1E-4</v>
      </c>
      <c r="H9" s="3">
        <v>8.8E-4</v>
      </c>
      <c r="I9" s="3">
        <v>9.1E-4</v>
      </c>
      <c r="J9" s="4">
        <v>9.1E-4</v>
      </c>
      <c r="K9" s="4">
        <v>9.4E-4</v>
      </c>
      <c r="M9" s="5">
        <f t="shared" si="1"/>
        <v>0.00002529822128</v>
      </c>
      <c r="N9" s="6">
        <f t="shared" si="2"/>
        <v>0.000928</v>
      </c>
    </row>
    <row r="10">
      <c r="A10" s="2" t="s">
        <v>11</v>
      </c>
      <c r="B10" s="3">
        <v>0.3098</v>
      </c>
      <c r="C10" s="3">
        <v>0.3184</v>
      </c>
      <c r="D10" s="3">
        <v>0.3124</v>
      </c>
      <c r="E10" s="3">
        <v>0.3019</v>
      </c>
      <c r="F10" s="3">
        <v>0.7008</v>
      </c>
      <c r="G10" s="3">
        <v>0.2471</v>
      </c>
      <c r="H10" s="3">
        <v>0.202</v>
      </c>
      <c r="I10" s="3">
        <v>0.252</v>
      </c>
      <c r="J10" s="4">
        <v>0.2454</v>
      </c>
      <c r="K10" s="4">
        <v>0.3161</v>
      </c>
      <c r="M10" s="5">
        <f t="shared" si="1"/>
        <v>0.1394193949</v>
      </c>
      <c r="N10" s="6">
        <f t="shared" si="2"/>
        <v>0.32059</v>
      </c>
    </row>
    <row r="11">
      <c r="A11" s="2" t="s">
        <v>12</v>
      </c>
      <c r="B11" s="7">
        <v>6.22229615302901E17</v>
      </c>
      <c r="C11" s="7">
        <v>7.63645436962652E17</v>
      </c>
      <c r="D11" s="7">
        <v>5.65663286639001E17</v>
      </c>
      <c r="E11" s="7">
        <v>6.22229615302901E17</v>
      </c>
      <c r="F11" s="7">
        <v>4.52530629311201E17</v>
      </c>
      <c r="G11" s="7">
        <v>8.20211765626552E17</v>
      </c>
      <c r="H11" s="7">
        <v>1.0747602446141E18</v>
      </c>
      <c r="I11" s="7">
        <v>9.33344422954352E17</v>
      </c>
      <c r="J11" s="8">
        <v>9.05061258622402E17</v>
      </c>
      <c r="K11" s="8">
        <v>5.93946450970951E17</v>
      </c>
      <c r="M11" s="5">
        <f t="shared" si="1"/>
        <v>1.95952E+17</v>
      </c>
      <c r="N11" s="9">
        <f t="shared" si="2"/>
        <v>7.35362E+17</v>
      </c>
    </row>
    <row r="12">
      <c r="A12" s="2" t="s">
        <v>13</v>
      </c>
      <c r="B12" s="3">
        <v>0.46558</v>
      </c>
      <c r="C12" s="3">
        <v>0.43431</v>
      </c>
      <c r="D12" s="3">
        <v>0.48874</v>
      </c>
      <c r="E12" s="3">
        <v>0.47376</v>
      </c>
      <c r="F12" s="3">
        <v>0.53797</v>
      </c>
      <c r="G12" s="3">
        <v>0.40704</v>
      </c>
      <c r="H12" s="3">
        <v>0.35585</v>
      </c>
      <c r="I12" s="3">
        <v>0.38776</v>
      </c>
      <c r="J12" s="4">
        <v>0.38867</v>
      </c>
      <c r="K12" s="4">
        <v>0.480967984055027</v>
      </c>
      <c r="M12" s="5">
        <f t="shared" si="1"/>
        <v>0.05673258029</v>
      </c>
      <c r="N12" s="6">
        <f t="shared" si="2"/>
        <v>0.4420647984</v>
      </c>
    </row>
    <row r="13">
      <c r="A13" s="2" t="s">
        <v>14</v>
      </c>
      <c r="B13" s="3">
        <v>1811.8925</v>
      </c>
      <c r="C13" s="3">
        <v>2248.3208</v>
      </c>
      <c r="D13" s="3">
        <v>1666.9699</v>
      </c>
      <c r="E13" s="3">
        <v>1839.8611</v>
      </c>
      <c r="F13" s="3">
        <v>1334.2198</v>
      </c>
      <c r="G13" s="3">
        <v>2413.2299</v>
      </c>
      <c r="H13" s="3">
        <v>3160.3485</v>
      </c>
      <c r="I13" s="3">
        <v>2722.7578</v>
      </c>
      <c r="J13" s="4">
        <v>2633.3623</v>
      </c>
      <c r="K13" s="4">
        <v>1727.3822</v>
      </c>
      <c r="M13" s="5">
        <f t="shared" si="1"/>
        <v>572.4251806</v>
      </c>
      <c r="N13" s="6">
        <f t="shared" si="2"/>
        <v>2155.83448</v>
      </c>
    </row>
    <row r="14">
      <c r="A14" s="2" t="s">
        <v>15</v>
      </c>
      <c r="B14" s="3">
        <v>462.941</v>
      </c>
      <c r="C14" s="3">
        <v>373.078</v>
      </c>
      <c r="D14" s="3">
        <v>503.188</v>
      </c>
      <c r="E14" s="3">
        <v>455.904</v>
      </c>
      <c r="F14" s="3">
        <v>628.682</v>
      </c>
      <c r="G14" s="3">
        <v>347.584</v>
      </c>
      <c r="H14" s="3">
        <v>265.414</v>
      </c>
      <c r="I14" s="3">
        <v>308.07</v>
      </c>
      <c r="J14" s="4">
        <v>318.528</v>
      </c>
      <c r="K14" s="4">
        <v>485.59</v>
      </c>
      <c r="M14" s="5">
        <f t="shared" si="1"/>
        <v>111.4603344</v>
      </c>
      <c r="N14" s="6">
        <f t="shared" si="2"/>
        <v>414.8979</v>
      </c>
    </row>
    <row r="15">
      <c r="A15" s="2" t="s">
        <v>16</v>
      </c>
      <c r="B15" s="3">
        <v>1.821</v>
      </c>
      <c r="C15" s="3">
        <v>1.468</v>
      </c>
      <c r="D15" s="3">
        <v>1.98</v>
      </c>
      <c r="E15" s="3">
        <v>1.794</v>
      </c>
      <c r="F15" s="3">
        <v>2.473</v>
      </c>
      <c r="G15" s="3">
        <v>1.367</v>
      </c>
      <c r="H15" s="3">
        <v>1.044</v>
      </c>
      <c r="I15" s="3">
        <v>1.212</v>
      </c>
      <c r="J15" s="4">
        <v>1.253</v>
      </c>
      <c r="K15" s="4">
        <v>1.91</v>
      </c>
      <c r="M15" s="5">
        <f t="shared" si="1"/>
        <v>0.4384999176</v>
      </c>
      <c r="N15" s="6">
        <f t="shared" si="2"/>
        <v>1.6322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10" max="10" width="17.5"/>
  </cols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M1" s="1" t="s">
        <v>1</v>
      </c>
      <c r="N1" s="1" t="s">
        <v>2</v>
      </c>
    </row>
    <row r="2">
      <c r="A2" s="2" t="s">
        <v>3</v>
      </c>
      <c r="B2" s="3">
        <v>0.81717</v>
      </c>
      <c r="C2" s="3">
        <v>0.82133</v>
      </c>
      <c r="D2" s="3">
        <v>0.81994</v>
      </c>
      <c r="E2" s="3">
        <v>0.8241</v>
      </c>
      <c r="F2" s="3">
        <v>0.81302</v>
      </c>
      <c r="G2" s="3">
        <v>0.81856</v>
      </c>
      <c r="H2" s="3">
        <v>0.84349</v>
      </c>
      <c r="I2" s="3">
        <v>0.80332</v>
      </c>
      <c r="J2" s="4">
        <v>0.8144</v>
      </c>
      <c r="K2" s="3">
        <v>0.79917</v>
      </c>
      <c r="M2" s="5">
        <f t="shared" ref="M2:M15" si="1">STDEV(B2:K2)</f>
        <v>0.01205363845</v>
      </c>
      <c r="N2" s="6">
        <f t="shared" ref="N2:N15" si="2">AVERAGE(B2:K2)</f>
        <v>0.81745</v>
      </c>
    </row>
    <row r="3">
      <c r="A3" s="2" t="s">
        <v>4</v>
      </c>
      <c r="B3" s="3">
        <v>0.58984</v>
      </c>
      <c r="C3" s="3">
        <v>0.58294</v>
      </c>
      <c r="D3" s="3">
        <v>0.58404</v>
      </c>
      <c r="E3" s="3">
        <v>0.59119</v>
      </c>
      <c r="F3" s="3">
        <v>0.60565</v>
      </c>
      <c r="G3" s="3">
        <v>0.62925</v>
      </c>
      <c r="H3" s="3">
        <v>0.58106</v>
      </c>
      <c r="I3" s="3">
        <v>0.58118</v>
      </c>
      <c r="J3" s="4">
        <v>0.64262</v>
      </c>
      <c r="K3" s="4">
        <v>0.65852</v>
      </c>
      <c r="M3" s="5">
        <f t="shared" si="1"/>
        <v>0.02858474008</v>
      </c>
      <c r="N3" s="6">
        <f t="shared" si="2"/>
        <v>0.604629</v>
      </c>
    </row>
    <row r="4">
      <c r="A4" s="2" t="s">
        <v>5</v>
      </c>
      <c r="B4" s="3">
        <v>21.4832</v>
      </c>
      <c r="C4" s="3">
        <v>21.1679</v>
      </c>
      <c r="D4" s="3">
        <v>21.0312</v>
      </c>
      <c r="E4" s="3">
        <v>21.4014</v>
      </c>
      <c r="F4" s="3">
        <v>21.1115</v>
      </c>
      <c r="G4" s="3">
        <v>21.6606</v>
      </c>
      <c r="H4" s="3">
        <v>20.9371</v>
      </c>
      <c r="I4" s="3">
        <v>20.7883</v>
      </c>
      <c r="J4" s="4">
        <v>20.8261</v>
      </c>
      <c r="K4" s="4">
        <v>20.7556</v>
      </c>
      <c r="M4" s="5">
        <f t="shared" si="1"/>
        <v>0.3120015828</v>
      </c>
      <c r="N4" s="6">
        <f t="shared" si="2"/>
        <v>21.11629</v>
      </c>
    </row>
    <row r="5">
      <c r="A5" s="2" t="s">
        <v>6</v>
      </c>
      <c r="B5" s="3">
        <v>33.608</v>
      </c>
      <c r="C5" s="3">
        <v>34.108</v>
      </c>
      <c r="D5" s="3">
        <v>34.33</v>
      </c>
      <c r="E5" s="3">
        <v>33.736</v>
      </c>
      <c r="F5" s="3">
        <v>34.199</v>
      </c>
      <c r="G5" s="3">
        <v>33.332</v>
      </c>
      <c r="H5" s="3">
        <v>34.484</v>
      </c>
      <c r="I5" s="3">
        <v>34.731</v>
      </c>
      <c r="J5" s="4">
        <v>34.668</v>
      </c>
      <c r="K5" s="4">
        <v>34.786</v>
      </c>
      <c r="M5" s="5">
        <f t="shared" si="1"/>
        <v>0.5021679223</v>
      </c>
      <c r="N5" s="6">
        <f t="shared" si="2"/>
        <v>34.1982</v>
      </c>
    </row>
    <row r="6">
      <c r="A6" s="2" t="s">
        <v>7</v>
      </c>
      <c r="B6" s="3">
        <v>0.14</v>
      </c>
      <c r="C6" s="3">
        <v>0.142</v>
      </c>
      <c r="D6" s="3">
        <v>0.143</v>
      </c>
      <c r="E6" s="3">
        <v>0.14</v>
      </c>
      <c r="F6" s="3">
        <v>0.142</v>
      </c>
      <c r="G6" s="3">
        <v>0.139</v>
      </c>
      <c r="H6" s="3">
        <v>0.143</v>
      </c>
      <c r="I6" s="3">
        <v>0.144</v>
      </c>
      <c r="J6" s="4">
        <v>0.144</v>
      </c>
      <c r="K6" s="4">
        <v>0.145</v>
      </c>
      <c r="M6" s="5">
        <f t="shared" si="1"/>
        <v>0.001988857852</v>
      </c>
      <c r="N6" s="6">
        <f t="shared" si="2"/>
        <v>0.1422</v>
      </c>
    </row>
    <row r="7">
      <c r="A7" s="2" t="s">
        <v>8</v>
      </c>
      <c r="B7" s="3">
        <v>40.0</v>
      </c>
      <c r="C7" s="3">
        <v>25.0</v>
      </c>
      <c r="D7" s="3">
        <v>33.0</v>
      </c>
      <c r="E7" s="3">
        <v>25.0</v>
      </c>
      <c r="F7" s="3">
        <v>27.0</v>
      </c>
      <c r="G7" s="3">
        <v>21.0</v>
      </c>
      <c r="H7" s="3">
        <v>33.0</v>
      </c>
      <c r="I7" s="3">
        <v>23.0</v>
      </c>
      <c r="J7" s="4">
        <v>24.0</v>
      </c>
      <c r="K7" s="4">
        <v>23.0</v>
      </c>
      <c r="M7" s="5">
        <f t="shared" si="1"/>
        <v>6.003702561</v>
      </c>
      <c r="N7" s="6">
        <f t="shared" si="2"/>
        <v>27.4</v>
      </c>
    </row>
    <row r="8">
      <c r="A8" s="2" t="s">
        <v>9</v>
      </c>
      <c r="B8" s="3">
        <v>440.0</v>
      </c>
      <c r="C8" s="3">
        <v>275.0</v>
      </c>
      <c r="D8" s="3">
        <v>363.0</v>
      </c>
      <c r="E8" s="3">
        <v>275.0</v>
      </c>
      <c r="F8" s="3">
        <v>297.0</v>
      </c>
      <c r="G8" s="3">
        <v>231.0</v>
      </c>
      <c r="H8" s="3">
        <v>363.0</v>
      </c>
      <c r="I8" s="3">
        <v>253.0</v>
      </c>
      <c r="J8" s="4">
        <v>264.0</v>
      </c>
      <c r="K8" s="4">
        <v>253.0</v>
      </c>
      <c r="M8" s="5">
        <f t="shared" si="1"/>
        <v>66.04072817</v>
      </c>
      <c r="N8" s="6">
        <f t="shared" si="2"/>
        <v>301.4</v>
      </c>
    </row>
    <row r="9">
      <c r="A9" s="2" t="s">
        <v>10</v>
      </c>
      <c r="B9" s="3">
        <v>8.8E-4</v>
      </c>
      <c r="C9" s="3">
        <v>9.4E-4</v>
      </c>
      <c r="D9" s="3">
        <v>9.1E-4</v>
      </c>
      <c r="E9" s="3">
        <v>9.4E-4</v>
      </c>
      <c r="F9" s="3">
        <v>9.4E-4</v>
      </c>
      <c r="G9" s="3">
        <v>9.4E-4</v>
      </c>
      <c r="H9" s="3">
        <v>9.1E-4</v>
      </c>
      <c r="I9" s="3">
        <v>9.4E-4</v>
      </c>
      <c r="J9" s="4">
        <v>9.4E-4</v>
      </c>
      <c r="K9" s="4">
        <v>9.4E-4</v>
      </c>
      <c r="M9" s="5">
        <f t="shared" si="1"/>
        <v>0.00002097617696</v>
      </c>
      <c r="N9" s="6">
        <f t="shared" si="2"/>
        <v>0.000928</v>
      </c>
    </row>
    <row r="10">
      <c r="A10" s="2" t="s">
        <v>11</v>
      </c>
      <c r="B10" s="3">
        <v>0.1707</v>
      </c>
      <c r="C10" s="3">
        <v>0.294</v>
      </c>
      <c r="D10" s="3">
        <v>0.2197</v>
      </c>
      <c r="E10" s="3">
        <v>0.2771</v>
      </c>
      <c r="F10" s="3">
        <v>0.298</v>
      </c>
      <c r="G10" s="3">
        <v>0.2835</v>
      </c>
      <c r="H10" s="3">
        <v>0.2172</v>
      </c>
      <c r="I10" s="3">
        <v>0.2852</v>
      </c>
      <c r="J10" s="4">
        <v>0.2885</v>
      </c>
      <c r="K10" s="4">
        <v>0.2843</v>
      </c>
      <c r="M10" s="5">
        <f t="shared" si="1"/>
        <v>0.04330734605</v>
      </c>
      <c r="N10" s="6">
        <f t="shared" si="2"/>
        <v>0.26182</v>
      </c>
    </row>
    <row r="11">
      <c r="A11" s="2" t="s">
        <v>12</v>
      </c>
      <c r="B11" s="7">
        <v>8.67012190331535E18</v>
      </c>
      <c r="C11" s="7">
        <v>5.41882618957209E18</v>
      </c>
      <c r="D11" s="7">
        <v>7.15285057023516E18</v>
      </c>
      <c r="E11" s="7">
        <v>5.41882618957209E18</v>
      </c>
      <c r="F11" s="7">
        <v>5.85233228473786E18</v>
      </c>
      <c r="G11" s="7">
        <v>4.55181399924056E18</v>
      </c>
      <c r="H11" s="7">
        <v>7.15285057023516E18</v>
      </c>
      <c r="I11" s="7">
        <v>4.98532009440632E18</v>
      </c>
      <c r="J11" s="8">
        <v>5.20207314198921E18</v>
      </c>
      <c r="K11" s="8">
        <v>4.98532009440632E18</v>
      </c>
      <c r="M11" s="5">
        <f t="shared" si="1"/>
        <v>1.30132E+18</v>
      </c>
      <c r="N11" s="9">
        <f t="shared" si="2"/>
        <v>5.93903E+18</v>
      </c>
    </row>
    <row r="12">
      <c r="A12" s="2" t="s">
        <v>13</v>
      </c>
      <c r="B12" s="3">
        <v>0.37883</v>
      </c>
      <c r="C12" s="3">
        <v>0.49772</v>
      </c>
      <c r="D12" s="3">
        <v>0.46446</v>
      </c>
      <c r="E12" s="3">
        <v>0.49278</v>
      </c>
      <c r="F12" s="3">
        <v>0.50338</v>
      </c>
      <c r="G12" s="3">
        <v>0.58844</v>
      </c>
      <c r="H12" s="3">
        <v>0.45318</v>
      </c>
      <c r="I12" s="3">
        <v>0.51018</v>
      </c>
      <c r="J12" s="4">
        <v>0.51469</v>
      </c>
      <c r="K12" s="4">
        <v>0.54213</v>
      </c>
      <c r="M12" s="5">
        <f t="shared" si="1"/>
        <v>0.05560600556</v>
      </c>
      <c r="N12" s="6">
        <f t="shared" si="2"/>
        <v>0.494579</v>
      </c>
    </row>
    <row r="13">
      <c r="A13" s="2" t="s">
        <v>14</v>
      </c>
      <c r="B13" s="3">
        <v>4084.7904</v>
      </c>
      <c r="C13" s="3">
        <v>2575.9331</v>
      </c>
      <c r="D13" s="3">
        <v>3404.5139</v>
      </c>
      <c r="E13" s="3">
        <v>2579.3271</v>
      </c>
      <c r="F13" s="3">
        <v>2784.2019</v>
      </c>
      <c r="G13" s="3">
        <v>2168.3224</v>
      </c>
      <c r="H13" s="3">
        <v>3337.3991</v>
      </c>
      <c r="I13" s="3">
        <v>2320.9312</v>
      </c>
      <c r="J13" s="4">
        <v>2422.8137</v>
      </c>
      <c r="K13" s="4">
        <v>2355.6954</v>
      </c>
      <c r="M13" s="5">
        <f t="shared" si="1"/>
        <v>612.11453</v>
      </c>
      <c r="N13" s="6">
        <f t="shared" si="2"/>
        <v>2803.39282</v>
      </c>
    </row>
    <row r="14">
      <c r="A14" s="2" t="s">
        <v>15</v>
      </c>
      <c r="B14" s="3">
        <v>205.347</v>
      </c>
      <c r="C14" s="3">
        <v>325.63</v>
      </c>
      <c r="D14" s="3">
        <v>246.379</v>
      </c>
      <c r="E14" s="3">
        <v>325.201</v>
      </c>
      <c r="F14" s="3">
        <v>301.271</v>
      </c>
      <c r="G14" s="3">
        <v>386.843</v>
      </c>
      <c r="H14" s="3">
        <v>251.333</v>
      </c>
      <c r="I14" s="3">
        <v>361.407</v>
      </c>
      <c r="J14" s="4">
        <v>346.209</v>
      </c>
      <c r="K14" s="4">
        <v>356.073</v>
      </c>
      <c r="M14" s="5">
        <f t="shared" si="1"/>
        <v>58.66227253</v>
      </c>
      <c r="N14" s="6">
        <f t="shared" si="2"/>
        <v>310.5693</v>
      </c>
    </row>
    <row r="15">
      <c r="A15" s="2" t="s">
        <v>16</v>
      </c>
      <c r="B15" s="3">
        <v>0.808</v>
      </c>
      <c r="C15" s="3">
        <v>1.281</v>
      </c>
      <c r="D15" s="3">
        <v>0.969</v>
      </c>
      <c r="E15" s="3">
        <v>1.279</v>
      </c>
      <c r="F15" s="3">
        <v>1.185</v>
      </c>
      <c r="G15" s="3">
        <v>1.522</v>
      </c>
      <c r="H15" s="3">
        <v>0.989</v>
      </c>
      <c r="I15" s="3">
        <v>1.422</v>
      </c>
      <c r="J15" s="4">
        <v>1.362</v>
      </c>
      <c r="K15" s="4">
        <v>1.401</v>
      </c>
      <c r="M15" s="5">
        <f t="shared" si="1"/>
        <v>0.2308038128</v>
      </c>
      <c r="N15" s="6">
        <f t="shared" si="2"/>
        <v>1.2218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M1" s="1" t="s">
        <v>1</v>
      </c>
      <c r="N1" s="1" t="s">
        <v>2</v>
      </c>
    </row>
    <row r="2">
      <c r="A2" s="2" t="s">
        <v>3</v>
      </c>
      <c r="B2" s="3">
        <v>0.81163</v>
      </c>
      <c r="C2" s="3">
        <v>0.79501</v>
      </c>
      <c r="D2" s="3">
        <v>0.82133</v>
      </c>
      <c r="E2" s="3">
        <v>0.8144</v>
      </c>
      <c r="F2" s="3">
        <v>0.79363</v>
      </c>
      <c r="G2" s="3">
        <v>0.80609</v>
      </c>
      <c r="H2" s="3">
        <v>0.81025</v>
      </c>
      <c r="I2" s="3">
        <v>0.82825</v>
      </c>
      <c r="J2" s="4">
        <v>0.8144</v>
      </c>
      <c r="K2" s="3">
        <v>0.79778</v>
      </c>
      <c r="M2" s="5">
        <f t="shared" ref="M2:M15" si="1">STDEV(B2:K2)</f>
        <v>0.0113281214</v>
      </c>
      <c r="N2" s="6">
        <f t="shared" ref="N2:N15" si="2">AVERAGE(B2:K2)</f>
        <v>0.809277</v>
      </c>
    </row>
    <row r="3">
      <c r="A3" s="2" t="s">
        <v>4</v>
      </c>
      <c r="B3" s="3">
        <v>0.62806</v>
      </c>
      <c r="C3" s="3">
        <v>0.67733</v>
      </c>
      <c r="D3" s="3">
        <v>0.64454</v>
      </c>
      <c r="E3" s="3">
        <v>0.64064</v>
      </c>
      <c r="F3" s="3">
        <v>0.68351</v>
      </c>
      <c r="G3" s="3">
        <v>0.63948</v>
      </c>
      <c r="H3" s="3">
        <v>0.67215</v>
      </c>
      <c r="I3" s="3">
        <v>0.67296</v>
      </c>
      <c r="J3" s="4">
        <v>0.67799</v>
      </c>
      <c r="K3" s="4">
        <v>0.6794</v>
      </c>
      <c r="M3" s="5">
        <f t="shared" si="1"/>
        <v>0.02081104418</v>
      </c>
      <c r="N3" s="6">
        <f t="shared" si="2"/>
        <v>0.661606</v>
      </c>
    </row>
    <row r="4">
      <c r="A4" s="2" t="s">
        <v>5</v>
      </c>
      <c r="B4" s="3">
        <v>19.6727</v>
      </c>
      <c r="C4" s="3">
        <v>19.6555</v>
      </c>
      <c r="D4" s="3">
        <v>19.7896</v>
      </c>
      <c r="E4" s="3">
        <v>19.7675</v>
      </c>
      <c r="F4" s="3">
        <v>19.7725</v>
      </c>
      <c r="G4" s="3">
        <v>19.7033</v>
      </c>
      <c r="H4" s="3">
        <v>19.6457</v>
      </c>
      <c r="I4" s="3">
        <v>19.7944</v>
      </c>
      <c r="J4" s="4">
        <v>19.6782</v>
      </c>
      <c r="K4" s="4">
        <v>19.7814</v>
      </c>
      <c r="M4" s="5">
        <f t="shared" si="1"/>
        <v>0.06031074715</v>
      </c>
      <c r="N4" s="6">
        <f t="shared" si="2"/>
        <v>19.72608</v>
      </c>
    </row>
    <row r="5">
      <c r="A5" s="2" t="s">
        <v>6</v>
      </c>
      <c r="B5" s="3">
        <v>36.701</v>
      </c>
      <c r="C5" s="3">
        <v>36.733</v>
      </c>
      <c r="D5" s="3">
        <v>36.484</v>
      </c>
      <c r="E5" s="3">
        <v>36.525</v>
      </c>
      <c r="F5" s="3">
        <v>36.515</v>
      </c>
      <c r="G5" s="3">
        <v>36.644</v>
      </c>
      <c r="H5" s="3">
        <v>36.751</v>
      </c>
      <c r="I5" s="3">
        <v>36.475</v>
      </c>
      <c r="J5" s="4">
        <v>36.69</v>
      </c>
      <c r="K5" s="4">
        <v>36.499</v>
      </c>
      <c r="M5" s="5">
        <f t="shared" si="1"/>
        <v>0.1119673067</v>
      </c>
      <c r="N5" s="6">
        <f t="shared" si="2"/>
        <v>36.6017</v>
      </c>
    </row>
    <row r="6">
      <c r="A6" s="2" t="s">
        <v>7</v>
      </c>
      <c r="B6" s="3">
        <v>0.152</v>
      </c>
      <c r="C6" s="3">
        <v>0.153</v>
      </c>
      <c r="D6" s="3">
        <v>0.152</v>
      </c>
      <c r="E6" s="3">
        <v>0.152</v>
      </c>
      <c r="F6" s="3">
        <v>0.152</v>
      </c>
      <c r="G6" s="3">
        <v>0.152</v>
      </c>
      <c r="H6" s="3">
        <v>0.153</v>
      </c>
      <c r="I6" s="3">
        <v>0.152</v>
      </c>
      <c r="J6" s="4">
        <v>0.152</v>
      </c>
      <c r="K6" s="4">
        <v>0.152</v>
      </c>
      <c r="M6" s="5">
        <f t="shared" si="1"/>
        <v>0.0004216370214</v>
      </c>
      <c r="N6" s="6">
        <f t="shared" si="2"/>
        <v>0.1522</v>
      </c>
    </row>
    <row r="7">
      <c r="A7" s="2" t="s">
        <v>8</v>
      </c>
      <c r="B7" s="3">
        <v>20.0</v>
      </c>
      <c r="C7" s="3">
        <v>18.0</v>
      </c>
      <c r="D7" s="3">
        <v>28.0</v>
      </c>
      <c r="E7" s="3">
        <v>21.0</v>
      </c>
      <c r="F7" s="3">
        <v>18.0</v>
      </c>
      <c r="G7" s="3">
        <v>19.0</v>
      </c>
      <c r="H7" s="3">
        <v>24.0</v>
      </c>
      <c r="I7" s="3">
        <v>30.0</v>
      </c>
      <c r="J7" s="4">
        <v>39.0</v>
      </c>
      <c r="K7" s="4">
        <v>25.0</v>
      </c>
      <c r="M7" s="5">
        <f t="shared" si="1"/>
        <v>6.6633325</v>
      </c>
      <c r="N7" s="6">
        <f t="shared" si="2"/>
        <v>24.2</v>
      </c>
    </row>
    <row r="8">
      <c r="A8" s="2" t="s">
        <v>9</v>
      </c>
      <c r="B8" s="3">
        <v>220.0</v>
      </c>
      <c r="C8" s="3">
        <v>198.0</v>
      </c>
      <c r="D8" s="3">
        <v>308.0</v>
      </c>
      <c r="E8" s="3">
        <v>231.0</v>
      </c>
      <c r="F8" s="3">
        <v>198.0</v>
      </c>
      <c r="G8" s="3">
        <v>209.0</v>
      </c>
      <c r="H8" s="3">
        <v>264.0</v>
      </c>
      <c r="I8" s="3">
        <v>330.0</v>
      </c>
      <c r="J8" s="4">
        <v>429.0</v>
      </c>
      <c r="K8" s="4">
        <v>275.0</v>
      </c>
      <c r="M8" s="5">
        <f t="shared" si="1"/>
        <v>73.2966575</v>
      </c>
      <c r="N8" s="6">
        <f t="shared" si="2"/>
        <v>266.2</v>
      </c>
    </row>
    <row r="9">
      <c r="A9" s="2" t="s">
        <v>10</v>
      </c>
      <c r="B9" s="3">
        <v>9.4E-4</v>
      </c>
      <c r="C9" s="3">
        <v>9.7E-4</v>
      </c>
      <c r="D9" s="3">
        <v>9.1E-4</v>
      </c>
      <c r="E9" s="3">
        <v>9.4E-4</v>
      </c>
      <c r="F9" s="3">
        <v>9.7E-4</v>
      </c>
      <c r="G9" s="3">
        <v>9.4E-4</v>
      </c>
      <c r="H9" s="3">
        <v>9.4E-4</v>
      </c>
      <c r="I9" s="3">
        <v>9.1E-4</v>
      </c>
      <c r="J9" s="4">
        <v>8.8E-4</v>
      </c>
      <c r="K9" s="4">
        <v>9.4E-4</v>
      </c>
      <c r="M9" s="5">
        <f t="shared" si="1"/>
        <v>0.0000275680975</v>
      </c>
      <c r="N9" s="6">
        <f t="shared" si="2"/>
        <v>0.000934</v>
      </c>
    </row>
    <row r="10">
      <c r="A10" s="2" t="s">
        <v>11</v>
      </c>
      <c r="B10" s="3">
        <v>0.2153</v>
      </c>
      <c r="C10" s="3">
        <v>0.7098</v>
      </c>
      <c r="D10" s="3">
        <v>0.1697</v>
      </c>
      <c r="E10" s="3">
        <v>0.22</v>
      </c>
      <c r="F10" s="3">
        <v>0.7119</v>
      </c>
      <c r="G10" s="3">
        <v>0.2152</v>
      </c>
      <c r="H10" s="3">
        <v>0.2166</v>
      </c>
      <c r="I10" s="3">
        <v>0.1653</v>
      </c>
      <c r="J10" s="4">
        <v>0.1491</v>
      </c>
      <c r="K10" s="4">
        <v>0.2159</v>
      </c>
      <c r="M10" s="5">
        <f t="shared" si="1"/>
        <v>0.2186503032</v>
      </c>
      <c r="N10" s="6">
        <f t="shared" si="2"/>
        <v>0.29888</v>
      </c>
    </row>
    <row r="11">
      <c r="A11" s="2" t="s">
        <v>12</v>
      </c>
      <c r="B11" s="7">
        <v>5.65663286639001E17</v>
      </c>
      <c r="C11" s="7">
        <v>5.09096957975101E17</v>
      </c>
      <c r="D11" s="7">
        <v>7.91928601294602E17</v>
      </c>
      <c r="E11" s="7">
        <v>5.93946450970951E17</v>
      </c>
      <c r="F11" s="7">
        <v>5.09096957975101E17</v>
      </c>
      <c r="G11" s="7">
        <v>5.37380122307051E17</v>
      </c>
      <c r="H11" s="7">
        <v>6.78795943966801E17</v>
      </c>
      <c r="I11" s="7">
        <v>8.48494929958502E17</v>
      </c>
      <c r="J11" s="8">
        <v>1.10304340894605E18</v>
      </c>
      <c r="K11" s="8">
        <v>7.07079108298752E17</v>
      </c>
      <c r="M11" s="5">
        <f t="shared" si="1"/>
        <v>1.8846E+17</v>
      </c>
      <c r="N11" s="9">
        <f t="shared" si="2"/>
        <v>6.84453E+17</v>
      </c>
    </row>
    <row r="12">
      <c r="A12" s="2" t="s">
        <v>13</v>
      </c>
      <c r="B12" s="3">
        <v>0.43069</v>
      </c>
      <c r="C12" s="3">
        <v>0.46578</v>
      </c>
      <c r="D12" s="3">
        <v>0.36623</v>
      </c>
      <c r="E12" s="3">
        <v>0.43088</v>
      </c>
      <c r="F12" s="3">
        <v>0.46643</v>
      </c>
      <c r="G12" s="3">
        <v>0.45449</v>
      </c>
      <c r="H12" s="3">
        <v>0.39728</v>
      </c>
      <c r="I12" s="3">
        <v>0.34634</v>
      </c>
      <c r="J12" s="4">
        <v>0.29933</v>
      </c>
      <c r="K12" s="4">
        <v>0.38946</v>
      </c>
      <c r="M12" s="5">
        <f t="shared" si="1"/>
        <v>0.05543490325</v>
      </c>
      <c r="N12" s="6">
        <f t="shared" si="2"/>
        <v>0.404691</v>
      </c>
    </row>
    <row r="13">
      <c r="A13" s="2" t="s">
        <v>14</v>
      </c>
      <c r="B13" s="3">
        <v>1617.2439</v>
      </c>
      <c r="C13" s="3">
        <v>1450.566</v>
      </c>
      <c r="D13" s="3">
        <v>2249.4801</v>
      </c>
      <c r="E13" s="3">
        <v>1688.566</v>
      </c>
      <c r="F13" s="3">
        <v>1451.055</v>
      </c>
      <c r="G13" s="3">
        <v>1529.5887</v>
      </c>
      <c r="H13" s="3">
        <v>1935.9494</v>
      </c>
      <c r="I13" s="3">
        <v>2415.1599</v>
      </c>
      <c r="J13" s="4">
        <v>3135.6014</v>
      </c>
      <c r="K13" s="4">
        <v>2013.5113</v>
      </c>
      <c r="M13" s="5">
        <f t="shared" si="1"/>
        <v>534.3871535</v>
      </c>
      <c r="N13" s="6">
        <f t="shared" si="2"/>
        <v>1948.67217</v>
      </c>
    </row>
    <row r="14">
      <c r="A14" s="2" t="s">
        <v>15</v>
      </c>
      <c r="B14" s="3">
        <v>518.66</v>
      </c>
      <c r="C14" s="3">
        <v>578.257</v>
      </c>
      <c r="D14" s="3">
        <v>372.886</v>
      </c>
      <c r="E14" s="3">
        <v>496.753</v>
      </c>
      <c r="F14" s="3">
        <v>578.062</v>
      </c>
      <c r="G14" s="3">
        <v>548.383</v>
      </c>
      <c r="H14" s="3">
        <v>433.276</v>
      </c>
      <c r="I14" s="3">
        <v>347.306</v>
      </c>
      <c r="J14" s="4">
        <v>267.508</v>
      </c>
      <c r="K14" s="4">
        <v>416.586</v>
      </c>
      <c r="M14" s="5">
        <f t="shared" si="1"/>
        <v>105.5611817</v>
      </c>
      <c r="N14" s="6">
        <f t="shared" si="2"/>
        <v>455.7677</v>
      </c>
    </row>
    <row r="15">
      <c r="A15" s="2" t="s">
        <v>16</v>
      </c>
      <c r="B15" s="3">
        <v>2.041</v>
      </c>
      <c r="C15" s="3">
        <v>2.275</v>
      </c>
      <c r="D15" s="3">
        <v>1.467</v>
      </c>
      <c r="E15" s="3">
        <v>1.954</v>
      </c>
      <c r="F15" s="3">
        <v>2.274</v>
      </c>
      <c r="G15" s="3">
        <v>2.157</v>
      </c>
      <c r="H15" s="3">
        <v>1.705</v>
      </c>
      <c r="I15" s="3">
        <v>1.366</v>
      </c>
      <c r="J15" s="4">
        <v>1.052</v>
      </c>
      <c r="K15" s="4">
        <v>1.639</v>
      </c>
      <c r="M15" s="5">
        <f t="shared" si="1"/>
        <v>0.4153648998</v>
      </c>
      <c r="N15" s="6">
        <f t="shared" si="2"/>
        <v>1.793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M1" s="1" t="s">
        <v>1</v>
      </c>
      <c r="N1" s="1" t="s">
        <v>2</v>
      </c>
    </row>
    <row r="2">
      <c r="A2" s="2" t="s">
        <v>3</v>
      </c>
      <c r="B2" s="3">
        <v>0.8241</v>
      </c>
      <c r="C2" s="3">
        <v>0.83795</v>
      </c>
      <c r="D2" s="3">
        <v>0.8144</v>
      </c>
      <c r="E2" s="3">
        <v>0.82825</v>
      </c>
      <c r="F2" s="3">
        <v>0.81025</v>
      </c>
      <c r="G2" s="3">
        <v>0.8241</v>
      </c>
      <c r="H2" s="3">
        <v>0.81025</v>
      </c>
      <c r="I2" s="3">
        <v>0.79778</v>
      </c>
      <c r="J2" s="4">
        <v>0.82271</v>
      </c>
      <c r="K2" s="3">
        <v>0.83795</v>
      </c>
      <c r="M2" s="5">
        <f t="shared" ref="M2:M15" si="1">STDEV(B2:K2)</f>
        <v>0.01274822097</v>
      </c>
      <c r="N2" s="6">
        <f t="shared" ref="N2:N15" si="2">AVERAGE(B2:K2)</f>
        <v>0.820774</v>
      </c>
    </row>
    <row r="3">
      <c r="A3" s="2" t="s">
        <v>4</v>
      </c>
      <c r="B3" s="3">
        <v>0.52841</v>
      </c>
      <c r="C3" s="3">
        <v>0.54155</v>
      </c>
      <c r="D3" s="3">
        <v>0.59488</v>
      </c>
      <c r="E3" s="3">
        <v>0.54608</v>
      </c>
      <c r="F3" s="3">
        <v>0.58746</v>
      </c>
      <c r="G3" s="3">
        <v>0.55509</v>
      </c>
      <c r="H3" s="3">
        <v>0.67215</v>
      </c>
      <c r="I3" s="3">
        <v>0.62497</v>
      </c>
      <c r="J3" s="4">
        <v>0.55917</v>
      </c>
      <c r="K3" s="4">
        <v>0.59744</v>
      </c>
      <c r="M3" s="5">
        <f t="shared" si="1"/>
        <v>0.04401370115</v>
      </c>
      <c r="N3" s="6">
        <f t="shared" si="2"/>
        <v>0.58072</v>
      </c>
    </row>
    <row r="4">
      <c r="A4" s="2" t="s">
        <v>5</v>
      </c>
      <c r="B4" s="3">
        <v>21.1126</v>
      </c>
      <c r="C4" s="3">
        <v>21.4121</v>
      </c>
      <c r="D4" s="3">
        <v>21.1637</v>
      </c>
      <c r="E4" s="3">
        <v>21.2822</v>
      </c>
      <c r="F4" s="3">
        <v>21.0449</v>
      </c>
      <c r="G4" s="3">
        <v>21.1087</v>
      </c>
      <c r="H4" s="3">
        <v>19.6457</v>
      </c>
      <c r="I4" s="3">
        <v>20.7159</v>
      </c>
      <c r="J4" s="4">
        <v>20.7338</v>
      </c>
      <c r="K4" s="4">
        <v>20.9974</v>
      </c>
      <c r="M4" s="5">
        <f t="shared" si="1"/>
        <v>0.4974572008</v>
      </c>
      <c r="N4" s="6">
        <f t="shared" si="2"/>
        <v>20.9217</v>
      </c>
    </row>
    <row r="5">
      <c r="A5" s="2" t="s">
        <v>6</v>
      </c>
      <c r="B5" s="3">
        <v>34.198</v>
      </c>
      <c r="C5" s="3">
        <v>33.719</v>
      </c>
      <c r="D5" s="3">
        <v>34.115</v>
      </c>
      <c r="E5" s="3">
        <v>33.925</v>
      </c>
      <c r="F5" s="3">
        <v>34.308</v>
      </c>
      <c r="G5" s="3">
        <v>34.204</v>
      </c>
      <c r="H5" s="3">
        <v>36.751</v>
      </c>
      <c r="I5" s="3">
        <v>34.853</v>
      </c>
      <c r="J5" s="4">
        <v>34.822</v>
      </c>
      <c r="K5" s="4">
        <v>34.385</v>
      </c>
      <c r="M5" s="5">
        <f t="shared" si="1"/>
        <v>0.8566844356</v>
      </c>
      <c r="N5" s="6">
        <f t="shared" si="2"/>
        <v>34.528</v>
      </c>
    </row>
    <row r="6">
      <c r="A6" s="2" t="s">
        <v>7</v>
      </c>
      <c r="B6" s="3">
        <v>0.142</v>
      </c>
      <c r="C6" s="3">
        <v>0.14</v>
      </c>
      <c r="D6" s="3">
        <v>0.142</v>
      </c>
      <c r="E6" s="3">
        <v>0.141</v>
      </c>
      <c r="F6" s="3">
        <v>0.143</v>
      </c>
      <c r="G6" s="3">
        <v>0.142</v>
      </c>
      <c r="H6" s="3">
        <v>0.153</v>
      </c>
      <c r="I6" s="3">
        <v>0.145</v>
      </c>
      <c r="J6" s="4">
        <v>0.145</v>
      </c>
      <c r="K6" s="4">
        <v>0.143</v>
      </c>
      <c r="M6" s="5">
        <f t="shared" si="1"/>
        <v>0.00365756446</v>
      </c>
      <c r="N6" s="6">
        <f t="shared" si="2"/>
        <v>0.1436</v>
      </c>
    </row>
    <row r="7">
      <c r="A7" s="2" t="s">
        <v>8</v>
      </c>
      <c r="B7" s="3">
        <v>23.0</v>
      </c>
      <c r="C7" s="3">
        <v>20.0</v>
      </c>
      <c r="D7" s="3">
        <v>18.0</v>
      </c>
      <c r="E7" s="3">
        <v>22.0</v>
      </c>
      <c r="F7" s="3">
        <v>22.0</v>
      </c>
      <c r="G7" s="3">
        <v>20.0</v>
      </c>
      <c r="H7" s="3">
        <v>24.0</v>
      </c>
      <c r="I7" s="3">
        <v>24.0</v>
      </c>
      <c r="J7" s="4">
        <v>33.0</v>
      </c>
      <c r="K7" s="4">
        <v>28.0</v>
      </c>
      <c r="M7" s="5">
        <f t="shared" si="1"/>
        <v>4.351245033</v>
      </c>
      <c r="N7" s="6">
        <f t="shared" si="2"/>
        <v>23.4</v>
      </c>
    </row>
    <row r="8">
      <c r="A8" s="2" t="s">
        <v>9</v>
      </c>
      <c r="B8" s="3">
        <v>253.0</v>
      </c>
      <c r="C8" s="3">
        <v>220.0</v>
      </c>
      <c r="D8" s="3">
        <v>198.0</v>
      </c>
      <c r="E8" s="3">
        <v>242.0</v>
      </c>
      <c r="F8" s="3">
        <v>242.0</v>
      </c>
      <c r="G8" s="3">
        <v>220.0</v>
      </c>
      <c r="H8" s="3">
        <v>264.0</v>
      </c>
      <c r="I8" s="3">
        <v>264.0</v>
      </c>
      <c r="J8" s="4">
        <v>363.0</v>
      </c>
      <c r="K8" s="4">
        <v>308.0</v>
      </c>
      <c r="M8" s="5">
        <f t="shared" si="1"/>
        <v>47.86369536</v>
      </c>
      <c r="N8" s="6">
        <f t="shared" si="2"/>
        <v>257.4</v>
      </c>
    </row>
    <row r="9">
      <c r="A9" s="2" t="s">
        <v>10</v>
      </c>
      <c r="B9" s="3">
        <v>9.4E-4</v>
      </c>
      <c r="C9" s="3">
        <v>9.4E-4</v>
      </c>
      <c r="D9" s="3">
        <v>9.7E-4</v>
      </c>
      <c r="E9" s="3">
        <v>9.4E-4</v>
      </c>
      <c r="F9" s="3">
        <v>9.4E-4</v>
      </c>
      <c r="G9" s="3">
        <v>9.4E-4</v>
      </c>
      <c r="H9" s="3">
        <v>9.4E-4</v>
      </c>
      <c r="I9" s="3">
        <v>9.4E-4</v>
      </c>
      <c r="J9" s="4">
        <v>9.1E-4</v>
      </c>
      <c r="K9" s="4">
        <v>9.1E-4</v>
      </c>
      <c r="M9" s="5">
        <f t="shared" si="1"/>
        <v>0.00001702938637</v>
      </c>
      <c r="N9" s="6">
        <f t="shared" si="2"/>
        <v>0.000937</v>
      </c>
    </row>
    <row r="10">
      <c r="A10" s="2" t="s">
        <v>11</v>
      </c>
      <c r="B10" s="3">
        <v>0.2101</v>
      </c>
      <c r="C10" s="3">
        <v>0.2033</v>
      </c>
      <c r="D10" s="3">
        <v>0.6463</v>
      </c>
      <c r="E10" s="3">
        <v>0.2106</v>
      </c>
      <c r="F10" s="3">
        <v>0.2173</v>
      </c>
      <c r="G10" s="3">
        <v>0.196</v>
      </c>
      <c r="H10" s="3">
        <v>0.2166</v>
      </c>
      <c r="I10" s="3">
        <v>0.2075</v>
      </c>
      <c r="J10" s="4">
        <v>0.1731</v>
      </c>
      <c r="K10" s="4">
        <v>0.1695</v>
      </c>
      <c r="M10" s="5">
        <f t="shared" si="1"/>
        <v>0.1419831371</v>
      </c>
      <c r="N10" s="6">
        <f t="shared" si="2"/>
        <v>0.24503</v>
      </c>
    </row>
    <row r="11">
      <c r="A11" s="2" t="s">
        <v>12</v>
      </c>
      <c r="B11" s="7">
        <v>4.98532009440632E18</v>
      </c>
      <c r="C11" s="7">
        <v>4.33506095165767E18</v>
      </c>
      <c r="D11" s="7">
        <v>3.9015548564919E18</v>
      </c>
      <c r="E11" s="7">
        <v>4.76856704682344E18</v>
      </c>
      <c r="F11" s="7">
        <v>4.76856704682344E18</v>
      </c>
      <c r="G11" s="7">
        <v>4.33506095165767E18</v>
      </c>
      <c r="H11" s="7">
        <v>6.78795943966801E17</v>
      </c>
      <c r="I11" s="7">
        <v>5.20207314198921E18</v>
      </c>
      <c r="J11" s="8">
        <v>7.15285057023516E18</v>
      </c>
      <c r="K11" s="8">
        <v>6.06908533232074E18</v>
      </c>
      <c r="M11" s="5">
        <f t="shared" si="1"/>
        <v>1.67475E+18</v>
      </c>
      <c r="N11" s="9">
        <f t="shared" si="2"/>
        <v>4.61969E+18</v>
      </c>
    </row>
    <row r="12">
      <c r="A12" s="2" t="s">
        <v>13</v>
      </c>
      <c r="B12" s="3">
        <v>0.37368</v>
      </c>
      <c r="C12" s="3">
        <v>0.40607</v>
      </c>
      <c r="D12" s="3">
        <v>0.43075</v>
      </c>
      <c r="E12" s="3">
        <v>0.38393</v>
      </c>
      <c r="F12" s="3">
        <v>0.3854</v>
      </c>
      <c r="G12" s="3">
        <v>0.40396</v>
      </c>
      <c r="H12" s="3">
        <v>0.39728</v>
      </c>
      <c r="I12" s="3">
        <v>0.36259</v>
      </c>
      <c r="J12" s="4">
        <v>0.30525</v>
      </c>
      <c r="K12" s="4">
        <v>0.33497</v>
      </c>
      <c r="M12" s="5">
        <f t="shared" si="1"/>
        <v>0.03667397012</v>
      </c>
      <c r="N12" s="6">
        <f t="shared" si="2"/>
        <v>0.378388</v>
      </c>
    </row>
    <row r="13">
      <c r="A13" s="2" t="s">
        <v>14</v>
      </c>
      <c r="B13" s="3">
        <v>2367.8791</v>
      </c>
      <c r="C13" s="3">
        <v>2053.0075</v>
      </c>
      <c r="D13" s="3">
        <v>1849.1729</v>
      </c>
      <c r="E13" s="3">
        <v>2259.3892</v>
      </c>
      <c r="F13" s="3">
        <v>2258.3982</v>
      </c>
      <c r="G13" s="3">
        <v>2058.69</v>
      </c>
      <c r="H13" s="3">
        <v>1935.9494</v>
      </c>
      <c r="I13" s="3">
        <v>2418.7521</v>
      </c>
      <c r="J13" s="4">
        <v>3336.0203</v>
      </c>
      <c r="K13" s="4">
        <v>2827.878</v>
      </c>
      <c r="M13" s="5">
        <f t="shared" si="1"/>
        <v>449.1676337</v>
      </c>
      <c r="N13" s="6">
        <f t="shared" si="2"/>
        <v>2336.51367</v>
      </c>
    </row>
    <row r="14">
      <c r="A14" s="2" t="s">
        <v>15</v>
      </c>
      <c r="B14" s="3">
        <v>354.241</v>
      </c>
      <c r="C14" s="3">
        <v>408.571</v>
      </c>
      <c r="D14" s="3">
        <v>453.608</v>
      </c>
      <c r="E14" s="3">
        <v>371.251</v>
      </c>
      <c r="F14" s="3">
        <v>371.414</v>
      </c>
      <c r="G14" s="3">
        <v>407.444</v>
      </c>
      <c r="H14" s="3">
        <v>433.276</v>
      </c>
      <c r="I14" s="3">
        <v>346.79</v>
      </c>
      <c r="J14" s="4">
        <v>251.437</v>
      </c>
      <c r="K14" s="4">
        <v>296.618</v>
      </c>
      <c r="M14" s="5">
        <f t="shared" si="1"/>
        <v>61.56638715</v>
      </c>
      <c r="N14" s="6">
        <f t="shared" si="2"/>
        <v>369.465</v>
      </c>
    </row>
    <row r="15">
      <c r="A15" s="2" t="s">
        <v>16</v>
      </c>
      <c r="B15" s="3">
        <v>1.394</v>
      </c>
      <c r="C15" s="3">
        <v>1.607</v>
      </c>
      <c r="D15" s="3">
        <v>1.785</v>
      </c>
      <c r="E15" s="3">
        <v>1.461</v>
      </c>
      <c r="F15" s="3">
        <v>1.461</v>
      </c>
      <c r="G15" s="3">
        <v>1.603</v>
      </c>
      <c r="H15" s="3">
        <v>1.705</v>
      </c>
      <c r="I15" s="3">
        <v>1.364</v>
      </c>
      <c r="J15" s="4">
        <v>0.989</v>
      </c>
      <c r="K15" s="4">
        <v>1.167</v>
      </c>
      <c r="M15" s="5">
        <f t="shared" si="1"/>
        <v>0.2423409903</v>
      </c>
      <c r="N15" s="6">
        <f t="shared" si="2"/>
        <v>1.4536</v>
      </c>
    </row>
    <row r="20">
      <c r="J20" s="1" t="s">
        <v>28</v>
      </c>
      <c r="K20" s="5" t="str">
        <f>cnn_mnist!C35</f>
        <v/>
      </c>
    </row>
    <row r="21">
      <c r="J21" s="5">
        <f>TTEST(B3:K3,B2:K2,2,1)</f>
        <v>0.0000001623809174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</v>
      </c>
      <c r="B1" s="1"/>
      <c r="C1" s="1"/>
      <c r="D1" s="1"/>
      <c r="E1" s="1"/>
      <c r="F1" s="1"/>
      <c r="G1" s="1"/>
      <c r="H1" s="1"/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1" t="s">
        <v>30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</row>
    <row r="4">
      <c r="A4" s="2" t="s">
        <v>3</v>
      </c>
      <c r="B4" s="5">
        <v>0.001178558441486877</v>
      </c>
      <c r="C4" s="5">
        <v>0.0014770842148563114</v>
      </c>
      <c r="D4" s="5">
        <v>0.008318581213538859</v>
      </c>
      <c r="E4" s="5">
        <v>0.0063694856410927685</v>
      </c>
      <c r="F4" s="5">
        <v>0.06754384944350372</v>
      </c>
      <c r="G4" s="5">
        <v>0.012053638454840082</v>
      </c>
      <c r="H4" s="5">
        <v>0.011328121399616291</v>
      </c>
      <c r="I4" s="5">
        <v>0.012748220965208314</v>
      </c>
    </row>
    <row r="5">
      <c r="A5" s="2" t="s">
        <v>4</v>
      </c>
      <c r="B5" s="5">
        <v>0.003449216100899473</v>
      </c>
      <c r="C5" s="5">
        <v>0.0050693528164860785</v>
      </c>
      <c r="D5" s="5">
        <v>0.007835749454163812</v>
      </c>
      <c r="E5" s="5">
        <v>0.011917489610703309</v>
      </c>
      <c r="F5" s="5">
        <v>0.10021085086624111</v>
      </c>
      <c r="G5" s="5">
        <v>0.028584740082000973</v>
      </c>
      <c r="H5" s="5">
        <v>0.020811044183317678</v>
      </c>
      <c r="I5" s="5">
        <v>0.04401370114962938</v>
      </c>
    </row>
    <row r="6">
      <c r="A6" s="2" t="s">
        <v>5</v>
      </c>
      <c r="B6" s="5">
        <v>0.2048788531601597</v>
      </c>
      <c r="C6" s="5">
        <v>0.27630159045667635</v>
      </c>
      <c r="D6" s="5">
        <v>0.5637049671592401</v>
      </c>
      <c r="E6" s="5">
        <v>1.5907690957521203</v>
      </c>
      <c r="F6" s="5">
        <v>0.14626777156981863</v>
      </c>
      <c r="G6" s="5">
        <v>0.3120015827951303</v>
      </c>
      <c r="H6" s="5">
        <v>0.06031074715357375</v>
      </c>
      <c r="I6" s="5">
        <v>0.49745720083909306</v>
      </c>
    </row>
    <row r="7">
      <c r="A7" s="2" t="s">
        <v>6</v>
      </c>
      <c r="B7" s="5">
        <v>9.64743654149756</v>
      </c>
      <c r="C7" s="5">
        <v>2.156712529136248</v>
      </c>
      <c r="D7" s="5">
        <v>0.9258647009387716</v>
      </c>
      <c r="E7" s="5">
        <v>1.4197746143510057</v>
      </c>
      <c r="F7" s="5">
        <v>0.2587846809823003</v>
      </c>
      <c r="G7" s="5">
        <v>0.5021679223349735</v>
      </c>
      <c r="H7" s="5">
        <v>0.11196730673628527</v>
      </c>
      <c r="I7" s="5">
        <v>0.8566844356133858</v>
      </c>
    </row>
    <row r="8">
      <c r="A8" s="2" t="s">
        <v>7</v>
      </c>
      <c r="B8" s="5">
        <v>0.03836795537945703</v>
      </c>
      <c r="C8" s="5">
        <v>0.008534895690308344</v>
      </c>
      <c r="D8" s="5">
        <v>0.0035862391318916545</v>
      </c>
      <c r="E8" s="5">
        <v>0.005593647190240773</v>
      </c>
      <c r="F8" s="5">
        <v>0.0011352924243950935</v>
      </c>
      <c r="G8" s="5">
        <v>0.001988857852023492</v>
      </c>
      <c r="H8" s="5">
        <v>4.216370213557843E-4</v>
      </c>
      <c r="I8" s="5">
        <v>0.0036575644598253946</v>
      </c>
    </row>
    <row r="9">
      <c r="A9" s="2" t="s">
        <v>8</v>
      </c>
      <c r="B9" s="5">
        <v>5.121848624601603</v>
      </c>
      <c r="C9" s="5">
        <v>17.952096751571325</v>
      </c>
      <c r="D9" s="5">
        <v>2.0480342879074183</v>
      </c>
      <c r="E9" s="5">
        <v>1.7919573407620817</v>
      </c>
      <c r="F9" s="5">
        <v>6.9282032302755105</v>
      </c>
      <c r="G9" s="5">
        <v>6.003702561290362</v>
      </c>
      <c r="H9" s="5">
        <v>6.663332499583073</v>
      </c>
      <c r="I9" s="5">
        <v>4.351245032554859</v>
      </c>
    </row>
    <row r="10">
      <c r="A10" s="2" t="s">
        <v>9</v>
      </c>
      <c r="B10" s="5">
        <v>1203.6344267813768</v>
      </c>
      <c r="C10" s="5">
        <v>4218.742736619261</v>
      </c>
      <c r="D10" s="5">
        <v>421.8950633089282</v>
      </c>
      <c r="E10" s="5">
        <v>369.1432121969888</v>
      </c>
      <c r="F10" s="5">
        <v>76.21023553303058</v>
      </c>
      <c r="G10" s="5">
        <v>66.04072817419397</v>
      </c>
      <c r="H10" s="5">
        <v>73.2966574954138</v>
      </c>
      <c r="I10" s="5">
        <v>47.86369535810345</v>
      </c>
    </row>
    <row r="11">
      <c r="A11" s="2" t="s">
        <v>10</v>
      </c>
      <c r="B11" s="5">
        <v>1.85937743463893E-5</v>
      </c>
      <c r="C11" s="5">
        <v>5.905778714295197E-5</v>
      </c>
      <c r="D11" s="5">
        <v>7.071067811865482E-6</v>
      </c>
      <c r="E11" s="5">
        <v>7.378647873726187E-6</v>
      </c>
      <c r="F11" s="5">
        <v>2.529822128134703E-5</v>
      </c>
      <c r="G11" s="5">
        <v>2.0976176963403025E-5</v>
      </c>
      <c r="H11" s="5">
        <v>2.7568097504180434E-5</v>
      </c>
      <c r="I11" s="5">
        <v>1.70293863659264E-5</v>
      </c>
    </row>
    <row r="12">
      <c r="A12" s="2" t="s">
        <v>11</v>
      </c>
      <c r="B12" s="5">
        <v>0.009504361571872616</v>
      </c>
      <c r="C12" s="5">
        <v>0.027205154740314257</v>
      </c>
      <c r="D12" s="5">
        <v>0.046831639945660634</v>
      </c>
      <c r="E12" s="5">
        <v>0.12965984086575663</v>
      </c>
      <c r="F12" s="5">
        <v>0.13941939487268856</v>
      </c>
      <c r="G12" s="5">
        <v>0.04330734605378424</v>
      </c>
      <c r="H12" s="5">
        <v>0.21865030324952928</v>
      </c>
      <c r="I12" s="5">
        <v>0.14198313710515842</v>
      </c>
    </row>
    <row r="13">
      <c r="A13" s="2" t="s">
        <v>12</v>
      </c>
      <c r="B13" s="5">
        <v>3.103502606135246E18</v>
      </c>
      <c r="C13" s="5">
        <v>8.347460652481462E19</v>
      </c>
      <c r="D13" s="5">
        <v>1.038412257410987E18</v>
      </c>
      <c r="E13" s="5">
        <v>7.311122512200971E18</v>
      </c>
      <c r="F13" s="5">
        <v>1.9595151048702915E17</v>
      </c>
      <c r="G13" s="5">
        <v>1.301320826940851E18</v>
      </c>
      <c r="H13" s="5">
        <v>1.8846012808413114E17</v>
      </c>
      <c r="I13" s="5">
        <v>1.6747545418660406E18</v>
      </c>
    </row>
    <row r="14">
      <c r="A14" s="2" t="s">
        <v>13</v>
      </c>
      <c r="B14" s="5">
        <v>0.010169086269451922</v>
      </c>
      <c r="C14" s="5">
        <v>0.05561915158768006</v>
      </c>
      <c r="D14" s="5">
        <v>0.04013331313676124</v>
      </c>
      <c r="E14" s="5">
        <v>0.04665050316102007</v>
      </c>
      <c r="F14" s="5">
        <v>0.05673258028581624</v>
      </c>
      <c r="G14" s="5">
        <v>0.05560600556095037</v>
      </c>
      <c r="H14" s="5">
        <v>0.05543490325497907</v>
      </c>
      <c r="I14" s="5">
        <v>0.0366739701211151</v>
      </c>
    </row>
    <row r="15">
      <c r="A15" s="2" t="s">
        <v>14</v>
      </c>
      <c r="B15" s="5">
        <v>631.5673992335912</v>
      </c>
      <c r="C15" s="5">
        <v>11303.463005612906</v>
      </c>
      <c r="D15" s="5">
        <v>759.6875515505524</v>
      </c>
      <c r="E15" s="5">
        <v>1322.6446065674324</v>
      </c>
      <c r="F15" s="5">
        <v>572.425180585655</v>
      </c>
      <c r="G15" s="5">
        <v>612.1145299540979</v>
      </c>
      <c r="H15" s="5">
        <v>534.3871535382939</v>
      </c>
      <c r="I15" s="5">
        <v>449.1676337465805</v>
      </c>
    </row>
    <row r="16">
      <c r="A16" s="2" t="s">
        <v>15</v>
      </c>
      <c r="B16" s="5">
        <v>851.7033676639093</v>
      </c>
      <c r="C16" s="5">
        <v>281.62562478699743</v>
      </c>
      <c r="D16" s="5">
        <v>167.53109357593888</v>
      </c>
      <c r="E16" s="5">
        <v>124.08614132197748</v>
      </c>
      <c r="F16" s="5">
        <v>111.46033437002501</v>
      </c>
      <c r="G16" s="5">
        <v>58.6622725287159</v>
      </c>
      <c r="H16" s="5">
        <v>105.56118174683765</v>
      </c>
      <c r="I16" s="5">
        <v>61.56638714789463</v>
      </c>
    </row>
    <row r="17">
      <c r="A17" s="2" t="s">
        <v>16</v>
      </c>
      <c r="B17" s="5">
        <v>3.335771235161868</v>
      </c>
      <c r="C17" s="5">
        <v>1.1040460739178115</v>
      </c>
      <c r="D17" s="5">
        <v>0.6560298731341768</v>
      </c>
      <c r="E17" s="5">
        <v>0.4859717527227736</v>
      </c>
      <c r="F17" s="5">
        <v>0.43849991764854157</v>
      </c>
      <c r="G17" s="5">
        <v>0.2308038127934632</v>
      </c>
      <c r="H17" s="5">
        <v>0.41536489981701635</v>
      </c>
      <c r="I17" s="5">
        <v>0.2423409902504229</v>
      </c>
    </row>
    <row r="20">
      <c r="A20" s="1" t="s">
        <v>39</v>
      </c>
    </row>
    <row r="22">
      <c r="A22" s="1" t="s">
        <v>30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36</v>
      </c>
      <c r="H22" s="1" t="s">
        <v>37</v>
      </c>
      <c r="I22" s="1" t="s">
        <v>38</v>
      </c>
    </row>
    <row r="23">
      <c r="A23" s="2" t="s">
        <v>3</v>
      </c>
      <c r="B23" s="6">
        <v>0.9933299999999999</v>
      </c>
      <c r="C23" s="6">
        <v>0.99208</v>
      </c>
      <c r="D23" s="6">
        <v>0.641178028913745</v>
      </c>
      <c r="E23" s="6">
        <v>0.6413941634957433</v>
      </c>
      <c r="F23" s="6">
        <v>0.7731013446598054</v>
      </c>
      <c r="G23" s="6">
        <v>0.81745</v>
      </c>
      <c r="H23" s="6">
        <v>0.809277</v>
      </c>
      <c r="I23" s="6">
        <v>0.8207739999999999</v>
      </c>
    </row>
    <row r="24">
      <c r="A24" s="2" t="s">
        <v>4</v>
      </c>
      <c r="B24" s="6">
        <v>0.01994446259826421</v>
      </c>
      <c r="C24" s="6">
        <v>0.024643675978899</v>
      </c>
      <c r="D24" s="6">
        <v>1.423540112426757</v>
      </c>
      <c r="E24" s="6">
        <v>1.3501989318237289</v>
      </c>
      <c r="F24" s="6">
        <v>0.845003756232687</v>
      </c>
      <c r="G24" s="6">
        <v>0.604629</v>
      </c>
      <c r="H24" s="6">
        <v>0.6616060000000001</v>
      </c>
      <c r="I24" s="6">
        <v>0.58072</v>
      </c>
    </row>
    <row r="25">
      <c r="A25" s="2" t="s">
        <v>5</v>
      </c>
      <c r="B25" s="6">
        <v>14.625084999999999</v>
      </c>
      <c r="C25" s="6">
        <v>35.802</v>
      </c>
      <c r="D25" s="6">
        <v>117.10390000000001</v>
      </c>
      <c r="E25" s="6">
        <v>157.47904</v>
      </c>
      <c r="F25" s="6">
        <v>20.26141</v>
      </c>
      <c r="G25" s="6">
        <v>21.11629</v>
      </c>
      <c r="H25" s="6">
        <v>19.72608</v>
      </c>
      <c r="I25" s="6">
        <v>20.921699999999998</v>
      </c>
    </row>
    <row r="26">
      <c r="A26" s="2" t="s">
        <v>6</v>
      </c>
      <c r="B26" s="6">
        <v>685.3126</v>
      </c>
      <c r="C26" s="6">
        <v>279.32939999999996</v>
      </c>
      <c r="D26" s="6">
        <v>193.15722222222223</v>
      </c>
      <c r="E26" s="6">
        <v>143.6448</v>
      </c>
      <c r="F26" s="6">
        <v>35.635799999999996</v>
      </c>
      <c r="G26" s="6">
        <v>34.1982</v>
      </c>
      <c r="H26" s="6">
        <v>36.60170000000001</v>
      </c>
      <c r="I26" s="6">
        <v>34.528</v>
      </c>
    </row>
    <row r="27">
      <c r="A27" s="2" t="s">
        <v>7</v>
      </c>
      <c r="B27" s="6">
        <v>2.7411</v>
      </c>
      <c r="C27" s="6">
        <v>1.1172</v>
      </c>
      <c r="D27" s="6">
        <v>0.7601111111111112</v>
      </c>
      <c r="E27" s="6">
        <v>0.5651999999999999</v>
      </c>
      <c r="F27" s="6">
        <v>0.14819999999999997</v>
      </c>
      <c r="G27" s="6">
        <v>0.1422</v>
      </c>
      <c r="H27" s="6">
        <v>0.15219999999999997</v>
      </c>
      <c r="I27" s="6">
        <v>0.1436</v>
      </c>
    </row>
    <row r="28">
      <c r="A28" s="2" t="s">
        <v>8</v>
      </c>
      <c r="B28" s="6">
        <v>30.7</v>
      </c>
      <c r="C28" s="6">
        <v>48.5</v>
      </c>
      <c r="D28" s="6">
        <v>24.77777777777778</v>
      </c>
      <c r="E28" s="6">
        <v>18.1</v>
      </c>
      <c r="F28" s="6">
        <v>26.0</v>
      </c>
      <c r="G28" s="6">
        <v>27.4</v>
      </c>
      <c r="H28" s="6">
        <v>24.2</v>
      </c>
      <c r="I28" s="6">
        <v>23.4</v>
      </c>
    </row>
    <row r="29">
      <c r="A29" s="2" t="s">
        <v>9</v>
      </c>
      <c r="B29" s="6">
        <v>7214.5</v>
      </c>
      <c r="C29" s="6">
        <v>11397.5</v>
      </c>
      <c r="D29" s="6">
        <v>5104.222222222223</v>
      </c>
      <c r="E29" s="6">
        <v>3728.6</v>
      </c>
      <c r="F29" s="6">
        <v>286.0</v>
      </c>
      <c r="G29" s="6">
        <v>301.4</v>
      </c>
      <c r="H29" s="6">
        <v>266.2</v>
      </c>
      <c r="I29" s="6">
        <v>257.4</v>
      </c>
    </row>
    <row r="30">
      <c r="A30" s="2" t="s">
        <v>10</v>
      </c>
      <c r="B30" s="6">
        <v>8.977800000000001E-4</v>
      </c>
      <c r="C30" s="6">
        <v>8.383999999999999E-4</v>
      </c>
      <c r="D30" s="6">
        <v>9.166666666666668E-4</v>
      </c>
      <c r="E30" s="6">
        <v>9.39E-4</v>
      </c>
      <c r="F30" s="6">
        <v>9.28E-4</v>
      </c>
      <c r="G30" s="6">
        <v>9.28E-4</v>
      </c>
      <c r="H30" s="6">
        <v>9.339999999999999E-4</v>
      </c>
      <c r="I30" s="6">
        <v>9.369999999999998E-4</v>
      </c>
    </row>
    <row r="31">
      <c r="A31" s="2" t="s">
        <v>11</v>
      </c>
      <c r="B31" s="6">
        <v>0.23087999999999997</v>
      </c>
      <c r="C31" s="6">
        <v>0.27086</v>
      </c>
      <c r="D31" s="6">
        <v>0.8199333333333334</v>
      </c>
      <c r="E31" s="6">
        <v>0.6955100000000001</v>
      </c>
      <c r="F31" s="6">
        <v>0.32059000000000004</v>
      </c>
      <c r="G31" s="6">
        <v>0.26182000000000005</v>
      </c>
      <c r="H31" s="6">
        <v>0.29888</v>
      </c>
      <c r="I31" s="6">
        <v>0.24502999999999994</v>
      </c>
    </row>
    <row r="32">
      <c r="A32" s="2" t="s">
        <v>12</v>
      </c>
      <c r="B32" s="9">
        <v>1.86021760874987E19</v>
      </c>
      <c r="C32" s="9">
        <v>2.2551785858101182E20</v>
      </c>
      <c r="D32" s="9">
        <v>1.317682640239774E19</v>
      </c>
      <c r="E32" s="9">
        <v>7.384735923153152E19</v>
      </c>
      <c r="F32" s="9">
        <v>7.353622726307013E17</v>
      </c>
      <c r="G32" s="9">
        <v>5.939033503771011E18</v>
      </c>
      <c r="H32" s="9">
        <v>6.844525768331912E17</v>
      </c>
      <c r="I32" s="9">
        <v>4.619693593637235E18</v>
      </c>
    </row>
    <row r="33">
      <c r="A33" s="2" t="s">
        <v>13</v>
      </c>
      <c r="B33" s="6">
        <v>0.28309599999999996</v>
      </c>
      <c r="C33" s="6">
        <v>0.367827</v>
      </c>
      <c r="D33" s="6">
        <v>1.285383</v>
      </c>
      <c r="E33" s="6">
        <v>1.078338621335125</v>
      </c>
      <c r="F33" s="6">
        <v>0.44206479840550267</v>
      </c>
      <c r="G33" s="6">
        <v>0.49457900000000005</v>
      </c>
      <c r="H33" s="6">
        <v>0.40469099999999997</v>
      </c>
      <c r="I33" s="6">
        <v>0.378388</v>
      </c>
    </row>
    <row r="34">
      <c r="A34" s="2" t="s">
        <v>14</v>
      </c>
      <c r="B34" s="6">
        <v>3884.88547</v>
      </c>
      <c r="C34" s="6">
        <v>23676.55639</v>
      </c>
      <c r="D34" s="6">
        <v>9080.746055555555</v>
      </c>
      <c r="E34" s="6">
        <v>13365.756239999999</v>
      </c>
      <c r="F34" s="6">
        <v>2155.8344800000004</v>
      </c>
      <c r="G34" s="6">
        <v>2803.39282</v>
      </c>
      <c r="H34" s="6">
        <v>1948.6721699999998</v>
      </c>
      <c r="I34" s="6">
        <v>2336.51367</v>
      </c>
    </row>
    <row r="35">
      <c r="A35" s="2" t="s">
        <v>15</v>
      </c>
      <c r="B35" s="6">
        <v>4756.5454</v>
      </c>
      <c r="C35" s="6">
        <v>789.154</v>
      </c>
      <c r="D35" s="6">
        <v>1750.2476666666664</v>
      </c>
      <c r="E35" s="6">
        <v>1191.7112000000002</v>
      </c>
      <c r="F35" s="6">
        <v>414.89789999999994</v>
      </c>
      <c r="G35" s="6">
        <v>310.5693</v>
      </c>
      <c r="H35" s="6">
        <v>455.76770000000005</v>
      </c>
      <c r="I35" s="6">
        <v>369.465</v>
      </c>
    </row>
    <row r="36">
      <c r="A36" s="2" t="s">
        <v>16</v>
      </c>
      <c r="B36" s="6">
        <v>18.6298</v>
      </c>
      <c r="C36" s="6">
        <v>3.0872</v>
      </c>
      <c r="D36" s="6">
        <v>6.854222222222222</v>
      </c>
      <c r="E36" s="6">
        <v>4.6671</v>
      </c>
      <c r="F36" s="6">
        <v>1.6322000000000003</v>
      </c>
      <c r="G36" s="6">
        <v>1.2218000000000002</v>
      </c>
      <c r="H36" s="6">
        <v>1.793</v>
      </c>
      <c r="I36" s="6">
        <v>1.4536000000000002</v>
      </c>
    </row>
  </sheetData>
  <drawing r:id="rId1"/>
</worksheet>
</file>