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tartfinansab-my.sharepoint.com/personal/andreas_nilsson_nstart_com/Documents/Skrivbordet/Repository Homes/Data-PD-Modelling/Score Uträkning Modeller/"/>
    </mc:Choice>
  </mc:AlternateContent>
  <xr:revisionPtr revIDLastSave="175" documentId="8_{6A328F4B-0A98-2B46-A949-3FA8376C1D4A}" xr6:coauthVersionLast="47" xr6:coauthVersionMax="47" xr10:uidLastSave="{3FF35898-2E28-1346-A7E3-1F17C76F723B}"/>
  <bookViews>
    <workbookView xWindow="0" yWindow="760" windowWidth="30240" windowHeight="17240" xr2:uid="{B88B70AD-B794-914A-8A46-59AD3BA4608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H35" i="1" s="1"/>
  <c r="D11" i="1" l="1"/>
  <c r="E11" i="1"/>
  <c r="F11" i="1"/>
  <c r="G11" i="1"/>
  <c r="C11" i="1"/>
  <c r="D16" i="1" l="1"/>
  <c r="D25" i="1" s="1"/>
  <c r="D14" i="1"/>
</calcChain>
</file>

<file path=xl/sharedStrings.xml><?xml version="1.0" encoding="utf-8"?>
<sst xmlns="http://schemas.openxmlformats.org/spreadsheetml/2006/main" count="12" uniqueCount="11">
  <si>
    <t>UCSCORE</t>
  </si>
  <si>
    <t>AGE</t>
  </si>
  <si>
    <t>INQUIERIES 12 M</t>
  </si>
  <si>
    <t>DEBT VOLUME</t>
  </si>
  <si>
    <t>INTERCEPT</t>
  </si>
  <si>
    <t>Calibrated Score</t>
  </si>
  <si>
    <t>Z</t>
  </si>
  <si>
    <t>INPUT --&gt;</t>
  </si>
  <si>
    <t>Coefficents</t>
  </si>
  <si>
    <t>Initall Model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</si>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</sst>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E+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9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1" fontId="8" fillId="2" borderId="0" xfId="0" applyNumberFormat="1" applyFont="1" applyFill="1" applyAlignment="1">
      <alignment horizontal="center"/>
    </xf>
    <xf numFmtId="9" fontId="5" fillId="0" borderId="0" xfId="2" applyFont="1" applyAlignment="1">
      <alignment horizontal="center"/>
    </xf>
    <xf numFmtId="10" fontId="9" fillId="0" borderId="0" xfId="2" applyNumberFormat="1" applyFont="1"/>
    <xf numFmtId="43" fontId="3" fillId="0" borderId="0" xfId="1" applyFont="1"/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6900-2F42-0E49-9489-6DB33B18DB0B}">
  <dimension ref="B3:I35"/>
  <sheetViews>
    <sheetView tabSelected="1" topLeftCell="A4" zoomScale="150" workbookViewId="0">
      <selection activeCell="H29" sqref="H29"/>
    </sheetView>
  </sheetViews>
  <sheetFormatPr baseColWidth="10" defaultRowHeight="16" x14ac:dyDescent="0.2"/>
  <cols>
    <col min="1" max="1" width="16.6640625" style="2" customWidth="1"/>
    <col min="2" max="2" width="14.6640625" style="2" bestFit="1" customWidth="1"/>
    <col min="3" max="3" width="22.33203125" style="2" customWidth="1"/>
    <col min="4" max="4" width="21" style="2" bestFit="1" customWidth="1"/>
    <col min="5" max="5" width="21" style="2" customWidth="1"/>
    <col min="6" max="6" width="18.5" style="2" customWidth="1"/>
    <col min="7" max="7" width="16.5" style="2" customWidth="1"/>
    <col min="8" max="16384" width="10.83203125" style="2"/>
  </cols>
  <sheetData>
    <row r="3" spans="2:7" x14ac:dyDescent="0.2">
      <c r="C3" s="3"/>
    </row>
    <row r="5" spans="2:7" x14ac:dyDescent="0.2">
      <c r="C5" s="6" t="s">
        <v>4</v>
      </c>
      <c r="D5" s="6" t="s">
        <v>0</v>
      </c>
      <c r="E5" s="6" t="s">
        <v>1</v>
      </c>
      <c r="F5" s="6" t="s">
        <v>2</v>
      </c>
      <c r="G5" s="6" t="s">
        <v>3</v>
      </c>
    </row>
    <row r="6" spans="2:7" x14ac:dyDescent="0.2">
      <c r="B6" s="2" t="s">
        <v>8</v>
      </c>
      <c r="C6" s="7">
        <v>-0.14970501999999999</v>
      </c>
      <c r="D6" s="8">
        <v>2.0220680500000001</v>
      </c>
      <c r="E6" s="8">
        <v>-2.1032499499999999E-2</v>
      </c>
      <c r="F6" s="8">
        <v>3.39682652E-2</v>
      </c>
      <c r="G6" s="8">
        <v>-1.9810128699999999E-7</v>
      </c>
    </row>
    <row r="9" spans="2:7" ht="45" customHeight="1" x14ac:dyDescent="0.2">
      <c r="B9" s="2" t="s">
        <v>7</v>
      </c>
      <c r="D9" s="9">
        <v>0.2</v>
      </c>
      <c r="E9" s="4">
        <v>21</v>
      </c>
      <c r="F9" s="4">
        <v>7</v>
      </c>
      <c r="G9" s="11">
        <v>0</v>
      </c>
    </row>
    <row r="11" spans="2:7" hidden="1" x14ac:dyDescent="0.2">
      <c r="C11" s="2">
        <f>C6</f>
        <v>-0.14970501999999999</v>
      </c>
      <c r="D11" s="5">
        <f>D6*D9</f>
        <v>0.40441361000000003</v>
      </c>
      <c r="E11" s="2">
        <f t="shared" ref="E11:G11" si="0">E6*E9</f>
        <v>-0.4416824895</v>
      </c>
      <c r="F11" s="2">
        <f t="shared" si="0"/>
        <v>0.23777785639999999</v>
      </c>
      <c r="G11" s="2">
        <f t="shared" si="0"/>
        <v>0</v>
      </c>
    </row>
    <row r="14" spans="2:7" hidden="1" x14ac:dyDescent="0.2">
      <c r="C14" s="2" t="s">
        <v>6</v>
      </c>
      <c r="D14" s="2">
        <f>SUM(C11:G11)</f>
        <v>5.0803956900000002E-2</v>
      </c>
    </row>
    <row r="15" spans="2:7" hidden="1" x14ac:dyDescent="0.2"/>
    <row r="16" spans="2:7" hidden="1" x14ac:dyDescent="0.2">
      <c r="C16" s="2" t="s">
        <v>9</v>
      </c>
      <c r="D16" s="2">
        <f>1/(1+EXP((-1)*SUM(C11:G11)))</f>
        <v>0.51269825811431757</v>
      </c>
    </row>
    <row r="17" spans="3:9" hidden="1" x14ac:dyDescent="0.2"/>
    <row r="18" spans="3:9" hidden="1" x14ac:dyDescent="0.2"/>
    <row r="19" spans="3:9" hidden="1" x14ac:dyDescent="0.2"/>
    <row r="20" spans="3:9" hidden="1" x14ac:dyDescent="0.2">
      <c r="C20" s="6" t="s">
        <v>4</v>
      </c>
      <c r="D20" s="2" t="s">
        <v>10</v>
      </c>
    </row>
    <row r="21" spans="3:9" hidden="1" x14ac:dyDescent="0.2">
      <c r="C21" s="2">
        <v>-4.3462978419003102</v>
      </c>
      <c r="D21" s="1">
        <v>3.7920184493915201</v>
      </c>
    </row>
    <row r="25" spans="3:9" ht="24" x14ac:dyDescent="0.25">
      <c r="C25" s="2" t="s">
        <v>5</v>
      </c>
      <c r="D25" s="10">
        <f>1/(1+EXP(-(C21 + (D21*D16))))</f>
        <v>8.3009915998139824E-2</v>
      </c>
      <c r="G25" s="9">
        <v>0.72199999999999998</v>
      </c>
      <c r="H25" s="4"/>
      <c r="I25" s="4"/>
    </row>
    <row r="35" spans="7:8" x14ac:dyDescent="0.2">
      <c r="G35" s="2">
        <f>313/0.7</f>
        <v>447.14285714285717</v>
      </c>
      <c r="H35" s="2">
        <f>4.5*G35</f>
        <v>2012.1428571428573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Nilsson</dc:creator>
  <cp:lastModifiedBy>Andreas Nilsson</cp:lastModifiedBy>
  <dcterms:created xsi:type="dcterms:W3CDTF">2023-10-26T12:04:15Z</dcterms:created>
  <dcterms:modified xsi:type="dcterms:W3CDTF">2023-12-22T13:14:37Z</dcterms:modified>
</cp:coreProperties>
</file>