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School\BS3\AWL\"/>
    </mc:Choice>
  </mc:AlternateContent>
  <xr:revisionPtr revIDLastSave="0" documentId="13_ncr:1_{3296A62C-E2C6-40C1-B47D-4908F87029D5}" xr6:coauthVersionLast="47" xr6:coauthVersionMax="47" xr10:uidLastSave="{00000000-0000-0000-0000-000000000000}"/>
  <bookViews>
    <workbookView xWindow="-16185" yWindow="15" windowWidth="16170" windowHeight="16905" activeTab="2" xr2:uid="{00000000-000D-0000-FFFF-FFFF00000000}"/>
  </bookViews>
  <sheets>
    <sheet name="AB1" sheetId="4" r:id="rId1"/>
    <sheet name="AB2" sheetId="6" r:id="rId2"/>
    <sheet name="AB3" sheetId="9" r:id="rId3"/>
    <sheet name="BÜB-Vorlage" sheetId="10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9" l="1"/>
  <c r="D20" i="9"/>
  <c r="D19" i="9"/>
  <c r="A20" i="9"/>
  <c r="C16" i="9"/>
  <c r="D16" i="9"/>
  <c r="A19" i="9" s="1"/>
  <c r="E16" i="9"/>
  <c r="F16" i="9"/>
  <c r="B16" i="9"/>
  <c r="F12" i="9"/>
  <c r="F11" i="9"/>
  <c r="F8" i="9"/>
  <c r="F7" i="9"/>
  <c r="E6" i="9"/>
  <c r="E5" i="9"/>
  <c r="F13" i="9"/>
  <c r="C9" i="9"/>
  <c r="C10" i="9"/>
  <c r="B21" i="6"/>
  <c r="C21" i="6"/>
  <c r="D21" i="6"/>
  <c r="E21" i="6"/>
  <c r="F21" i="6"/>
  <c r="A25" i="6" s="1"/>
  <c r="F17" i="6"/>
  <c r="F16" i="6"/>
  <c r="F12" i="6"/>
  <c r="F11" i="6"/>
  <c r="F10" i="6"/>
  <c r="F9" i="6"/>
  <c r="E8" i="6"/>
  <c r="F7" i="6"/>
  <c r="F6" i="6"/>
  <c r="E5" i="6"/>
  <c r="C15" i="6"/>
  <c r="C14" i="6"/>
  <c r="D27" i="4"/>
  <c r="D26" i="4"/>
  <c r="D25" i="4"/>
  <c r="A24" i="4"/>
  <c r="C21" i="4"/>
  <c r="D21" i="4"/>
  <c r="E21" i="4"/>
  <c r="F21" i="4"/>
  <c r="A26" i="4" s="1"/>
  <c r="B21" i="4"/>
  <c r="A24" i="6" l="1"/>
  <c r="D24" i="6"/>
  <c r="D25" i="6"/>
  <c r="D26" i="6"/>
</calcChain>
</file>

<file path=xl/sharedStrings.xml><?xml version="1.0" encoding="utf-8"?>
<sst xmlns="http://schemas.openxmlformats.org/spreadsheetml/2006/main" count="86" uniqueCount="54">
  <si>
    <t>ÜBUNG 1</t>
  </si>
  <si>
    <r>
      <t xml:space="preserve">Ermitteln Sie die Kosten mit dem Betriebsüberleitungsbogen (BÜB). Leiten Sie die Aufwände in die Kosten über, indem Sie die </t>
    </r>
    <r>
      <rPr>
        <b/>
        <sz val="12"/>
        <rFont val="Arial"/>
        <family val="2"/>
      </rPr>
      <t>neutralen Aufwände ausscheiden</t>
    </r>
    <r>
      <rPr>
        <sz val="12"/>
        <rFont val="Arial"/>
        <family val="2"/>
      </rPr>
      <t xml:space="preserve"> und </t>
    </r>
    <r>
      <rPr>
        <b/>
        <sz val="12"/>
        <rFont val="Arial"/>
        <family val="2"/>
      </rPr>
      <t>Zusatzkosten eintragen</t>
    </r>
    <r>
      <rPr>
        <sz val="12"/>
        <rFont val="Arial"/>
        <family val="2"/>
      </rPr>
      <t xml:space="preserve">. 
Bilden Sie die </t>
    </r>
    <r>
      <rPr>
        <b/>
        <sz val="12"/>
        <rFont val="Arial"/>
        <family val="2"/>
      </rPr>
      <t>Summen der Einzelkosten und Gemeinkosten</t>
    </r>
    <r>
      <rPr>
        <sz val="12"/>
        <rFont val="Arial"/>
        <family val="2"/>
      </rPr>
      <t xml:space="preserve"> und ermitteln Sie den </t>
    </r>
    <r>
      <rPr>
        <b/>
        <sz val="12"/>
        <rFont val="Arial"/>
        <family val="2"/>
      </rPr>
      <t>Material-, Lohn- und den Summarschlüssel</t>
    </r>
    <r>
      <rPr>
        <sz val="12"/>
        <rFont val="Arial"/>
        <family val="2"/>
      </rPr>
      <t>.</t>
    </r>
  </si>
  <si>
    <t>Neutrale Aufwände: Zinsaufwand, AfA
Kalk. Zinsen: € 9.700,--
Kalk. Afa: € 27.500,--
Kalk. Unternehmerlohn: € 35.000,--
Kalk. Miete: € 10.800,--</t>
  </si>
  <si>
    <t>Aufwände</t>
  </si>
  <si>
    <t>Aufwand €</t>
  </si>
  <si>
    <t>-neutraler Aufwand</t>
  </si>
  <si>
    <t>+Zusatzkosten</t>
  </si>
  <si>
    <t>Einzelkosten</t>
  </si>
  <si>
    <t>Gemeinkosten</t>
  </si>
  <si>
    <t>Materialverbrauch</t>
  </si>
  <si>
    <t>Hilfsstoffverbrauch</t>
  </si>
  <si>
    <t>Strom</t>
  </si>
  <si>
    <t>Werkstattlöhne</t>
  </si>
  <si>
    <t>Gehälter</t>
  </si>
  <si>
    <t>Kommunalsteuer</t>
  </si>
  <si>
    <t>Werbeaufwand</t>
  </si>
  <si>
    <t>Versicherungen</t>
  </si>
  <si>
    <t>Zinsaufwand</t>
  </si>
  <si>
    <t>AfA</t>
  </si>
  <si>
    <t>ÜBUNG 2</t>
  </si>
  <si>
    <t>Der Zinsaufwand ist zu 20% neutraler Aufwand. 
Die AfA und die Schadensfälle sind in der Kostenrechnung komplett auszuscheiden.
Die Schadensfälle sind durch die kalk. Wagnisse mit 5.000,-- zu ersetzen.
Die AfA ist mit der kalk. AfA in Höhe von 15.000,-- zu ersetzen.
Zwei Unternehmer (kalk. Unternehmer) zahlen sich jeweils 24.000,-- aus. Davon sind 1/3 direkt den Einzelkosten zuzuordnen.</t>
  </si>
  <si>
    <t>Euro</t>
  </si>
  <si>
    <t>Heizöl</t>
  </si>
  <si>
    <t>Löhne</t>
  </si>
  <si>
    <t>Sozialaufwand</t>
  </si>
  <si>
    <t>Hilfsmaterial</t>
  </si>
  <si>
    <t>Kfz-Reparaturen</t>
  </si>
  <si>
    <t>Schadensfälle</t>
  </si>
  <si>
    <t>ÜBUNG 3</t>
  </si>
  <si>
    <t>neutrale Aufwände: Zinsen und AfA
Zusatzkosten: kalk. AfA 8.600,--; kalk. Zinsen 18.200,--; kalk. Unternehmerlohn 38.000,--, davon 13.000,-- produktive Arbeit; kalk. Miete 17.000,--</t>
  </si>
  <si>
    <t>Fertigungsmaterial</t>
  </si>
  <si>
    <t>Fertigungslöhne</t>
  </si>
  <si>
    <t>Miete</t>
  </si>
  <si>
    <t>Zinsen</t>
  </si>
  <si>
    <t>Betriebsüberleitungsbogen (BÜB)</t>
  </si>
  <si>
    <t>SUMME</t>
  </si>
  <si>
    <t>Kalk. Zinsen</t>
  </si>
  <si>
    <t>Kalk. AfA</t>
  </si>
  <si>
    <t xml:space="preserve">Kalk. Unternehmerlohn </t>
  </si>
  <si>
    <t>Kalk. Miete</t>
  </si>
  <si>
    <t>Selbstkosten</t>
  </si>
  <si>
    <t>LS=</t>
  </si>
  <si>
    <t>MS=</t>
  </si>
  <si>
    <t>SS=</t>
  </si>
  <si>
    <t>zuschlaege in %</t>
  </si>
  <si>
    <t>kalk. Wagnisse</t>
  </si>
  <si>
    <t>kalk. AfA</t>
  </si>
  <si>
    <t>kalk. Unternehmer2</t>
  </si>
  <si>
    <t>kalk. Unternehmer1</t>
  </si>
  <si>
    <t>kalk. Zinsen</t>
  </si>
  <si>
    <t>kalk. Unternehmerlohn</t>
  </si>
  <si>
    <t>kalk. Miete</t>
  </si>
  <si>
    <t>kalk.Zinsen</t>
  </si>
  <si>
    <t>LS= GK*100/Lek(Loehne = Unternehmerlohn 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</si>
</sst>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0" x14ac:knownFonts="1">
    <font>
      <sz val="10"/>
      <name val="Arial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/>
    <xf numFmtId="0" fontId="2" fillId="0" borderId="1" xfId="0" applyFont="1" applyBorder="1"/>
    <xf numFmtId="0" fontId="5" fillId="0" borderId="0" xfId="0" applyFont="1"/>
    <xf numFmtId="4" fontId="6" fillId="0" borderId="1" xfId="0" applyNumberFormat="1" applyFont="1" applyBorder="1"/>
    <xf numFmtId="4" fontId="6" fillId="0" borderId="2" xfId="0" applyNumberFormat="1" applyFont="1" applyBorder="1"/>
    <xf numFmtId="4" fontId="6" fillId="0" borderId="3" xfId="0" applyNumberFormat="1" applyFont="1" applyBorder="1"/>
    <xf numFmtId="0" fontId="6" fillId="0" borderId="1" xfId="0" applyFont="1" applyBorder="1"/>
    <xf numFmtId="43" fontId="2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43" fontId="6" fillId="0" borderId="3" xfId="1" applyFont="1" applyBorder="1" applyAlignment="1">
      <alignment horizontal="center"/>
    </xf>
    <xf numFmtId="10" fontId="8" fillId="0" borderId="0" xfId="2" applyNumberFormat="1" applyFont="1"/>
    <xf numFmtId="0" fontId="8" fillId="0" borderId="0" xfId="0" applyFont="1" applyAlignment="1">
      <alignment horizontal="right"/>
    </xf>
    <xf numFmtId="4" fontId="3" fillId="0" borderId="1" xfId="0" applyNumberFormat="1" applyFont="1" applyBorder="1"/>
    <xf numFmtId="0" fontId="3" fillId="0" borderId="1" xfId="0" applyFont="1" applyBorder="1"/>
    <xf numFmtId="0" fontId="4" fillId="2" borderId="0" xfId="0" applyFont="1" applyFill="1" applyAlignment="1">
      <alignment horizontal="center"/>
    </xf>
    <xf numFmtId="4" fontId="0" fillId="2" borderId="0" xfId="0" applyNumberFormat="1" applyFill="1"/>
    <xf numFmtId="0" fontId="0" fillId="2" borderId="0" xfId="0" applyFill="1"/>
    <xf numFmtId="164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3" fontId="6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7"/>
  <sheetViews>
    <sheetView zoomScale="85" zoomScaleNormal="85" workbookViewId="0">
      <selection activeCell="E21" sqref="E21"/>
    </sheetView>
  </sheetViews>
  <sheetFormatPr defaultColWidth="11.44140625" defaultRowHeight="15" x14ac:dyDescent="0.25"/>
  <cols>
    <col min="1" max="1" width="23.88671875" customWidth="1"/>
    <col min="2" max="2" width="17.44140625" customWidth="1"/>
    <col min="3" max="6" width="20.6640625" style="11" customWidth="1"/>
  </cols>
  <sheetData>
    <row r="1" spans="1:6" ht="17.399999999999999" x14ac:dyDescent="0.3">
      <c r="A1" s="6" t="s">
        <v>0</v>
      </c>
    </row>
    <row r="2" spans="1:6" ht="88.5" customHeight="1" x14ac:dyDescent="0.25">
      <c r="A2" s="25" t="s">
        <v>1</v>
      </c>
      <c r="B2" s="25"/>
      <c r="C2" s="25"/>
      <c r="D2" s="25"/>
      <c r="E2" s="25"/>
      <c r="F2" s="25"/>
    </row>
    <row r="3" spans="1:6" ht="99" customHeight="1" x14ac:dyDescent="0.25">
      <c r="A3" s="26" t="s">
        <v>2</v>
      </c>
      <c r="B3" s="26"/>
      <c r="C3" s="26"/>
      <c r="D3" s="26"/>
      <c r="E3" s="26"/>
      <c r="F3" s="26"/>
    </row>
    <row r="4" spans="1:6" ht="20.399999999999999" x14ac:dyDescent="0.35">
      <c r="A4" s="3" t="s">
        <v>3</v>
      </c>
      <c r="B4" s="3" t="s">
        <v>4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3">
      <c r="A5" s="19" t="s">
        <v>9</v>
      </c>
      <c r="B5" s="18">
        <v>89000</v>
      </c>
      <c r="C5" s="13"/>
      <c r="D5" s="13"/>
      <c r="E5" s="13">
        <v>89000</v>
      </c>
      <c r="F5" s="13"/>
    </row>
    <row r="6" spans="1:6" ht="20.100000000000001" customHeight="1" x14ac:dyDescent="0.3">
      <c r="A6" s="19" t="s">
        <v>10</v>
      </c>
      <c r="B6" s="18">
        <v>14000</v>
      </c>
      <c r="C6" s="13"/>
      <c r="D6" s="13"/>
      <c r="E6" s="13"/>
      <c r="F6" s="13">
        <v>14000</v>
      </c>
    </row>
    <row r="7" spans="1:6" ht="20.100000000000001" customHeight="1" x14ac:dyDescent="0.3">
      <c r="A7" s="19" t="s">
        <v>11</v>
      </c>
      <c r="B7" s="18">
        <v>18500</v>
      </c>
      <c r="C7" s="13"/>
      <c r="D7" s="13"/>
      <c r="E7" s="13"/>
      <c r="F7" s="13">
        <v>18500</v>
      </c>
    </row>
    <row r="8" spans="1:6" ht="20.100000000000001" customHeight="1" x14ac:dyDescent="0.3">
      <c r="A8" s="19" t="s">
        <v>12</v>
      </c>
      <c r="B8" s="18">
        <v>65000</v>
      </c>
      <c r="C8" s="13"/>
      <c r="D8" s="13"/>
      <c r="E8" s="13">
        <v>65000</v>
      </c>
      <c r="F8" s="13"/>
    </row>
    <row r="9" spans="1:6" ht="20.100000000000001" customHeight="1" x14ac:dyDescent="0.3">
      <c r="A9" s="19" t="s">
        <v>13</v>
      </c>
      <c r="B9" s="18">
        <v>24000</v>
      </c>
      <c r="C9" s="13"/>
      <c r="D9" s="13"/>
      <c r="E9" s="13"/>
      <c r="F9" s="13">
        <v>24000</v>
      </c>
    </row>
    <row r="10" spans="1:6" ht="20.100000000000001" customHeight="1" x14ac:dyDescent="0.3">
      <c r="A10" s="19" t="s">
        <v>14</v>
      </c>
      <c r="B10" s="18">
        <v>4400</v>
      </c>
      <c r="C10" s="13"/>
      <c r="D10" s="13"/>
      <c r="E10" s="13"/>
      <c r="F10" s="13">
        <v>4400</v>
      </c>
    </row>
    <row r="11" spans="1:6" ht="20.100000000000001" customHeight="1" x14ac:dyDescent="0.3">
      <c r="A11" s="19" t="s">
        <v>15</v>
      </c>
      <c r="B11" s="18">
        <v>5500</v>
      </c>
      <c r="C11" s="13"/>
      <c r="D11" s="13"/>
      <c r="E11" s="13"/>
      <c r="F11" s="13">
        <v>5500</v>
      </c>
    </row>
    <row r="12" spans="1:6" ht="20.100000000000001" customHeight="1" x14ac:dyDescent="0.3">
      <c r="A12" s="19" t="s">
        <v>16</v>
      </c>
      <c r="B12" s="18">
        <v>4100</v>
      </c>
      <c r="C12" s="13"/>
      <c r="D12" s="13"/>
      <c r="E12" s="13"/>
      <c r="F12" s="13">
        <v>4100</v>
      </c>
    </row>
    <row r="13" spans="1:6" ht="20.100000000000001" customHeight="1" x14ac:dyDescent="0.3">
      <c r="A13" s="19" t="s">
        <v>17</v>
      </c>
      <c r="B13" s="18">
        <v>6300</v>
      </c>
      <c r="C13" s="13">
        <v>-6300</v>
      </c>
      <c r="D13" s="13"/>
      <c r="E13" s="13"/>
      <c r="F13" s="13"/>
    </row>
    <row r="14" spans="1:6" ht="20.100000000000001" customHeight="1" x14ac:dyDescent="0.3">
      <c r="A14" s="19" t="s">
        <v>18</v>
      </c>
      <c r="B14" s="18">
        <v>23700</v>
      </c>
      <c r="C14" s="13">
        <v>-23700</v>
      </c>
      <c r="D14" s="13"/>
      <c r="E14" s="13"/>
      <c r="F14" s="13"/>
    </row>
    <row r="15" spans="1:6" ht="20.100000000000001" customHeight="1" x14ac:dyDescent="0.25">
      <c r="A15" s="10" t="s">
        <v>36</v>
      </c>
      <c r="B15" s="7"/>
      <c r="C15" s="13"/>
      <c r="D15" s="13">
        <v>9700</v>
      </c>
      <c r="E15" s="13"/>
      <c r="F15" s="13">
        <v>9700</v>
      </c>
    </row>
    <row r="16" spans="1:6" ht="20.100000000000001" customHeight="1" x14ac:dyDescent="0.25">
      <c r="A16" s="10" t="s">
        <v>37</v>
      </c>
      <c r="B16" s="7"/>
      <c r="C16" s="13"/>
      <c r="D16" s="13">
        <v>27500</v>
      </c>
      <c r="E16" s="13"/>
      <c r="F16" s="13">
        <v>27500</v>
      </c>
    </row>
    <row r="17" spans="1:6" ht="20.100000000000001" customHeight="1" x14ac:dyDescent="0.25">
      <c r="A17" s="10" t="s">
        <v>38</v>
      </c>
      <c r="B17" s="7"/>
      <c r="C17" s="13"/>
      <c r="D17" s="13">
        <v>35000</v>
      </c>
      <c r="E17" s="13"/>
      <c r="F17" s="13">
        <v>35000</v>
      </c>
    </row>
    <row r="18" spans="1:6" ht="20.100000000000001" customHeight="1" x14ac:dyDescent="0.25">
      <c r="A18" s="10" t="s">
        <v>39</v>
      </c>
      <c r="B18" s="7"/>
      <c r="C18" s="13"/>
      <c r="D18" s="13">
        <v>10800</v>
      </c>
      <c r="E18" s="13"/>
      <c r="F18" s="13">
        <v>10800</v>
      </c>
    </row>
    <row r="19" spans="1:6" ht="20.100000000000001" customHeight="1" x14ac:dyDescent="0.25">
      <c r="A19" s="10"/>
      <c r="B19" s="7"/>
      <c r="C19" s="13"/>
      <c r="D19" s="13"/>
      <c r="E19" s="13"/>
      <c r="F19" s="13"/>
    </row>
    <row r="20" spans="1:6" ht="20.100000000000001" customHeight="1" thickBot="1" x14ac:dyDescent="0.3">
      <c r="A20" s="10"/>
      <c r="B20" s="8"/>
      <c r="C20" s="14"/>
      <c r="D20" s="14"/>
      <c r="E20" s="14"/>
      <c r="F20" s="14"/>
    </row>
    <row r="21" spans="1:6" ht="20.100000000000001" customHeight="1" x14ac:dyDescent="0.25">
      <c r="A21" s="10"/>
      <c r="B21" s="9">
        <f>SUM(B5:B20)</f>
        <v>254500</v>
      </c>
      <c r="C21" s="9">
        <f t="shared" ref="C21:F21" si="0">SUM(C5:C20)</f>
        <v>-30000</v>
      </c>
      <c r="D21" s="9">
        <f t="shared" si="0"/>
        <v>83000</v>
      </c>
      <c r="E21" s="9">
        <f t="shared" si="0"/>
        <v>154000</v>
      </c>
      <c r="F21" s="9">
        <f t="shared" si="0"/>
        <v>153500</v>
      </c>
    </row>
    <row r="22" spans="1:6" ht="8.25" customHeight="1" x14ac:dyDescent="0.35">
      <c r="A22" s="1"/>
      <c r="B22" s="2"/>
    </row>
    <row r="23" spans="1:6" x14ac:dyDescent="0.25">
      <c r="A23" s="20" t="s">
        <v>40</v>
      </c>
    </row>
    <row r="24" spans="1:6" x14ac:dyDescent="0.25">
      <c r="A24" s="21">
        <f>B21+C21+D21</f>
        <v>307500</v>
      </c>
      <c r="D24" s="11" t="s">
        <v>44</v>
      </c>
    </row>
    <row r="25" spans="1:6" x14ac:dyDescent="0.25">
      <c r="A25" s="22"/>
      <c r="C25" s="11" t="s">
        <v>41</v>
      </c>
      <c r="D25" s="11">
        <f>F21*100/E8</f>
        <v>236.15384615384616</v>
      </c>
    </row>
    <row r="26" spans="1:6" x14ac:dyDescent="0.25">
      <c r="A26" s="21">
        <f>F21+E21</f>
        <v>307500</v>
      </c>
      <c r="C26" s="11" t="s">
        <v>42</v>
      </c>
      <c r="D26" s="11">
        <f>F21*100/E5</f>
        <v>172.47191011235955</v>
      </c>
    </row>
    <row r="27" spans="1:6" x14ac:dyDescent="0.25">
      <c r="C27" s="11" t="s">
        <v>43</v>
      </c>
      <c r="D27" s="11">
        <f>F21*100/E21</f>
        <v>99.675324675324674</v>
      </c>
    </row>
  </sheetData>
  <mergeCells count="2">
    <mergeCell ref="A2:F2"/>
    <mergeCell ref="A3:F3"/>
  </mergeCells>
  <pageMargins left="0.78740157480314965" right="0.78740157480314965" top="0.59055118110236227" bottom="0.59055118110236227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BFDB-FDC0-49A6-9362-D50EA8155B24}">
  <dimension ref="A1:F26"/>
  <sheetViews>
    <sheetView topLeftCell="A12" workbookViewId="0">
      <selection activeCell="C25" sqref="C25"/>
    </sheetView>
  </sheetViews>
  <sheetFormatPr defaultColWidth="11.44140625" defaultRowHeight="15" x14ac:dyDescent="0.25"/>
  <cols>
    <col min="1" max="1" width="23.88671875" customWidth="1"/>
    <col min="2" max="2" width="17.44140625" customWidth="1"/>
    <col min="3" max="3" width="34.6640625" style="11" customWidth="1"/>
    <col min="4" max="6" width="20.6640625" style="11" customWidth="1"/>
  </cols>
  <sheetData>
    <row r="1" spans="1:6" ht="17.399999999999999" x14ac:dyDescent="0.3">
      <c r="A1" s="6" t="s">
        <v>19</v>
      </c>
    </row>
    <row r="2" spans="1:6" ht="88.5" customHeight="1" x14ac:dyDescent="0.25">
      <c r="A2" s="25" t="s">
        <v>1</v>
      </c>
      <c r="B2" s="25"/>
      <c r="C2" s="25"/>
      <c r="D2" s="25"/>
      <c r="E2" s="25"/>
      <c r="F2" s="25"/>
    </row>
    <row r="3" spans="1:6" ht="99" customHeight="1" x14ac:dyDescent="0.25">
      <c r="A3" s="26" t="s">
        <v>20</v>
      </c>
      <c r="B3" s="26"/>
      <c r="C3" s="26"/>
      <c r="D3" s="26"/>
      <c r="E3" s="26"/>
      <c r="F3" s="26"/>
    </row>
    <row r="4" spans="1:6" ht="20.399999999999999" x14ac:dyDescent="0.35">
      <c r="A4" s="3" t="s">
        <v>3</v>
      </c>
      <c r="B4" s="3" t="s">
        <v>21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25">
      <c r="A5" s="5" t="s">
        <v>9</v>
      </c>
      <c r="B5" s="4">
        <v>234000</v>
      </c>
      <c r="C5" s="13"/>
      <c r="D5" s="13"/>
      <c r="E5" s="13">
        <f>B5</f>
        <v>234000</v>
      </c>
      <c r="F5" s="13"/>
    </row>
    <row r="6" spans="1:6" ht="20.100000000000001" customHeight="1" x14ac:dyDescent="0.25">
      <c r="A6" s="5" t="s">
        <v>22</v>
      </c>
      <c r="B6" s="4">
        <v>9000</v>
      </c>
      <c r="C6" s="13"/>
      <c r="D6" s="13"/>
      <c r="E6" s="13"/>
      <c r="F6" s="13">
        <f>B6</f>
        <v>9000</v>
      </c>
    </row>
    <row r="7" spans="1:6" ht="20.100000000000001" customHeight="1" x14ac:dyDescent="0.25">
      <c r="A7" s="5" t="s">
        <v>11</v>
      </c>
      <c r="B7" s="4">
        <v>10200</v>
      </c>
      <c r="C7" s="13"/>
      <c r="D7" s="13"/>
      <c r="E7" s="13"/>
      <c r="F7" s="13">
        <f>B7</f>
        <v>10200</v>
      </c>
    </row>
    <row r="8" spans="1:6" ht="20.100000000000001" customHeight="1" x14ac:dyDescent="0.25">
      <c r="A8" s="5" t="s">
        <v>23</v>
      </c>
      <c r="B8" s="4">
        <v>77800</v>
      </c>
      <c r="C8" s="13"/>
      <c r="D8" s="13"/>
      <c r="E8" s="13">
        <f>B8</f>
        <v>77800</v>
      </c>
      <c r="F8" s="13"/>
    </row>
    <row r="9" spans="1:6" ht="20.100000000000001" customHeight="1" x14ac:dyDescent="0.25">
      <c r="A9" s="5" t="s">
        <v>13</v>
      </c>
      <c r="B9" s="4">
        <v>17400</v>
      </c>
      <c r="C9" s="13"/>
      <c r="D9" s="13"/>
      <c r="E9" s="13"/>
      <c r="F9" s="13">
        <f>B9</f>
        <v>17400</v>
      </c>
    </row>
    <row r="10" spans="1:6" ht="20.100000000000001" customHeight="1" x14ac:dyDescent="0.25">
      <c r="A10" s="5" t="s">
        <v>24</v>
      </c>
      <c r="B10" s="4">
        <v>32800</v>
      </c>
      <c r="C10" s="13"/>
      <c r="D10" s="13"/>
      <c r="E10" s="13"/>
      <c r="F10" s="13">
        <f>B10</f>
        <v>32800</v>
      </c>
    </row>
    <row r="11" spans="1:6" ht="20.100000000000001" customHeight="1" x14ac:dyDescent="0.25">
      <c r="A11" s="5" t="s">
        <v>25</v>
      </c>
      <c r="B11" s="4">
        <v>3000</v>
      </c>
      <c r="C11" s="13"/>
      <c r="D11" s="13"/>
      <c r="E11" s="13"/>
      <c r="F11" s="13">
        <f>B11</f>
        <v>3000</v>
      </c>
    </row>
    <row r="12" spans="1:6" ht="20.100000000000001" customHeight="1" x14ac:dyDescent="0.25">
      <c r="A12" s="5" t="s">
        <v>26</v>
      </c>
      <c r="B12" s="4">
        <v>9300</v>
      </c>
      <c r="C12" s="13"/>
      <c r="D12" s="13"/>
      <c r="E12" s="13"/>
      <c r="F12" s="13">
        <f>B12</f>
        <v>9300</v>
      </c>
    </row>
    <row r="13" spans="1:6" ht="20.100000000000001" customHeight="1" x14ac:dyDescent="0.25">
      <c r="A13" s="5" t="s">
        <v>17</v>
      </c>
      <c r="B13" s="4">
        <v>8300</v>
      </c>
      <c r="C13" s="13">
        <v>-8300</v>
      </c>
      <c r="D13" s="13"/>
      <c r="E13" s="13"/>
      <c r="F13" s="13"/>
    </row>
    <row r="14" spans="1:6" ht="20.100000000000001" customHeight="1" x14ac:dyDescent="0.25">
      <c r="A14" s="5" t="s">
        <v>27</v>
      </c>
      <c r="B14" s="4">
        <v>7900</v>
      </c>
      <c r="C14" s="13">
        <f>-B14</f>
        <v>-7900</v>
      </c>
      <c r="D14" s="13"/>
      <c r="E14" s="13"/>
      <c r="F14" s="13"/>
    </row>
    <row r="15" spans="1:6" ht="20.100000000000001" customHeight="1" x14ac:dyDescent="0.25">
      <c r="A15" s="5" t="s">
        <v>18</v>
      </c>
      <c r="B15" s="4">
        <v>20300</v>
      </c>
      <c r="C15" s="13">
        <f>-B15</f>
        <v>-20300</v>
      </c>
      <c r="D15" s="13"/>
      <c r="E15" s="13"/>
      <c r="F15" s="13"/>
    </row>
    <row r="16" spans="1:6" ht="20.100000000000001" customHeight="1" x14ac:dyDescent="0.25">
      <c r="A16" s="10" t="s">
        <v>45</v>
      </c>
      <c r="B16" s="7"/>
      <c r="C16" s="13"/>
      <c r="D16" s="13">
        <v>5000</v>
      </c>
      <c r="E16" s="13"/>
      <c r="F16" s="13">
        <f>D16</f>
        <v>5000</v>
      </c>
    </row>
    <row r="17" spans="1:6" ht="20.100000000000001" customHeight="1" x14ac:dyDescent="0.25">
      <c r="A17" s="10" t="s">
        <v>46</v>
      </c>
      <c r="B17" s="7"/>
      <c r="C17" s="13"/>
      <c r="D17" s="13">
        <v>15000</v>
      </c>
      <c r="E17" s="13"/>
      <c r="F17" s="13">
        <f>D17</f>
        <v>15000</v>
      </c>
    </row>
    <row r="18" spans="1:6" ht="20.100000000000001" customHeight="1" x14ac:dyDescent="0.25">
      <c r="A18" s="10" t="s">
        <v>48</v>
      </c>
      <c r="B18" s="7"/>
      <c r="C18" s="13"/>
      <c r="D18" s="13">
        <v>24000</v>
      </c>
      <c r="E18" s="13">
        <v>8000</v>
      </c>
      <c r="F18" s="13">
        <v>16000</v>
      </c>
    </row>
    <row r="19" spans="1:6" ht="20.100000000000001" customHeight="1" x14ac:dyDescent="0.25">
      <c r="A19" s="10" t="s">
        <v>47</v>
      </c>
      <c r="B19" s="7"/>
      <c r="C19" s="13"/>
      <c r="D19" s="13">
        <v>24000</v>
      </c>
      <c r="E19" s="13">
        <v>8000</v>
      </c>
      <c r="F19" s="13">
        <v>16000</v>
      </c>
    </row>
    <row r="20" spans="1:6" ht="20.100000000000001" customHeight="1" thickBot="1" x14ac:dyDescent="0.3">
      <c r="A20" s="10" t="s">
        <v>52</v>
      </c>
      <c r="B20" s="8"/>
      <c r="C20" s="14"/>
      <c r="D20" s="14">
        <v>6640</v>
      </c>
      <c r="E20" s="14"/>
      <c r="F20" s="14">
        <v>6640</v>
      </c>
    </row>
    <row r="21" spans="1:6" ht="20.100000000000001" customHeight="1" x14ac:dyDescent="0.25">
      <c r="A21" s="10"/>
      <c r="B21" s="15">
        <f t="shared" ref="B21:E21" si="0">SUM(B5:B20)</f>
        <v>430000</v>
      </c>
      <c r="C21" s="15">
        <f t="shared" si="0"/>
        <v>-36500</v>
      </c>
      <c r="D21" s="15">
        <f t="shared" si="0"/>
        <v>74640</v>
      </c>
      <c r="E21" s="15">
        <f t="shared" si="0"/>
        <v>327800</v>
      </c>
      <c r="F21" s="15">
        <f>SUM(F5:F20)</f>
        <v>140340</v>
      </c>
    </row>
    <row r="22" spans="1:6" ht="8.25" customHeight="1" x14ac:dyDescent="0.35">
      <c r="A22" s="1"/>
      <c r="B22" s="2"/>
    </row>
    <row r="24" spans="1:6" ht="17.399999999999999" x14ac:dyDescent="0.3">
      <c r="A24" s="23">
        <f>B21+C21+D21</f>
        <v>468140</v>
      </c>
      <c r="B24" s="16"/>
      <c r="C24" s="31" t="s">
        <v>42</v>
      </c>
      <c r="D24" s="31">
        <f>F21*100/E5</f>
        <v>59.974358974358971</v>
      </c>
    </row>
    <row r="25" spans="1:6" ht="17.399999999999999" x14ac:dyDescent="0.3">
      <c r="A25" s="23">
        <f>F21+E21</f>
        <v>468140</v>
      </c>
      <c r="B25" s="16"/>
      <c r="C25" s="31" t="s">
        <v>53</v>
      </c>
      <c r="D25" s="31">
        <f>F21*100/(E8+E18+E19)</f>
        <v>149.61620469083155</v>
      </c>
    </row>
    <row r="26" spans="1:6" ht="17.399999999999999" x14ac:dyDescent="0.3">
      <c r="A26" s="17"/>
      <c r="B26" s="16"/>
      <c r="C26" s="31" t="s">
        <v>43</v>
      </c>
      <c r="D26" s="31">
        <f>F21*100/E21</f>
        <v>42.812690665039661</v>
      </c>
    </row>
  </sheetData>
  <mergeCells count="2">
    <mergeCell ref="A2:F2"/>
    <mergeCell ref="A3:F3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A8DD-D161-4C8E-AFB9-1B8FBA91A797}">
  <dimension ref="A1:F21"/>
  <sheetViews>
    <sheetView tabSelected="1" workbookViewId="0">
      <selection activeCell="F18" sqref="F18"/>
    </sheetView>
  </sheetViews>
  <sheetFormatPr defaultColWidth="11.44140625" defaultRowHeight="15" x14ac:dyDescent="0.25"/>
  <cols>
    <col min="1" max="1" width="23.88671875" customWidth="1"/>
    <col min="2" max="2" width="17.44140625" customWidth="1"/>
    <col min="3" max="6" width="20.6640625" style="11" customWidth="1"/>
  </cols>
  <sheetData>
    <row r="1" spans="1:6" ht="17.399999999999999" x14ac:dyDescent="0.3">
      <c r="A1" s="6" t="s">
        <v>28</v>
      </c>
    </row>
    <row r="2" spans="1:6" ht="88.5" customHeight="1" x14ac:dyDescent="0.25">
      <c r="A2" s="25" t="s">
        <v>1</v>
      </c>
      <c r="B2" s="25"/>
      <c r="C2" s="25"/>
      <c r="D2" s="25"/>
      <c r="E2" s="25"/>
      <c r="F2" s="25"/>
    </row>
    <row r="3" spans="1:6" ht="57" customHeight="1" x14ac:dyDescent="0.25">
      <c r="A3" s="27" t="s">
        <v>29</v>
      </c>
      <c r="B3" s="27"/>
      <c r="C3" s="27"/>
      <c r="D3" s="27"/>
      <c r="E3" s="27"/>
      <c r="F3" s="27"/>
    </row>
    <row r="4" spans="1:6" ht="20.399999999999999" x14ac:dyDescent="0.35">
      <c r="A4" s="3" t="s">
        <v>3</v>
      </c>
      <c r="B4" s="3" t="s">
        <v>21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25">
      <c r="A5" s="5" t="s">
        <v>30</v>
      </c>
      <c r="B5" s="4">
        <v>220000</v>
      </c>
      <c r="C5" s="13"/>
      <c r="D5" s="13"/>
      <c r="E5" s="13">
        <f>B5</f>
        <v>220000</v>
      </c>
      <c r="F5" s="13"/>
    </row>
    <row r="6" spans="1:6" ht="20.100000000000001" customHeight="1" x14ac:dyDescent="0.25">
      <c r="A6" s="5" t="s">
        <v>31</v>
      </c>
      <c r="B6" s="4">
        <v>145000</v>
      </c>
      <c r="C6" s="13"/>
      <c r="D6" s="13"/>
      <c r="E6" s="13">
        <f>B6</f>
        <v>145000</v>
      </c>
      <c r="F6" s="13"/>
    </row>
    <row r="7" spans="1:6" ht="20.100000000000001" customHeight="1" x14ac:dyDescent="0.25">
      <c r="A7" s="5" t="s">
        <v>32</v>
      </c>
      <c r="B7" s="4">
        <v>23000</v>
      </c>
      <c r="C7" s="13"/>
      <c r="D7" s="13"/>
      <c r="E7" s="13"/>
      <c r="F7" s="13">
        <f>B7</f>
        <v>23000</v>
      </c>
    </row>
    <row r="8" spans="1:6" ht="20.100000000000001" customHeight="1" x14ac:dyDescent="0.25">
      <c r="A8" s="5" t="s">
        <v>13</v>
      </c>
      <c r="B8" s="4">
        <v>21000</v>
      </c>
      <c r="C8" s="13"/>
      <c r="D8" s="13"/>
      <c r="E8" s="13"/>
      <c r="F8" s="13">
        <f>B8</f>
        <v>21000</v>
      </c>
    </row>
    <row r="9" spans="1:6" ht="20.100000000000001" customHeight="1" x14ac:dyDescent="0.25">
      <c r="A9" s="5" t="s">
        <v>33</v>
      </c>
      <c r="B9" s="4">
        <v>9200</v>
      </c>
      <c r="C9" s="13">
        <f>-B9</f>
        <v>-9200</v>
      </c>
      <c r="D9" s="13"/>
      <c r="E9" s="13"/>
      <c r="F9" s="13"/>
    </row>
    <row r="10" spans="1:6" ht="20.100000000000001" customHeight="1" x14ac:dyDescent="0.25">
      <c r="A10" s="5" t="s">
        <v>18</v>
      </c>
      <c r="B10" s="4">
        <v>11500</v>
      </c>
      <c r="C10" s="13">
        <f>-B10</f>
        <v>-11500</v>
      </c>
      <c r="D10" s="13"/>
      <c r="E10" s="13"/>
      <c r="F10" s="13"/>
    </row>
    <row r="11" spans="1:6" ht="20.100000000000001" customHeight="1" x14ac:dyDescent="0.25">
      <c r="A11" s="10" t="s">
        <v>46</v>
      </c>
      <c r="B11" s="7"/>
      <c r="C11" s="13"/>
      <c r="D11" s="13">
        <v>8600</v>
      </c>
      <c r="E11" s="13"/>
      <c r="F11" s="13">
        <f>D11</f>
        <v>8600</v>
      </c>
    </row>
    <row r="12" spans="1:6" ht="20.100000000000001" customHeight="1" x14ac:dyDescent="0.25">
      <c r="A12" s="10" t="s">
        <v>49</v>
      </c>
      <c r="B12" s="7"/>
      <c r="C12" s="13"/>
      <c r="D12" s="13">
        <v>18200</v>
      </c>
      <c r="E12" s="13"/>
      <c r="F12" s="13">
        <f>D12</f>
        <v>18200</v>
      </c>
    </row>
    <row r="13" spans="1:6" ht="20.100000000000001" customHeight="1" x14ac:dyDescent="0.25">
      <c r="A13" s="10" t="s">
        <v>50</v>
      </c>
      <c r="B13" s="7"/>
      <c r="C13" s="13"/>
      <c r="D13" s="13">
        <v>38000</v>
      </c>
      <c r="E13" s="13">
        <v>13000</v>
      </c>
      <c r="F13" s="13">
        <f>38000-E13</f>
        <v>25000</v>
      </c>
    </row>
    <row r="14" spans="1:6" ht="20.100000000000001" customHeight="1" x14ac:dyDescent="0.25">
      <c r="A14" s="10" t="s">
        <v>51</v>
      </c>
      <c r="B14" s="7"/>
      <c r="C14" s="13"/>
      <c r="D14" s="13">
        <v>17000</v>
      </c>
      <c r="E14" s="13"/>
      <c r="F14" s="13">
        <v>17000</v>
      </c>
    </row>
    <row r="15" spans="1:6" ht="20.100000000000001" customHeight="1" thickBot="1" x14ac:dyDescent="0.3">
      <c r="A15" s="10"/>
      <c r="B15" s="8"/>
      <c r="C15" s="14"/>
      <c r="D15" s="14"/>
      <c r="E15" s="14"/>
      <c r="F15" s="14"/>
    </row>
    <row r="16" spans="1:6" ht="20.100000000000001" customHeight="1" x14ac:dyDescent="0.25">
      <c r="A16" s="10"/>
      <c r="B16" s="9">
        <f>SUM(B5:B15)</f>
        <v>429700</v>
      </c>
      <c r="C16" s="9">
        <f t="shared" ref="C16:F16" si="0">SUM(C5:C15)</f>
        <v>-20700</v>
      </c>
      <c r="D16" s="9">
        <f t="shared" si="0"/>
        <v>81800</v>
      </c>
      <c r="E16" s="9">
        <f t="shared" si="0"/>
        <v>378000</v>
      </c>
      <c r="F16" s="9">
        <f t="shared" si="0"/>
        <v>112800</v>
      </c>
    </row>
    <row r="17" spans="1:4" ht="8.25" customHeight="1" x14ac:dyDescent="0.35">
      <c r="A17" s="1"/>
      <c r="B17" s="2"/>
    </row>
    <row r="18" spans="1:4" x14ac:dyDescent="0.25">
      <c r="C18" s="31"/>
      <c r="D18" s="31"/>
    </row>
    <row r="19" spans="1:4" ht="17.399999999999999" x14ac:dyDescent="0.3">
      <c r="A19" s="24">
        <f>B16+C16+D16</f>
        <v>490800</v>
      </c>
      <c r="B19" s="16"/>
      <c r="C19" s="31" t="s">
        <v>42</v>
      </c>
      <c r="D19" s="31">
        <f>F16*100/E5</f>
        <v>51.272727272727273</v>
      </c>
    </row>
    <row r="20" spans="1:4" ht="17.399999999999999" x14ac:dyDescent="0.3">
      <c r="A20" s="24">
        <f>E16+F16</f>
        <v>490800</v>
      </c>
      <c r="B20" s="16"/>
      <c r="C20" s="31" t="s">
        <v>41</v>
      </c>
      <c r="D20" s="31">
        <f>F16*100/(E6+E13)</f>
        <v>71.392405063291136</v>
      </c>
    </row>
    <row r="21" spans="1:4" ht="17.399999999999999" x14ac:dyDescent="0.3">
      <c r="A21" s="17"/>
      <c r="B21" s="16"/>
      <c r="C21" s="31" t="s">
        <v>43</v>
      </c>
      <c r="D21" s="31">
        <f>F16*100/E16</f>
        <v>29.841269841269842</v>
      </c>
    </row>
  </sheetData>
  <mergeCells count="2">
    <mergeCell ref="A2:F2"/>
    <mergeCell ref="A3:F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727C-7670-40D0-BAEC-760703D75EC3}">
  <sheetPr>
    <pageSetUpPr fitToPage="1"/>
  </sheetPr>
  <dimension ref="A1:F31"/>
  <sheetViews>
    <sheetView workbookViewId="0">
      <selection activeCell="D2" sqref="D2"/>
    </sheetView>
  </sheetViews>
  <sheetFormatPr defaultColWidth="11.44140625" defaultRowHeight="13.2" x14ac:dyDescent="0.25"/>
  <cols>
    <col min="1" max="1" width="26.5546875" customWidth="1"/>
    <col min="2" max="2" width="17.6640625" customWidth="1"/>
    <col min="3" max="3" width="21.33203125" bestFit="1" customWidth="1"/>
    <col min="4" max="6" width="17.6640625" customWidth="1"/>
  </cols>
  <sheetData>
    <row r="1" spans="1:6" ht="18" thickBot="1" x14ac:dyDescent="0.35">
      <c r="A1" s="28" t="s">
        <v>34</v>
      </c>
      <c r="B1" s="29"/>
      <c r="C1" s="29"/>
      <c r="D1" s="29"/>
      <c r="E1" s="29"/>
      <c r="F1" s="30"/>
    </row>
    <row r="3" spans="1:6" ht="20.399999999999999" x14ac:dyDescent="0.35">
      <c r="A3" s="3" t="s">
        <v>3</v>
      </c>
      <c r="B3" s="3" t="s">
        <v>21</v>
      </c>
      <c r="C3" s="12" t="s">
        <v>5</v>
      </c>
      <c r="D3" s="12" t="s">
        <v>6</v>
      </c>
      <c r="E3" s="12" t="s">
        <v>7</v>
      </c>
      <c r="F3" s="12" t="s">
        <v>8</v>
      </c>
    </row>
    <row r="4" spans="1:6" ht="15" x14ac:dyDescent="0.25">
      <c r="A4" s="5"/>
      <c r="B4" s="4"/>
      <c r="C4" s="13"/>
      <c r="D4" s="13"/>
      <c r="E4" s="13"/>
      <c r="F4" s="13"/>
    </row>
    <row r="5" spans="1:6" ht="15" x14ac:dyDescent="0.25">
      <c r="A5" s="5"/>
      <c r="B5" s="4"/>
      <c r="C5" s="13"/>
      <c r="D5" s="13"/>
      <c r="E5" s="13"/>
      <c r="F5" s="13"/>
    </row>
    <row r="6" spans="1:6" ht="15" x14ac:dyDescent="0.25">
      <c r="A6" s="5"/>
      <c r="B6" s="4"/>
      <c r="C6" s="13"/>
      <c r="D6" s="13"/>
      <c r="E6" s="13"/>
      <c r="F6" s="13"/>
    </row>
    <row r="7" spans="1:6" ht="15" x14ac:dyDescent="0.25">
      <c r="A7" s="5"/>
      <c r="B7" s="4"/>
      <c r="C7" s="13"/>
      <c r="D7" s="13"/>
      <c r="E7" s="13"/>
      <c r="F7" s="13"/>
    </row>
    <row r="8" spans="1:6" ht="15" x14ac:dyDescent="0.25">
      <c r="A8" s="5"/>
      <c r="B8" s="4"/>
      <c r="C8" s="13"/>
      <c r="D8" s="13"/>
      <c r="E8" s="13"/>
      <c r="F8" s="13"/>
    </row>
    <row r="9" spans="1:6" ht="15" x14ac:dyDescent="0.25">
      <c r="A9" s="5"/>
      <c r="B9" s="4"/>
      <c r="C9" s="13"/>
      <c r="D9" s="13"/>
      <c r="E9" s="13"/>
      <c r="F9" s="13"/>
    </row>
    <row r="10" spans="1:6" ht="15" x14ac:dyDescent="0.25">
      <c r="A10" s="5"/>
      <c r="B10" s="4"/>
      <c r="C10" s="13"/>
      <c r="D10" s="13"/>
      <c r="E10" s="13"/>
      <c r="F10" s="13"/>
    </row>
    <row r="11" spans="1:6" ht="15" x14ac:dyDescent="0.25">
      <c r="A11" s="5"/>
      <c r="B11" s="4"/>
      <c r="C11" s="13"/>
      <c r="D11" s="13"/>
      <c r="E11" s="13"/>
      <c r="F11" s="13"/>
    </row>
    <row r="12" spans="1:6" ht="15" x14ac:dyDescent="0.25">
      <c r="A12" s="5"/>
      <c r="B12" s="4"/>
      <c r="C12" s="13"/>
      <c r="D12" s="13"/>
      <c r="E12" s="13"/>
      <c r="F12" s="13"/>
    </row>
    <row r="13" spans="1:6" ht="15" x14ac:dyDescent="0.25">
      <c r="A13" s="5"/>
      <c r="B13" s="4"/>
      <c r="C13" s="13"/>
      <c r="D13" s="13"/>
      <c r="E13" s="13"/>
      <c r="F13" s="13"/>
    </row>
    <row r="14" spans="1:6" ht="15" x14ac:dyDescent="0.25">
      <c r="A14" s="5"/>
      <c r="B14" s="4"/>
      <c r="C14" s="13"/>
      <c r="D14" s="13"/>
      <c r="E14" s="13"/>
      <c r="F14" s="13"/>
    </row>
    <row r="15" spans="1:6" ht="15" x14ac:dyDescent="0.25">
      <c r="A15" s="5"/>
      <c r="B15" s="4"/>
      <c r="C15" s="13"/>
      <c r="D15" s="13"/>
      <c r="E15" s="13"/>
      <c r="F15" s="13"/>
    </row>
    <row r="16" spans="1:6" ht="15" x14ac:dyDescent="0.25">
      <c r="A16" s="5"/>
      <c r="B16" s="4"/>
      <c r="C16" s="13"/>
      <c r="D16" s="13"/>
      <c r="E16" s="13"/>
      <c r="F16" s="13"/>
    </row>
    <row r="17" spans="1:6" ht="15" x14ac:dyDescent="0.25">
      <c r="A17" s="5"/>
      <c r="B17" s="4"/>
      <c r="C17" s="13"/>
      <c r="D17" s="13"/>
      <c r="E17" s="13"/>
      <c r="F17" s="13"/>
    </row>
    <row r="18" spans="1:6" ht="15" x14ac:dyDescent="0.25">
      <c r="A18" s="5"/>
      <c r="B18" s="4"/>
      <c r="C18" s="13"/>
      <c r="D18" s="13"/>
      <c r="E18" s="13"/>
      <c r="F18" s="13"/>
    </row>
    <row r="19" spans="1:6" ht="15" x14ac:dyDescent="0.25">
      <c r="A19" s="5"/>
      <c r="B19" s="4"/>
      <c r="C19" s="13"/>
      <c r="D19" s="13"/>
      <c r="E19" s="13"/>
      <c r="F19" s="13"/>
    </row>
    <row r="20" spans="1:6" ht="15" x14ac:dyDescent="0.25">
      <c r="A20" s="5"/>
      <c r="B20" s="4"/>
      <c r="C20" s="13"/>
      <c r="D20" s="13"/>
      <c r="E20" s="13"/>
      <c r="F20" s="13"/>
    </row>
    <row r="21" spans="1:6" ht="15" x14ac:dyDescent="0.25">
      <c r="A21" s="5"/>
      <c r="B21" s="4"/>
      <c r="C21" s="13"/>
      <c r="D21" s="13"/>
      <c r="E21" s="13"/>
      <c r="F21" s="13"/>
    </row>
    <row r="22" spans="1:6" ht="15" x14ac:dyDescent="0.25">
      <c r="A22" s="5"/>
      <c r="B22" s="4"/>
      <c r="C22" s="13"/>
      <c r="D22" s="13"/>
      <c r="E22" s="13"/>
      <c r="F22" s="13"/>
    </row>
    <row r="23" spans="1:6" ht="15" x14ac:dyDescent="0.25">
      <c r="A23" s="5"/>
      <c r="B23" s="4"/>
      <c r="C23" s="13"/>
      <c r="D23" s="13"/>
      <c r="E23" s="13"/>
      <c r="F23" s="13"/>
    </row>
    <row r="24" spans="1:6" ht="15" x14ac:dyDescent="0.25">
      <c r="A24" s="5"/>
      <c r="B24" s="4"/>
      <c r="C24" s="13"/>
      <c r="D24" s="13"/>
      <c r="E24" s="13"/>
      <c r="F24" s="13"/>
    </row>
    <row r="25" spans="1:6" ht="15" x14ac:dyDescent="0.25">
      <c r="A25" s="5"/>
      <c r="B25" s="4"/>
      <c r="C25" s="13"/>
      <c r="D25" s="13"/>
      <c r="E25" s="13"/>
      <c r="F25" s="13"/>
    </row>
    <row r="26" spans="1:6" ht="15" x14ac:dyDescent="0.25">
      <c r="A26" s="10"/>
      <c r="B26" s="7"/>
      <c r="C26" s="13"/>
      <c r="D26" s="13"/>
      <c r="E26" s="13"/>
      <c r="F26" s="13"/>
    </row>
    <row r="27" spans="1:6" ht="15" x14ac:dyDescent="0.25">
      <c r="A27" s="10"/>
      <c r="B27" s="7"/>
      <c r="C27" s="13"/>
      <c r="D27" s="13"/>
      <c r="E27" s="13"/>
      <c r="F27" s="13"/>
    </row>
    <row r="28" spans="1:6" ht="15" x14ac:dyDescent="0.25">
      <c r="A28" s="10"/>
      <c r="B28" s="7"/>
      <c r="C28" s="13"/>
      <c r="D28" s="13"/>
      <c r="E28" s="13"/>
      <c r="F28" s="13"/>
    </row>
    <row r="29" spans="1:6" ht="15" x14ac:dyDescent="0.25">
      <c r="A29" s="10"/>
      <c r="B29" s="7"/>
      <c r="C29" s="13"/>
      <c r="D29" s="13"/>
      <c r="E29" s="13"/>
      <c r="F29" s="13"/>
    </row>
    <row r="30" spans="1:6" ht="15.6" thickBot="1" x14ac:dyDescent="0.3">
      <c r="A30" s="10"/>
      <c r="B30" s="8"/>
      <c r="C30" s="14"/>
      <c r="D30" s="14"/>
      <c r="E30" s="14"/>
      <c r="F30" s="14"/>
    </row>
    <row r="31" spans="1:6" ht="15" x14ac:dyDescent="0.25">
      <c r="A31" s="5" t="s">
        <v>35</v>
      </c>
      <c r="B31" s="9"/>
      <c r="C31" s="15"/>
      <c r="D31" s="15"/>
      <c r="E31" s="15"/>
      <c r="F31" s="15"/>
    </row>
  </sheetData>
  <mergeCells count="1">
    <mergeCell ref="A1:F1"/>
  </mergeCells>
  <pageMargins left="0.7" right="0.7" top="0.78740157499999996" bottom="0.78740157499999996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4FF7C50D764A429B50328ECDEA11E1" ma:contentTypeVersion="2" ma:contentTypeDescription="Ein neues Dokument erstellen." ma:contentTypeScope="" ma:versionID="44e7d5613cc759e4522d2a24c7bc7b03">
  <xsd:schema xmlns:xsd="http://www.w3.org/2001/XMLSchema" xmlns:xs="http://www.w3.org/2001/XMLSchema" xmlns:p="http://schemas.microsoft.com/office/2006/metadata/properties" xmlns:ns2="862f8cea-90f8-4184-828b-2f3066c999de" targetNamespace="http://schemas.microsoft.com/office/2006/metadata/properties" ma:root="true" ma:fieldsID="17e14db03f1096a2391a2bd3b87f8247" ns2:_="">
    <xsd:import namespace="862f8cea-90f8-4184-828b-2f3066c99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8cea-90f8-4184-828b-2f3066c99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E3BC1E-8E81-48D5-8B15-DA8BB79CB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358354-138C-4EC3-A060-A3CF95CFE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2f8cea-90f8-4184-828b-2f3066c99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5931B1-D6A7-4A49-B94B-92EB0E0D58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AB1</vt:lpstr>
      <vt:lpstr>AB2</vt:lpstr>
      <vt:lpstr>AB3</vt:lpstr>
      <vt:lpstr>BÜB-Vorlage</vt:lpstr>
    </vt:vector>
  </TitlesOfParts>
  <Manager/>
  <Company>bs linz 2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</dc:creator>
  <cp:keywords/>
  <dc:description/>
  <cp:lastModifiedBy>Andreas Ranzmaier</cp:lastModifiedBy>
  <cp:revision/>
  <dcterms:created xsi:type="dcterms:W3CDTF">2008-10-10T11:42:12Z</dcterms:created>
  <dcterms:modified xsi:type="dcterms:W3CDTF">2022-02-15T07:42:00Z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0x0101000F4FF7C50D764A429B50328ECDEA11E1</vt:lpwstr>
  </property>
</Properties>
</file>