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UCN\Semester_4\Semester4GameDevProject\"/>
    </mc:Choice>
  </mc:AlternateContent>
  <bookViews>
    <workbookView xWindow="0" yWindow="0" windowWidth="28800" windowHeight="11760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52511" concurrentCalc="0"/>
</workbook>
</file>

<file path=xl/calcChain.xml><?xml version="1.0" encoding="utf-8"?>
<calcChain xmlns="http://schemas.openxmlformats.org/spreadsheetml/2006/main">
  <c r="D5" i="2" l="1"/>
  <c r="B5" i="1"/>
  <c r="B9" i="1"/>
  <c r="B13" i="1"/>
  <c r="B6" i="1"/>
  <c r="B10" i="1"/>
  <c r="B14" i="1"/>
  <c r="B8" i="1"/>
  <c r="B12" i="1"/>
  <c r="B7" i="1"/>
  <c r="B11" i="1"/>
  <c r="B15" i="1"/>
  <c r="B16" i="1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D28" i="2"/>
  <c r="D25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/>
  <c r="D11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F20" i="2"/>
  <c r="C37" i="2"/>
  <c r="AB37" i="2"/>
  <c r="F19" i="2"/>
  <c r="C36" i="2"/>
  <c r="E36" i="2"/>
  <c r="F17" i="2"/>
  <c r="C34" i="2"/>
  <c r="E34" i="2"/>
  <c r="F18" i="2"/>
  <c r="C35" i="2"/>
  <c r="AB35" i="2"/>
  <c r="F22" i="2"/>
  <c r="C39" i="2"/>
  <c r="C51" i="2"/>
  <c r="D51" i="2"/>
  <c r="F16" i="2"/>
  <c r="C33" i="2"/>
  <c r="M33" i="2"/>
  <c r="F15" i="2"/>
  <c r="C32" i="2"/>
  <c r="C44" i="2"/>
  <c r="D44" i="2"/>
  <c r="F21" i="2"/>
  <c r="C38" i="2"/>
  <c r="D38" i="2"/>
  <c r="F23" i="2"/>
  <c r="C40" i="2"/>
  <c r="V40" i="2"/>
  <c r="O37" i="2"/>
  <c r="C49" i="2"/>
  <c r="D49" i="2"/>
  <c r="Y36" i="2"/>
  <c r="X37" i="2"/>
  <c r="AG37" i="2"/>
  <c r="N37" i="2"/>
  <c r="V37" i="2"/>
  <c r="J34" i="2"/>
  <c r="D33" i="2"/>
  <c r="S36" i="2"/>
  <c r="M36" i="2"/>
  <c r="F36" i="2"/>
  <c r="AD37" i="2"/>
  <c r="J37" i="2"/>
  <c r="Q37" i="2"/>
  <c r="M37" i="2"/>
  <c r="U37" i="2"/>
  <c r="S37" i="2"/>
  <c r="AH37" i="2"/>
  <c r="W37" i="2"/>
  <c r="W49" i="2"/>
  <c r="K37" i="2"/>
  <c r="AI37" i="2"/>
  <c r="AA37" i="2"/>
  <c r="E37" i="2"/>
  <c r="D37" i="2"/>
  <c r="P37" i="2"/>
  <c r="O49" i="2"/>
  <c r="H37" i="2"/>
  <c r="AE37" i="2"/>
  <c r="Z37" i="2"/>
  <c r="R37" i="2"/>
  <c r="I37" i="2"/>
  <c r="AI36" i="2"/>
  <c r="J36" i="2"/>
  <c r="N36" i="2"/>
  <c r="W36" i="2"/>
  <c r="C48" i="2"/>
  <c r="D48" i="2"/>
  <c r="F37" i="2"/>
  <c r="AF37" i="2"/>
  <c r="T37" i="2"/>
  <c r="AC37" i="2"/>
  <c r="AB49" i="2"/>
  <c r="L37" i="2"/>
  <c r="G37" i="2"/>
  <c r="Y37" i="2"/>
  <c r="L36" i="2"/>
  <c r="P36" i="2"/>
  <c r="T36" i="2"/>
  <c r="AE36" i="2"/>
  <c r="O36" i="2"/>
  <c r="X36" i="2"/>
  <c r="X48" i="2"/>
  <c r="AC36" i="2"/>
  <c r="Z36" i="2"/>
  <c r="Y48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/>
  <c r="P35" i="2"/>
  <c r="C47" i="2"/>
  <c r="D47" i="2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/>
  <c r="U35" i="2"/>
  <c r="N35" i="2"/>
  <c r="N47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/>
  <c r="C45" i="2"/>
  <c r="D45" i="2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/>
  <c r="O40" i="2"/>
  <c r="AE40" i="2"/>
  <c r="C52" i="2"/>
  <c r="D52" i="2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/>
  <c r="AF49" i="2"/>
  <c r="N49" i="2"/>
  <c r="E48" i="2"/>
  <c r="I46" i="2"/>
  <c r="X49" i="2"/>
  <c r="J46" i="2"/>
  <c r="Q49" i="2"/>
  <c r="S48" i="2"/>
  <c r="AG49" i="2"/>
  <c r="R46" i="2"/>
  <c r="I50" i="2"/>
  <c r="S47" i="2"/>
  <c r="F48" i="2"/>
  <c r="Y47" i="2"/>
  <c r="R49" i="2"/>
  <c r="M49" i="2"/>
  <c r="U49" i="2"/>
  <c r="G50" i="2"/>
  <c r="Y51" i="2"/>
  <c r="I45" i="2"/>
  <c r="U51" i="2"/>
  <c r="O47" i="2"/>
  <c r="K49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<sst xmlns="http://schemas.openxmlformats.org/spreadsheetml/2006/main" count="25" uniqueCount="25">
  <si>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</si>
  <si>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</si>
  <si>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</si>
  <si>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</si>
  <si>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</si>
  <si>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</si>
  <si>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</si>
  <si>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</si>
  <si>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</si>
  <si>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</si>
  <si>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</si>
  <si>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</si>
  <si>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</si>
  <si>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</si>
  <si>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</si>
  <si>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</si>
  <si>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</si>
  <si>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</si>
  <si>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</si>
  <si>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 xml:space="preserve">ENTER START DATE: </t>
  </si>
  <si>
    <t># of rows</t>
  </si>
  <si>
    <t>Chart showing project activities with a scrollable timeline is in this cell.</t>
  </si>
  <si>
    <t>Started on the first area</t>
  </si>
  <si>
    <t>Make test character</t>
  </si>
  <si>
    <t>Fked up alot and started to understand blender and basic movement in unity. Made a test character and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</si>
</sst>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8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5" fillId="3" borderId="1" xfId="1">
      <alignment horizontal="left" vertical="center"/>
    </xf>
    <xf numFmtId="0" fontId="5" fillId="3" borderId="1" xfId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6" fillId="0" borderId="0" xfId="2" applyFill="1" applyBorder="1" applyAlignment="1" applyProtection="1">
      <alignment horizontal="right" vertical="center"/>
    </xf>
    <xf numFmtId="14" fontId="7" fillId="11" borderId="0" xfId="13" applyNumberFormat="1" applyAlignment="1" applyProtection="1">
      <alignment horizontal="center" vertical="center"/>
    </xf>
    <xf numFmtId="0" fontId="0" fillId="0" borderId="0" xfId="3" applyFont="1" applyFill="1" applyBorder="1" applyAlignment="1" applyProtection="1">
      <alignment horizontal="left" vertical="center" indent="1"/>
    </xf>
    <xf numFmtId="0" fontId="5" fillId="3" borderId="1" xfId="1" applyAlignment="1" applyProtection="1">
      <alignment horizontal="left" vertical="center"/>
    </xf>
    <xf numFmtId="0" fontId="3" fillId="0" borderId="3" xfId="3" applyBorder="1" applyAlignment="1" applyProtection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4.3000000000000007</c:v>
                </c:pt>
                <c:pt idx="1">
                  <c:v>4.3000000000000007</c:v>
                </c:pt>
                <c:pt idx="2">
                  <c:v>4.3000000000000007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MAKE TEST CHARACTER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4.3000000000000007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STARTED ON THE FIRST AREA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feb 2018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mar 2018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mar 2018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feb 2018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calcs!$E$72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{502BEA39-512D-4DC7-B562-7DDE56EC0737}</c15:txfldGUID>
                      <c15:f>calcs!$E$72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calcs!$F$72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{068CB64C-5DD8-461F-A6C3-06A914C7B520}</c15:txfldGUID>
                      <c15:f>calcs!$F$72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calcs!$G$72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{E7560EBE-DC18-4622-86C1-B7680B0DF9F8}</c15:txfldGUID>
                      <c15:f>calcs!$G$72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calcs!$H$72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{D62F508F-F9EF-4A04-9CD2-878C4588D27C}</c15:txfldGUID>
                      <c15:f>calcs!$H$72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calcs!$I$72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{16DBF0A0-0A9D-41AB-9AF5-22127C2C1B33}</c15:txfldGUID>
                      <c15:f>calcs!$I$72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calcs!$J$72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{678EE9ED-5AB5-44BF-A4C6-9AE79A489AE0}</c15:txfldGUID>
                      <c15:f>calcs!$J$72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calcs!$K$72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{70BEEA37-98DD-4A29-A468-831F3BD86509}</c15:txfldGUID>
                      <c15:f>calcs!$K$72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calcs!$L$72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{002684B8-E433-49AE-80D6-767D7711EBAD}</c15:txfldGUID>
                      <c15:f>calcs!$L$72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calcs!$M$72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{8558C64B-447D-4C18-BC42-483BCEED769C}</c15:txfldGUID>
                      <c15:f>calcs!$M$72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calcs!$N$72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{8AF7D25E-CB2B-4A8C-ADF9-9A5D4B864F50}</c15:txfldGUID>
                      <c15:f>calcs!$N$72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calcs!$O$72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{D9CBA759-56D6-422D-AE60-523FDD880714}</c15:txfldGUID>
                      <c15:f>calcs!$O$72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calcs!$P$72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{8ED31D4A-B4B3-4C8F-AADC-D74CC34B7EA3}</c15:txfldGUID>
                      <c15:f>calcs!$P$72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calcs!$Q$72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{754AF8B3-A7F9-48B3-97B1-84A224E41672}</c15:txfldGUID>
                      <c15:f>calcs!$Q$72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calcs!$R$72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{627F1F7D-26FA-4A6B-9022-5C8C1134B95A}</c15:txfldGUID>
                      <c15:f>calcs!$R$72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calcs!$S$72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{7CF4F83B-D42B-4ACE-832E-29CC914CE1FF}</c15:txfldGUID>
                      <c15:f>calcs!$S$72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calcs!$T$72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{A17A3349-F5FB-4B68-BA56-3AB1A3B273D6}</c15:txfldGUID>
                      <c15:f>calcs!$T$72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calcs!$U$72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{5FABCC6D-2743-4C15-903C-0F8855987D23}</c15:txfldGUID>
                      <c15:f>calcs!$U$72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calcs!$V$72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{74E35178-9F72-4091-B43E-2F0BE413C3F1}</c15:txfldGUID>
                      <c15:f>calcs!$V$72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calcs!$W$72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{5F6FC4A0-07E3-42DA-8D58-1D582E2822F9}</c15:txfldGUID>
                      <c15:f>calcs!$W$72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calcs!$X$72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{2E902C22-BF92-4AFD-B4E7-95B8B426F48E}</c15:txfldGUID>
                      <c15:f>calcs!$X$72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calcs!$Y$72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{8135D087-5596-4F0E-9B09-C8A438A8ABDA}</c15:txfldGUID>
                      <c15:f>calcs!$Y$72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calcs!$Z$72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{77EE65E9-099A-42F2-995B-A8493C2B64E9}</c15:txfldGUID>
                      <c15:f>calcs!$Z$72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calcs!$AA$72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{248ADDF5-1AC7-4C61-888D-E50E6793F6BD}</c15:txfldGUID>
                      <c15:f>calcs!$AA$72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calcs!$AB$72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{79B606B3-BD39-4883-9863-49BC6F3A559C}</c15:txfldGUID>
                      <c15:f>calcs!$AB$72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calcs!$AC$72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{E6C33190-BE98-4CD6-9B24-6A6CDF62DD28}</c15:txfldGUID>
                      <c15:f>calcs!$AC$72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calcs!$AD$72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{DBF6E4E2-9248-487D-8634-4B507D819273}</c15:txfldGUID>
                      <c15:f>calcs!$AD$72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calcs!$AE$72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{6D1D9CB0-55AA-43E7-A0B2-8855A814B91D}</c15:txfldGUID>
                      <c15:f>calcs!$AE$72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calcs!$AF$72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{C8F55CFD-1F85-460A-9F14-9A16953D6BB5}</c15:txfldGUID>
                      <c15:f>calcs!$AF$72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calcs!$AG$72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{EAD6A68A-E56B-4A24-9D4E-4AC5C45E4886}</c15:txfldGUID>
                      <c15:f>calcs!$AG$72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calcs!$AH$72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{D87BF225-B95A-41EF-8682-C4CF5C9DE7C1}</c15:txfldGUID>
                      <c15:f>calcs!$AH$72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calcs!$E$70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{FC3BD024-AE3F-403A-857F-73EB828CB8D1}</c15:txfldGUID>
                      <c15:f>calcs!$E$70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calcs!$F$70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{F3514045-D198-4995-8D01-FBBA44868066}</c15:txfldGUID>
                      <c15:f>calcs!$F$70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calcs!$G$70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{CB881977-F22E-4A7F-95B1-0E6511AC08FF}</c15:txfldGUID>
                      <c15:f>calcs!$G$70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calcs!$H$70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{B4F1CAFB-D94E-4F97-8E16-6FDB68D164F2}</c15:txfldGUID>
                      <c15:f>calcs!$H$70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calcs!$I$70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{D3B1A503-199F-4687-9C9A-4BFEA8C0AC46}</c15:txfldGUID>
                      <c15:f>calcs!$I$70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calcs!$J$70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{3EAB7735-3D28-47F6-B657-B778B2D9451C}</c15:txfldGUID>
                      <c15:f>calcs!$J$70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calcs!$K$70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{9C39021F-8941-479C-B422-FA3EE2A463FE}</c15:txfldGUID>
                      <c15:f>calcs!$K$70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calcs!$L$70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{53808D0E-263D-466F-82D2-DC2BDBFA7BA8}</c15:txfldGUID>
                      <c15:f>calcs!$L$70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calcs!$M$70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{86E06EDC-287D-4866-B78B-FE0A7F09E888}</c15:txfldGUID>
                      <c15:f>calcs!$M$70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calcs!$N$70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{DBB53CFA-8860-44DE-943F-D9E024C27537}</c15:txfldGUID>
                      <c15:f>calcs!$N$70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calcs!$O$70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{03623CC9-7904-4D02-946F-78E4A5438572}</c15:txfldGUID>
                      <c15:f>calcs!$O$70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calcs!$P$70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{5EC400EE-4724-4C78-B8A5-B93B6CF60C8D}</c15:txfldGUID>
                      <c15:f>calcs!$P$70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calcs!$Q$70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{85A72B72-E1B6-462B-B1DE-E0048301A0D3}</c15:txfldGUID>
                      <c15:f>calcs!$Q$70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calcs!$R$70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{3E92A765-603D-4F36-BE44-C9C4F798B354}</c15:txfldGUID>
                      <c15:f>calcs!$R$70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calcs!$S$70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{1915EF19-89DB-43D6-8290-7BBABF4DA185}</c15:txfldGUID>
                      <c15:f>calcs!$S$70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calcs!$T$70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{D47CC5C4-D584-4EAB-8612-8F6BBAF46125}</c15:txfldGUID>
                      <c15:f>calcs!$T$70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calcs!$U$70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{159C9C57-1C59-48BC-BE6A-A73664E65453}</c15:txfldGUID>
                      <c15:f>calcs!$U$70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calcs!$V$70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{AA105504-6EB0-45A7-B72C-FA3791739353}</c15:txfldGUID>
                      <c15:f>calcs!$V$70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calcs!$W$70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{931E0F33-830A-486C-BA5C-8DCF8053C95F}</c15:txfldGUID>
                      <c15:f>calcs!$W$70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calcs!$X$70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{479030EA-03D0-4027-9332-A32C0FD4D7CF}</c15:txfldGUID>
                      <c15:f>calcs!$X$70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calcs!$Y$70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{AF1E6712-2ADB-4F45-A189-65FCF33EEBBF}</c15:txfldGUID>
                      <c15:f>calcs!$Y$70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calcs!$Z$70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{47D21E3F-6BAE-4B88-B580-34DC0C9F7FA8}</c15:txfldGUID>
                      <c15:f>calcs!$Z$70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calcs!$AA$70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{10C63362-D494-4C24-BF0E-B982FFE4AD8A}</c15:txfldGUID>
                      <c15:f>calcs!$AA$70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calcs!$AB$70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{7D3F4829-83A2-4E3A-8270-B0B3D54C2338}</c15:txfldGUID>
                      <c15:f>calcs!$AB$70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calcs!$AC$70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{FBFE707B-C737-45A4-886A-2A77A7A15552}</c15:txfldGUID>
                      <c15:f>calcs!$AC$70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calcs!$AD$70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{654D1093-6E3F-4B20-BFC2-EFA556FEF289}</c15:txfldGUID>
                      <c15:f>calcs!$AD$70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calcs!$AE$70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{F47267EB-33AB-436D-B7AD-141D83EA6F52}</c15:txfldGUID>
                      <c15:f>calcs!$AE$70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calcs!$AF$70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{0D2C8793-F0E7-4906-A0D0-7D321105C8EB}</c15:txfldGUID>
                      <c15:f>calcs!$AF$70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calcs!$AG$70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{B9F02AF5-F07B-4D21-A57F-6DC0D654D0A8}</c15:txfldGUID>
                      <c15:f>calcs!$AG$70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calcs!$AH$70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{A1E81907-5EDF-4986-B515-CDD08197E1DF}</c15:txfldGUID>
                      <c15:f>calcs!$AH$70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feb yyyy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mar yyyy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6256"/>
        <c:axId val="57636800"/>
      </c:lineChart>
      <c:dateAx>
        <c:axId val="57636256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7636800"/>
        <c:crosses val="autoZero"/>
        <c:auto val="1"/>
        <c:lblOffset val="100"/>
        <c:baseTimeUnit val="days"/>
      </c:dateAx>
      <c:valAx>
        <c:axId val="5763680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763625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=""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=""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id="1" name="Activities" displayName="Activities" ref="B4:F16" totalsRowShown="0">
  <autoFilter ref="B4:F16"/>
  <sortState ref="C19:F24">
    <sortCondition ref="D18:D24"/>
  </sortState>
  <tableColumns count="5">
    <tableColumn id="5" name="Id">
      <calculatedColumnFormula>ROW(B5)-calcs!$D$5</calculatedColumnFormula>
    </tableColumn>
    <tableColumn id="1" name="ACTIVITY" dataCellStyle="Normal"/>
    <tableColumn id="2" name="START">
      <calculatedColumnFormula>D4+10</calculatedColumnFormula>
    </tableColumn>
    <tableColumn id="3" name="END">
      <calculatedColumnFormula>Activities[[#This Row],[START]]+2</calculatedColumnFormula>
    </tableColumn>
    <tableColumn id="4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>
      <selection activeCell="F7" sqref="F7"/>
    </sheetView>
  </sheetViews>
  <sheetFormatPr defaultColWidth="9.140625" defaultRowHeight="35.1" customHeight="1" x14ac:dyDescent="0.25"/>
  <cols>
    <col min="1" max="1" width="4.5703125" style="5" customWidth="1"/>
    <col min="2" max="2" width="7" style="5" hidden="1" customWidth="1"/>
    <col min="3" max="3" width="31" style="5" customWidth="1"/>
    <col min="4" max="5" width="18.42578125" style="5" customWidth="1"/>
    <col min="6" max="6" width="66.140625" style="5" customWidth="1"/>
    <col min="7" max="7" width="4.5703125" style="5" customWidth="1"/>
    <col min="8" max="8" width="4.7109375" style="5" customWidth="1"/>
    <col min="9" max="16384" width="9.140625" style="5"/>
  </cols>
  <sheetData>
    <row r="1" spans="1:7" s="4" customFormat="1" ht="35.1" customHeight="1" thickBot="1" x14ac:dyDescent="0.3">
      <c r="A1" s="9"/>
      <c r="B1" s="10"/>
      <c r="C1" s="16" t="s">
        <v>17</v>
      </c>
      <c r="D1" s="16"/>
      <c r="E1" s="16"/>
      <c r="F1" s="16"/>
      <c r="G1" s="16"/>
    </row>
    <row r="2" spans="1:7" ht="315.95" customHeight="1" thickTop="1" x14ac:dyDescent="0.25">
      <c r="C2" s="17" t="s">
        <v>21</v>
      </c>
      <c r="D2" s="17"/>
      <c r="E2" s="17"/>
      <c r="F2" s="17"/>
      <c r="G2" s="17"/>
    </row>
    <row r="3" spans="1:7" s="11" customFormat="1" ht="35.1" customHeight="1" x14ac:dyDescent="0.25">
      <c r="C3" s="13" t="s">
        <v>19</v>
      </c>
      <c r="D3" s="14">
        <v>43150</v>
      </c>
      <c r="E3" s="12"/>
      <c r="F3" s="12"/>
    </row>
    <row r="4" spans="1:7" ht="21" customHeight="1" x14ac:dyDescent="0.25">
      <c r="B4" s="6" t="s">
        <v>5</v>
      </c>
      <c r="C4" s="15" t="s">
        <v>13</v>
      </c>
      <c r="D4" s="15" t="s">
        <v>14</v>
      </c>
      <c r="E4" s="15" t="s">
        <v>15</v>
      </c>
      <c r="F4" s="15" t="s">
        <v>16</v>
      </c>
    </row>
    <row r="5" spans="1:7" ht="35.1" customHeight="1" x14ac:dyDescent="0.25">
      <c r="B5" s="6">
        <f>ROW(B5)-calcs!$D$5</f>
        <v>-7</v>
      </c>
      <c r="C5" t="s">
        <v>18</v>
      </c>
      <c r="D5" s="7">
        <v>43150</v>
      </c>
      <c r="E5" s="7"/>
      <c r="F5" s="8"/>
    </row>
    <row r="6" spans="1:7" ht="35.1" customHeight="1" x14ac:dyDescent="0.25">
      <c r="B6" s="6">
        <f>ROW(B6)-calcs!$D$5</f>
        <v>-6</v>
      </c>
      <c r="C6" t="s">
        <v>23</v>
      </c>
      <c r="D6" s="7">
        <v>43150</v>
      </c>
      <c r="E6" s="7">
        <v>43152</v>
      </c>
      <c r="F6" s="8" t="s">
        <v>24</v>
      </c>
    </row>
    <row r="7" spans="1:7" ht="35.1" customHeight="1" x14ac:dyDescent="0.25">
      <c r="B7" s="6">
        <f>ROW(B7)-calcs!$D$5</f>
        <v>-5</v>
      </c>
      <c r="C7" t="s">
        <v>22</v>
      </c>
      <c r="D7" s="7">
        <v>43153</v>
      </c>
      <c r="E7" s="7"/>
      <c r="F7" s="8"/>
    </row>
    <row r="8" spans="1:7" ht="35.1" customHeight="1" x14ac:dyDescent="0.25">
      <c r="B8" s="6">
        <f>ROW(B8)-calcs!$D$5</f>
        <v>-4</v>
      </c>
      <c r="C8"/>
      <c r="D8" s="7"/>
      <c r="E8" s="7"/>
      <c r="F8" s="8"/>
    </row>
    <row r="9" spans="1:7" ht="35.1" customHeight="1" x14ac:dyDescent="0.25">
      <c r="B9" s="6">
        <f>ROW(B9)-calcs!$D$5</f>
        <v>-3</v>
      </c>
      <c r="C9"/>
      <c r="D9" s="7"/>
      <c r="E9" s="7"/>
      <c r="F9" s="8"/>
    </row>
    <row r="10" spans="1:7" ht="35.1" customHeight="1" x14ac:dyDescent="0.25">
      <c r="B10" s="6">
        <f>ROW(B10)-calcs!$D$5</f>
        <v>-2</v>
      </c>
      <c r="C10"/>
      <c r="D10" s="7"/>
      <c r="E10" s="7"/>
      <c r="F10" s="8"/>
    </row>
    <row r="11" spans="1:7" ht="35.1" customHeight="1" x14ac:dyDescent="0.25">
      <c r="B11" s="6">
        <f>ROW(B11)-calcs!$D$5</f>
        <v>-1</v>
      </c>
      <c r="C11"/>
      <c r="D11" s="7"/>
      <c r="E11" s="7"/>
      <c r="F11" s="8"/>
    </row>
    <row r="12" spans="1:7" ht="35.1" customHeight="1" x14ac:dyDescent="0.25">
      <c r="B12" s="6">
        <f>ROW(B12)-calcs!$D$5</f>
        <v>0</v>
      </c>
      <c r="C12"/>
      <c r="D12" s="7"/>
      <c r="E12" s="7"/>
      <c r="F12" s="8"/>
    </row>
    <row r="13" spans="1:7" ht="35.1" customHeight="1" x14ac:dyDescent="0.25">
      <c r="B13" s="6">
        <f>ROW(B13)-calcs!$D$5</f>
        <v>1</v>
      </c>
      <c r="C13"/>
      <c r="D13" s="7"/>
      <c r="E13" s="7"/>
      <c r="F13" s="8"/>
    </row>
    <row r="14" spans="1:7" ht="35.1" customHeight="1" x14ac:dyDescent="0.25">
      <c r="B14" s="6">
        <f>ROW(B14)-calcs!$D$5</f>
        <v>2</v>
      </c>
      <c r="C14"/>
      <c r="D14" s="7"/>
      <c r="E14" s="7"/>
      <c r="F14" s="8"/>
    </row>
    <row r="15" spans="1:7" ht="35.1" customHeight="1" x14ac:dyDescent="0.25">
      <c r="B15" s="6">
        <f>ROW(B15)-calcs!$D$5</f>
        <v>3</v>
      </c>
      <c r="C15"/>
      <c r="D15" s="7"/>
      <c r="E15" s="7"/>
      <c r="F15" s="8"/>
    </row>
    <row r="16" spans="1:7" ht="35.1" customHeight="1" x14ac:dyDescent="0.25">
      <c r="B16" s="6">
        <f>ROW(B16)-calcs!$D$5</f>
        <v>4</v>
      </c>
      <c r="C16"/>
      <c r="D16" s="7"/>
      <c r="E16" s="7"/>
      <c r="F16" s="8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/>
    <dataValidation allowBlank="1" showInputMessage="1" showErrorMessage="1" prompt="Title of this worksheet is in this cell. Timeline chart depicting scrollable timeline of the project activities is in cell below" sqref="C1:G1"/>
    <dataValidation allowBlank="1" showInputMessage="1" showErrorMessage="1" prompt="Enter Start Date in cell at right" sqref="C3"/>
    <dataValidation allowBlank="1" showInputMessage="1" showErrorMessage="1" prompt="Enter Start Date in this cell and project details in table below" sqref="D3"/>
    <dataValidation allowBlank="1" showInputMessage="1" showErrorMessage="1" prompt="Enter project Activity in this column under this heading. Use heading filters to find specific entries" sqref="C4"/>
    <dataValidation allowBlank="1" showInputMessage="1" showErrorMessage="1" prompt="Enter Start date in this column under this heading" sqref="D4"/>
    <dataValidation allowBlank="1" showInputMessage="1" showErrorMessage="1" prompt="Enter End date in this column under this heading" sqref="E4"/>
    <dataValidation allowBlank="1" showInputMessage="1" showErrorMessage="1" prompt="Enter Notes in this column under this heading" sqref="F4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43153</v>
      </c>
      <c r="E3" s="1"/>
    </row>
    <row r="4" spans="1:6" x14ac:dyDescent="0.25">
      <c r="D4">
        <v>5</v>
      </c>
    </row>
    <row r="5" spans="1:6" x14ac:dyDescent="0.25">
      <c r="C5" t="s">
        <v>20</v>
      </c>
      <c r="D5">
        <f>ROWS(Activities[])</f>
        <v>12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3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6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25">
      <c r="E18" t="e">
        <f t="array" ref="E18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-7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-6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-5</v>
      </c>
    </row>
    <row r="25" spans="1:35" ht="30" x14ac:dyDescent="0.25">
      <c r="C25" t="s">
        <v>4</v>
      </c>
      <c r="D25" s="1">
        <f>StartDate+WindowOffset</f>
        <v>43150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43150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43150</v>
      </c>
      <c r="F31" s="1">
        <f t="shared" ref="F31:AI31" si="1">E31+1</f>
        <v>43151</v>
      </c>
      <c r="G31" s="1">
        <f t="shared" si="1"/>
        <v>43152</v>
      </c>
      <c r="H31" s="1">
        <f t="shared" si="1"/>
        <v>43153</v>
      </c>
      <c r="I31" s="1">
        <f t="shared" si="1"/>
        <v>43154</v>
      </c>
      <c r="J31" s="1">
        <f t="shared" si="1"/>
        <v>43155</v>
      </c>
      <c r="K31" s="1">
        <f t="shared" si="1"/>
        <v>43156</v>
      </c>
      <c r="L31" s="1">
        <f t="shared" si="1"/>
        <v>43157</v>
      </c>
      <c r="M31" s="1">
        <f t="shared" si="1"/>
        <v>43158</v>
      </c>
      <c r="N31" s="1">
        <f t="shared" si="1"/>
        <v>43159</v>
      </c>
      <c r="O31" s="1">
        <f t="shared" si="1"/>
        <v>43160</v>
      </c>
      <c r="P31" s="1">
        <f t="shared" si="1"/>
        <v>43161</v>
      </c>
      <c r="Q31" s="1">
        <f t="shared" si="1"/>
        <v>43162</v>
      </c>
      <c r="R31" s="1">
        <f t="shared" si="1"/>
        <v>43163</v>
      </c>
      <c r="S31" s="1">
        <f t="shared" si="1"/>
        <v>43164</v>
      </c>
      <c r="T31" s="1">
        <f t="shared" si="1"/>
        <v>43165</v>
      </c>
      <c r="U31" s="1">
        <f t="shared" si="1"/>
        <v>43166</v>
      </c>
      <c r="V31" s="1">
        <f t="shared" si="1"/>
        <v>43167</v>
      </c>
      <c r="W31" s="1">
        <f t="shared" si="1"/>
        <v>43168</v>
      </c>
      <c r="X31" s="1">
        <f t="shared" si="1"/>
        <v>43169</v>
      </c>
      <c r="Y31" s="1">
        <f t="shared" si="1"/>
        <v>43170</v>
      </c>
      <c r="Z31" s="1">
        <f t="shared" si="1"/>
        <v>43171</v>
      </c>
      <c r="AA31" s="1">
        <f t="shared" si="1"/>
        <v>43172</v>
      </c>
      <c r="AB31" s="1">
        <f t="shared" si="1"/>
        <v>43173</v>
      </c>
      <c r="AC31" s="1">
        <f t="shared" si="1"/>
        <v>43174</v>
      </c>
      <c r="AD31" s="1">
        <f t="shared" si="1"/>
        <v>43175</v>
      </c>
      <c r="AE31" s="1">
        <f t="shared" si="1"/>
        <v>43176</v>
      </c>
      <c r="AF31" s="1">
        <f t="shared" si="1"/>
        <v>43177</v>
      </c>
      <c r="AG31" s="1">
        <f t="shared" si="1"/>
        <v>43178</v>
      </c>
      <c r="AH31" s="1">
        <f t="shared" si="1"/>
        <v>43179</v>
      </c>
      <c r="AI31" s="1">
        <f t="shared" si="1"/>
        <v>43180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25">
      <c r="A38">
        <f t="shared" si="3"/>
        <v>5.3000000000000007</v>
      </c>
      <c r="B38">
        <v>7</v>
      </c>
      <c r="C38">
        <f t="shared" ca="1" si="2"/>
        <v>-7</v>
      </c>
      <c r="D38" t="str">
        <f ca="1">INDEX(Activities[ACTIVITY],MATCH($C38,Activities[Id],0))</f>
        <v>Project Start</v>
      </c>
      <c r="E38">
        <f ca="1">GridCalc</f>
        <v>5.3000000000000007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 x14ac:dyDescent="0.25">
      <c r="A39">
        <f t="shared" si="3"/>
        <v>4.3000000000000007</v>
      </c>
      <c r="B39">
        <v>8</v>
      </c>
      <c r="C39">
        <f t="shared" ca="1" si="2"/>
        <v>-6</v>
      </c>
      <c r="D39" t="str">
        <f ca="1">INDEX(Activities[ACTIVITY],MATCH($C39,Activities[Id],0))</f>
        <v>Make test character</v>
      </c>
      <c r="E39">
        <f ca="1">GridCalc</f>
        <v>4.3000000000000007</v>
      </c>
      <c r="F39">
        <f ca="1">GridCalc</f>
        <v>4.3000000000000007</v>
      </c>
      <c r="G39">
        <f ca="1">GridCalc</f>
        <v>4.3000000000000007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-5</v>
      </c>
      <c r="D40" t="str">
        <f ca="1">INDEX(Activities[ACTIVITY],MATCH($C40,Activities[Id],0))</f>
        <v>Started on the first area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>
        <f ca="1">GridCalc</f>
        <v>3.3000000000000007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5">
      <c r="E43" s="1">
        <f>E31</f>
        <v>43150</v>
      </c>
      <c r="F43" s="1">
        <f t="shared" ref="F43:AH43" si="4">F31</f>
        <v>43151</v>
      </c>
      <c r="G43" s="1">
        <f t="shared" si="4"/>
        <v>43152</v>
      </c>
      <c r="H43" s="1">
        <f t="shared" si="4"/>
        <v>43153</v>
      </c>
      <c r="I43" s="1">
        <f t="shared" si="4"/>
        <v>43154</v>
      </c>
      <c r="J43" s="1">
        <f t="shared" si="4"/>
        <v>43155</v>
      </c>
      <c r="K43" s="1">
        <f t="shared" si="4"/>
        <v>43156</v>
      </c>
      <c r="L43" s="1">
        <f t="shared" si="4"/>
        <v>43157</v>
      </c>
      <c r="M43" s="1">
        <f t="shared" si="4"/>
        <v>43158</v>
      </c>
      <c r="N43" s="1">
        <f t="shared" si="4"/>
        <v>43159</v>
      </c>
      <c r="O43" s="1">
        <f t="shared" si="4"/>
        <v>43160</v>
      </c>
      <c r="P43" s="1">
        <f t="shared" si="4"/>
        <v>43161</v>
      </c>
      <c r="Q43" s="1">
        <f t="shared" si="4"/>
        <v>43162</v>
      </c>
      <c r="R43" s="1">
        <f t="shared" si="4"/>
        <v>43163</v>
      </c>
      <c r="S43" s="1">
        <f t="shared" si="4"/>
        <v>43164</v>
      </c>
      <c r="T43" s="1">
        <f t="shared" si="4"/>
        <v>43165</v>
      </c>
      <c r="U43" s="1">
        <f t="shared" si="4"/>
        <v>43166</v>
      </c>
      <c r="V43" s="1">
        <f t="shared" si="4"/>
        <v>43167</v>
      </c>
      <c r="W43" s="1">
        <f t="shared" si="4"/>
        <v>43168</v>
      </c>
      <c r="X43" s="1">
        <f t="shared" si="4"/>
        <v>43169</v>
      </c>
      <c r="Y43" s="1">
        <f t="shared" si="4"/>
        <v>43170</v>
      </c>
      <c r="Z43" s="1">
        <f t="shared" si="4"/>
        <v>43171</v>
      </c>
      <c r="AA43" s="1">
        <f t="shared" si="4"/>
        <v>43172</v>
      </c>
      <c r="AB43" s="1">
        <f t="shared" si="4"/>
        <v>43173</v>
      </c>
      <c r="AC43" s="1">
        <f t="shared" si="4"/>
        <v>43174</v>
      </c>
      <c r="AD43" s="1">
        <f t="shared" si="4"/>
        <v>43175</v>
      </c>
      <c r="AE43" s="1">
        <f t="shared" si="4"/>
        <v>43176</v>
      </c>
      <c r="AF43" s="1">
        <f t="shared" si="4"/>
        <v>43177</v>
      </c>
      <c r="AG43" s="1">
        <f t="shared" si="4"/>
        <v>43178</v>
      </c>
      <c r="AH43" s="1">
        <f t="shared" si="4"/>
        <v>43179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5">
      <c r="C50">
        <f t="shared" ca="1" si="6"/>
        <v>-7</v>
      </c>
      <c r="D50" t="str">
        <f ca="1">UPPER(INDEX(Activities[ACTIVITY],MATCH($C50,Activities[Id],0)))</f>
        <v>PROJECT START</v>
      </c>
      <c r="E50">
        <f t="shared" ref="E50:AH50" ca="1" si="12">IF(ISERROR(F38),E38,NA())</f>
        <v>5.3000000000000007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30" x14ac:dyDescent="0.25">
      <c r="C51">
        <f t="shared" ca="1" si="6"/>
        <v>-6</v>
      </c>
      <c r="D51" t="str">
        <f ca="1">UPPER(INDEX(Activities[ACTIVITY],MATCH($C51,Activities[Id],0)))</f>
        <v>MAKE TEST CHARACTER</v>
      </c>
      <c r="E51" t="e">
        <f t="shared" ref="E51:AH51" ca="1" si="13">IF(ISERROR(F39),E39,NA())</f>
        <v>#N/A</v>
      </c>
      <c r="F51" t="e">
        <f t="shared" ca="1" si="13"/>
        <v>#N/A</v>
      </c>
      <c r="G51">
        <f t="shared" ca="1" si="13"/>
        <v>4.3000000000000007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0" x14ac:dyDescent="0.25">
      <c r="C52">
        <f t="shared" ca="1" si="6"/>
        <v>-5</v>
      </c>
      <c r="D52" t="str">
        <f ca="1">UPPER(INDEX(Activities[ACTIVITY],MATCH($C52,Activities[Id],0)))</f>
        <v>STARTED ON THE FIRST AREA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>
        <f t="shared" ca="1" si="14"/>
        <v>3.3000000000000007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43150</v>
      </c>
      <c r="F55" s="1">
        <f t="shared" ref="F55:AH55" si="15">F31</f>
        <v>43151</v>
      </c>
      <c r="G55" s="1">
        <f t="shared" si="15"/>
        <v>43152</v>
      </c>
      <c r="H55" s="1">
        <f t="shared" si="15"/>
        <v>43153</v>
      </c>
      <c r="I55" s="1">
        <f t="shared" si="15"/>
        <v>43154</v>
      </c>
      <c r="J55" s="1">
        <f t="shared" si="15"/>
        <v>43155</v>
      </c>
      <c r="K55" s="1">
        <f t="shared" si="15"/>
        <v>43156</v>
      </c>
      <c r="L55" s="1">
        <f t="shared" si="15"/>
        <v>43157</v>
      </c>
      <c r="M55" s="1">
        <f t="shared" si="15"/>
        <v>43158</v>
      </c>
      <c r="N55" s="1">
        <f t="shared" si="15"/>
        <v>43159</v>
      </c>
      <c r="O55" s="1">
        <f t="shared" si="15"/>
        <v>43160</v>
      </c>
      <c r="P55" s="1">
        <f t="shared" si="15"/>
        <v>43161</v>
      </c>
      <c r="Q55" s="1">
        <f t="shared" si="15"/>
        <v>43162</v>
      </c>
      <c r="R55" s="1">
        <f t="shared" si="15"/>
        <v>43163</v>
      </c>
      <c r="S55" s="1">
        <f t="shared" si="15"/>
        <v>43164</v>
      </c>
      <c r="T55" s="1">
        <f t="shared" si="15"/>
        <v>43165</v>
      </c>
      <c r="U55" s="1">
        <f t="shared" si="15"/>
        <v>43166</v>
      </c>
      <c r="V55" s="1">
        <f t="shared" si="15"/>
        <v>43167</v>
      </c>
      <c r="W55" s="1">
        <f t="shared" si="15"/>
        <v>43168</v>
      </c>
      <c r="X55" s="1">
        <f t="shared" si="15"/>
        <v>43169</v>
      </c>
      <c r="Y55" s="1">
        <f t="shared" si="15"/>
        <v>43170</v>
      </c>
      <c r="Z55" s="1">
        <f t="shared" si="15"/>
        <v>43171</v>
      </c>
      <c r="AA55" s="1">
        <f t="shared" si="15"/>
        <v>43172</v>
      </c>
      <c r="AB55" s="1">
        <f t="shared" si="15"/>
        <v>43173</v>
      </c>
      <c r="AC55" s="1">
        <f t="shared" si="15"/>
        <v>43174</v>
      </c>
      <c r="AD55" s="1">
        <f t="shared" si="15"/>
        <v>43175</v>
      </c>
      <c r="AE55" s="1">
        <f t="shared" si="15"/>
        <v>43176</v>
      </c>
      <c r="AF55" s="1">
        <f t="shared" si="15"/>
        <v>43177</v>
      </c>
      <c r="AG55" s="1">
        <f t="shared" si="15"/>
        <v>43178</v>
      </c>
      <c r="AH55" s="1">
        <f t="shared" si="15"/>
        <v>43179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>
        <f t="shared" ca="1" si="16"/>
        <v>5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43132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 t="e">
        <f t="shared" si="17"/>
        <v>#N/A</v>
      </c>
      <c r="P58" t="e">
        <f t="shared" si="17"/>
        <v>#N/A</v>
      </c>
      <c r="Q58" t="e">
        <f t="shared" si="17"/>
        <v>#N/A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feb yyyy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 t="e">
        <f t="shared" si="18"/>
        <v>#N/A</v>
      </c>
      <c r="P59" t="e">
        <f t="shared" si="18"/>
        <v>#N/A</v>
      </c>
      <c r="Q59" t="e">
        <f t="shared" si="18"/>
        <v>#N/A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43160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>
        <f t="shared" si="19"/>
        <v>0.5</v>
      </c>
      <c r="P61">
        <f t="shared" si="19"/>
        <v>0.5</v>
      </c>
      <c r="Q61">
        <f t="shared" si="19"/>
        <v>0.5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mar yyyy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>
        <f t="shared" si="20"/>
        <v>13</v>
      </c>
      <c r="P62">
        <f t="shared" si="20"/>
        <v>13</v>
      </c>
      <c r="Q62">
        <f t="shared" si="20"/>
        <v>13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43133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43161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>
        <f t="shared" si="21"/>
        <v>0.5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MA</v>
      </c>
      <c r="F70" t="str">
        <f t="shared" ref="F70:AH70" si="23">LEFT(UPPER(TEXT(F55,"ddd")),$D70)</f>
        <v>TI</v>
      </c>
      <c r="G70" t="str">
        <f t="shared" si="23"/>
        <v>ON</v>
      </c>
      <c r="H70" t="str">
        <f t="shared" si="23"/>
        <v>TO</v>
      </c>
      <c r="I70" t="str">
        <f t="shared" si="23"/>
        <v>FR</v>
      </c>
      <c r="J70" t="str">
        <f t="shared" si="23"/>
        <v>LØ</v>
      </c>
      <c r="K70" t="str">
        <f t="shared" si="23"/>
        <v>SØ</v>
      </c>
      <c r="L70" t="str">
        <f t="shared" si="23"/>
        <v>MA</v>
      </c>
      <c r="M70" t="str">
        <f t="shared" si="23"/>
        <v>TI</v>
      </c>
      <c r="N70" t="str">
        <f t="shared" si="23"/>
        <v>ON</v>
      </c>
      <c r="O70" t="str">
        <f t="shared" si="23"/>
        <v>TO</v>
      </c>
      <c r="P70" t="str">
        <f t="shared" si="23"/>
        <v>FR</v>
      </c>
      <c r="Q70" t="str">
        <f t="shared" si="23"/>
        <v>LØ</v>
      </c>
      <c r="R70" t="str">
        <f t="shared" si="23"/>
        <v>SØ</v>
      </c>
      <c r="S70" t="str">
        <f t="shared" si="23"/>
        <v>MA</v>
      </c>
      <c r="T70" t="str">
        <f t="shared" si="23"/>
        <v>TI</v>
      </c>
      <c r="U70" t="str">
        <f t="shared" si="23"/>
        <v>ON</v>
      </c>
      <c r="V70" t="str">
        <f t="shared" si="23"/>
        <v>TO</v>
      </c>
      <c r="W70" t="str">
        <f t="shared" si="23"/>
        <v>FR</v>
      </c>
      <c r="X70" t="str">
        <f t="shared" si="23"/>
        <v>LØ</v>
      </c>
      <c r="Y70" t="str">
        <f t="shared" si="23"/>
        <v>SØ</v>
      </c>
      <c r="Z70" t="str">
        <f t="shared" si="23"/>
        <v>MA</v>
      </c>
      <c r="AA70" t="str">
        <f t="shared" si="23"/>
        <v>TI</v>
      </c>
      <c r="AB70" t="str">
        <f t="shared" si="23"/>
        <v>ON</v>
      </c>
      <c r="AC70" t="str">
        <f t="shared" si="23"/>
        <v>TO</v>
      </c>
      <c r="AD70" t="str">
        <f t="shared" si="23"/>
        <v>FR</v>
      </c>
      <c r="AE70" t="str">
        <f t="shared" si="23"/>
        <v>LØ</v>
      </c>
      <c r="AF70" t="str">
        <f t="shared" si="23"/>
        <v>SØ</v>
      </c>
      <c r="AG70" t="str">
        <f t="shared" si="23"/>
        <v>MA</v>
      </c>
      <c r="AH70" t="str">
        <f t="shared" si="23"/>
        <v>TI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19</v>
      </c>
      <c r="F72" t="str">
        <f t="shared" ref="F72:AH72" si="24">TEXT(F55,"dd")</f>
        <v>20</v>
      </c>
      <c r="G72" t="str">
        <f t="shared" si="24"/>
        <v>21</v>
      </c>
      <c r="H72" t="str">
        <f t="shared" si="24"/>
        <v>22</v>
      </c>
      <c r="I72" t="str">
        <f t="shared" si="24"/>
        <v>23</v>
      </c>
      <c r="J72" t="str">
        <f t="shared" si="24"/>
        <v>24</v>
      </c>
      <c r="K72" t="str">
        <f t="shared" si="24"/>
        <v>25</v>
      </c>
      <c r="L72" t="str">
        <f t="shared" si="24"/>
        <v>26</v>
      </c>
      <c r="M72" t="str">
        <f t="shared" si="24"/>
        <v>27</v>
      </c>
      <c r="N72" t="str">
        <f t="shared" si="24"/>
        <v>28</v>
      </c>
      <c r="O72" t="str">
        <f t="shared" si="24"/>
        <v>01</v>
      </c>
      <c r="P72" t="str">
        <f t="shared" si="24"/>
        <v>02</v>
      </c>
      <c r="Q72" t="str">
        <f t="shared" si="24"/>
        <v>03</v>
      </c>
      <c r="R72" t="str">
        <f t="shared" si="24"/>
        <v>04</v>
      </c>
      <c r="S72" t="str">
        <f t="shared" si="24"/>
        <v>05</v>
      </c>
      <c r="T72" t="str">
        <f t="shared" si="24"/>
        <v>06</v>
      </c>
      <c r="U72" t="str">
        <f t="shared" si="24"/>
        <v>07</v>
      </c>
      <c r="V72" t="str">
        <f t="shared" si="24"/>
        <v>08</v>
      </c>
      <c r="W72" t="str">
        <f t="shared" si="24"/>
        <v>09</v>
      </c>
      <c r="X72" t="str">
        <f t="shared" si="24"/>
        <v>10</v>
      </c>
      <c r="Y72" t="str">
        <f t="shared" si="24"/>
        <v>11</v>
      </c>
      <c r="Z72" t="str">
        <f t="shared" si="24"/>
        <v>12</v>
      </c>
      <c r="AA72" t="str">
        <f t="shared" si="24"/>
        <v>13</v>
      </c>
      <c r="AB72" t="str">
        <f t="shared" si="24"/>
        <v>14</v>
      </c>
      <c r="AC72" t="str">
        <f t="shared" si="24"/>
        <v>15</v>
      </c>
      <c r="AD72" t="str">
        <f t="shared" si="24"/>
        <v>16</v>
      </c>
      <c r="AE72" t="str">
        <f t="shared" si="24"/>
        <v>17</v>
      </c>
      <c r="AF72" t="str">
        <f t="shared" si="24"/>
        <v>18</v>
      </c>
      <c r="AG72" t="str">
        <f t="shared" si="24"/>
        <v>19</v>
      </c>
      <c r="AH72" t="str">
        <f t="shared" si="24"/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Quokka</dc:creator>
  <cp:lastModifiedBy>Quokka</cp:lastModifiedBy>
  <dcterms:created xsi:type="dcterms:W3CDTF">2017-12-22T01:09:47Z</dcterms:created>
  <dcterms:modified xsi:type="dcterms:W3CDTF">2018-02-22T13:21:24Z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2017-12-22T01:09:52.6920314Z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