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UCN\Semester_4\Semester4Game\Semester4GameDevProject\Documentation\"/>
    </mc:Choice>
  </mc:AlternateContent>
  <bookViews>
    <workbookView xWindow="0" yWindow="0" windowWidth="28800" windowHeight="1176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52511" concurrentCalc="0"/>
</workbook>
</file>

<file path=xl/calcChain.xml><?xml version="1.0" encoding="utf-8"?>
<calcChain xmlns="http://schemas.openxmlformats.org/spreadsheetml/2006/main">
  <c r="D5" i="2" l="1"/>
  <c r="B5" i="1"/>
  <c r="B9" i="1"/>
  <c r="B13" i="1"/>
  <c r="B6" i="1"/>
  <c r="B10" i="1"/>
  <c r="B14" i="1"/>
  <c r="B8" i="1"/>
  <c r="B12" i="1"/>
  <c r="B7" i="1"/>
  <c r="B11" i="1"/>
  <c r="B15" i="1"/>
  <c r="B16" i="1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D28" i="2"/>
  <c r="D25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/>
  <c r="D11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F20" i="2"/>
  <c r="C37" i="2"/>
  <c r="AB37" i="2"/>
  <c r="F19" i="2"/>
  <c r="C36" i="2"/>
  <c r="E36" i="2"/>
  <c r="F17" i="2"/>
  <c r="C34" i="2"/>
  <c r="E34" i="2"/>
  <c r="F18" i="2"/>
  <c r="C35" i="2"/>
  <c r="AB35" i="2"/>
  <c r="F22" i="2"/>
  <c r="C39" i="2"/>
  <c r="C51" i="2"/>
  <c r="D51" i="2"/>
  <c r="F16" i="2"/>
  <c r="C33" i="2"/>
  <c r="M33" i="2"/>
  <c r="F15" i="2"/>
  <c r="C32" i="2"/>
  <c r="C44" i="2"/>
  <c r="D44" i="2"/>
  <c r="F21" i="2"/>
  <c r="C38" i="2"/>
  <c r="D38" i="2"/>
  <c r="F23" i="2"/>
  <c r="C40" i="2"/>
  <c r="V40" i="2"/>
  <c r="O37" i="2"/>
  <c r="C49" i="2"/>
  <c r="D49" i="2"/>
  <c r="Y36" i="2"/>
  <c r="X37" i="2"/>
  <c r="AG37" i="2"/>
  <c r="N37" i="2"/>
  <c r="V37" i="2"/>
  <c r="J34" i="2"/>
  <c r="D33" i="2"/>
  <c r="S36" i="2"/>
  <c r="M36" i="2"/>
  <c r="F36" i="2"/>
  <c r="AD37" i="2"/>
  <c r="J37" i="2"/>
  <c r="Q37" i="2"/>
  <c r="M37" i="2"/>
  <c r="U37" i="2"/>
  <c r="S37" i="2"/>
  <c r="AH37" i="2"/>
  <c r="W37" i="2"/>
  <c r="W49" i="2"/>
  <c r="K37" i="2"/>
  <c r="AI37" i="2"/>
  <c r="AA37" i="2"/>
  <c r="E37" i="2"/>
  <c r="D37" i="2"/>
  <c r="P37" i="2"/>
  <c r="O49" i="2"/>
  <c r="H37" i="2"/>
  <c r="AE37" i="2"/>
  <c r="Z37" i="2"/>
  <c r="R37" i="2"/>
  <c r="I37" i="2"/>
  <c r="AI36" i="2"/>
  <c r="J36" i="2"/>
  <c r="N36" i="2"/>
  <c r="W36" i="2"/>
  <c r="C48" i="2"/>
  <c r="D48" i="2"/>
  <c r="F37" i="2"/>
  <c r="AF37" i="2"/>
  <c r="T37" i="2"/>
  <c r="AC37" i="2"/>
  <c r="AB49" i="2"/>
  <c r="L37" i="2"/>
  <c r="G37" i="2"/>
  <c r="Y37" i="2"/>
  <c r="L36" i="2"/>
  <c r="P36" i="2"/>
  <c r="T36" i="2"/>
  <c r="AE36" i="2"/>
  <c r="O36" i="2"/>
  <c r="X36" i="2"/>
  <c r="X48" i="2"/>
  <c r="AC36" i="2"/>
  <c r="Z36" i="2"/>
  <c r="Y48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/>
  <c r="P35" i="2"/>
  <c r="C47" i="2"/>
  <c r="D47" i="2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/>
  <c r="U35" i="2"/>
  <c r="N35" i="2"/>
  <c r="N47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/>
  <c r="C45" i="2"/>
  <c r="D45" i="2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/>
  <c r="O40" i="2"/>
  <c r="AE40" i="2"/>
  <c r="C52" i="2"/>
  <c r="D52" i="2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/>
  <c r="AF49" i="2"/>
  <c r="N49" i="2"/>
  <c r="E48" i="2"/>
  <c r="I46" i="2"/>
  <c r="X49" i="2"/>
  <c r="J46" i="2"/>
  <c r="Q49" i="2"/>
  <c r="S48" i="2"/>
  <c r="AG49" i="2"/>
  <c r="R46" i="2"/>
  <c r="I50" i="2"/>
  <c r="S47" i="2"/>
  <c r="F48" i="2"/>
  <c r="Y47" i="2"/>
  <c r="R49" i="2"/>
  <c r="M49" i="2"/>
  <c r="U49" i="2"/>
  <c r="G50" i="2"/>
  <c r="Y51" i="2"/>
  <c r="I45" i="2"/>
  <c r="U51" i="2"/>
  <c r="O47" i="2"/>
  <c r="K49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<sst xmlns="http://schemas.openxmlformats.org/spreadsheetml/2006/main" count="26" uniqueCount="26">
  <si>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</si>
  <si>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</si>
  <si>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</si>
  <si>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</si>
  <si>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</si>
  <si>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</si>
  <si>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</si>
  <si>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</si>
  <si>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</si>
  <si>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</si>
  <si>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</si>
  <si>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</si>
  <si>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</si>
  <si>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</si>
  <si>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</si>
  <si>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</si>
  <si>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</si>
  <si>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</si>
  <si>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</si>
  <si>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</si>
  <si>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</si>
  <si>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</si>
  <si>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Creating the player</t>
  </si>
  <si>
    <t>Create pause menu</t>
  </si>
  <si>
    <t>Create an input manager</t>
  </si>
  <si>
    <t>Create an options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</si>
</sst>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20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0" fillId="0" borderId="0" xfId="0" applyFill="1">
      <alignment horizontal="left" vertical="center" wrapText="1" indent="1"/>
    </xf>
    <xf numFmtId="14" fontId="0" fillId="0" borderId="0" xfId="0" applyNumberFormat="1" applyProtection="1">
      <alignment horizontal="left" vertical="center" wrapText="1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43153</c:v>
                </c:pt>
                <c:pt idx="1">
                  <c:v>43154</c:v>
                </c:pt>
                <c:pt idx="2">
                  <c:v>43155</c:v>
                </c:pt>
                <c:pt idx="3">
                  <c:v>43156</c:v>
                </c:pt>
                <c:pt idx="4">
                  <c:v>43157</c:v>
                </c:pt>
                <c:pt idx="5">
                  <c:v>43158</c:v>
                </c:pt>
                <c:pt idx="6">
                  <c:v>43159</c:v>
                </c:pt>
                <c:pt idx="7">
                  <c:v>43160</c:v>
                </c:pt>
                <c:pt idx="8">
                  <c:v>43161</c:v>
                </c:pt>
                <c:pt idx="9">
                  <c:v>43162</c:v>
                </c:pt>
                <c:pt idx="10">
                  <c:v>43163</c:v>
                </c:pt>
                <c:pt idx="11">
                  <c:v>43164</c:v>
                </c:pt>
                <c:pt idx="12">
                  <c:v>43165</c:v>
                </c:pt>
                <c:pt idx="13">
                  <c:v>43166</c:v>
                </c:pt>
                <c:pt idx="14">
                  <c:v>43167</c:v>
                </c:pt>
                <c:pt idx="15">
                  <c:v>43168</c:v>
                </c:pt>
                <c:pt idx="16">
                  <c:v>43169</c:v>
                </c:pt>
                <c:pt idx="17">
                  <c:v>43170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43176</c:v>
                </c:pt>
                <c:pt idx="24">
                  <c:v>43177</c:v>
                </c:pt>
                <c:pt idx="25">
                  <c:v>43178</c:v>
                </c:pt>
                <c:pt idx="26">
                  <c:v>43179</c:v>
                </c:pt>
                <c:pt idx="27">
                  <c:v>43180</c:v>
                </c:pt>
                <c:pt idx="28">
                  <c:v>43181</c:v>
                </c:pt>
                <c:pt idx="29">
                  <c:v>43182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CREATING THE PLAYER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CREATE PAUSE MENU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CREATE AN INPUT MANAGER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3.3000000000000007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{A67D42EF-191F-4AF6-9EB5-4E4AD689B3DF}</c15:txfldGUID>
                      <c15:f>calcs!$E$72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{8A7F5171-D0A1-41A2-A285-56A29B8A660F}</c15:txfldGUID>
                      <c15:f>calcs!$F$72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{A5385397-C0FD-4109-8EDD-B23F482960D2}</c15:txfldGUID>
                      <c15:f>calcs!$G$72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{D51C377D-67D9-41CA-90C5-37E411C56F59}</c15:txfldGUID>
                      <c15:f>calcs!$H$72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{C2C4185C-5518-464A-B244-A427F02AD08B}</c15:txfldGUID>
                      <c15:f>calcs!$I$72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{10901AC2-AA3C-4425-BEF8-C4C86F04AF2F}</c15:txfldGUID>
                      <c15:f>calcs!$J$72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{A1C38C44-53E7-4498-AEE0-552AB9028B0A}</c15:txfldGUID>
                      <c15:f>calcs!$K$72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{DE5B3E3B-A978-455B-8D04-60988C351B44}</c15:txfldGUID>
                      <c15:f>calcs!$L$72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{809C1E40-827D-49F5-92EC-D80D6A562075}</c15:txfldGUID>
                      <c15:f>calcs!$M$72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{5910DD50-39C2-4D0C-BAA0-C8A3270376E5}</c15:txfldGUID>
                      <c15:f>calcs!$N$72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{07A33DD2-63EF-4144-AEFA-941FD2107BCF}</c15:txfldGUID>
                      <c15:f>calcs!$O$72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{B3D1F7E4-37A2-4B0F-9FFC-1EFFFAD5C3A7}</c15:txfldGUID>
                      <c15:f>calcs!$P$72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{96DFD638-5D7F-4E1F-81F5-E307897F8095}</c15:txfldGUID>
                      <c15:f>calcs!$Q$72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{6180CD8F-865A-4361-981E-4CCEDFF273DB}</c15:txfldGUID>
                      <c15:f>calcs!$R$72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{4C4D106B-3A26-4F83-BA56-C39DE0514F69}</c15:txfldGUID>
                      <c15:f>calcs!$S$72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{EECC428E-52D8-425D-A981-E91A44485AD5}</c15:txfldGUID>
                      <c15:f>calcs!$T$72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{77729904-C62B-4699-9BEA-F8758C0DF676}</c15:txfldGUID>
                      <c15:f>calcs!$U$72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{D3E1830B-0823-4455-87EC-D3888C8D8088}</c15:txfldGUID>
                      <c15:f>calcs!$V$72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{94A68803-77B9-41F6-BBC2-5AA677E8D8E4}</c15:txfldGUID>
                      <c15:f>calcs!$W$72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{8FB513BC-08F5-46D1-99B9-2EAC7122746D}</c15:txfldGUID>
                      <c15:f>calcs!$X$72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{F4584886-C520-4E77-BAE4-D982552868A0}</c15:txfldGUID>
                      <c15:f>calcs!$Y$72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{887D6296-1B6A-41E3-94B7-BE23EF23EB4A}</c15:txfldGUID>
                      <c15:f>calcs!$Z$72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{015BB0D2-7EC6-4F60-8C78-91FDE022AE9A}</c15:txfldGUID>
                      <c15:f>calcs!$AA$72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{6863BAC6-2A99-40EE-857C-69D50951A49B}</c15:txfldGUID>
                      <c15:f>calcs!$AB$72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{7A6B570C-78E9-403A-9648-3C71382BCA77}</c15:txfldGUID>
                      <c15:f>calcs!$AC$72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{908216E1-64FD-4120-A466-EEEF555C8395}</c15:txfldGUID>
                      <c15:f>calcs!$AD$72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{48B8C25E-9AF5-4858-8C17-F079256FC730}</c15:txfldGUID>
                      <c15:f>calcs!$AE$72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{510D776C-E152-48E1-851D-C5210E7E9905}</c15:txfldGUID>
                      <c15:f>calcs!$AF$72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{7F716F00-2C3E-4C68-A2F7-AD6238218018}</c15:txfldGUID>
                      <c15:f>calcs!$AG$72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{044415AE-14D8-4AB6-A63E-D731464A3F4C}</c15:txfldGUID>
                      <c15:f>calcs!$AH$72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calcs!$E$70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{1A6A4AEA-07B4-42D9-9F80-5FDEE1EC2C19}</c15:txfldGUID>
                      <c15:f>calcs!$E$70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calcs!$F$70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{ABD147C9-1834-4DC1-A784-4557EA2B541E}</c15:txfldGUID>
                      <c15:f>calcs!$F$70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calcs!$G$70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{543F1463-35CE-4A40-814C-E2F03B459036}</c15:txfldGUID>
                      <c15:f>calcs!$G$70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calcs!$H$70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{8C8B2E4A-C82C-437D-9268-010CC98DA133}</c15:txfldGUID>
                      <c15:f>calcs!$H$70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calcs!$I$70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{B12FB83E-1CA2-41A6-863A-D743FEDF212E}</c15:txfldGUID>
                      <c15:f>calcs!$I$70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calcs!$J$70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{4C8CEC11-F5C2-49CF-94DA-38B3B05734F5}</c15:txfldGUID>
                      <c15:f>calcs!$J$70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calcs!$K$70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{4EE30795-510A-4F6B-B034-27037375FA9A}</c15:txfldGUID>
                      <c15:f>calcs!$K$70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calcs!$L$70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{C36E2B20-624F-49B2-9029-EEDFF8085F58}</c15:txfldGUID>
                      <c15:f>calcs!$L$70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calcs!$M$70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{BDF9119B-E057-4DA2-8AFF-FD4E5F6A9687}</c15:txfldGUID>
                      <c15:f>calcs!$M$70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calcs!$N$70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{49AB3AE0-2BC0-4E2A-9ACF-5C661D1604E6}</c15:txfldGUID>
                      <c15:f>calcs!$N$70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calcs!$O$70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{517E5A53-6C99-4A52-83DC-97A30C3BF0ED}</c15:txfldGUID>
                      <c15:f>calcs!$O$70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calcs!$P$70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{55287A0E-0D8D-4BAF-86B2-D30F5924468F}</c15:txfldGUID>
                      <c15:f>calcs!$P$70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calcs!$Q$70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{1C3B0434-1495-47CE-8198-D51927C79CCE}</c15:txfldGUID>
                      <c15:f>calcs!$Q$70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calcs!$R$70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{C35A165F-7F57-402A-B0A4-9E58D5E5DB44}</c15:txfldGUID>
                      <c15:f>calcs!$R$70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calcs!$S$70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{03BE2FB2-39BD-4FFC-B256-A01281299BD5}</c15:txfldGUID>
                      <c15:f>calcs!$S$70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calcs!$T$70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{C8665934-A392-4A15-98E2-4D8465619289}</c15:txfldGUID>
                      <c15:f>calcs!$T$70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calcs!$U$70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{4F431C47-3BC9-4E19-8368-483BEE281BAC}</c15:txfldGUID>
                      <c15:f>calcs!$U$70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calcs!$V$70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{70FC6043-B4C4-4980-A383-415B20E07905}</c15:txfldGUID>
                      <c15:f>calcs!$V$70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calcs!$W$70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{88C28DA7-A260-4EDE-A72C-B392EE67341D}</c15:txfldGUID>
                      <c15:f>calcs!$W$70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calcs!$X$70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{82E5320A-6D6B-4177-897C-17D2F52206C4}</c15:txfldGUID>
                      <c15:f>calcs!$X$70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calcs!$Y$70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{333DBD46-7978-4A02-ADDF-9AFFBD326ACA}</c15:txfldGUID>
                      <c15:f>calcs!$Y$70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calcs!$Z$70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{D9D91632-D2B4-43AE-9209-DA9DB1C0386E}</c15:txfldGUID>
                      <c15:f>calcs!$Z$70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calcs!$AA$70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{14104CFA-DC26-4313-9C3B-C305CCAD707C}</c15:txfldGUID>
                      <c15:f>calcs!$AA$70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calcs!$AB$70</c:f>
                  <c:strCache>
                    <c:ptCount val="1"/>
                    <c:pt idx="0">
                      <c:v>LØ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{7591EC39-A935-4A93-BB36-A5E88E7410DC}</c15:txfldGUID>
                      <c15:f>calcs!$AB$70</c15:f>
                      <c15:dlblFieldTableCache>
                        <c:ptCount val="1"/>
                        <c:pt idx="0">
                          <c:v>LØ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calcs!$AC$70</c:f>
                  <c:strCache>
                    <c:ptCount val="1"/>
                    <c:pt idx="0">
                      <c:v>SØ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{284C74D0-FF05-4490-AE18-074132110BB7}</c15:txfldGUID>
                      <c15:f>calcs!$AC$70</c15:f>
                      <c15:dlblFieldTableCache>
                        <c:ptCount val="1"/>
                        <c:pt idx="0">
                          <c:v>SØ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calcs!$AD$70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{EA562F31-763E-42A1-AA60-EB82C538A7C1}</c15:txfldGUID>
                      <c15:f>calcs!$AD$70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calcs!$AE$70</c:f>
                  <c:strCache>
                    <c:ptCount val="1"/>
                    <c:pt idx="0">
                      <c:v>TI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{0752CCF9-76BE-4AD5-9FA3-91505F6F41CE}</c15:txfldGUID>
                      <c15:f>calcs!$AE$70</c15:f>
                      <c15:dlblFieldTableCache>
                        <c:ptCount val="1"/>
                        <c:pt idx="0">
                          <c:v>TI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calcs!$AF$70</c:f>
                  <c:strCache>
                    <c:ptCount val="1"/>
                    <c:pt idx="0">
                      <c:v>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{A84A7EF5-9E54-44F1-B920-1A0541DB1CB0}</c15:txfldGUID>
                      <c15:f>calcs!$AF$70</c15:f>
                      <c15:dlblFieldTableCache>
                        <c:ptCount val="1"/>
                        <c:pt idx="0">
                          <c:v>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calcs!$AG$70</c:f>
                  <c:strCache>
                    <c:ptCount val="1"/>
                    <c:pt idx="0">
                      <c:v>TO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{AA11B0A1-50EA-44B0-96EE-FAB3A5D2CA30}</c15:txfldGUID>
                      <c15:f>calcs!$AG$70</c15:f>
                      <c15:dlblFieldTableCache>
                        <c:ptCount val="1"/>
                        <c:pt idx="0">
                          <c:v>TO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calcs!$AH$70</c:f>
                  <c:strCache>
                    <c:ptCount val="1"/>
                    <c:pt idx="0">
                      <c:v>FR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{B3A4C70C-224D-41E2-8B29-E5EB110041AB}</c15:txfldGUID>
                      <c15:f>calcs!$AH$70</c15:f>
                      <c15:dlblFieldTableCache>
                        <c:ptCount val="1"/>
                        <c:pt idx="0">
                          <c:v>FR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yyyy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yyyy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19883104"/>
        <c:axId val="-1619878208"/>
      </c:lineChart>
      <c:dateAx>
        <c:axId val="-161988310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-1619878208"/>
        <c:crosses val="autoZero"/>
        <c:auto val="1"/>
        <c:lblOffset val="100"/>
        <c:baseTimeUnit val="days"/>
      </c:dateAx>
      <c:valAx>
        <c:axId val="-161987820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-161988310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=""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/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>
      <calculatedColumnFormula>D4+10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topLeftCell="A4" zoomScaleNormal="100" workbookViewId="0">
      <selection activeCell="D10" sqref="D10"/>
    </sheetView>
  </sheetViews>
  <sheetFormatPr defaultColWidth="9.140625" defaultRowHeight="35.1" customHeight="1" x14ac:dyDescent="0.25"/>
  <cols>
    <col min="1" max="1" width="4.5703125" style="5" customWidth="1"/>
    <col min="2" max="2" width="7" style="5" hidden="1" customWidth="1"/>
    <col min="3" max="3" width="31" style="5" customWidth="1"/>
    <col min="4" max="5" width="18.42578125" style="5" customWidth="1"/>
    <col min="6" max="6" width="66.140625" style="5" customWidth="1"/>
    <col min="7" max="7" width="4.5703125" style="5" customWidth="1"/>
    <col min="8" max="8" width="4.7109375" style="5" customWidth="1"/>
    <col min="9" max="16384" width="9.140625" style="5"/>
  </cols>
  <sheetData>
    <row r="1" spans="1:7" s="4" customFormat="1" ht="35.1" customHeight="1" thickBot="1" x14ac:dyDescent="0.3">
      <c r="A1" s="9"/>
      <c r="B1" s="10"/>
      <c r="C1" s="18" t="s">
        <v>17</v>
      </c>
      <c r="D1" s="18"/>
      <c r="E1" s="18"/>
      <c r="F1" s="18"/>
      <c r="G1" s="18"/>
    </row>
    <row r="2" spans="1:7" ht="315.95" customHeight="1" thickTop="1" x14ac:dyDescent="0.25">
      <c r="C2" s="19" t="s">
        <v>21</v>
      </c>
      <c r="D2" s="19"/>
      <c r="E2" s="19"/>
      <c r="F2" s="19"/>
      <c r="G2" s="19"/>
    </row>
    <row r="3" spans="1:7" s="11" customFormat="1" ht="35.1" customHeight="1" x14ac:dyDescent="0.25">
      <c r="C3" s="13" t="s">
        <v>19</v>
      </c>
      <c r="D3" s="14">
        <v>43153</v>
      </c>
      <c r="E3" s="12"/>
      <c r="F3" s="12"/>
    </row>
    <row r="4" spans="1:7" ht="21" customHeight="1" x14ac:dyDescent="0.25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25">
      <c r="B5" s="6">
        <f>ROW(B5)-calcs!$D$5</f>
        <v>-7</v>
      </c>
      <c r="C5" t="s">
        <v>18</v>
      </c>
      <c r="D5" s="7">
        <v>43153</v>
      </c>
      <c r="E5" s="7"/>
      <c r="F5" s="8"/>
    </row>
    <row r="6" spans="1:7" ht="35.1" customHeight="1" x14ac:dyDescent="0.25">
      <c r="B6" s="6">
        <f>ROW(B6)-calcs!$D$5</f>
        <v>-6</v>
      </c>
      <c r="C6" t="s">
        <v>22</v>
      </c>
      <c r="D6" s="7">
        <v>43153</v>
      </c>
      <c r="E6" s="7"/>
      <c r="F6" s="8"/>
    </row>
    <row r="7" spans="1:7" ht="35.1" customHeight="1" x14ac:dyDescent="0.25">
      <c r="B7" s="6">
        <f>ROW(B7)-calcs!$D$5</f>
        <v>-5</v>
      </c>
      <c r="C7" s="16" t="s">
        <v>23</v>
      </c>
      <c r="D7" s="17">
        <v>43173</v>
      </c>
    </row>
    <row r="8" spans="1:7" ht="35.1" customHeight="1" x14ac:dyDescent="0.25">
      <c r="B8" s="6">
        <f>ROW(B8)-calcs!$D$5</f>
        <v>-4</v>
      </c>
      <c r="C8" t="s">
        <v>24</v>
      </c>
      <c r="D8" s="7">
        <v>43173</v>
      </c>
      <c r="E8" s="7"/>
      <c r="F8" s="8"/>
    </row>
    <row r="9" spans="1:7" ht="35.1" customHeight="1" x14ac:dyDescent="0.25">
      <c r="B9" s="6">
        <f>ROW(B9)-calcs!$D$5</f>
        <v>-3</v>
      </c>
      <c r="C9" t="s">
        <v>25</v>
      </c>
      <c r="D9" s="7">
        <v>43183</v>
      </c>
      <c r="E9" s="7"/>
      <c r="F9" s="8"/>
    </row>
    <row r="10" spans="1:7" ht="35.1" customHeight="1" x14ac:dyDescent="0.25">
      <c r="B10" s="6">
        <f>ROW(B10)-calcs!$D$5</f>
        <v>-2</v>
      </c>
      <c r="C10"/>
      <c r="D10" s="7"/>
      <c r="E10" s="7"/>
      <c r="F10" s="8"/>
    </row>
    <row r="11" spans="1:7" ht="35.1" customHeight="1" x14ac:dyDescent="0.25">
      <c r="B11" s="6">
        <f>ROW(B11)-calcs!$D$5</f>
        <v>-1</v>
      </c>
      <c r="C11"/>
      <c r="D11" s="7"/>
      <c r="E11" s="7"/>
      <c r="F11" s="8"/>
    </row>
    <row r="12" spans="1:7" ht="35.1" customHeight="1" x14ac:dyDescent="0.25">
      <c r="B12" s="6">
        <f>ROW(B12)-calcs!$D$5</f>
        <v>0</v>
      </c>
      <c r="C12"/>
      <c r="D12" s="7"/>
      <c r="E12" s="7"/>
      <c r="F12" s="8"/>
    </row>
    <row r="13" spans="1:7" ht="35.1" customHeight="1" x14ac:dyDescent="0.25">
      <c r="B13" s="6">
        <f>ROW(B13)-calcs!$D$5</f>
        <v>1</v>
      </c>
      <c r="C13"/>
      <c r="D13" s="7"/>
      <c r="E13" s="7"/>
      <c r="F13" s="8"/>
    </row>
    <row r="14" spans="1:7" ht="35.1" customHeight="1" x14ac:dyDescent="0.25">
      <c r="B14" s="6">
        <f>ROW(B14)-calcs!$D$5</f>
        <v>2</v>
      </c>
      <c r="C14"/>
      <c r="D14" s="7"/>
      <c r="E14" s="7"/>
      <c r="F14" s="8"/>
    </row>
    <row r="15" spans="1:7" ht="35.1" customHeight="1" x14ac:dyDescent="0.25">
      <c r="B15" s="6">
        <f>ROW(B15)-calcs!$D$5</f>
        <v>3</v>
      </c>
      <c r="C15"/>
      <c r="D15" s="7"/>
      <c r="E15" s="7"/>
      <c r="F15" s="8"/>
    </row>
    <row r="16" spans="1:7" ht="35.1" customHeight="1" x14ac:dyDescent="0.25">
      <c r="B16" s="6">
        <f>ROW(B16)-calcs!$D$5</f>
        <v>4</v>
      </c>
      <c r="C16"/>
      <c r="D16" s="7"/>
      <c r="E16" s="7"/>
      <c r="F16" s="8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43184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12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4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5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5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-7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-6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-5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-4</v>
      </c>
    </row>
    <row r="25" spans="1:35" ht="30" x14ac:dyDescent="0.25">
      <c r="C25" t="s">
        <v>4</v>
      </c>
      <c r="D25" s="1">
        <f>StartDate+WindowOffset</f>
        <v>43153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43153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43153</v>
      </c>
      <c r="F31" s="1">
        <f t="shared" ref="F31:AI31" si="1">E31+1</f>
        <v>43154</v>
      </c>
      <c r="G31" s="1">
        <f t="shared" si="1"/>
        <v>43155</v>
      </c>
      <c r="H31" s="1">
        <f t="shared" si="1"/>
        <v>43156</v>
      </c>
      <c r="I31" s="1">
        <f t="shared" si="1"/>
        <v>43157</v>
      </c>
      <c r="J31" s="1">
        <f t="shared" si="1"/>
        <v>43158</v>
      </c>
      <c r="K31" s="1">
        <f t="shared" si="1"/>
        <v>43159</v>
      </c>
      <c r="L31" s="1">
        <f t="shared" si="1"/>
        <v>43160</v>
      </c>
      <c r="M31" s="1">
        <f t="shared" si="1"/>
        <v>43161</v>
      </c>
      <c r="N31" s="1">
        <f t="shared" si="1"/>
        <v>43162</v>
      </c>
      <c r="O31" s="1">
        <f t="shared" si="1"/>
        <v>43163</v>
      </c>
      <c r="P31" s="1">
        <f t="shared" si="1"/>
        <v>43164</v>
      </c>
      <c r="Q31" s="1">
        <f t="shared" si="1"/>
        <v>43165</v>
      </c>
      <c r="R31" s="1">
        <f t="shared" si="1"/>
        <v>43166</v>
      </c>
      <c r="S31" s="1">
        <f t="shared" si="1"/>
        <v>43167</v>
      </c>
      <c r="T31" s="1">
        <f t="shared" si="1"/>
        <v>43168</v>
      </c>
      <c r="U31" s="1">
        <f t="shared" si="1"/>
        <v>43169</v>
      </c>
      <c r="V31" s="1">
        <f t="shared" si="1"/>
        <v>43170</v>
      </c>
      <c r="W31" s="1">
        <f t="shared" si="1"/>
        <v>43171</v>
      </c>
      <c r="X31" s="1">
        <f t="shared" si="1"/>
        <v>43172</v>
      </c>
      <c r="Y31" s="1">
        <f t="shared" si="1"/>
        <v>43173</v>
      </c>
      <c r="Z31" s="1">
        <f t="shared" si="1"/>
        <v>43174</v>
      </c>
      <c r="AA31" s="1">
        <f t="shared" si="1"/>
        <v>43175</v>
      </c>
      <c r="AB31" s="1">
        <f t="shared" si="1"/>
        <v>43176</v>
      </c>
      <c r="AC31" s="1">
        <f t="shared" si="1"/>
        <v>43177</v>
      </c>
      <c r="AD31" s="1">
        <f t="shared" si="1"/>
        <v>43178</v>
      </c>
      <c r="AE31" s="1">
        <f t="shared" si="1"/>
        <v>43179</v>
      </c>
      <c r="AF31" s="1">
        <f t="shared" si="1"/>
        <v>43180</v>
      </c>
      <c r="AG31" s="1">
        <f t="shared" si="1"/>
        <v>43181</v>
      </c>
      <c r="AH31" s="1">
        <f t="shared" si="1"/>
        <v>43182</v>
      </c>
      <c r="AI31" s="1">
        <f t="shared" si="1"/>
        <v>43183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>
        <f t="shared" ca="1" si="2"/>
        <v>-7</v>
      </c>
      <c r="D37" t="str">
        <f ca="1">INDEX(Activities[ACTIVITY],MATCH($C37,Activities[Id],0))</f>
        <v>Project Start</v>
      </c>
      <c r="E37">
        <f ca="1">GridCalc</f>
        <v>6.3000000000000007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0" x14ac:dyDescent="0.25">
      <c r="A38">
        <f t="shared" si="3"/>
        <v>5.3000000000000007</v>
      </c>
      <c r="B38">
        <v>7</v>
      </c>
      <c r="C38">
        <f t="shared" ca="1" si="2"/>
        <v>-6</v>
      </c>
      <c r="D38" t="str">
        <f ca="1">INDEX(Activities[ACTIVITY],MATCH($C38,Activities[Id],0))</f>
        <v>Creating the player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-5</v>
      </c>
      <c r="D39" t="str">
        <f ca="1">INDEX(Activities[ACTIVITY],MATCH($C39,Activities[Id],0))</f>
        <v>Create pause menu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>
        <f ca="1">GridCalc</f>
        <v>4.3000000000000007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-4</v>
      </c>
      <c r="D40" t="str">
        <f ca="1">INDEX(Activities[ACTIVITY],MATCH($C40,Activities[Id],0))</f>
        <v>Create an input manager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>
        <f ca="1">GridCalc</f>
        <v>3.3000000000000007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5">
      <c r="E43" s="1">
        <f>E31</f>
        <v>43153</v>
      </c>
      <c r="F43" s="1">
        <f t="shared" ref="F43:AH43" si="4">F31</f>
        <v>43154</v>
      </c>
      <c r="G43" s="1">
        <f t="shared" si="4"/>
        <v>43155</v>
      </c>
      <c r="H43" s="1">
        <f t="shared" si="4"/>
        <v>43156</v>
      </c>
      <c r="I43" s="1">
        <f t="shared" si="4"/>
        <v>43157</v>
      </c>
      <c r="J43" s="1">
        <f t="shared" si="4"/>
        <v>43158</v>
      </c>
      <c r="K43" s="1">
        <f t="shared" si="4"/>
        <v>43159</v>
      </c>
      <c r="L43" s="1">
        <f t="shared" si="4"/>
        <v>43160</v>
      </c>
      <c r="M43" s="1">
        <f t="shared" si="4"/>
        <v>43161</v>
      </c>
      <c r="N43" s="1">
        <f t="shared" si="4"/>
        <v>43162</v>
      </c>
      <c r="O43" s="1">
        <f t="shared" si="4"/>
        <v>43163</v>
      </c>
      <c r="P43" s="1">
        <f t="shared" si="4"/>
        <v>43164</v>
      </c>
      <c r="Q43" s="1">
        <f t="shared" si="4"/>
        <v>43165</v>
      </c>
      <c r="R43" s="1">
        <f t="shared" si="4"/>
        <v>43166</v>
      </c>
      <c r="S43" s="1">
        <f t="shared" si="4"/>
        <v>43167</v>
      </c>
      <c r="T43" s="1">
        <f t="shared" si="4"/>
        <v>43168</v>
      </c>
      <c r="U43" s="1">
        <f t="shared" si="4"/>
        <v>43169</v>
      </c>
      <c r="V43" s="1">
        <f t="shared" si="4"/>
        <v>43170</v>
      </c>
      <c r="W43" s="1">
        <f t="shared" si="4"/>
        <v>43171</v>
      </c>
      <c r="X43" s="1">
        <f t="shared" si="4"/>
        <v>43172</v>
      </c>
      <c r="Y43" s="1">
        <f t="shared" si="4"/>
        <v>43173</v>
      </c>
      <c r="Z43" s="1">
        <f t="shared" si="4"/>
        <v>43174</v>
      </c>
      <c r="AA43" s="1">
        <f t="shared" si="4"/>
        <v>43175</v>
      </c>
      <c r="AB43" s="1">
        <f t="shared" si="4"/>
        <v>43176</v>
      </c>
      <c r="AC43" s="1">
        <f t="shared" si="4"/>
        <v>43177</v>
      </c>
      <c r="AD43" s="1">
        <f t="shared" si="4"/>
        <v>43178</v>
      </c>
      <c r="AE43" s="1">
        <f t="shared" si="4"/>
        <v>43179</v>
      </c>
      <c r="AF43" s="1">
        <f t="shared" si="4"/>
        <v>43180</v>
      </c>
      <c r="AG43" s="1">
        <f t="shared" si="4"/>
        <v>43181</v>
      </c>
      <c r="AH43" s="1">
        <f t="shared" si="4"/>
        <v>43182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>
        <f t="shared" ca="1" si="6"/>
        <v>-7</v>
      </c>
      <c r="D49" t="str">
        <f ca="1">UPPER(INDEX(Activities[ACTIVITY],MATCH($C49,Activities[Id],0)))</f>
        <v>PROJECT START</v>
      </c>
      <c r="E49">
        <f t="shared" ref="E49:AH49" ca="1" si="11">IF(ISERROR(F37),E37,NA())</f>
        <v>6.3000000000000007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0" x14ac:dyDescent="0.25">
      <c r="C50">
        <f t="shared" ca="1" si="6"/>
        <v>-6</v>
      </c>
      <c r="D50" t="str">
        <f ca="1">UPPER(INDEX(Activities[ACTIVITY],MATCH($C50,Activities[Id],0)))</f>
        <v>CREATING THE PLAYER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-5</v>
      </c>
      <c r="D51" t="str">
        <f ca="1">UPPER(INDEX(Activities[ACTIVITY],MATCH($C51,Activities[Id],0)))</f>
        <v>CREATE PAUSE MENU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>
        <f t="shared" ca="1" si="13"/>
        <v>4.3000000000000007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-4</v>
      </c>
      <c r="D52" t="str">
        <f ca="1">UPPER(INDEX(Activities[ACTIVITY],MATCH($C52,Activities[Id],0)))</f>
        <v>CREATE AN INPUT MANAGER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>
        <f t="shared" ca="1" si="14"/>
        <v>3.3000000000000007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43153</v>
      </c>
      <c r="F55" s="1">
        <f t="shared" ref="F55:AH55" si="15">F31</f>
        <v>43154</v>
      </c>
      <c r="G55" s="1">
        <f t="shared" si="15"/>
        <v>43155</v>
      </c>
      <c r="H55" s="1">
        <f t="shared" si="15"/>
        <v>43156</v>
      </c>
      <c r="I55" s="1">
        <f t="shared" si="15"/>
        <v>43157</v>
      </c>
      <c r="J55" s="1">
        <f t="shared" si="15"/>
        <v>43158</v>
      </c>
      <c r="K55" s="1">
        <f t="shared" si="15"/>
        <v>43159</v>
      </c>
      <c r="L55" s="1">
        <f t="shared" si="15"/>
        <v>43160</v>
      </c>
      <c r="M55" s="1">
        <f t="shared" si="15"/>
        <v>43161</v>
      </c>
      <c r="N55" s="1">
        <f t="shared" si="15"/>
        <v>43162</v>
      </c>
      <c r="O55" s="1">
        <f t="shared" si="15"/>
        <v>43163</v>
      </c>
      <c r="P55" s="1">
        <f t="shared" si="15"/>
        <v>43164</v>
      </c>
      <c r="Q55" s="1">
        <f t="shared" si="15"/>
        <v>43165</v>
      </c>
      <c r="R55" s="1">
        <f t="shared" si="15"/>
        <v>43166</v>
      </c>
      <c r="S55" s="1">
        <f t="shared" si="15"/>
        <v>43167</v>
      </c>
      <c r="T55" s="1">
        <f t="shared" si="15"/>
        <v>43168</v>
      </c>
      <c r="U55" s="1">
        <f t="shared" si="15"/>
        <v>43169</v>
      </c>
      <c r="V55" s="1">
        <f t="shared" si="15"/>
        <v>43170</v>
      </c>
      <c r="W55" s="1">
        <f t="shared" si="15"/>
        <v>43171</v>
      </c>
      <c r="X55" s="1">
        <f t="shared" si="15"/>
        <v>43172</v>
      </c>
      <c r="Y55" s="1">
        <f t="shared" si="15"/>
        <v>43173</v>
      </c>
      <c r="Z55" s="1">
        <f t="shared" si="15"/>
        <v>43174</v>
      </c>
      <c r="AA55" s="1">
        <f t="shared" si="15"/>
        <v>43175</v>
      </c>
      <c r="AB55" s="1">
        <f t="shared" si="15"/>
        <v>43176</v>
      </c>
      <c r="AC55" s="1">
        <f t="shared" si="15"/>
        <v>43177</v>
      </c>
      <c r="AD55" s="1">
        <f t="shared" si="15"/>
        <v>43178</v>
      </c>
      <c r="AE55" s="1">
        <f t="shared" si="15"/>
        <v>43179</v>
      </c>
      <c r="AF55" s="1">
        <f t="shared" si="15"/>
        <v>43180</v>
      </c>
      <c r="AG55" s="1">
        <f t="shared" si="15"/>
        <v>43181</v>
      </c>
      <c r="AH55" s="1">
        <f t="shared" si="15"/>
        <v>43182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43132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 t="e">
        <f t="shared" si="17"/>
        <v>#N/A</v>
      </c>
      <c r="M58" t="e">
        <f t="shared" si="17"/>
        <v>#N/A</v>
      </c>
      <c r="N58" t="e">
        <f t="shared" si="17"/>
        <v>#N/A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feb yyyy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 t="e">
        <f t="shared" si="18"/>
        <v>#N/A</v>
      </c>
      <c r="M59" t="e">
        <f t="shared" si="18"/>
        <v>#N/A</v>
      </c>
      <c r="N59" t="e">
        <f t="shared" si="18"/>
        <v>#N/A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43160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>
        <f t="shared" si="19"/>
        <v>0.5</v>
      </c>
      <c r="M61">
        <f t="shared" si="19"/>
        <v>0.5</v>
      </c>
      <c r="N61">
        <f t="shared" si="19"/>
        <v>0.5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mar yyyy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>
        <f t="shared" si="20"/>
        <v>13</v>
      </c>
      <c r="M62">
        <f t="shared" si="20"/>
        <v>13</v>
      </c>
      <c r="N62">
        <f t="shared" si="20"/>
        <v>13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43133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43161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>
        <f t="shared" si="21"/>
        <v>0.5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TO</v>
      </c>
      <c r="F70" t="str">
        <f t="shared" ref="F70:AH70" si="23">LEFT(UPPER(TEXT(F55,"ddd")),$D70)</f>
        <v>FR</v>
      </c>
      <c r="G70" t="str">
        <f t="shared" si="23"/>
        <v>LØ</v>
      </c>
      <c r="H70" t="str">
        <f t="shared" si="23"/>
        <v>SØ</v>
      </c>
      <c r="I70" t="str">
        <f t="shared" si="23"/>
        <v>MA</v>
      </c>
      <c r="J70" t="str">
        <f t="shared" si="23"/>
        <v>TI</v>
      </c>
      <c r="K70" t="str">
        <f t="shared" si="23"/>
        <v>ON</v>
      </c>
      <c r="L70" t="str">
        <f t="shared" si="23"/>
        <v>TO</v>
      </c>
      <c r="M70" t="str">
        <f t="shared" si="23"/>
        <v>FR</v>
      </c>
      <c r="N70" t="str">
        <f t="shared" si="23"/>
        <v>LØ</v>
      </c>
      <c r="O70" t="str">
        <f t="shared" si="23"/>
        <v>SØ</v>
      </c>
      <c r="P70" t="str">
        <f t="shared" si="23"/>
        <v>MA</v>
      </c>
      <c r="Q70" t="str">
        <f t="shared" si="23"/>
        <v>TI</v>
      </c>
      <c r="R70" t="str">
        <f t="shared" si="23"/>
        <v>ON</v>
      </c>
      <c r="S70" t="str">
        <f t="shared" si="23"/>
        <v>TO</v>
      </c>
      <c r="T70" t="str">
        <f t="shared" si="23"/>
        <v>FR</v>
      </c>
      <c r="U70" t="str">
        <f t="shared" si="23"/>
        <v>LØ</v>
      </c>
      <c r="V70" t="str">
        <f t="shared" si="23"/>
        <v>SØ</v>
      </c>
      <c r="W70" t="str">
        <f t="shared" si="23"/>
        <v>MA</v>
      </c>
      <c r="X70" t="str">
        <f t="shared" si="23"/>
        <v>TI</v>
      </c>
      <c r="Y70" t="str">
        <f t="shared" si="23"/>
        <v>ON</v>
      </c>
      <c r="Z70" t="str">
        <f t="shared" si="23"/>
        <v>TO</v>
      </c>
      <c r="AA70" t="str">
        <f t="shared" si="23"/>
        <v>FR</v>
      </c>
      <c r="AB70" t="str">
        <f t="shared" si="23"/>
        <v>LØ</v>
      </c>
      <c r="AC70" t="str">
        <f t="shared" si="23"/>
        <v>SØ</v>
      </c>
      <c r="AD70" t="str">
        <f t="shared" si="23"/>
        <v>MA</v>
      </c>
      <c r="AE70" t="str">
        <f t="shared" si="23"/>
        <v>TI</v>
      </c>
      <c r="AF70" t="str">
        <f t="shared" si="23"/>
        <v>ON</v>
      </c>
      <c r="AG70" t="str">
        <f t="shared" si="23"/>
        <v>TO</v>
      </c>
      <c r="AH70" t="str">
        <f t="shared" si="23"/>
        <v>FR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22</v>
      </c>
      <c r="F72" t="str">
        <f t="shared" ref="F72:AH72" si="24">TEXT(F55,"dd")</f>
        <v>23</v>
      </c>
      <c r="G72" t="str">
        <f t="shared" si="24"/>
        <v>24</v>
      </c>
      <c r="H72" t="str">
        <f t="shared" si="24"/>
        <v>25</v>
      </c>
      <c r="I72" t="str">
        <f t="shared" si="24"/>
        <v>26</v>
      </c>
      <c r="J72" t="str">
        <f t="shared" si="24"/>
        <v>27</v>
      </c>
      <c r="K72" t="str">
        <f t="shared" si="24"/>
        <v>28</v>
      </c>
      <c r="L72" t="str">
        <f t="shared" si="24"/>
        <v>01</v>
      </c>
      <c r="M72" t="str">
        <f t="shared" si="24"/>
        <v>02</v>
      </c>
      <c r="N72" t="str">
        <f t="shared" si="24"/>
        <v>03</v>
      </c>
      <c r="O72" t="str">
        <f t="shared" si="24"/>
        <v>04</v>
      </c>
      <c r="P72" t="str">
        <f t="shared" si="24"/>
        <v>05</v>
      </c>
      <c r="Q72" t="str">
        <f t="shared" si="24"/>
        <v>06</v>
      </c>
      <c r="R72" t="str">
        <f t="shared" si="24"/>
        <v>07</v>
      </c>
      <c r="S72" t="str">
        <f t="shared" si="24"/>
        <v>08</v>
      </c>
      <c r="T72" t="str">
        <f t="shared" si="24"/>
        <v>09</v>
      </c>
      <c r="U72" t="str">
        <f t="shared" si="24"/>
        <v>10</v>
      </c>
      <c r="V72" t="str">
        <f t="shared" si="24"/>
        <v>11</v>
      </c>
      <c r="W72" t="str">
        <f t="shared" si="24"/>
        <v>12</v>
      </c>
      <c r="X72" t="str">
        <f t="shared" si="24"/>
        <v>13</v>
      </c>
      <c r="Y72" t="str">
        <f t="shared" si="24"/>
        <v>14</v>
      </c>
      <c r="Z72" t="str">
        <f t="shared" si="24"/>
        <v>15</v>
      </c>
      <c r="AA72" t="str">
        <f t="shared" si="24"/>
        <v>16</v>
      </c>
      <c r="AB72" t="str">
        <f t="shared" si="24"/>
        <v>17</v>
      </c>
      <c r="AC72" t="str">
        <f t="shared" si="24"/>
        <v>18</v>
      </c>
      <c r="AD72" t="str">
        <f t="shared" si="24"/>
        <v>19</v>
      </c>
      <c r="AE72" t="str">
        <f t="shared" si="24"/>
        <v>20</v>
      </c>
      <c r="AF72" t="str">
        <f t="shared" si="24"/>
        <v>21</v>
      </c>
      <c r="AG72" t="str">
        <f t="shared" si="24"/>
        <v>22</v>
      </c>
      <c r="AH72" t="str">
        <f t="shared" si="24"/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Quokka</dc:creator>
  <cp:lastModifiedBy>Quokka</cp:lastModifiedBy>
  <dcterms:created xsi:type="dcterms:W3CDTF">2017-12-22T01:09:47Z</dcterms:created>
  <dcterms:modified xsi:type="dcterms:W3CDTF">2018-03-25T14:52:26Z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