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wetzel/Documents/Master_Medisin/Masteroppgave/Master/Master-Thesis/Data_proglio/Clinical_Goals/"/>
    </mc:Choice>
  </mc:AlternateContent>
  <xr:revisionPtr revIDLastSave="0" documentId="13_ncr:1_{BA8CEE01-2CFE-9C49-BA5B-4352B23C57E4}" xr6:coauthVersionLast="47" xr6:coauthVersionMax="47" xr10:uidLastSave="{00000000-0000-0000-0000-000000000000}"/>
  <bookViews>
    <workbookView xWindow="5860" yWindow="500" windowWidth="22920" windowHeight="16180" xr2:uid="{94CA7542-6F4E-5C45-87E5-3156DFB2A58D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" i="1"/>
  <c r="D1" i="1"/>
  <c r="E1" i="1"/>
</calcChain>
</file>

<file path=xl/sharedStrings.xml><?xml version="1.0" encoding="utf-8"?>
<sst xmlns="http://schemas.openxmlformats.org/spreadsheetml/2006/main" count="212" uniqueCount="87">
  <si>
    <t>Patient number</t>
  </si>
  <si>
    <t xml:space="preserve">Treatment type Fotoner:0 and Protons: </t>
  </si>
  <si>
    <t>BrainstemCore</t>
  </si>
  <si>
    <t>At most 54 Gy (RBE) dose at 0.00% volume</t>
  </si>
  <si>
    <t>BrainstemSurface</t>
  </si>
  <si>
    <t>At most 60 Gy</t>
  </si>
  <si>
    <t>Brain-GTV</t>
  </si>
  <si>
    <t>AtMost 50.0 % volume at 30 Gy %</t>
  </si>
  <si>
    <t>CTV</t>
  </si>
  <si>
    <t>AtLeast 51.30 Gy to 99.9 % [Gy]</t>
  </si>
  <si>
    <t>AtMost 50.0 % volume at 30 Gy (RBE) dose %</t>
  </si>
  <si>
    <t>Brain</t>
  </si>
  <si>
    <t>AtMost 50.0 % to 30.0 Gy [%]</t>
  </si>
  <si>
    <t>AtMost 54.0 Gy to 0.0 % [Gy]</t>
  </si>
  <si>
    <t>AtMost 60.0 Gy to 0.0 % [Gy]</t>
  </si>
  <si>
    <t>AtLeast 51.3 Gy to 99.0 % [Gy]</t>
  </si>
  <si>
    <t>Cochlea_L</t>
  </si>
  <si>
    <t>AtMost 54.0 Gy to 0.0 mean [Gy]</t>
  </si>
  <si>
    <t>Cochlea_L.1</t>
  </si>
  <si>
    <t>AtMost 45.0 Gy to 0.0 mean [Gy]</t>
  </si>
  <si>
    <t>Cochlea_L.2</t>
  </si>
  <si>
    <t>AtMost 35.0 Gy to 0.0 mean [Gy]</t>
  </si>
  <si>
    <t>Cochlea_R</t>
  </si>
  <si>
    <t>Cochlea_R.1</t>
  </si>
  <si>
    <t>Cochlea_R.2</t>
  </si>
  <si>
    <t>Cornea_L</t>
  </si>
  <si>
    <t>AtMost 30.0 Gy to 0.0 % [Gy]</t>
  </si>
  <si>
    <t>Cornea_R</t>
  </si>
  <si>
    <t>Eye_L</t>
  </si>
  <si>
    <t>Eye_R</t>
  </si>
  <si>
    <t>GTV</t>
  </si>
  <si>
    <t>AtLeast 51.3 Gy to 99.99 % [Gy]</t>
  </si>
  <si>
    <t>Hippocampus_L</t>
  </si>
  <si>
    <t>AtMost 7.3 Gy to 40.0 % [Gy]</t>
  </si>
  <si>
    <t>Hippocampus_R</t>
  </si>
  <si>
    <t>LacrimalGland_L</t>
  </si>
  <si>
    <t>AtMost 25.0 Gy to 0.0 mean [Gy]</t>
  </si>
  <si>
    <t>LacrimalGland_R</t>
  </si>
  <si>
    <t>Lens_L</t>
  </si>
  <si>
    <t>AtMost 4.0 Gy to 0.0 % [Gy]</t>
  </si>
  <si>
    <t>Lens_L.1</t>
  </si>
  <si>
    <t>AtMost 10.0 Gy to 0.0 % [Gy]</t>
  </si>
  <si>
    <t>Lens_R</t>
  </si>
  <si>
    <t>Lens_R.1</t>
  </si>
  <si>
    <t>OpticChiasm</t>
  </si>
  <si>
    <t>AtMost 54.0 Gy to 0.0 cc [Gy]</t>
  </si>
  <si>
    <t>OpticNerve_L</t>
  </si>
  <si>
    <t>OpticNerve_R</t>
  </si>
  <si>
    <t>Pituitary</t>
  </si>
  <si>
    <t>AtMost 20.0 Gy to 0.0 mean [Gy]</t>
  </si>
  <si>
    <t>Retina_L</t>
  </si>
  <si>
    <t>AtMost 45.0 Gy to 0.0 % [Gy]</t>
  </si>
  <si>
    <t>Retina_R</t>
  </si>
  <si>
    <t>Skin</t>
  </si>
  <si>
    <t>AtMost 25.0 Gy to 0.0 % [Gy]</t>
  </si>
  <si>
    <t>SpinalCord</t>
  </si>
  <si>
    <t>AtMost 50.0 Gy to 0.0 % [Gy]</t>
  </si>
  <si>
    <t>SpinalCord.1</t>
  </si>
  <si>
    <t>Brainstem_PRV</t>
  </si>
  <si>
    <t>AtMost 63.0 Gy to 0.0 % [Gy]</t>
  </si>
  <si>
    <t>Cochlea_L_PRV</t>
  </si>
  <si>
    <t>AtMost 40.0 Gy to 0.0 mean [Gy]</t>
  </si>
  <si>
    <t>Cochlea_L_PRV.1</t>
  </si>
  <si>
    <t>AtMost 50.0 Gy to 0.0 mean [Gy]</t>
  </si>
  <si>
    <t>Cochlea_L_PRV.2</t>
  </si>
  <si>
    <t>AtMost 59.0 Gy to 0.0 mean [Gy]</t>
  </si>
  <si>
    <t>Cochlea_R_PRV</t>
  </si>
  <si>
    <t>Cochlea_R_PRV.1</t>
  </si>
  <si>
    <t>Cochlea_R_PRV.2</t>
  </si>
  <si>
    <t>Cornea_L_PRV</t>
  </si>
  <si>
    <t>AtMost 35.0 Gy to 0.0 % [Gy]</t>
  </si>
  <si>
    <t>Cornea_R_PRV</t>
  </si>
  <si>
    <t>Eye_L_PRV</t>
  </si>
  <si>
    <t>Eye_R_PRV</t>
  </si>
  <si>
    <t>LacrimalGland_L_PRV</t>
  </si>
  <si>
    <t>AtMost 30.0 Gy to 0.0 mean [Gy]</t>
  </si>
  <si>
    <t>LacrimalGland_R_PRV</t>
  </si>
  <si>
    <t>OpticChiasm_PRV</t>
  </si>
  <si>
    <t>OpticNerve_L_PRV</t>
  </si>
  <si>
    <t>OpticNerve_R_PRV</t>
  </si>
  <si>
    <t>PTV</t>
  </si>
  <si>
    <t>AtLeast 51.3 Gy to 98.0 % [Gy]</t>
  </si>
  <si>
    <t>Retina_L_PRV</t>
  </si>
  <si>
    <t>Retina_R_PRV</t>
  </si>
  <si>
    <t>SpinalCord_PRV</t>
  </si>
  <si>
    <t>SpinalCord_PRV.1</t>
  </si>
  <si>
    <t>Brain-CTV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</si>
</sst>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0" applyNumberFormat="1"/>
    <xf numFmtId="43" fontId="0" fillId="0" borderId="0" xfId="1" applyFont="1"/>
    <xf numFmtId="0" fontId="1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_F/Patient1_ClinicGoal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0_F/Patient10_ClinicGoal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1_P/Patient11_ClinicGoal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3_P/Patient13_ClinicGoal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4_F/Patient14_ClinicGoal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5_F/Patient15_ClinicGoal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6_F/Patient16_ClinicGoal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7_P/Patient17_ClinicGo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8_F/Patient18_ClinicGoa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19_P/Patient19_ClinicGoa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0_P/Patient20_ClinicGo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1_F/Patient1_ClinicGoals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1_P/Patient21_ClinicGoal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2_F/Patient22_ClinicGoal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23_P/Patient23_ClinicGoa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24_F/Patient24_ClinicGoa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6_P/Patient26_ClinicGoal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7_F_manglerD40/Patient27_ClinicGoa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28_F/Patient28_ClinicGoa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9_F/Patient29_ClinicGo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2_P/Patient2_ClinicalGo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4_F/Patient4_ClinicGo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5_P/Patient5_ClinicGo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6_P/Patient6_ClinicGo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wnloads/Data_proglio/Patient7_P/Patient7_ClinicGoal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8_F/Patient8_ClinicGoal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wetzel/Documents/Master_Medisin/Masteroppgave/Data_proglio/Patient9_F/Patient9_ClinicGo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ROI</v>
          </cell>
          <cell r="B1" t="str">
            <v>Criteria</v>
          </cell>
          <cell r="C1" t="str">
            <v>Dose [Gy]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44.57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51.85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54.42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57.67</v>
          </cell>
        </row>
        <row r="6">
          <cell r="A6" t="str">
            <v>CTV</v>
          </cell>
          <cell r="B6" t="str">
            <v>AtLeast 56.43 Gy to 99.0 % [Gy]</v>
          </cell>
          <cell r="C6">
            <v>54.53</v>
          </cell>
        </row>
        <row r="7">
          <cell r="A7" t="str">
            <v>Cochlea_L</v>
          </cell>
          <cell r="B7" t="str">
            <v>AtMost 54.0 Gy to 0.0 mean [Gy]</v>
          </cell>
          <cell r="C7">
            <v>9.5399999999999991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9.5399999999999991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9.5399999999999991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9.86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9.86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9.86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53.09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53.09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53.09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52.33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52.33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52.33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25.16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25.16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30.49</v>
          </cell>
        </row>
        <row r="22">
          <cell r="A22" t="str">
            <v>Cornea_R</v>
          </cell>
          <cell r="B22" t="str">
            <v>AtMost 50.0 Gy to 0.03 cc [Gy]</v>
          </cell>
          <cell r="C22">
            <v>21.35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21.35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27.41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60.98</v>
          </cell>
        </row>
        <row r="26">
          <cell r="A26" t="str">
            <v>Eye_L</v>
          </cell>
          <cell r="B26" t="str">
            <v>AtMost 30.0 Gy to 0.03 cc [Gy]</v>
          </cell>
          <cell r="C26">
            <v>34.64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40</v>
          </cell>
        </row>
        <row r="28">
          <cell r="A28" t="str">
            <v>Eye_R</v>
          </cell>
          <cell r="B28" t="str">
            <v>AtMost 30.0 Gy to 0.03 cc [Gy]</v>
          </cell>
          <cell r="C28">
            <v>39.49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46.98</v>
          </cell>
        </row>
        <row r="30">
          <cell r="A30" t="str">
            <v>GTV</v>
          </cell>
          <cell r="B30" t="str">
            <v>AtLeast 56.43 Gy to 99.9 % [Gy]</v>
          </cell>
          <cell r="C30">
            <v>54.55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7.92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59.07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53.71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53.78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25.23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25.55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25.08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26.53</v>
          </cell>
        </row>
        <row r="39">
          <cell r="A39" t="str">
            <v>Lens_L</v>
          </cell>
          <cell r="B39" t="str">
            <v>AtMost 4.0 Gy to 0.03 cc [Gy]</v>
          </cell>
          <cell r="C39">
            <v>9.86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9.86</v>
          </cell>
        </row>
        <row r="41">
          <cell r="A41" t="str">
            <v>Lens_R</v>
          </cell>
          <cell r="B41" t="str">
            <v>AtMost 4.0 Gy to 0.03 cc [Gy]</v>
          </cell>
          <cell r="C41">
            <v>9.8699999999999992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9.8699999999999992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52.18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53.91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51.38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54.68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52.35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54.92</v>
          </cell>
        </row>
        <row r="49">
          <cell r="A49" t="str">
            <v>PTV</v>
          </cell>
          <cell r="B49" t="str">
            <v>AtLeast 56.43 Gy to 98.0 % [Gy]</v>
          </cell>
          <cell r="C49">
            <v>53.68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49.8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49.8</v>
          </cell>
        </row>
        <row r="52">
          <cell r="A52" t="str">
            <v>Retina_L</v>
          </cell>
          <cell r="B52" t="str">
            <v>AtMost 45.0 Gy to 0.03 cc [Gy]</v>
          </cell>
          <cell r="C52">
            <v>34.57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39.92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39.49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46.98</v>
          </cell>
        </row>
        <row r="56">
          <cell r="A56" t="str">
            <v>Skin</v>
          </cell>
          <cell r="B56" t="str">
            <v>AtMost 25.0 Gy to 0.03 cc [Gy]</v>
          </cell>
          <cell r="C56">
            <v>45.11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2.41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2.41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Brain</v>
          </cell>
          <cell r="B2" t="str">
            <v>AtMost 50.0 % to 30.0 Gy [%]</v>
          </cell>
          <cell r="C2">
            <v>27.55</v>
          </cell>
        </row>
        <row r="3">
          <cell r="A3" t="str">
            <v>CTV</v>
          </cell>
          <cell r="B3" t="str">
            <v>AtLeast 56.43 Gy to 99.0 % [Gy]</v>
          </cell>
          <cell r="C3">
            <v>53.23</v>
          </cell>
        </row>
        <row r="4">
          <cell r="A4" t="str">
            <v>Cochlea_L</v>
          </cell>
          <cell r="B4" t="str">
            <v>AtMost 54.0 Gy to 0.0 mean [Gy]</v>
          </cell>
          <cell r="C4">
            <v>8.31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8.31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8.31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0.01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0.01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0.01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</v>
          </cell>
        </row>
        <row r="14">
          <cell r="A14" t="str">
            <v>Eye_L</v>
          </cell>
          <cell r="B14" t="str">
            <v>AtMost 30.0 Gy to 0.03 cc [Gy]</v>
          </cell>
          <cell r="C14">
            <v>0.06</v>
          </cell>
        </row>
        <row r="15">
          <cell r="A15" t="str">
            <v>Eye_R</v>
          </cell>
          <cell r="B15" t="str">
            <v>AtMost 30.0 Gy to 0.03 cc [Gy]</v>
          </cell>
          <cell r="C15">
            <v>0</v>
          </cell>
        </row>
        <row r="16">
          <cell r="A16" t="str">
            <v>GTV</v>
          </cell>
          <cell r="B16" t="str">
            <v>AtLeast 56.43 Gy to 99.9 % [Gy]</v>
          </cell>
          <cell r="C16">
            <v>52.94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54.01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0.04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2.89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1.01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0.05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</v>
          </cell>
        </row>
        <row r="23">
          <cell r="A23" t="str">
            <v>Lens_L</v>
          </cell>
          <cell r="B23" t="str">
            <v>AtMost 4.0 Gy to 0.03 cc [Gy]</v>
          </cell>
          <cell r="C23">
            <v>0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</v>
          </cell>
        </row>
        <row r="25">
          <cell r="A25" t="str">
            <v>Lens_R</v>
          </cell>
          <cell r="B25" t="str">
            <v>AtMost 4.0 Gy to 0.03 cc [Gy]</v>
          </cell>
          <cell r="C25">
            <v>0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1.93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1.21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0.06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0.45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0.45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0.06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</v>
          </cell>
        </row>
        <row r="34">
          <cell r="A34" t="str">
            <v>Skin</v>
          </cell>
          <cell r="B34" t="str">
            <v>AtMost 25.0 Gy to 0.03 cc [Gy]</v>
          </cell>
          <cell r="C34">
            <v>40.5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0.2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48.04</v>
          </cell>
        </row>
        <row r="3">
          <cell r="A3" t="str">
            <v>CTV</v>
          </cell>
          <cell r="B3" t="str">
            <v>AtLeast 56.43 Gy to 99.0 % [Gy]</v>
          </cell>
          <cell r="C3">
            <v>53.16</v>
          </cell>
        </row>
        <row r="4">
          <cell r="A4" t="str">
            <v>Cochlea_L</v>
          </cell>
          <cell r="B4" t="str">
            <v>AtMost 54.0 Gy to 0.0 mean [Gy]</v>
          </cell>
          <cell r="C4">
            <v>3.21</v>
          </cell>
        </row>
        <row r="5">
          <cell r="A5" t="str">
            <v>Cochlea_L.1</v>
          </cell>
          <cell r="B5" t="str">
            <v>AtMost 45.0 Gy to 0.0 mean [Gy]</v>
          </cell>
          <cell r="C5">
            <v>3.21</v>
          </cell>
        </row>
        <row r="6">
          <cell r="A6" t="str">
            <v>Cochlea_L.2</v>
          </cell>
          <cell r="B6" t="str">
            <v>AtMost 32.0 Gy to 0.0 mean [Gy]</v>
          </cell>
          <cell r="C6">
            <v>3.21</v>
          </cell>
        </row>
        <row r="7">
          <cell r="A7" t="str">
            <v>Cochlea_R</v>
          </cell>
          <cell r="B7" t="str">
            <v>AtMost 54.0 Gy to 0.0 mean [Gy]</v>
          </cell>
          <cell r="C7">
            <v>0.2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1.26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1.26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0.04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0.04</v>
          </cell>
        </row>
        <row r="14">
          <cell r="A14" t="str">
            <v>Eye_L</v>
          </cell>
          <cell r="B14" t="str">
            <v>AtMost 30.0 Gy to 0.03 cc [Gy]</v>
          </cell>
          <cell r="C14">
            <v>9.1</v>
          </cell>
        </row>
        <row r="15">
          <cell r="A15" t="str">
            <v>Eye_R</v>
          </cell>
          <cell r="B15" t="str">
            <v>AtMost 30.0 Gy to 0.03 cc [Gy]</v>
          </cell>
          <cell r="C15">
            <v>0.15</v>
          </cell>
        </row>
        <row r="16">
          <cell r="A16" t="str">
            <v>GTV</v>
          </cell>
          <cell r="B16" t="str">
            <v>AtLeast 56.43 Gy to 99.9 % [Gy]</v>
          </cell>
          <cell r="C16">
            <v>53.21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52.61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0.73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18.46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8.2899999999999991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5.64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0.03</v>
          </cell>
        </row>
        <row r="23">
          <cell r="A23" t="str">
            <v>Lens_L</v>
          </cell>
          <cell r="B23" t="str">
            <v>AtMost 4.0 Gy to 0.03 cc [Gy]</v>
          </cell>
          <cell r="C23">
            <v>0.77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0.77</v>
          </cell>
        </row>
        <row r="25">
          <cell r="A25" t="str">
            <v>Lens_R</v>
          </cell>
          <cell r="B25" t="str">
            <v>AtMost 4.0 Gy to 0.03 cc [Gy]</v>
          </cell>
          <cell r="C25">
            <v>0.03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0.03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17.760000000000002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25.24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3.23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2.94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2.94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9.1</v>
          </cell>
        </row>
        <row r="33">
          <cell r="A33" t="str">
            <v>Retina_R</v>
          </cell>
          <cell r="B33" t="str">
            <v>AtMost 45.0 Gy to 0.03 cc [Gy]</v>
          </cell>
          <cell r="C33">
            <v>0.15</v>
          </cell>
        </row>
        <row r="34">
          <cell r="A34" t="str">
            <v>Skin</v>
          </cell>
          <cell r="B34" t="str">
            <v>AtMost 25.0 Gy to 0.03 cc [Gy]</v>
          </cell>
          <cell r="C34">
            <v>48</v>
          </cell>
        </row>
        <row r="35">
          <cell r="A35" t="str">
            <v>SpinalCord</v>
          </cell>
          <cell r="B35" t="str">
            <v>AtMost 50.0 Gy to 0.03 cc [Gy]</v>
          </cell>
          <cell r="C35">
            <v>0</v>
          </cell>
        </row>
        <row r="36">
          <cell r="A36" t="str">
            <v>SpinalCord.1</v>
          </cell>
          <cell r="B36" t="str">
            <v>AtMost 45.0 Gy to 0.03 cc [Gy]</v>
          </cell>
          <cell r="C36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17.64</v>
          </cell>
        </row>
        <row r="3">
          <cell r="A3" t="str">
            <v>Brain-GTV</v>
          </cell>
          <cell r="B3" t="str">
            <v>AtMost 50.0 % to 30.0 Gy [%]</v>
          </cell>
          <cell r="C3">
            <v>15.64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49.48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52.53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54.2</v>
          </cell>
        </row>
        <row r="7">
          <cell r="A7" t="str">
            <v>CTV</v>
          </cell>
          <cell r="B7" t="str">
            <v>AtLeast 56.43 Gy to 99.0 % [Gy]</v>
          </cell>
          <cell r="C7">
            <v>52.11</v>
          </cell>
        </row>
        <row r="8">
          <cell r="A8" t="str">
            <v>Cochlea_L</v>
          </cell>
          <cell r="B8" t="str">
            <v>AtMost 54.0 Gy to 0.0 mean [Gy]</v>
          </cell>
          <cell r="C8">
            <v>3.45</v>
          </cell>
        </row>
        <row r="9">
          <cell r="A9" t="str">
            <v>Cochlea_L.1</v>
          </cell>
          <cell r="B9" t="str">
            <v>AtMost 45.0 Gy to 0.0 mean [Gy]</v>
          </cell>
          <cell r="C9">
            <v>3.45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3.45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3.4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3.4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3.4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31.67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31.67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31.67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31.58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31.58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31.58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6.56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6.56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8.39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10.35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10.35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12.37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24.6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25.71</v>
          </cell>
        </row>
        <row r="29">
          <cell r="A29" t="str">
            <v>Eye_R</v>
          </cell>
          <cell r="B29" t="str">
            <v>AtMost 30.0 Gy to 0.03 cc [Gy]</v>
          </cell>
          <cell r="C29">
            <v>22.05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25.73</v>
          </cell>
        </row>
        <row r="31">
          <cell r="A31" t="str">
            <v>GTV</v>
          </cell>
          <cell r="B31" t="str">
            <v>AtLeast 56.43 Gy to 99.9 % [Gy]</v>
          </cell>
          <cell r="C31">
            <v>52.08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5.99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54.49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37.81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21.11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19.82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24.03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23.83</v>
          </cell>
        </row>
        <row r="39">
          <cell r="A39" t="str">
            <v>Lens_L</v>
          </cell>
          <cell r="B39" t="str">
            <v>AtMost 4.0 Gy to 0.03 cc [Gy]</v>
          </cell>
          <cell r="C39">
            <v>3.21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3.21</v>
          </cell>
        </row>
        <row r="41">
          <cell r="A41" t="str">
            <v>Lens_R</v>
          </cell>
          <cell r="B41" t="str">
            <v>AtMost 4.0 Gy to 0.03 cc [Gy]</v>
          </cell>
          <cell r="C41">
            <v>5.52</v>
          </cell>
        </row>
        <row r="42">
          <cell r="A42" t="str">
            <v>Lens_R.1</v>
          </cell>
          <cell r="B42" t="str">
            <v>AtMost 10.0 Gy to 0.03 cc [Gy]</v>
          </cell>
          <cell r="C42">
            <v>5.52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46.09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51.83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27.66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28.73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50.96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53.7</v>
          </cell>
        </row>
        <row r="49">
          <cell r="A49" t="str">
            <v>PTV</v>
          </cell>
          <cell r="B49" t="str">
            <v>AtLeast 56.43 Gy to 98.0 % [Gy]</v>
          </cell>
          <cell r="C49">
            <v>51.75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31.74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31.74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24.6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25.71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22.05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25.72</v>
          </cell>
        </row>
        <row r="56">
          <cell r="A56" t="str">
            <v>Skin</v>
          </cell>
          <cell r="B56" t="str">
            <v>AtMost 25.0 Gy to 0.03 cc [Gy]</v>
          </cell>
          <cell r="C56">
            <v>44.58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0.99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0.99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1.1599999999999999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1.1599999999999999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31.69</v>
          </cell>
        </row>
        <row r="3">
          <cell r="A3" t="str">
            <v>Brain-GTV</v>
          </cell>
          <cell r="B3" t="str">
            <v>AtMost 50.0 % to 30.0 Gy [%]</v>
          </cell>
          <cell r="C3">
            <v>27.84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50.17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54.07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58.04</v>
          </cell>
        </row>
        <row r="7">
          <cell r="A7" t="str">
            <v>CTV</v>
          </cell>
          <cell r="B7" t="str">
            <v>AtLeast 56.43 Gy to 99.0 % [Gy]</v>
          </cell>
          <cell r="C7">
            <v>56.15</v>
          </cell>
        </row>
        <row r="8">
          <cell r="A8" t="str">
            <v>Cochlea_L</v>
          </cell>
          <cell r="B8" t="str">
            <v>AtMost 54.0 Gy to 0.0 mean [Gy]</v>
          </cell>
          <cell r="C8">
            <v>46.76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46.76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46.76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46.78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46.78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46.78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5.67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5.67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5.67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5.58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5.58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5.58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16.55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16.55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23.85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12.27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12.27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16.53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61.08</v>
          </cell>
        </row>
        <row r="27">
          <cell r="A27" t="str">
            <v>GTV</v>
          </cell>
          <cell r="B27" t="str">
            <v>AtLeast 56.43 Gy to 99.9 % [Gy]</v>
          </cell>
          <cell r="C27">
            <v>57.55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58.63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7.18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55.61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49.03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27.76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28.07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12.9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12.84</v>
          </cell>
        </row>
        <row r="36">
          <cell r="A36" t="str">
            <v>Lens_L</v>
          </cell>
          <cell r="B36" t="str">
            <v>AtMost 4.0 Gy to 0.03 cc [Gy]</v>
          </cell>
          <cell r="C36">
            <v>6.38</v>
          </cell>
        </row>
        <row r="37">
          <cell r="A37" t="str">
            <v>Lens_L.1</v>
          </cell>
          <cell r="B37" t="str">
            <v>AtMost 10.0 Gy to 0.03 cc [Gy]</v>
          </cell>
          <cell r="C37">
            <v>6.38</v>
          </cell>
        </row>
        <row r="38">
          <cell r="A38" t="str">
            <v>Lens_R</v>
          </cell>
          <cell r="B38" t="str">
            <v>AtMost 4.0 Gy to 0.03 cc [Gy]</v>
          </cell>
          <cell r="C38">
            <v>3.09</v>
          </cell>
        </row>
        <row r="39">
          <cell r="A39" t="str">
            <v>Lens_R.1</v>
          </cell>
          <cell r="B39" t="str">
            <v>AtMost 10.0 Gy to 0.03 cc [Gy]</v>
          </cell>
          <cell r="C39">
            <v>3.09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51.32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54.56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47.13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53.38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26.65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30.37</v>
          </cell>
        </row>
        <row r="46">
          <cell r="A46" t="str">
            <v>PTV</v>
          </cell>
          <cell r="B46" t="str">
            <v>AtLeast 56.43 Gy to 98.0 % [Gy]</v>
          </cell>
          <cell r="C46">
            <v>55.67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27.04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27.04</v>
          </cell>
        </row>
        <row r="49">
          <cell r="A49" t="str">
            <v>Retina_L</v>
          </cell>
          <cell r="B49" t="str">
            <v>AtMost 45.0 Gy to 0.03 cc [Gy]</v>
          </cell>
          <cell r="C49">
            <v>36.61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42.24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20.64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22.29</v>
          </cell>
        </row>
        <row r="53">
          <cell r="A53" t="str">
            <v>Skin</v>
          </cell>
          <cell r="B53" t="str">
            <v>AtMost 25.0 Gy to 0.03 cc [Gy]</v>
          </cell>
          <cell r="C53">
            <v>43.7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1.7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1.7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2.08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2.08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29.56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9.58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13.06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16.77</v>
          </cell>
        </row>
        <row r="6">
          <cell r="A6" t="str">
            <v>CTV</v>
          </cell>
          <cell r="B6" t="str">
            <v>AtLeast 56.43 Gy to 99.0 % [Gy]</v>
          </cell>
          <cell r="C6">
            <v>57.91</v>
          </cell>
        </row>
        <row r="7">
          <cell r="A7" t="str">
            <v>Cochlea_L</v>
          </cell>
          <cell r="B7" t="str">
            <v>AtMost 54.0 Gy to 0.0 mean [Gy]</v>
          </cell>
          <cell r="C7">
            <v>0.77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0.77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0.77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0.78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0.78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0.78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0.71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0.71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0.71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0.71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0.71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0.71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1.41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1.41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1.62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1.34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1.34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1.55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60.6</v>
          </cell>
        </row>
        <row r="26">
          <cell r="A26" t="str">
            <v>Eye_L</v>
          </cell>
          <cell r="B26" t="str">
            <v>AtMost 30.0 Gy to 0.03 cc [Gy]</v>
          </cell>
          <cell r="C26">
            <v>1.8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2.02</v>
          </cell>
        </row>
        <row r="28">
          <cell r="A28" t="str">
            <v>Eye_R</v>
          </cell>
          <cell r="B28" t="str">
            <v>AtMost 30.0 Gy to 0.03 cc [Gy]</v>
          </cell>
          <cell r="C28">
            <v>1.77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2.17</v>
          </cell>
        </row>
        <row r="30">
          <cell r="A30" t="str">
            <v>GTV</v>
          </cell>
          <cell r="B30" t="str">
            <v>AtLeast 56.43 Gy to 99.9 % [Gy]</v>
          </cell>
          <cell r="C30">
            <v>58.31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4.97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4.9800000000000004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5.45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5.31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1.2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1.24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1.25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1.27</v>
          </cell>
        </row>
        <row r="39">
          <cell r="A39" t="str">
            <v>Lens_L</v>
          </cell>
          <cell r="B39" t="str">
            <v>AtMost 4.0 Gy to 0.03 cc [Gy]</v>
          </cell>
          <cell r="C39">
            <v>0.89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0.89</v>
          </cell>
        </row>
        <row r="41">
          <cell r="A41" t="str">
            <v>Lens_R</v>
          </cell>
          <cell r="B41" t="str">
            <v>AtMost 4.0 Gy to 0.03 cc [Gy]</v>
          </cell>
          <cell r="C41">
            <v>0.88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0.88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4.4000000000000004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5.92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3.04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2.74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3.33</v>
          </cell>
        </row>
        <row r="49">
          <cell r="A49" t="str">
            <v>PTV</v>
          </cell>
          <cell r="B49" t="str">
            <v>AtLeast 56.43 Gy to 98.0 % [Gy]</v>
          </cell>
          <cell r="C49">
            <v>56.76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2.16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2.16</v>
          </cell>
        </row>
        <row r="52">
          <cell r="A52" t="str">
            <v>Retina_L</v>
          </cell>
          <cell r="B52" t="str">
            <v>AtMost 45.0 Gy to 0.03 cc [Gy]</v>
          </cell>
          <cell r="C52">
            <v>1.8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2.02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1.76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2.16</v>
          </cell>
        </row>
        <row r="56">
          <cell r="A56" t="str">
            <v>Skin</v>
          </cell>
          <cell r="B56" t="str">
            <v>AtMost 25.0 Gy to 0.03 cc [Gy]</v>
          </cell>
          <cell r="C56">
            <v>39.369999999999997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14.89</v>
          </cell>
        </row>
        <row r="3">
          <cell r="A3" t="str">
            <v>CTV</v>
          </cell>
          <cell r="B3" t="str">
            <v>AtLeast 56.43 Gy to 99.0 % [Gy]</v>
          </cell>
          <cell r="C3">
            <v>52.96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0.02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0.02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0.02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2.75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2.75</v>
          </cell>
        </row>
        <row r="14">
          <cell r="A14" t="str">
            <v>Eye_L</v>
          </cell>
          <cell r="B14" t="str">
            <v>AtMost 30.0 Gy to 0.03 cc [Gy]</v>
          </cell>
          <cell r="C14">
            <v>0.47</v>
          </cell>
        </row>
        <row r="15">
          <cell r="A15" t="str">
            <v>Eye_R</v>
          </cell>
          <cell r="B15" t="str">
            <v>AtMost 30.0 Gy to 0.03 cc [Gy]</v>
          </cell>
          <cell r="C15">
            <v>8.34</v>
          </cell>
        </row>
        <row r="16">
          <cell r="A16" t="str">
            <v>GTV</v>
          </cell>
          <cell r="B16" t="str">
            <v>AtLeast 56.43 Gy to 99.9 % [Gy]</v>
          </cell>
          <cell r="C16">
            <v>53.14</v>
          </cell>
        </row>
        <row r="17">
          <cell r="A17" t="str">
            <v>Hippocampus_L</v>
          </cell>
          <cell r="B17" t="str">
            <v>AtMost 7.3 Gy to 40.0 % [Gy]</v>
          </cell>
          <cell r="C17">
            <v>0</v>
          </cell>
        </row>
        <row r="18">
          <cell r="A18" t="str">
            <v>Hippocampus_R</v>
          </cell>
          <cell r="B18" t="str">
            <v>AtMost 7.3 Gy to 40.0 % [Gy]</v>
          </cell>
          <cell r="C18">
            <v>0.22</v>
          </cell>
        </row>
        <row r="19">
          <cell r="A19" t="str">
            <v>Hypothalamus_L</v>
          </cell>
          <cell r="B19" t="str">
            <v>AtMost 45.0 Gy to 0.0 mean [Gy]</v>
          </cell>
          <cell r="C19">
            <v>2.75</v>
          </cell>
        </row>
        <row r="20">
          <cell r="A20" t="str">
            <v>Hypothalamus_R</v>
          </cell>
          <cell r="B20" t="str">
            <v>AtMost 45.0 Gy to 0.0 mean [Gy]</v>
          </cell>
          <cell r="C20">
            <v>5.0199999999999996</v>
          </cell>
        </row>
        <row r="21">
          <cell r="A21" t="str">
            <v>LacrimalGland_L</v>
          </cell>
          <cell r="B21" t="str">
            <v>AtMost 25.0 Gy to 0.0 mean [Gy]</v>
          </cell>
          <cell r="C21">
            <v>0</v>
          </cell>
        </row>
        <row r="22">
          <cell r="A22" t="str">
            <v>LacrimalGland_R</v>
          </cell>
          <cell r="B22" t="str">
            <v>AtMost 25.0 Gy to 0.0 mean [Gy]</v>
          </cell>
          <cell r="C22">
            <v>6.22</v>
          </cell>
        </row>
        <row r="23">
          <cell r="A23" t="str">
            <v>Lens_L</v>
          </cell>
          <cell r="B23" t="str">
            <v>AtMost 4.0 Gy to 0.03 cc [Gy]</v>
          </cell>
          <cell r="C23">
            <v>0.05</v>
          </cell>
        </row>
        <row r="24">
          <cell r="A24" t="str">
            <v>Lens_L.1</v>
          </cell>
          <cell r="B24" t="str">
            <v>AtMost 10.0 Gy to 0.03 cc [Gy]</v>
          </cell>
          <cell r="C24">
            <v>0.05</v>
          </cell>
        </row>
        <row r="25">
          <cell r="A25" t="str">
            <v>Lens_R</v>
          </cell>
          <cell r="B25" t="str">
            <v>AtMost 4.0 Gy to 0.03 cc [Gy]</v>
          </cell>
          <cell r="C25">
            <v>0.46</v>
          </cell>
        </row>
        <row r="26">
          <cell r="A26" t="str">
            <v>Lens_R.1</v>
          </cell>
          <cell r="B26" t="str">
            <v>AtMost 10.0 Gy to 0.03 cc [Gy]</v>
          </cell>
          <cell r="C26">
            <v>0.46</v>
          </cell>
        </row>
        <row r="27">
          <cell r="A27" t="str">
            <v>OpticChiasm</v>
          </cell>
          <cell r="B27" t="str">
            <v>AtMost 54.0 Gy to 0.03 cc [Gy]</v>
          </cell>
          <cell r="C27">
            <v>8.86</v>
          </cell>
        </row>
        <row r="28">
          <cell r="A28" t="str">
            <v>OpticNerve_L</v>
          </cell>
          <cell r="B28" t="str">
            <v>AtMost 54.0 Gy to 0.03 cc [Gy]</v>
          </cell>
          <cell r="C28">
            <v>1.75</v>
          </cell>
        </row>
        <row r="29">
          <cell r="A29" t="str">
            <v>OpticNerve_R</v>
          </cell>
          <cell r="B29" t="str">
            <v>AtMost 54.0 Gy to 0.03 cc [Gy]</v>
          </cell>
          <cell r="C29">
            <v>8.74</v>
          </cell>
        </row>
        <row r="30">
          <cell r="A30" t="str">
            <v>Pituitary</v>
          </cell>
          <cell r="B30" t="str">
            <v>AtMost 45.0 Gy to 0.0 mean [Gy]</v>
          </cell>
          <cell r="C30">
            <v>0.54</v>
          </cell>
        </row>
        <row r="31">
          <cell r="A31" t="str">
            <v>Pituitary.1</v>
          </cell>
          <cell r="B31" t="str">
            <v>AtMost 20.0 Gy to 0.0 mean [Gy]</v>
          </cell>
          <cell r="C31">
            <v>0.54</v>
          </cell>
        </row>
        <row r="32">
          <cell r="A32" t="str">
            <v>Retina_L</v>
          </cell>
          <cell r="B32" t="str">
            <v>AtMost 45.0 Gy to 0.03 cc [Gy]</v>
          </cell>
          <cell r="C32">
            <v>0.46</v>
          </cell>
        </row>
        <row r="33">
          <cell r="A33" t="str">
            <v>Retina_R</v>
          </cell>
          <cell r="B33" t="str">
            <v>AtMost 45.0 Gy to 0.03 cc [Gy]</v>
          </cell>
          <cell r="C33">
            <v>8.34</v>
          </cell>
        </row>
        <row r="34">
          <cell r="A34" t="str">
            <v>SpinalCord</v>
          </cell>
          <cell r="B34" t="str">
            <v>AtMost 50.0 Gy to 0.03 cc [Gy]</v>
          </cell>
          <cell r="C34">
            <v>0</v>
          </cell>
        </row>
        <row r="35">
          <cell r="A35" t="str">
            <v>SpinalCord.1</v>
          </cell>
          <cell r="B35" t="str">
            <v>AtMost 45.0 Gy to 0.03 cc [Gy]</v>
          </cell>
          <cell r="C35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20.239999999999998</v>
          </cell>
        </row>
        <row r="3">
          <cell r="A3" t="str">
            <v>Brain-GTV</v>
          </cell>
          <cell r="B3" t="str">
            <v>AtMost 50.0 % to 30.0 Gy [%]</v>
          </cell>
          <cell r="C3">
            <v>19.05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22.34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28.17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34.520000000000003</v>
          </cell>
        </row>
        <row r="7">
          <cell r="A7" t="str">
            <v>CTV</v>
          </cell>
          <cell r="B7" t="str">
            <v>AtLeast 56.43 Gy to 99.0 % [Gy]</v>
          </cell>
          <cell r="C7">
            <v>58.85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0.98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0.98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0.98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0.99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0.99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0.99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0.71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0.71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0.71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0.72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0.72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0.72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0.93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0.93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1.18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1.04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60.14</v>
          </cell>
        </row>
        <row r="27">
          <cell r="A27" t="str">
            <v>Eye_L</v>
          </cell>
          <cell r="B27" t="str">
            <v>AtMost 30.0 Gy to 0.03 cc [Gy]</v>
          </cell>
          <cell r="C27">
            <v>1.72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2.62</v>
          </cell>
        </row>
        <row r="29">
          <cell r="A29" t="str">
            <v>Eye_R</v>
          </cell>
          <cell r="B29" t="str">
            <v>AtMost 30.0 Gy to 0.03 cc [Gy]</v>
          </cell>
          <cell r="C29">
            <v>1.39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1.88</v>
          </cell>
        </row>
        <row r="31">
          <cell r="A31" t="str">
            <v>GTV</v>
          </cell>
          <cell r="B31" t="str">
            <v>AtLeast 56.43 Gy to 99.9 % [Gy]</v>
          </cell>
          <cell r="C31">
            <v>58.73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12.95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4.87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7.51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6.69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1.08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1.1499999999999999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0.97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1.02</v>
          </cell>
        </row>
        <row r="40">
          <cell r="A40" t="str">
            <v>Lens_L</v>
          </cell>
          <cell r="B40" t="str">
            <v>AtMost 4.0 Gy to 0.03 cc [Gy]</v>
          </cell>
          <cell r="C40">
            <v>0.67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0.67</v>
          </cell>
        </row>
        <row r="42">
          <cell r="A42" t="str">
            <v>Lens_R</v>
          </cell>
          <cell r="B42" t="str">
            <v>AtMost 4.0 Gy to 0.03 cc [Gy]</v>
          </cell>
          <cell r="C42">
            <v>0.62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0.62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3.39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5.49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2.23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3.33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1.86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2.5299999999999998</v>
          </cell>
        </row>
        <row r="50">
          <cell r="A50" t="str">
            <v>PTV</v>
          </cell>
          <cell r="B50" t="str">
            <v>AtLeast 56.43 Gy to 98.0 % [Gy]</v>
          </cell>
          <cell r="C50">
            <v>58.57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1.83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1.83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1.71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2.62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1.38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40.11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0.35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0.35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0.38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0.38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16.62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2.6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4.8499999999999996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8.2200000000000006</v>
          </cell>
        </row>
        <row r="6">
          <cell r="A6" t="str">
            <v>CTV</v>
          </cell>
          <cell r="B6" t="str">
            <v>AtLeast 56.43 Gy to 99.0 % [Gy]</v>
          </cell>
          <cell r="C6">
            <v>52.6</v>
          </cell>
        </row>
        <row r="7">
          <cell r="A7" t="str">
            <v>Cochlea_L</v>
          </cell>
          <cell r="B7" t="str">
            <v>AtMost 54.0 Gy to 0.0 mean [Gy]</v>
          </cell>
          <cell r="C7">
            <v>0.3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0.3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0.3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0.34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0.34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0.34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Eye_L</v>
          </cell>
          <cell r="B25" t="str">
            <v>AtMost 30.0 Gy to 0.03 cc [Gy]</v>
          </cell>
          <cell r="C25">
            <v>0.04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0.06</v>
          </cell>
        </row>
        <row r="27">
          <cell r="A27" t="str">
            <v>Eye_R</v>
          </cell>
          <cell r="B27" t="str">
            <v>AtMost 30.0 Gy to 0.03 cc [Gy]</v>
          </cell>
          <cell r="C27">
            <v>0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0</v>
          </cell>
        </row>
        <row r="29">
          <cell r="A29" t="str">
            <v>GTV</v>
          </cell>
          <cell r="B29" t="str">
            <v>AtLeast 56.43 Gy to 99.9 % [Gy]</v>
          </cell>
          <cell r="C29">
            <v>52.7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6.59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0.12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0.01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0.02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0.02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</v>
          </cell>
        </row>
        <row r="38">
          <cell r="A38" t="str">
            <v>Lens_L</v>
          </cell>
          <cell r="B38" t="str">
            <v>AtMost 4.0 Gy to 0.03 cc [Gy]</v>
          </cell>
          <cell r="C38">
            <v>0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</v>
          </cell>
        </row>
        <row r="40">
          <cell r="A40" t="str">
            <v>Lens_R</v>
          </cell>
          <cell r="B40" t="str">
            <v>AtMost 4.0 Gy to 0.03 cc [Gy]</v>
          </cell>
          <cell r="C40">
            <v>0</v>
          </cell>
        </row>
        <row r="41">
          <cell r="A41" t="str">
            <v>Lens_R.1</v>
          </cell>
          <cell r="B41" t="str">
            <v>AtMost 10.0 Gy to 0.03 cc [Gy]</v>
          </cell>
          <cell r="C41">
            <v>0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0.04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0.13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0.04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0.1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0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0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0.06</v>
          </cell>
        </row>
        <row r="52">
          <cell r="A52" t="str">
            <v>Retina_R</v>
          </cell>
          <cell r="B52" t="str">
            <v>AtMost 45.0 Gy to 0.03 cc [Gy]</v>
          </cell>
          <cell r="C52">
            <v>0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0</v>
          </cell>
        </row>
        <row r="54">
          <cell r="A54" t="str">
            <v>Skin</v>
          </cell>
          <cell r="B54" t="str">
            <v>AtMost 25.0 Gy to 0.03 cc [Gy]</v>
          </cell>
          <cell r="C54">
            <v>49.11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22.87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6.39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10.38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15.45</v>
          </cell>
        </row>
        <row r="6">
          <cell r="A6" t="str">
            <v>CTV</v>
          </cell>
          <cell r="B6" t="str">
            <v>AtLeast 56.43 Gy to 99.0 % [Gy]</v>
          </cell>
          <cell r="C6">
            <v>47.94</v>
          </cell>
        </row>
        <row r="7">
          <cell r="A7" t="str">
            <v>Cochlea_L</v>
          </cell>
          <cell r="B7" t="str">
            <v>AtMost 54.0 Gy to 0.0 mean [Gy]</v>
          </cell>
          <cell r="C7">
            <v>0</v>
          </cell>
        </row>
        <row r="8">
          <cell r="A8" t="str">
            <v>Cochlea_L.1</v>
          </cell>
          <cell r="B8" t="str">
            <v>AtMost 45.0 Gy to 0.0 mean [Gy]</v>
          </cell>
          <cell r="C8">
            <v>0</v>
          </cell>
        </row>
        <row r="9">
          <cell r="A9" t="str">
            <v>Cochlea_L.2</v>
          </cell>
          <cell r="B9" t="str">
            <v>AtMost 32.0 Gy to 0.0 mean [Gy]</v>
          </cell>
          <cell r="C9">
            <v>0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0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0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0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0.08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0.08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0.08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0.08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0.08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0.08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0.06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0.06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0.11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1.93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1.93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2.52</v>
          </cell>
        </row>
        <row r="25">
          <cell r="A25" t="str">
            <v>Eye_L</v>
          </cell>
          <cell r="B25" t="str">
            <v>AtMost 30.0 Gy to 0.03 cc [Gy]</v>
          </cell>
          <cell r="C25">
            <v>0.06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0.11</v>
          </cell>
        </row>
        <row r="27">
          <cell r="A27" t="str">
            <v>Eye_R</v>
          </cell>
          <cell r="B27" t="str">
            <v>AtMost 30.0 Gy to 0.03 cc [Gy]</v>
          </cell>
          <cell r="C27">
            <v>9.52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12.09</v>
          </cell>
        </row>
        <row r="29">
          <cell r="A29" t="str">
            <v>GTV</v>
          </cell>
          <cell r="B29" t="str">
            <v>AtLeast 56.43 Gy to 99.9 % [Gy]</v>
          </cell>
          <cell r="C29">
            <v>47.56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0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4.9000000000000004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0.44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9.9499999999999993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0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0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4.51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4.8099999999999996</v>
          </cell>
        </row>
        <row r="38">
          <cell r="A38" t="str">
            <v>Lens_L</v>
          </cell>
          <cell r="B38" t="str">
            <v>AtMost 4.0 Gy to 0.03 cc [Gy]</v>
          </cell>
          <cell r="C38">
            <v>0.01</v>
          </cell>
        </row>
        <row r="39">
          <cell r="A39" t="str">
            <v>Lens_L.1</v>
          </cell>
          <cell r="B39" t="str">
            <v>AtMost 10.0 Gy to 0.03 cc [Gy]</v>
          </cell>
          <cell r="C39">
            <v>0.01</v>
          </cell>
        </row>
        <row r="40">
          <cell r="A40" t="str">
            <v>Lens_R</v>
          </cell>
          <cell r="B40" t="str">
            <v>AtMost 4.0 Gy to 0.03 cc [Gy]</v>
          </cell>
          <cell r="C40">
            <v>1.53</v>
          </cell>
        </row>
        <row r="41">
          <cell r="A41" t="str">
            <v>Lens_R.1</v>
          </cell>
          <cell r="B41" t="str">
            <v>AtMost 10.0 Gy to 0.03 cc [Gy]</v>
          </cell>
          <cell r="C41">
            <v>1.53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6.19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10.16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1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1.38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11.47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16.399999999999999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0.19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0.19</v>
          </cell>
        </row>
        <row r="50">
          <cell r="A50" t="str">
            <v>Retina_L</v>
          </cell>
          <cell r="B50" t="str">
            <v>AtMost 45.0 Gy to 0.03 cc [Gy]</v>
          </cell>
          <cell r="C50">
            <v>0.04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7.0000000000000007E-2</v>
          </cell>
        </row>
        <row r="52">
          <cell r="A52" t="str">
            <v>Retina_R</v>
          </cell>
          <cell r="B52" t="str">
            <v>AtMost 45.0 Gy to 0.03 cc [Gy]</v>
          </cell>
          <cell r="C52">
            <v>9.4499999999999993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12.68</v>
          </cell>
        </row>
        <row r="54">
          <cell r="A54" t="str">
            <v>Skin</v>
          </cell>
          <cell r="B54" t="str">
            <v>AtMost 25.0 Gy to 0.03 cc [Gy]</v>
          </cell>
          <cell r="C54">
            <v>43.4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Brain</v>
          </cell>
          <cell r="B2" t="str">
            <v>AtMost 50.0 % to 30.0 Gy [%]</v>
          </cell>
          <cell r="C2">
            <v>8.15</v>
          </cell>
        </row>
        <row r="3">
          <cell r="A3" t="str">
            <v>Brain-GTV</v>
          </cell>
          <cell r="B3" t="str">
            <v>AtMost 50.0 % to 30.0 Gy [%]</v>
          </cell>
          <cell r="C3">
            <v>7.44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0.82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0.93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1.05</v>
          </cell>
        </row>
        <row r="7">
          <cell r="A7" t="str">
            <v>CTV</v>
          </cell>
          <cell r="B7" t="str">
            <v>AtLeast 56.43 Gy to 99.0 % [Gy]</v>
          </cell>
          <cell r="C7">
            <v>53.05</v>
          </cell>
        </row>
        <row r="8">
          <cell r="A8" t="str">
            <v>Cochlea_L</v>
          </cell>
          <cell r="B8" t="str">
            <v>AtMost 54.0 Gy to 0.0 mean [Gy]</v>
          </cell>
          <cell r="C8">
            <v>0.17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0.17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0.17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0.16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0.16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0.16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0.22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0.22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0.22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0.36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0.36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0.38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0.39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0.39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0.43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54.63</v>
          </cell>
        </row>
        <row r="27">
          <cell r="A27" t="str">
            <v>GTV</v>
          </cell>
          <cell r="B27" t="str">
            <v>AtLeast 56.43 Gy to 99.9 % [Gy]</v>
          </cell>
          <cell r="C27">
            <v>53.15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0.56000000000000005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0.6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0.92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0.89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0.35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0.35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0.39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0.39</v>
          </cell>
        </row>
        <row r="36">
          <cell r="A36" t="str">
            <v>Lens_L</v>
          </cell>
          <cell r="B36" t="str">
            <v>AtMost 4.0 Gy to 0.03 cc [Gy]</v>
          </cell>
          <cell r="C36">
            <v>0.26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0.26</v>
          </cell>
        </row>
        <row r="38">
          <cell r="A38" t="str">
            <v>Lens_R</v>
          </cell>
          <cell r="B38" t="str">
            <v>AtMost 4.0 Gy to 0.03 cc [Gy]</v>
          </cell>
          <cell r="C38">
            <v>0.28999999999999998</v>
          </cell>
        </row>
        <row r="39">
          <cell r="A39" t="str">
            <v>Lens_R.1</v>
          </cell>
          <cell r="B39" t="str">
            <v>AtMost 10.0 Gy to 0.03 cc [Gy]</v>
          </cell>
          <cell r="C39">
            <v>0.28999999999999998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0.74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0.82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0.6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0.65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0.55000000000000004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0.6</v>
          </cell>
        </row>
        <row r="46">
          <cell r="A46" t="str">
            <v>PTV</v>
          </cell>
          <cell r="B46" t="str">
            <v>AtLeast 56.43 Gy to 98.0 % [Gy]</v>
          </cell>
          <cell r="C46">
            <v>52.13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0.38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0.38</v>
          </cell>
        </row>
        <row r="49">
          <cell r="A49" t="str">
            <v>Retina_L</v>
          </cell>
          <cell r="B49" t="str">
            <v>AtMost 45.0 Gy to 0.03 cc [Gy]</v>
          </cell>
          <cell r="C49">
            <v>0.41</v>
          </cell>
        </row>
        <row r="50">
          <cell r="A50" t="str">
            <v>Retina_R</v>
          </cell>
          <cell r="B50" t="str">
            <v>AtMost 45.0 Gy to 0.03 cc [Gy]</v>
          </cell>
          <cell r="C50">
            <v>0.42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0.45</v>
          </cell>
        </row>
        <row r="52">
          <cell r="A52" t="str">
            <v>Skin</v>
          </cell>
          <cell r="B52" t="str">
            <v>AtMost 25.0 Gy to 0.03 cc [Gy]</v>
          </cell>
          <cell r="C52">
            <v>35.75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10.130000000000001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8.8000000000000007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0.21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0.45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1.33</v>
          </cell>
        </row>
        <row r="7">
          <cell r="A7" t="str">
            <v>CTV</v>
          </cell>
          <cell r="B7" t="str">
            <v>AtLeast 56.43 Gy to 99.0 % [Gy]</v>
          </cell>
          <cell r="C7">
            <v>48.24</v>
          </cell>
        </row>
        <row r="8">
          <cell r="A8" t="str">
            <v>Cochlea_L</v>
          </cell>
          <cell r="B8" t="str">
            <v>AtMost 54.0 Gy to 0.0 mean [Gy]</v>
          </cell>
          <cell r="C8">
            <v>7.0000000000000007E-2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7.0000000000000007E-2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7.0000000000000007E-2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7.0000000000000007E-2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7.0000000000000007E-2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7.0000000000000007E-2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17.23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17.23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23.09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1.63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1.63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2.61</v>
          </cell>
        </row>
        <row r="26">
          <cell r="A26" t="str">
            <v>Eye_L</v>
          </cell>
          <cell r="B26" t="str">
            <v>AtMost 30.0 Gy to 0.03 cc [Gy]</v>
          </cell>
          <cell r="C26">
            <v>28.74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36.89</v>
          </cell>
        </row>
        <row r="28">
          <cell r="A28" t="str">
            <v>Eye_R</v>
          </cell>
          <cell r="B28" t="str">
            <v>AtMost 30.0 Gy to 0.03 cc [Gy]</v>
          </cell>
          <cell r="C28">
            <v>2.5499999999999998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4.2300000000000004</v>
          </cell>
        </row>
        <row r="30">
          <cell r="A30" t="str">
            <v>GTV</v>
          </cell>
          <cell r="B30" t="str">
            <v>AtLeast 56.43 Gy to 99.9 % [Gy]</v>
          </cell>
          <cell r="C30">
            <v>47.76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0.34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9.15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10.62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0.52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0.61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3.33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3.33</v>
          </cell>
        </row>
        <row r="41">
          <cell r="A41" t="str">
            <v>Lens_R</v>
          </cell>
          <cell r="B41" t="str">
            <v>AtMost 4.0 Gy to 0.03 cc [Gy]</v>
          </cell>
          <cell r="C41">
            <v>0.34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0.34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1.38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2.85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14.12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18.399999999999999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3.55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5.74</v>
          </cell>
        </row>
        <row r="49">
          <cell r="A49" t="str">
            <v>PTV</v>
          </cell>
          <cell r="B49" t="str">
            <v>AtLeast 56.43 Gy to 98.0 % [Gy]</v>
          </cell>
          <cell r="C49">
            <v>47.88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0.47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0.47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28.63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37.51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2.54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4.2300000000000004</v>
          </cell>
        </row>
        <row r="56">
          <cell r="A56" t="str">
            <v>Skin</v>
          </cell>
          <cell r="B56" t="str">
            <v>AtMost 25.0 Gy to 0.03 cc [Gy]</v>
          </cell>
          <cell r="C56">
            <v>44.13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26.97</v>
          </cell>
        </row>
        <row r="3">
          <cell r="A3" t="str">
            <v>Brain-GTV</v>
          </cell>
          <cell r="B3" t="str">
            <v>AtMost 50.0 % to 30.0 Gy [%]</v>
          </cell>
          <cell r="C3">
            <v>25.1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20.83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21.9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23.01</v>
          </cell>
        </row>
        <row r="7">
          <cell r="A7" t="str">
            <v>CTV</v>
          </cell>
          <cell r="B7" t="str">
            <v>AtLeast 56.43 Gy to 99.0 % [Gy]</v>
          </cell>
          <cell r="C7">
            <v>57.59</v>
          </cell>
        </row>
        <row r="8">
          <cell r="A8" t="str">
            <v>Cochlea_L</v>
          </cell>
          <cell r="B8" t="str">
            <v>AtMost 54.0 Gy to 0.0 mean [Gy]</v>
          </cell>
          <cell r="C8">
            <v>1.03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1.03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1.03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1.05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1.05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1.05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1.06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1.06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1.06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1.06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1.06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1.06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1.45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1.45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1.44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61.87</v>
          </cell>
        </row>
        <row r="27">
          <cell r="A27" t="str">
            <v>Eye_L</v>
          </cell>
          <cell r="B27" t="str">
            <v>AtMost 30.0 Gy to 0.03 cc [Gy]</v>
          </cell>
          <cell r="C27">
            <v>2.33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2.77</v>
          </cell>
        </row>
        <row r="29">
          <cell r="A29" t="str">
            <v>Eye_R</v>
          </cell>
          <cell r="B29" t="str">
            <v>AtMost 30.0 Gy to 0.03 cc [Gy]</v>
          </cell>
          <cell r="C29">
            <v>1.66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1.89</v>
          </cell>
        </row>
        <row r="31">
          <cell r="A31" t="str">
            <v>GTV</v>
          </cell>
          <cell r="B31" t="str">
            <v>AtLeast 56.43 Gy to 99.9 % [Gy]</v>
          </cell>
          <cell r="C31">
            <v>57.36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7.07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7.01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17.11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14.83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2.19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2.16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1.49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1.6</v>
          </cell>
        </row>
        <row r="40">
          <cell r="A40" t="str">
            <v>Lens_L</v>
          </cell>
          <cell r="B40" t="str">
            <v>AtMost 4.0 Gy to 0.03 cc [Gy]</v>
          </cell>
          <cell r="C40">
            <v>0.91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0.91</v>
          </cell>
        </row>
        <row r="42">
          <cell r="A42" t="str">
            <v>Lens_R</v>
          </cell>
          <cell r="B42" t="str">
            <v>AtMost 4.0 Gy to 0.03 cc [Gy]</v>
          </cell>
          <cell r="C42">
            <v>0.71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0.71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14.01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18.489999999999998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4.25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7.1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3.67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6.37</v>
          </cell>
        </row>
        <row r="50">
          <cell r="A50" t="str">
            <v>PTV</v>
          </cell>
          <cell r="B50" t="str">
            <v>AtLeast 56.43 Gy to 98.0 % [Gy]</v>
          </cell>
          <cell r="C50">
            <v>56.73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2.27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2.27</v>
          </cell>
        </row>
        <row r="53">
          <cell r="A53" t="str">
            <v>Retina_L</v>
          </cell>
          <cell r="B53" t="str">
            <v>AtMost 45.0 Gy to 0.03 cc [Gy]</v>
          </cell>
          <cell r="C53">
            <v>2.33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2.79</v>
          </cell>
        </row>
        <row r="55">
          <cell r="A55" t="str">
            <v>Retina_R</v>
          </cell>
          <cell r="B55" t="str">
            <v>AtMost 45.0 Gy to 0.03 cc [Gy]</v>
          </cell>
          <cell r="C55">
            <v>1.66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1.89</v>
          </cell>
        </row>
        <row r="57">
          <cell r="A57" t="str">
            <v>Skin</v>
          </cell>
          <cell r="B57" t="str">
            <v>AtMost 25.0 Gy to 0.03 cc [Gy]</v>
          </cell>
          <cell r="C57">
            <v>42.7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0.41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20.100000000000001</v>
          </cell>
        </row>
        <row r="3">
          <cell r="A3" t="str">
            <v>Brain-GTV</v>
          </cell>
          <cell r="B3" t="str">
            <v>AtMost 50.0 % to 30.0 Gy [%]</v>
          </cell>
          <cell r="C3">
            <v>17.3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3.15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6.35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10.050000000000001</v>
          </cell>
        </row>
        <row r="7">
          <cell r="A7" t="str">
            <v>CTV</v>
          </cell>
          <cell r="B7" t="str">
            <v>AtLeast 56.43 Gy to 99.0 % [Gy]</v>
          </cell>
          <cell r="C7">
            <v>53.1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0.02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0.02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0.02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0.02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0.02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0.02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0.15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0.15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0.15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0.15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0.15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0.15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2.59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2.59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3.7</v>
          </cell>
        </row>
        <row r="23">
          <cell r="A23" t="str">
            <v>Cornea_R</v>
          </cell>
          <cell r="B23" t="str">
            <v>AtMost 50.0 Gy to 0.03 cc [Gy]</v>
          </cell>
          <cell r="C23">
            <v>7.03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7.03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12.51</v>
          </cell>
        </row>
        <row r="26">
          <cell r="A26" t="str">
            <v>Eye_L</v>
          </cell>
          <cell r="B26" t="str">
            <v>AtMost 30.0 Gy to 0.03 cc [Gy]</v>
          </cell>
          <cell r="C26">
            <v>8.1300000000000008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11.2</v>
          </cell>
        </row>
        <row r="28">
          <cell r="A28" t="str">
            <v>Eye_R</v>
          </cell>
          <cell r="B28" t="str">
            <v>AtMost 30.0 Gy to 0.03 cc [Gy]</v>
          </cell>
          <cell r="C28">
            <v>29.08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36.49</v>
          </cell>
        </row>
        <row r="30">
          <cell r="A30" t="str">
            <v>GTV</v>
          </cell>
          <cell r="B30" t="str">
            <v>AtLeast 56.43 Gy to 99.9 % [Gy]</v>
          </cell>
          <cell r="C30">
            <v>53.01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7.0000000000000007E-2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0.93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15.34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16.510000000000002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0.41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0.49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11.05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11.62</v>
          </cell>
        </row>
        <row r="39">
          <cell r="A39" t="str">
            <v>Lens_L</v>
          </cell>
          <cell r="B39" t="str">
            <v>AtMost 4.0 Gy to 0.03 cc [Gy]</v>
          </cell>
          <cell r="C39">
            <v>1.1399999999999999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1.1399999999999999</v>
          </cell>
        </row>
        <row r="41">
          <cell r="A41" t="str">
            <v>Lens_R</v>
          </cell>
          <cell r="B41" t="str">
            <v>AtMost 4.0 Gy to 0.03 cc [Gy]</v>
          </cell>
          <cell r="C41">
            <v>2.33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2.33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32.26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39.47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19.670000000000002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25.29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44.95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49.73</v>
          </cell>
        </row>
        <row r="49">
          <cell r="A49" t="str">
            <v>PTV</v>
          </cell>
          <cell r="B49" t="str">
            <v>AtLeast 56.43 Gy to 98.0 % [Gy]</v>
          </cell>
          <cell r="C49">
            <v>52.73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8.44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8.44</v>
          </cell>
        </row>
        <row r="52">
          <cell r="A52" t="str">
            <v>Retina_L</v>
          </cell>
          <cell r="B52" t="str">
            <v>AtMost 45.0 Gy to 0.03 cc [Gy]</v>
          </cell>
          <cell r="C52">
            <v>8.1300000000000008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11.2</v>
          </cell>
        </row>
        <row r="54">
          <cell r="A54" t="str">
            <v>Retina_R</v>
          </cell>
          <cell r="B54" t="str">
            <v>AtMost 45.0 Gy to 0.03 cc [Gy]</v>
          </cell>
          <cell r="C54">
            <v>29.08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37.11</v>
          </cell>
        </row>
        <row r="56">
          <cell r="A56" t="str">
            <v>Skin</v>
          </cell>
          <cell r="B56" t="str">
            <v>AtMost 25.0 Gy to 0.03 cc [Gy]</v>
          </cell>
          <cell r="C56">
            <v>46.97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0.05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0.05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7.0000000000000007E-2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7.0000000000000007E-2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33.729999999999997</v>
          </cell>
        </row>
        <row r="3">
          <cell r="A3" t="str">
            <v>Brain-GTV</v>
          </cell>
          <cell r="B3" t="str">
            <v>AtMost 50.0 % to 30.0 Gy [%]</v>
          </cell>
          <cell r="C3">
            <v>31.02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52.54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54.73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57.1</v>
          </cell>
        </row>
        <row r="7">
          <cell r="A7" t="str">
            <v>CTV</v>
          </cell>
          <cell r="B7" t="str">
            <v>AtLeast 56.43 Gy to 99.0 % [Gy]</v>
          </cell>
          <cell r="C7">
            <v>55.35</v>
          </cell>
        </row>
        <row r="8">
          <cell r="A8" t="str">
            <v>Cochlea_L</v>
          </cell>
          <cell r="B8" t="str">
            <v>AtMost 54.0 Gy to 0.0 mean [Gy]</v>
          </cell>
          <cell r="C8">
            <v>7.82</v>
          </cell>
        </row>
        <row r="9">
          <cell r="A9" t="str">
            <v>Cochlea_L.1</v>
          </cell>
          <cell r="B9" t="str">
            <v>AtMost 45.0 Gy to 0.0 mean [Gy]</v>
          </cell>
          <cell r="C9">
            <v>7.82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7.82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7.86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7.86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7.86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44.11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44.11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44.11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44.68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44.68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44.68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7.92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7.92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13.75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24.81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24.81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27.55</v>
          </cell>
        </row>
        <row r="26">
          <cell r="A26" t="str">
            <v>External</v>
          </cell>
          <cell r="B26" t="str">
            <v>AtMost 62.37 Gy to 2.0 cc [Gy]</v>
          </cell>
          <cell r="C26">
            <v>61.51</v>
          </cell>
        </row>
        <row r="27">
          <cell r="A27" t="str">
            <v>Eye_L</v>
          </cell>
          <cell r="B27" t="str">
            <v>AtMost 30.0 Gy to 0.03 cc [Gy]</v>
          </cell>
          <cell r="C27">
            <v>17.8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20.66</v>
          </cell>
        </row>
        <row r="29">
          <cell r="A29" t="str">
            <v>Eye_R</v>
          </cell>
          <cell r="B29" t="str">
            <v>AtMost 30.0 Gy to 0.03 cc [Gy]</v>
          </cell>
          <cell r="C29">
            <v>37.46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40.78</v>
          </cell>
        </row>
        <row r="31">
          <cell r="A31" t="str">
            <v>GTV</v>
          </cell>
          <cell r="B31" t="str">
            <v>AtLeast 56.43 Gy to 99.9 % [Gy]</v>
          </cell>
          <cell r="C31">
            <v>54.95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6.39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59.49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46.63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53.58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15.74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15.6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23.35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23.65</v>
          </cell>
        </row>
        <row r="40">
          <cell r="A40" t="str">
            <v>Lens_L</v>
          </cell>
          <cell r="B40" t="str">
            <v>AtMost 4.0 Gy to 0.03 cc [Gy]</v>
          </cell>
          <cell r="C40">
            <v>3.64</v>
          </cell>
        </row>
        <row r="41">
          <cell r="A41" t="str">
            <v>Lens_L.1</v>
          </cell>
          <cell r="B41" t="str">
            <v>AtMost 10.0 Gy to 0.03 cc [Gy]</v>
          </cell>
          <cell r="C41">
            <v>3.64</v>
          </cell>
        </row>
        <row r="42">
          <cell r="A42" t="str">
            <v>Lens_R</v>
          </cell>
          <cell r="B42" t="str">
            <v>AtMost 4.0 Gy to 0.03 cc [Gy]</v>
          </cell>
          <cell r="C42">
            <v>13.53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13.53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53.14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54.19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30.51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39.479999999999997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51.91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54.13</v>
          </cell>
        </row>
        <row r="50">
          <cell r="A50" t="str">
            <v>PTV</v>
          </cell>
          <cell r="B50" t="str">
            <v>AtLeast 56.43 Gy to 98.0 % [Gy]</v>
          </cell>
          <cell r="C50">
            <v>54.7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29.35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29.35</v>
          </cell>
        </row>
        <row r="53">
          <cell r="A53" t="str">
            <v>Retina_L</v>
          </cell>
          <cell r="B53" t="str">
            <v>AtMost 45.0 Gy to 0.03 cc [Gy]</v>
          </cell>
          <cell r="C53">
            <v>17.78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20.64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37.46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40.78</v>
          </cell>
        </row>
        <row r="57">
          <cell r="A57" t="str">
            <v>Skin</v>
          </cell>
          <cell r="B57" t="str">
            <v>AtMost 25.0 Gy to 0.03 cc [Gy]</v>
          </cell>
          <cell r="C57">
            <v>34.03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1.34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1.34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1.61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1.61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12.82</v>
          </cell>
        </row>
        <row r="3">
          <cell r="A3" t="str">
            <v>Brain-GTV</v>
          </cell>
          <cell r="B3" t="str">
            <v>AtMost 50.0 % to 30.0 Gy [%]</v>
          </cell>
          <cell r="C3">
            <v>11.71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1.6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5.01</v>
          </cell>
        </row>
        <row r="7">
          <cell r="A7" t="str">
            <v>CTV</v>
          </cell>
          <cell r="B7" t="str">
            <v>AtLeast 56.43 Gy to 99.0 % [Gy]</v>
          </cell>
          <cell r="C7">
            <v>48.16</v>
          </cell>
        </row>
        <row r="8">
          <cell r="A8" t="str">
            <v>Cochlea_L</v>
          </cell>
          <cell r="B8" t="str">
            <v>AtMost 54.0 Gy to 0.0 mean [Gy]</v>
          </cell>
          <cell r="C8">
            <v>0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0.01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0.01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0.01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0.01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0.01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0.01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0.01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0.18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0.18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0.56999999999999995</v>
          </cell>
        </row>
        <row r="26">
          <cell r="A26" t="str">
            <v>Eye_L</v>
          </cell>
          <cell r="B26" t="str">
            <v>AtMost 30.0 Gy to 0.03 cc [Gy]</v>
          </cell>
          <cell r="C26">
            <v>0.02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0.04</v>
          </cell>
        </row>
        <row r="28">
          <cell r="A28" t="str">
            <v>Eye_R</v>
          </cell>
          <cell r="B28" t="str">
            <v>AtMost 30.0 Gy to 0.03 cc [Gy]</v>
          </cell>
          <cell r="C28">
            <v>0.9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1.62</v>
          </cell>
        </row>
        <row r="30">
          <cell r="A30" t="str">
            <v>GTV</v>
          </cell>
          <cell r="B30" t="str">
            <v>AtLeast 56.43 Gy to 99.9 % [Gy]</v>
          </cell>
          <cell r="C30">
            <v>47.79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0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0.35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0.56000000000000005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1.93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0.66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0.81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0.06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0.06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2.62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4.4400000000000004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0.21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0.41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3.36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5.35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0.1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0.1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0.02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0.04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0.9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1.65</v>
          </cell>
        </row>
        <row r="55">
          <cell r="A55" t="str">
            <v>Skin</v>
          </cell>
          <cell r="B55" t="str">
            <v>AtMost 25.0 Gy to 0.03 cc [Gy]</v>
          </cell>
          <cell r="C55">
            <v>39.79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17.11</v>
          </cell>
        </row>
        <row r="3">
          <cell r="A3" t="str">
            <v>Brain-GTV</v>
          </cell>
          <cell r="B3" t="str">
            <v>AtMost 50.0 % to 30.0 Gy [%]</v>
          </cell>
          <cell r="C3">
            <v>15.78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53.13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53.23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53.61</v>
          </cell>
        </row>
        <row r="7">
          <cell r="A7" t="str">
            <v>CTV</v>
          </cell>
          <cell r="B7" t="str">
            <v>AtLeast 56.43 Gy to 99.0 % [Gy]</v>
          </cell>
          <cell r="C7">
            <v>52.3</v>
          </cell>
        </row>
        <row r="8">
          <cell r="A8" t="str">
            <v>Cochlea_L</v>
          </cell>
          <cell r="B8" t="str">
            <v>AtMost 54.0 Gy to 0.0 mean [Gy]</v>
          </cell>
          <cell r="C8">
            <v>5.3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5.3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5.3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5.43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5.43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5.43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39.83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39.83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39.83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39.78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39.78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39.78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4.8899999999999997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4.8899999999999997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5.72</v>
          </cell>
        </row>
        <row r="23">
          <cell r="A23" t="str">
            <v>Cornea_R</v>
          </cell>
          <cell r="B23" t="str">
            <v>AtMost 50.0 Gy to 0.03 cc [Gy]</v>
          </cell>
          <cell r="C23">
            <v>9.2100000000000009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9.2100000000000009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11.83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55.4</v>
          </cell>
        </row>
        <row r="27">
          <cell r="A27" t="str">
            <v>Eye_L</v>
          </cell>
          <cell r="B27" t="str">
            <v>AtMost 30.0 Gy to 0.03 cc [Gy]</v>
          </cell>
          <cell r="C27">
            <v>6.78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7.4</v>
          </cell>
        </row>
        <row r="29">
          <cell r="A29" t="str">
            <v>Eye_R</v>
          </cell>
          <cell r="B29" t="str">
            <v>AtMost 30.0 Gy to 0.03 cc [Gy]</v>
          </cell>
          <cell r="C29">
            <v>13.98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15.83</v>
          </cell>
        </row>
        <row r="31">
          <cell r="A31" t="str">
            <v>GTV</v>
          </cell>
          <cell r="B31" t="str">
            <v>AtLeast 56.43 Gy to 99.9 % [Gy]</v>
          </cell>
          <cell r="C31">
            <v>52.21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7.02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23.53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31.98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5.44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5.47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14.2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14.1</v>
          </cell>
        </row>
        <row r="39">
          <cell r="A39" t="str">
            <v>Lens_L</v>
          </cell>
          <cell r="B39" t="str">
            <v>AtMost 4.0 Gy to 0.03 cc [Gy]</v>
          </cell>
          <cell r="C39">
            <v>3.36</v>
          </cell>
        </row>
        <row r="40">
          <cell r="A40" t="str">
            <v>Lens_L.1</v>
          </cell>
          <cell r="B40" t="str">
            <v>AtMost 10.0 Gy to 0.03 cc [Gy]</v>
          </cell>
          <cell r="C40">
            <v>3.36</v>
          </cell>
        </row>
        <row r="41">
          <cell r="A41" t="str">
            <v>Lens_R</v>
          </cell>
          <cell r="B41" t="str">
            <v>AtMost 4.0 Gy to 0.03 cc [Gy]</v>
          </cell>
          <cell r="C41">
            <v>3.16</v>
          </cell>
        </row>
        <row r="42">
          <cell r="A42" t="str">
            <v>Lens_R.1</v>
          </cell>
          <cell r="B42" t="str">
            <v>AtMost 10.0 Gy to 0.03 cc [Gy]</v>
          </cell>
          <cell r="C42">
            <v>3.16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29.09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40.200000000000003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14.68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17.11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29.16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32.729999999999997</v>
          </cell>
        </row>
        <row r="49">
          <cell r="A49" t="str">
            <v>PTV</v>
          </cell>
          <cell r="B49" t="str">
            <v>AtLeast 56.43 Gy to 98.0 % [Gy]</v>
          </cell>
          <cell r="C49">
            <v>51.54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17.22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17.22</v>
          </cell>
        </row>
        <row r="52">
          <cell r="A52" t="str">
            <v>Retina_L</v>
          </cell>
          <cell r="B52" t="str">
            <v>AtMost 45.0 Gy to 0.03 cc [Gy]</v>
          </cell>
          <cell r="C52">
            <v>6.78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7.41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14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15.83</v>
          </cell>
        </row>
        <row r="56">
          <cell r="A56" t="str">
            <v>Skin</v>
          </cell>
          <cell r="B56" t="str">
            <v>AtMost 25.0 Gy to 0.03 cc [Gy]</v>
          </cell>
          <cell r="C56">
            <v>36.86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1.86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1.86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2.52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2.52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13.01</v>
          </cell>
        </row>
        <row r="3">
          <cell r="A3" t="str">
            <v>Brain-GTV</v>
          </cell>
          <cell r="B3" t="str">
            <v>AtMost 50.0 % to 30.0 Gy [%]</v>
          </cell>
          <cell r="C3">
            <v>11.63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2.4300000000000002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2.97</v>
          </cell>
        </row>
        <row r="7">
          <cell r="A7" t="str">
            <v>CTV</v>
          </cell>
          <cell r="B7" t="str">
            <v>AtLeast 56.43 Gy to 99.0 % [Gy]</v>
          </cell>
          <cell r="C7">
            <v>52.71</v>
          </cell>
        </row>
        <row r="8">
          <cell r="A8" t="str">
            <v>Cochlea_L</v>
          </cell>
          <cell r="B8" t="str">
            <v>AtMost 54.0 Gy to 0.0 mean [Gy]</v>
          </cell>
          <cell r="C8">
            <v>0.33</v>
          </cell>
        </row>
        <row r="9">
          <cell r="A9" t="str">
            <v>Cochlea_L.1</v>
          </cell>
          <cell r="B9" t="str">
            <v>AtMost 45.0 Gy to 0.0 mean [Gy]</v>
          </cell>
          <cell r="C9">
            <v>0.33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0.33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0.33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0.33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0.33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0.28999999999999998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0.28999999999999998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0.28999999999999998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0.28999999999999998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0.28999999999999998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0.28999999999999998</v>
          </cell>
        </row>
        <row r="20">
          <cell r="A20" t="str">
            <v>Cornea_L</v>
          </cell>
          <cell r="B20" t="str">
            <v>AtMost 50.0 Gy to 0.03 cc [Gy]</v>
          </cell>
          <cell r="C20">
            <v>0.27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0.27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0.3</v>
          </cell>
        </row>
        <row r="23">
          <cell r="A23" t="str">
            <v>Cornea_R</v>
          </cell>
          <cell r="B23" t="str">
            <v>AtMost 50.0 Gy to 0.03 cc [Gy]</v>
          </cell>
          <cell r="C23">
            <v>0.24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0.24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0.26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54.94</v>
          </cell>
        </row>
        <row r="27">
          <cell r="A27" t="str">
            <v>Eye_L</v>
          </cell>
          <cell r="B27" t="str">
            <v>AtMost 30.0 Gy to 0.03 cc [Gy]</v>
          </cell>
          <cell r="C27">
            <v>0.33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0.35</v>
          </cell>
        </row>
        <row r="29">
          <cell r="A29" t="str">
            <v>Eye_R</v>
          </cell>
          <cell r="B29" t="str">
            <v>AtMost 30.0 Gy to 0.03 cc [Gy]</v>
          </cell>
          <cell r="C29">
            <v>0.28999999999999998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0.31</v>
          </cell>
        </row>
        <row r="31">
          <cell r="A31" t="str">
            <v>GTV</v>
          </cell>
          <cell r="B31" t="str">
            <v>AtLeast 56.43 Gy to 99.9 % [Gy]</v>
          </cell>
          <cell r="C31">
            <v>53.12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1.01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1.17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1.1499999999999999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1.19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0.33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0.32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0.27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0.27</v>
          </cell>
        </row>
        <row r="40">
          <cell r="A40" t="str">
            <v>Lens_L</v>
          </cell>
          <cell r="B40" t="str">
            <v>AtMost 4.0 Gy to 0.03 cc [Gy]</v>
          </cell>
          <cell r="C40">
            <v>0.21</v>
          </cell>
        </row>
        <row r="41">
          <cell r="A41" t="str">
            <v>Lens_L.1</v>
          </cell>
          <cell r="B41" t="str">
            <v>AtMost 10.0 Gy to 0.03 cc [Gy]</v>
          </cell>
          <cell r="C41">
            <v>0.21</v>
          </cell>
        </row>
        <row r="42">
          <cell r="A42" t="str">
            <v>Lens_R</v>
          </cell>
          <cell r="B42" t="str">
            <v>AtMost 4.0 Gy to 0.03 cc [Gy]</v>
          </cell>
          <cell r="C42">
            <v>0.18</v>
          </cell>
        </row>
        <row r="43">
          <cell r="A43" t="str">
            <v>Lens_R.1</v>
          </cell>
          <cell r="B43" t="str">
            <v>AtMost 10.0 Gy to 0.03 cc [Gy]</v>
          </cell>
          <cell r="C43">
            <v>0.18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0.95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1.0900000000000001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0.6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0.7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0.64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0.72</v>
          </cell>
        </row>
        <row r="50">
          <cell r="A50" t="str">
            <v>PTV</v>
          </cell>
          <cell r="B50" t="str">
            <v>AtLeast 56.43 Gy to 98.0 % [Gy]</v>
          </cell>
          <cell r="C50">
            <v>52.04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0.57999999999999996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0.57999999999999996</v>
          </cell>
        </row>
        <row r="53">
          <cell r="A53" t="str">
            <v>Retina_L</v>
          </cell>
          <cell r="B53" t="str">
            <v>AtMost 45.0 Gy to 0.03 cc [Gy]</v>
          </cell>
          <cell r="C53">
            <v>0.33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0.35</v>
          </cell>
        </row>
        <row r="55">
          <cell r="A55" t="str">
            <v>Retina_R</v>
          </cell>
          <cell r="B55" t="str">
            <v>AtMost 45.0 Gy to 0.03 cc [Gy]</v>
          </cell>
          <cell r="C55">
            <v>0.28999999999999998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0.31</v>
          </cell>
        </row>
        <row r="57">
          <cell r="A57" t="str">
            <v>Skin</v>
          </cell>
          <cell r="B57" t="str">
            <v>AtMost 25.0 Gy to 0.03 cc [Gy]</v>
          </cell>
          <cell r="C57">
            <v>47.14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0.08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0.08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0.13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0.13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Brain</v>
          </cell>
          <cell r="B2" t="str">
            <v>AtMost 50.0 % to 30.0 Gy [%]</v>
          </cell>
          <cell r="C2">
            <v>57.88</v>
          </cell>
        </row>
        <row r="3">
          <cell r="A3" t="str">
            <v>Brain-GTV</v>
          </cell>
          <cell r="B3" t="str">
            <v>AtMost 50.0 % to 30.0 Gy [%]</v>
          </cell>
          <cell r="C3">
            <v>49.52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51.93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53.83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54.76</v>
          </cell>
        </row>
        <row r="7">
          <cell r="A7" t="str">
            <v>CTV</v>
          </cell>
          <cell r="B7" t="str">
            <v>AtLeast 56.43 Gy to 99.0 % [Gy]</v>
          </cell>
          <cell r="C7">
            <v>52.38</v>
          </cell>
        </row>
        <row r="8">
          <cell r="A8" t="str">
            <v>Cochlea_L</v>
          </cell>
          <cell r="B8" t="str">
            <v>AtMost 54.0 Gy to 0.0 mean [Gy]</v>
          </cell>
          <cell r="C8">
            <v>2.36</v>
          </cell>
        </row>
        <row r="9">
          <cell r="A9" t="str">
            <v>Cochlea_L.1</v>
          </cell>
          <cell r="B9" t="str">
            <v>AtMost 45.0 Gy to 0.0 mean [Gy]</v>
          </cell>
          <cell r="C9">
            <v>2.36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2.36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2.39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2.39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2.39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1.34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1.34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1.34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1.35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1.35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1.35</v>
          </cell>
        </row>
        <row r="20">
          <cell r="A20" t="str">
            <v>Cornea_L</v>
          </cell>
          <cell r="B20" t="str">
            <v>AtMost 50.0 Gy to 0.03 cc [Gy]</v>
          </cell>
          <cell r="C20">
            <v>4.0999999999999996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4.0999999999999996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5.81</v>
          </cell>
        </row>
        <row r="23">
          <cell r="A23" t="str">
            <v>Cornea_R</v>
          </cell>
          <cell r="B23" t="str">
            <v>AtMost 50.0 Gy to 0.03 cc [Gy]</v>
          </cell>
          <cell r="C23">
            <v>2.21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2.21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2.82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55.31</v>
          </cell>
        </row>
        <row r="27">
          <cell r="A27" t="str">
            <v>Eye_L</v>
          </cell>
          <cell r="B27" t="str">
            <v>AtMost 30.0 Gy to 0.03 cc [Gy]</v>
          </cell>
          <cell r="C27">
            <v>7.09</v>
          </cell>
        </row>
        <row r="28">
          <cell r="A28" t="str">
            <v>Eye_L_PRV</v>
          </cell>
          <cell r="B28" t="str">
            <v>AtMost 35.0 Gy to 0.03 cc [Gy]</v>
          </cell>
          <cell r="C28">
            <v>10.51</v>
          </cell>
        </row>
        <row r="29">
          <cell r="A29" t="str">
            <v>Eye_R</v>
          </cell>
          <cell r="B29" t="str">
            <v>AtMost 30.0 Gy to 0.03 cc [Gy]</v>
          </cell>
          <cell r="C29">
            <v>3.02</v>
          </cell>
        </row>
        <row r="30">
          <cell r="A30" t="str">
            <v>Eye_R_PRV</v>
          </cell>
          <cell r="B30" t="str">
            <v>AtMost 35.0 Gy to 0.03 cc [Gy]</v>
          </cell>
          <cell r="C30">
            <v>4.18</v>
          </cell>
        </row>
        <row r="31">
          <cell r="A31" t="str">
            <v>GTV</v>
          </cell>
          <cell r="B31" t="str">
            <v>AtLeast 56.43 Gy to 99.9 % [Gy]</v>
          </cell>
          <cell r="C31">
            <v>52.51</v>
          </cell>
        </row>
        <row r="32">
          <cell r="A32" t="str">
            <v>Hippocampus_L</v>
          </cell>
          <cell r="B32" t="str">
            <v>AtMost 7.3 Gy to 40.0 % [Gy]</v>
          </cell>
          <cell r="C32">
            <v>50.11</v>
          </cell>
        </row>
        <row r="33">
          <cell r="A33" t="str">
            <v>Hippocampus_R</v>
          </cell>
          <cell r="B33" t="str">
            <v>AtMost 7.3 Gy to 40.0 % [Gy]</v>
          </cell>
          <cell r="C33">
            <v>6.98</v>
          </cell>
        </row>
        <row r="34">
          <cell r="A34" t="str">
            <v>Hypothalamus_L</v>
          </cell>
          <cell r="B34" t="str">
            <v>AtMost 45.0 Gy to 0.0 mean [Gy]</v>
          </cell>
          <cell r="C34">
            <v>41.25</v>
          </cell>
        </row>
        <row r="35">
          <cell r="A35" t="str">
            <v>Hypothalamus_R</v>
          </cell>
          <cell r="B35" t="str">
            <v>AtMost 45.0 Gy to 0.0 mean [Gy]</v>
          </cell>
          <cell r="C35">
            <v>29.16</v>
          </cell>
        </row>
        <row r="36">
          <cell r="A36" t="str">
            <v>LacrimalGland_L</v>
          </cell>
          <cell r="B36" t="str">
            <v>AtMost 25.0 Gy to 0.0 mean [Gy]</v>
          </cell>
          <cell r="C36">
            <v>6.85</v>
          </cell>
        </row>
        <row r="37">
          <cell r="A37" t="str">
            <v>LacrimalGland_L_PRV</v>
          </cell>
          <cell r="B37" t="str">
            <v>AtMost 30.0 Gy to 0.0 mean [Gy]</v>
          </cell>
          <cell r="C37">
            <v>7.52</v>
          </cell>
        </row>
        <row r="38">
          <cell r="A38" t="str">
            <v>LacrimalGland_R</v>
          </cell>
          <cell r="B38" t="str">
            <v>AtMost 25.0 Gy to 0.0 mean [Gy]</v>
          </cell>
          <cell r="C38">
            <v>2.85</v>
          </cell>
        </row>
        <row r="39">
          <cell r="A39" t="str">
            <v>LacrimalGland_R_PRV</v>
          </cell>
          <cell r="B39" t="str">
            <v>AtMost 30.0 Gy to 0.0 mean [Gy]</v>
          </cell>
          <cell r="C39">
            <v>2.94</v>
          </cell>
        </row>
        <row r="40">
          <cell r="A40" t="str">
            <v>Lens_L</v>
          </cell>
          <cell r="B40" t="str">
            <v>AtMost 4.0 Gy to 0.03 cc [Gy]</v>
          </cell>
          <cell r="C40">
            <v>1.88</v>
          </cell>
        </row>
        <row r="41">
          <cell r="A41" t="str">
            <v>Lens_L.1</v>
          </cell>
          <cell r="B41" t="str">
            <v>AtMost 10.0 Gy to 0.03 cc [Gy]</v>
          </cell>
          <cell r="C41">
            <v>1.88</v>
          </cell>
        </row>
        <row r="42">
          <cell r="A42" t="str">
            <v>Lens_R</v>
          </cell>
          <cell r="B42" t="str">
            <v>AtMost 4.0 Gy to 0.03 cc [Gy]</v>
          </cell>
          <cell r="C42">
            <v>1.32</v>
          </cell>
        </row>
        <row r="43">
          <cell r="A43" t="str">
            <v>Lens_R.1</v>
          </cell>
          <cell r="B43" t="str">
            <v>AtMost 10.0 Gy to 0.03 cc [Gy]</v>
          </cell>
          <cell r="C43">
            <v>1.32</v>
          </cell>
        </row>
        <row r="44">
          <cell r="A44" t="str">
            <v>OpticChiasm</v>
          </cell>
          <cell r="B44" t="str">
            <v>AtMost 54.0 Gy to 0.03 cc [Gy]</v>
          </cell>
          <cell r="C44">
            <v>30.83</v>
          </cell>
        </row>
        <row r="45">
          <cell r="A45" t="str">
            <v>OpticChiasm_PRV</v>
          </cell>
          <cell r="B45" t="str">
            <v>AtMost 60.0 Gy to 0.03 cc [Gy]</v>
          </cell>
          <cell r="C45">
            <v>41.46</v>
          </cell>
        </row>
        <row r="46">
          <cell r="A46" t="str">
            <v>OpticNerve_L</v>
          </cell>
          <cell r="B46" t="str">
            <v>AtMost 54.0 Gy to 0.03 cc [Gy]</v>
          </cell>
          <cell r="C46">
            <v>24.09</v>
          </cell>
        </row>
        <row r="47">
          <cell r="A47" t="str">
            <v>OpticNerve_L_PRV</v>
          </cell>
          <cell r="B47" t="str">
            <v>AtMost 60.0 Gy to 0.03 cc [Gy]</v>
          </cell>
          <cell r="C47">
            <v>34.409999999999997</v>
          </cell>
        </row>
        <row r="48">
          <cell r="A48" t="str">
            <v>OpticNerve_R</v>
          </cell>
          <cell r="B48" t="str">
            <v>AtMost 54.0 Gy to 0.03 cc [Gy]</v>
          </cell>
          <cell r="C48">
            <v>16.11</v>
          </cell>
        </row>
        <row r="49">
          <cell r="A49" t="str">
            <v>OpticNerve_R_PRV</v>
          </cell>
          <cell r="B49" t="str">
            <v>AtMost 60.0 Gy to 0.03 cc [Gy]</v>
          </cell>
          <cell r="C49">
            <v>20.97</v>
          </cell>
        </row>
        <row r="50">
          <cell r="A50" t="str">
            <v>PTV</v>
          </cell>
          <cell r="B50" t="str">
            <v>AtLeast 56.43 Gy to 98.0 % [Gy]</v>
          </cell>
          <cell r="C50">
            <v>51.79</v>
          </cell>
        </row>
        <row r="51">
          <cell r="A51" t="str">
            <v>Pituitary</v>
          </cell>
          <cell r="B51" t="str">
            <v>AtMost 45.0 Gy to 0.0 mean [Gy]</v>
          </cell>
          <cell r="C51">
            <v>5.09</v>
          </cell>
        </row>
        <row r="52">
          <cell r="A52" t="str">
            <v>Pituitary.1</v>
          </cell>
          <cell r="B52" t="str">
            <v>AtMost 20.0 Gy to 0.0 mean [Gy]</v>
          </cell>
          <cell r="C52">
            <v>5.09</v>
          </cell>
        </row>
        <row r="53">
          <cell r="A53" t="str">
            <v>Retina_L</v>
          </cell>
          <cell r="B53" t="str">
            <v>AtMost 45.0 Gy to 0.03 cc [Gy]</v>
          </cell>
          <cell r="C53">
            <v>7.06</v>
          </cell>
        </row>
        <row r="54">
          <cell r="A54" t="str">
            <v>Retina_L_PRV</v>
          </cell>
          <cell r="B54" t="str">
            <v>AtMost 50.0 Gy to 0.03 cc [Gy]</v>
          </cell>
          <cell r="C54">
            <v>10.53</v>
          </cell>
        </row>
        <row r="55">
          <cell r="A55" t="str">
            <v>Retina_R</v>
          </cell>
          <cell r="B55" t="str">
            <v>AtMost 45.0 Gy to 0.03 cc [Gy]</v>
          </cell>
          <cell r="C55">
            <v>3.02</v>
          </cell>
        </row>
        <row r="56">
          <cell r="A56" t="str">
            <v>Retina_R_PRV</v>
          </cell>
          <cell r="B56" t="str">
            <v>AtMost 50.0 Gy to 0.03 cc [Gy]</v>
          </cell>
          <cell r="C56">
            <v>4.18</v>
          </cell>
        </row>
        <row r="57">
          <cell r="A57" t="str">
            <v>Skin</v>
          </cell>
          <cell r="B57" t="str">
            <v>AtMost 25.0 Gy to 0.03 cc [Gy]</v>
          </cell>
          <cell r="C57">
            <v>44.62</v>
          </cell>
        </row>
        <row r="58">
          <cell r="A58" t="str">
            <v>SpinalCord</v>
          </cell>
          <cell r="B58" t="str">
            <v>AtMost 50.0 Gy to 0.03 cc [Gy]</v>
          </cell>
          <cell r="C58">
            <v>0.77</v>
          </cell>
        </row>
        <row r="59">
          <cell r="A59" t="str">
            <v>SpinalCord.1</v>
          </cell>
          <cell r="B59" t="str">
            <v>AtMost 45.0 Gy to 0.03 cc [Gy]</v>
          </cell>
          <cell r="C59">
            <v>0.77</v>
          </cell>
        </row>
        <row r="60">
          <cell r="A60" t="str">
            <v>SpinalCord_PRV</v>
          </cell>
          <cell r="B60" t="str">
            <v>AtMost 50.0 Gy to 0.03 cc [Gy]</v>
          </cell>
          <cell r="C60">
            <v>0.85</v>
          </cell>
        </row>
        <row r="61">
          <cell r="A61" t="str">
            <v>SpinalCord_PRV.1</v>
          </cell>
          <cell r="B61" t="str">
            <v>AtMost 54.0 Gy to 0.03 cc [Gy]</v>
          </cell>
          <cell r="C61">
            <v>0.85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13.22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19.27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25.59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32.39</v>
          </cell>
        </row>
        <row r="6">
          <cell r="A6" t="str">
            <v>Cochlea_L</v>
          </cell>
          <cell r="B6" t="str">
            <v>AtMost 54.0 Gy to 0.0 mean [Gy]</v>
          </cell>
          <cell r="C6">
            <v>0.79</v>
          </cell>
        </row>
        <row r="7">
          <cell r="A7" t="str">
            <v>Cochlea_L.1</v>
          </cell>
          <cell r="B7" t="str">
            <v>AtMost 45.0 Gy to 0.0 mean [Gy]</v>
          </cell>
          <cell r="C7">
            <v>0.79</v>
          </cell>
        </row>
        <row r="8">
          <cell r="A8" t="str">
            <v>Cochlea_L.2</v>
          </cell>
          <cell r="B8" t="str">
            <v>AtMost 32.0 Gy to 0.0 mean [Gy]</v>
          </cell>
          <cell r="C8">
            <v>0.79</v>
          </cell>
        </row>
        <row r="9">
          <cell r="A9" t="str">
            <v>Cochlea_L_PRV</v>
          </cell>
          <cell r="B9" t="str">
            <v>AtMost 40.0 Gy to 0.0 mean [Gy]</v>
          </cell>
          <cell r="C9">
            <v>0.93</v>
          </cell>
        </row>
        <row r="10">
          <cell r="A10" t="str">
            <v>Cochlea_L_PRV.1</v>
          </cell>
          <cell r="B10" t="str">
            <v>AtMost 50.0 Gy to 0.0 mean [Gy]</v>
          </cell>
          <cell r="C10">
            <v>0.93</v>
          </cell>
        </row>
        <row r="11">
          <cell r="A11" t="str">
            <v>Cochlea_L_PRV.2</v>
          </cell>
          <cell r="B11" t="str">
            <v>AtMost 59.0 Gy to 0.0 mean [Gy]</v>
          </cell>
          <cell r="C11">
            <v>0.93</v>
          </cell>
        </row>
        <row r="12">
          <cell r="A12" t="str">
            <v>Cochlea_R</v>
          </cell>
          <cell r="B12" t="str">
            <v>AtMost 54.0 Gy to 0.0 mean [Gy]</v>
          </cell>
          <cell r="C12">
            <v>0.01</v>
          </cell>
        </row>
        <row r="13">
          <cell r="A13" t="str">
            <v>Cochlea_R.1</v>
          </cell>
          <cell r="B13" t="str">
            <v>AtMost 45.0 Gy to 0.0 mean [Gy]</v>
          </cell>
          <cell r="C13">
            <v>0.01</v>
          </cell>
        </row>
        <row r="14">
          <cell r="A14" t="str">
            <v>Cochlea_R.2</v>
          </cell>
          <cell r="B14" t="str">
            <v>AtMost 32.0 Gy to 0.0 mean [Gy]</v>
          </cell>
          <cell r="C14">
            <v>0.01</v>
          </cell>
        </row>
        <row r="15">
          <cell r="A15" t="str">
            <v>Cochlea_R_PRV</v>
          </cell>
          <cell r="B15" t="str">
            <v>AtMost 40.0 Gy to 0.0 mean [Gy]</v>
          </cell>
          <cell r="C15">
            <v>0.01</v>
          </cell>
        </row>
        <row r="16">
          <cell r="A16" t="str">
            <v>Cochlea_R_PRV.1</v>
          </cell>
          <cell r="B16" t="str">
            <v>AtMost 50.0 Gy to 0.0 mean [Gy]</v>
          </cell>
          <cell r="C16">
            <v>0.01</v>
          </cell>
        </row>
        <row r="17">
          <cell r="A17" t="str">
            <v>Cochlea_R_PRV.2</v>
          </cell>
          <cell r="B17" t="str">
            <v>AtMost 59.0 Gy to 0.0 mean [Gy]</v>
          </cell>
          <cell r="C17">
            <v>0.01</v>
          </cell>
        </row>
        <row r="18">
          <cell r="A18" t="str">
            <v>Cornea_L</v>
          </cell>
          <cell r="B18" t="str">
            <v>AtMost 50.0 Gy to 0.03 cc [Gy]</v>
          </cell>
          <cell r="C18">
            <v>23.97</v>
          </cell>
        </row>
        <row r="19">
          <cell r="A19" t="str">
            <v>Cornea_L.1</v>
          </cell>
          <cell r="B19" t="str">
            <v>AtMost 30.0 Gy to 0.03 cc [Gy]</v>
          </cell>
          <cell r="C19">
            <v>23.97</v>
          </cell>
        </row>
        <row r="20">
          <cell r="A20" t="str">
            <v>Cornea_L_PRV</v>
          </cell>
          <cell r="B20" t="str">
            <v>AtMost 35.0 Gy to 0.03 cc [Gy]</v>
          </cell>
          <cell r="C20">
            <v>35.92</v>
          </cell>
        </row>
        <row r="21">
          <cell r="A21" t="str">
            <v>Cornea_R</v>
          </cell>
          <cell r="B21" t="str">
            <v>AtMost 50.0 Gy to 0.03 cc [Gy]</v>
          </cell>
          <cell r="C21">
            <v>7.73</v>
          </cell>
        </row>
        <row r="22">
          <cell r="A22" t="str">
            <v>Cornea_R.1</v>
          </cell>
          <cell r="B22" t="str">
            <v>AtMost 30.0 Gy to 0.03 cc [Gy]</v>
          </cell>
          <cell r="C22">
            <v>7.73</v>
          </cell>
        </row>
        <row r="23">
          <cell r="A23" t="str">
            <v>Cornea_R_PRV</v>
          </cell>
          <cell r="B23" t="str">
            <v>AtMost 35.0 Gy to 0.03 cc [Gy]</v>
          </cell>
          <cell r="C23">
            <v>10.53</v>
          </cell>
        </row>
        <row r="24">
          <cell r="A24" t="str">
            <v>External</v>
          </cell>
          <cell r="B24" t="str">
            <v>AtMost 62.37 Gy to 2.0 cc [Gy]</v>
          </cell>
          <cell r="C24">
            <v>50.6</v>
          </cell>
        </row>
        <row r="25">
          <cell r="A25" t="str">
            <v>Eye_L</v>
          </cell>
          <cell r="B25" t="str">
            <v>AtMost 30.0 Gy to 0.03 cc [Gy]</v>
          </cell>
          <cell r="C25">
            <v>39.479999999999997</v>
          </cell>
        </row>
        <row r="26">
          <cell r="A26" t="str">
            <v>Eye_L_PRV</v>
          </cell>
          <cell r="B26" t="str">
            <v>AtMost 35.0 Gy to 0.03 cc [Gy]</v>
          </cell>
          <cell r="C26">
            <v>44.93</v>
          </cell>
        </row>
        <row r="27">
          <cell r="A27" t="str">
            <v>Eye_R</v>
          </cell>
          <cell r="B27" t="str">
            <v>AtMost 30.0 Gy to 0.03 cc [Gy]</v>
          </cell>
          <cell r="C27">
            <v>17.420000000000002</v>
          </cell>
        </row>
        <row r="28">
          <cell r="A28" t="str">
            <v>Eye_R_PRV</v>
          </cell>
          <cell r="B28" t="str">
            <v>AtMost 35.0 Gy to 0.03 cc [Gy]</v>
          </cell>
          <cell r="C28">
            <v>20.43</v>
          </cell>
        </row>
        <row r="29">
          <cell r="A29" t="str">
            <v>GTV</v>
          </cell>
          <cell r="B29" t="str">
            <v>AtLeast 56.43 Gy to 99.9 % [Gy]</v>
          </cell>
          <cell r="C29">
            <v>47.73</v>
          </cell>
        </row>
        <row r="30">
          <cell r="A30" t="str">
            <v>Hippocampus_L</v>
          </cell>
          <cell r="B30" t="str">
            <v>AtMost 7.3 Gy to 40.0 % [Gy]</v>
          </cell>
          <cell r="C30">
            <v>1.64</v>
          </cell>
        </row>
        <row r="31">
          <cell r="A31" t="str">
            <v>Hippocampus_R</v>
          </cell>
          <cell r="B31" t="str">
            <v>AtMost 7.3 Gy to 40.0 % [Gy]</v>
          </cell>
          <cell r="C31">
            <v>0.01</v>
          </cell>
        </row>
        <row r="32">
          <cell r="A32" t="str">
            <v>Hypothalamus_L</v>
          </cell>
          <cell r="B32" t="str">
            <v>AtMost 45.0 Gy to 0.0 mean [Gy]</v>
          </cell>
          <cell r="C32">
            <v>36.74</v>
          </cell>
        </row>
        <row r="33">
          <cell r="A33" t="str">
            <v>Hypothalamus_R</v>
          </cell>
          <cell r="B33" t="str">
            <v>AtMost 45.0 Gy to 0.0 mean [Gy]</v>
          </cell>
          <cell r="C33">
            <v>28.91</v>
          </cell>
        </row>
        <row r="34">
          <cell r="A34" t="str">
            <v>LacrimalGland_L</v>
          </cell>
          <cell r="B34" t="str">
            <v>AtMost 25.0 Gy to 0.0 mean [Gy]</v>
          </cell>
          <cell r="C34">
            <v>21.36</v>
          </cell>
        </row>
        <row r="35">
          <cell r="A35" t="str">
            <v>LacrimalGland_L_PRV</v>
          </cell>
          <cell r="B35" t="str">
            <v>AtMost 30.0 Gy to 0.0 mean [Gy]</v>
          </cell>
          <cell r="C35">
            <v>20.85</v>
          </cell>
        </row>
        <row r="36">
          <cell r="A36" t="str">
            <v>LacrimalGland_R</v>
          </cell>
          <cell r="B36" t="str">
            <v>AtMost 25.0 Gy to 0.0 mean [Gy]</v>
          </cell>
          <cell r="C36">
            <v>0.47</v>
          </cell>
        </row>
        <row r="37">
          <cell r="A37" t="str">
            <v>LacrimalGland_R_PRV</v>
          </cell>
          <cell r="B37" t="str">
            <v>AtMost 30.0 Gy to 0.0 mean [Gy]</v>
          </cell>
          <cell r="C37">
            <v>0.47</v>
          </cell>
        </row>
        <row r="38">
          <cell r="A38" t="str">
            <v>Lens_L</v>
          </cell>
          <cell r="B38" t="str">
            <v>AtMost 4.0 Gy to 0.03 cc [Gy]</v>
          </cell>
          <cell r="C38">
            <v>1.96</v>
          </cell>
        </row>
        <row r="39">
          <cell r="A39" t="str">
            <v>Lens_L.1</v>
          </cell>
          <cell r="B39" t="str">
            <v>AtMost 10.0 Gy to 0.03 cc [Gy]</v>
          </cell>
          <cell r="C39">
            <v>1.96</v>
          </cell>
        </row>
        <row r="40">
          <cell r="A40" t="str">
            <v>Lens_R</v>
          </cell>
          <cell r="B40" t="str">
            <v>AtMost 4.0 Gy to 0.03 cc [Gy]</v>
          </cell>
          <cell r="C40">
            <v>3.42</v>
          </cell>
        </row>
        <row r="41">
          <cell r="A41" t="str">
            <v>Lens_R.1</v>
          </cell>
          <cell r="B41" t="str">
            <v>AtMost 10.0 Gy to 0.03 cc [Gy]</v>
          </cell>
          <cell r="C41">
            <v>3.42</v>
          </cell>
        </row>
        <row r="42">
          <cell r="A42" t="str">
            <v>OpticChiasm</v>
          </cell>
          <cell r="B42" t="str">
            <v>AtMost 54.0 Gy to 0.03 cc [Gy]</v>
          </cell>
          <cell r="C42">
            <v>48.51</v>
          </cell>
        </row>
        <row r="43">
          <cell r="A43" t="str">
            <v>OpticChiasm_PRV</v>
          </cell>
          <cell r="B43" t="str">
            <v>AtMost 60.0 Gy to 0.03 cc [Gy]</v>
          </cell>
          <cell r="C43">
            <v>48.88</v>
          </cell>
        </row>
        <row r="44">
          <cell r="A44" t="str">
            <v>OpticNerve_L</v>
          </cell>
          <cell r="B44" t="str">
            <v>AtMost 54.0 Gy to 0.03 cc [Gy]</v>
          </cell>
          <cell r="C44">
            <v>48.84</v>
          </cell>
        </row>
        <row r="45">
          <cell r="A45" t="str">
            <v>OpticNerve_L_PRV</v>
          </cell>
          <cell r="B45" t="str">
            <v>AtMost 60.0 Gy to 0.03 cc [Gy]</v>
          </cell>
          <cell r="C45">
            <v>48.98</v>
          </cell>
        </row>
        <row r="46">
          <cell r="A46" t="str">
            <v>OpticNerve_R</v>
          </cell>
          <cell r="B46" t="str">
            <v>AtMost 54.0 Gy to 0.03 cc [Gy]</v>
          </cell>
          <cell r="C46">
            <v>40.24</v>
          </cell>
        </row>
        <row r="47">
          <cell r="A47" t="str">
            <v>OpticNerve_R_PRV</v>
          </cell>
          <cell r="B47" t="str">
            <v>AtMost 60.0 Gy to 0.03 cc [Gy]</v>
          </cell>
          <cell r="C47">
            <v>46.15</v>
          </cell>
        </row>
        <row r="48">
          <cell r="A48" t="str">
            <v>Pituitary</v>
          </cell>
          <cell r="B48" t="str">
            <v>AtMost 45.0 Gy to 0.0 mean [Gy]</v>
          </cell>
          <cell r="C48">
            <v>20.37</v>
          </cell>
        </row>
        <row r="49">
          <cell r="A49" t="str">
            <v>Pituitary.1</v>
          </cell>
          <cell r="B49" t="str">
            <v>AtMost 20.0 Gy to 0.0 mean [Gy]</v>
          </cell>
          <cell r="C49">
            <v>20.37</v>
          </cell>
        </row>
        <row r="50">
          <cell r="A50" t="str">
            <v>Retina_L</v>
          </cell>
          <cell r="B50" t="str">
            <v>AtMost 45.0 Gy to 0.03 cc [Gy]</v>
          </cell>
          <cell r="C50">
            <v>38.83</v>
          </cell>
        </row>
        <row r="51">
          <cell r="A51" t="str">
            <v>Retina_L_PRV</v>
          </cell>
          <cell r="B51" t="str">
            <v>AtMost 50.0 Gy to 0.03 cc [Gy]</v>
          </cell>
          <cell r="C51">
            <v>46.4</v>
          </cell>
        </row>
        <row r="52">
          <cell r="A52" t="str">
            <v>Retina_R</v>
          </cell>
          <cell r="B52" t="str">
            <v>AtMost 45.0 Gy to 0.03 cc [Gy]</v>
          </cell>
          <cell r="C52">
            <v>15.87</v>
          </cell>
        </row>
        <row r="53">
          <cell r="A53" t="str">
            <v>Retina_R_PRV</v>
          </cell>
          <cell r="B53" t="str">
            <v>AtMost 50.0 Gy to 0.03 cc [Gy]</v>
          </cell>
          <cell r="C53">
            <v>19.55</v>
          </cell>
        </row>
        <row r="54">
          <cell r="A54" t="str">
            <v>Skin</v>
          </cell>
          <cell r="B54" t="str">
            <v>AtMost 25.0 Gy to 0.03 cc [Gy]</v>
          </cell>
          <cell r="C54">
            <v>37.950000000000003</v>
          </cell>
        </row>
        <row r="55">
          <cell r="A55" t="str">
            <v>SpinalCord</v>
          </cell>
          <cell r="B55" t="str">
            <v>AtMost 50.0 Gy to 0.03 cc [Gy]</v>
          </cell>
          <cell r="C55">
            <v>0.6</v>
          </cell>
        </row>
        <row r="56">
          <cell r="A56" t="str">
            <v>SpinalCord.1</v>
          </cell>
          <cell r="B56" t="str">
            <v>AtMost 45.0 Gy to 0.03 cc [Gy]</v>
          </cell>
          <cell r="C56">
            <v>0.6</v>
          </cell>
        </row>
        <row r="57">
          <cell r="A57" t="str">
            <v>SpinalCord_PRV</v>
          </cell>
          <cell r="B57" t="str">
            <v>AtMost 50.0 Gy to 0.03 cc [Gy]</v>
          </cell>
          <cell r="C57">
            <v>0.93</v>
          </cell>
        </row>
        <row r="58">
          <cell r="A58" t="str">
            <v>SpinalCord_PRV.1</v>
          </cell>
          <cell r="B58" t="str">
            <v>AtMost 54.0 Gy to 0.03 cc [Gy]</v>
          </cell>
          <cell r="C58">
            <v>0.93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33.590000000000003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26.15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26.93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27.75</v>
          </cell>
        </row>
        <row r="6">
          <cell r="A6" t="str">
            <v>CTV</v>
          </cell>
          <cell r="B6" t="str">
            <v>AtLeast 56.43 Gy to 99.0 % [Gy]</v>
          </cell>
          <cell r="C6">
            <v>57.74</v>
          </cell>
        </row>
        <row r="7">
          <cell r="A7" t="str">
            <v>Cochlea_L</v>
          </cell>
          <cell r="B7" t="str">
            <v>AtMost 54.0 Gy to 0.0 mean [Gy]</v>
          </cell>
          <cell r="C7">
            <v>1.86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1.86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1.86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1.86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1.86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1.86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1.47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1.47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1.47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1.47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1.47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1.47</v>
          </cell>
        </row>
        <row r="19">
          <cell r="A19" t="str">
            <v>Cornea_L</v>
          </cell>
          <cell r="B19" t="str">
            <v>AtMost 50.0 Gy to 0.03 cc [Gy]</v>
          </cell>
          <cell r="C19">
            <v>23.3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23.3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26.05</v>
          </cell>
        </row>
        <row r="22">
          <cell r="A22" t="str">
            <v>Cornea_R</v>
          </cell>
          <cell r="B22" t="str">
            <v>AtMost 50.0 Gy to 0.03 cc [Gy]</v>
          </cell>
          <cell r="C22">
            <v>5.13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5.13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7.61</v>
          </cell>
        </row>
        <row r="25">
          <cell r="A25" t="str">
            <v>External</v>
          </cell>
          <cell r="B25" t="str">
            <v>AtMost 62.37 Gy to 2.0 cc [Gy]</v>
          </cell>
          <cell r="C25">
            <v>60.51</v>
          </cell>
        </row>
        <row r="26">
          <cell r="A26" t="str">
            <v>GTV</v>
          </cell>
          <cell r="B26" t="str">
            <v>AtLeast 56.43 Gy to 99.9 % [Gy]</v>
          </cell>
          <cell r="C26">
            <v>58.49</v>
          </cell>
        </row>
        <row r="27">
          <cell r="A27" t="str">
            <v>Hippocampus_L</v>
          </cell>
          <cell r="B27" t="str">
            <v>AtMost 7.3 Gy to 40.0 % [Gy]</v>
          </cell>
          <cell r="C27">
            <v>7.2</v>
          </cell>
        </row>
        <row r="28">
          <cell r="A28" t="str">
            <v>Hippocampus_R</v>
          </cell>
          <cell r="B28" t="str">
            <v>AtMost 7.3 Gy to 40.0 % [Gy]</v>
          </cell>
          <cell r="C28">
            <v>7.22</v>
          </cell>
        </row>
        <row r="29">
          <cell r="A29" t="str">
            <v>Hypothalamus_L</v>
          </cell>
          <cell r="B29" t="str">
            <v>AtMost 45.0 Gy to 0.0 mean [Gy]</v>
          </cell>
          <cell r="C29">
            <v>28.73</v>
          </cell>
        </row>
        <row r="30">
          <cell r="A30" t="str">
            <v>Hypothalamus_R</v>
          </cell>
          <cell r="B30" t="str">
            <v>AtMost 45.0 Gy to 0.0 mean [Gy]</v>
          </cell>
          <cell r="C30">
            <v>28.61</v>
          </cell>
        </row>
        <row r="31">
          <cell r="A31" t="str">
            <v>LacrimalGland_L</v>
          </cell>
          <cell r="B31" t="str">
            <v>AtMost 25.0 Gy to 0.0 mean [Gy]</v>
          </cell>
          <cell r="C31">
            <v>8.6</v>
          </cell>
        </row>
        <row r="32">
          <cell r="A32" t="str">
            <v>LacrimalGland_L_PRV</v>
          </cell>
          <cell r="B32" t="str">
            <v>AtMost 30.0 Gy to 0.0 mean [Gy]</v>
          </cell>
          <cell r="C32">
            <v>8.89</v>
          </cell>
        </row>
        <row r="33">
          <cell r="A33" t="str">
            <v>LacrimalGland_R</v>
          </cell>
          <cell r="B33" t="str">
            <v>AtMost 25.0 Gy to 0.0 mean [Gy]</v>
          </cell>
          <cell r="C33">
            <v>4.46</v>
          </cell>
        </row>
        <row r="34">
          <cell r="A34" t="str">
            <v>LacrimalGland_R_PRV</v>
          </cell>
          <cell r="B34" t="str">
            <v>AtMost 30.0 Gy to 0.0 mean [Gy]</v>
          </cell>
          <cell r="C34">
            <v>4.7</v>
          </cell>
        </row>
        <row r="35">
          <cell r="A35" t="str">
            <v>Lens_L</v>
          </cell>
          <cell r="B35" t="str">
            <v>AtMost 4.0 Gy to 0.03 cc [Gy]</v>
          </cell>
          <cell r="C35">
            <v>2.71</v>
          </cell>
        </row>
        <row r="36">
          <cell r="A36" t="str">
            <v>Lens_L.1</v>
          </cell>
          <cell r="B36" t="str">
            <v>AtMost 10.0 Gy to 0.03 cc [Gy]</v>
          </cell>
          <cell r="C36">
            <v>2.71</v>
          </cell>
        </row>
        <row r="37">
          <cell r="A37" t="str">
            <v>Lens_R</v>
          </cell>
          <cell r="B37" t="str">
            <v>AtMost 4.0 Gy to 0.03 cc [Gy]</v>
          </cell>
          <cell r="C37">
            <v>1.43</v>
          </cell>
        </row>
        <row r="38">
          <cell r="A38" t="str">
            <v>Lens_R.1</v>
          </cell>
          <cell r="B38" t="str">
            <v>AtMost 10.0 Gy to 0.03 cc [Gy]</v>
          </cell>
          <cell r="C38">
            <v>1.43</v>
          </cell>
        </row>
        <row r="39">
          <cell r="A39" t="str">
            <v>OpticChiasm</v>
          </cell>
          <cell r="B39" t="str">
            <v>AtMost 54.0 Gy to 0.03 cc [Gy]</v>
          </cell>
          <cell r="C39">
            <v>34.61</v>
          </cell>
        </row>
        <row r="40">
          <cell r="A40" t="str">
            <v>OpticChiasm_PRV</v>
          </cell>
          <cell r="B40" t="str">
            <v>AtMost 60.0 Gy to 0.03 cc [Gy]</v>
          </cell>
          <cell r="C40">
            <v>45.49</v>
          </cell>
        </row>
        <row r="41">
          <cell r="A41" t="str">
            <v>OpticNerve_L</v>
          </cell>
          <cell r="B41" t="str">
            <v>AtMost 54.0 Gy to 0.03 cc [Gy]</v>
          </cell>
          <cell r="C41">
            <v>41.94</v>
          </cell>
        </row>
        <row r="42">
          <cell r="A42" t="str">
            <v>OpticNerve_L_PRV</v>
          </cell>
          <cell r="B42" t="str">
            <v>AtMost 60.0 Gy to 0.03 cc [Gy]</v>
          </cell>
          <cell r="C42">
            <v>51.15</v>
          </cell>
        </row>
        <row r="43">
          <cell r="A43" t="str">
            <v>OpticNerve_R</v>
          </cell>
          <cell r="B43" t="str">
            <v>AtMost 54.0 Gy to 0.03 cc [Gy]</v>
          </cell>
          <cell r="C43">
            <v>24.01</v>
          </cell>
        </row>
        <row r="44">
          <cell r="A44" t="str">
            <v>OpticNerve_R_PRV</v>
          </cell>
          <cell r="B44" t="str">
            <v>AtMost 60.0 Gy to 0.03 cc [Gy]</v>
          </cell>
          <cell r="C44">
            <v>34.549999999999997</v>
          </cell>
        </row>
        <row r="45">
          <cell r="A45" t="str">
            <v>PTV</v>
          </cell>
          <cell r="B45" t="str">
            <v>AtLeast 56.43 Gy to 98.0 % [Gy]</v>
          </cell>
          <cell r="C45">
            <v>56.84</v>
          </cell>
        </row>
        <row r="46">
          <cell r="A46" t="str">
            <v>Pituitary</v>
          </cell>
          <cell r="B46" t="str">
            <v>AtMost 45.0 Gy to 0.0 mean [Gy]</v>
          </cell>
          <cell r="C46">
            <v>6.19</v>
          </cell>
        </row>
        <row r="47">
          <cell r="A47" t="str">
            <v>Pituitary.1</v>
          </cell>
          <cell r="B47" t="str">
            <v>AtMost 20.0 Gy to 0.0 mean [Gy]</v>
          </cell>
          <cell r="C47">
            <v>6.19</v>
          </cell>
        </row>
        <row r="48">
          <cell r="A48" t="str">
            <v>Retina_L</v>
          </cell>
          <cell r="B48" t="str">
            <v>AtMost 45.0 Gy to 0.03 cc [Gy]</v>
          </cell>
          <cell r="C48">
            <v>27.43</v>
          </cell>
        </row>
        <row r="49">
          <cell r="A49" t="str">
            <v>Retina_L_PRV</v>
          </cell>
          <cell r="B49" t="str">
            <v>AtMost 50.0 Gy to 0.03 cc [Gy]</v>
          </cell>
          <cell r="C49">
            <v>31.33</v>
          </cell>
        </row>
        <row r="50">
          <cell r="A50" t="str">
            <v>Retina_R</v>
          </cell>
          <cell r="B50" t="str">
            <v>AtMost 45.0 Gy to 0.03 cc [Gy]</v>
          </cell>
          <cell r="C50">
            <v>9.25</v>
          </cell>
        </row>
        <row r="51">
          <cell r="A51" t="str">
            <v>Retina_R_PRV</v>
          </cell>
          <cell r="B51" t="str">
            <v>AtMost 50.0 Gy to 0.03 cc [Gy]</v>
          </cell>
          <cell r="C51">
            <v>12.21</v>
          </cell>
        </row>
        <row r="52">
          <cell r="A52" t="str">
            <v>Skin</v>
          </cell>
          <cell r="B52" t="str">
            <v>AtMost 25.0 Gy to 0.03 cc [Gy]</v>
          </cell>
          <cell r="C52">
            <v>46.19</v>
          </cell>
        </row>
        <row r="53">
          <cell r="A53" t="str">
            <v>SpinalCord</v>
          </cell>
          <cell r="B53" t="str">
            <v>AtMost 50.0 Gy to 0.03 cc [Gy]</v>
          </cell>
          <cell r="C53">
            <v>0.66</v>
          </cell>
        </row>
        <row r="54">
          <cell r="A54" t="str">
            <v>SpinalCord.1</v>
          </cell>
          <cell r="B54" t="str">
            <v>AtMost 45.0 Gy to 0.03 cc [Gy]</v>
          </cell>
          <cell r="C54">
            <v>0.66</v>
          </cell>
        </row>
        <row r="55">
          <cell r="A55" t="str">
            <v>SpinalCord_PRV</v>
          </cell>
          <cell r="B55" t="str">
            <v>AtMost 50.0 Gy to 0.03 cc [Gy]</v>
          </cell>
          <cell r="C55">
            <v>0.79</v>
          </cell>
        </row>
        <row r="56">
          <cell r="A56" t="str">
            <v>SpinalCord_PRV.1</v>
          </cell>
          <cell r="B56" t="str">
            <v>AtMost 54.0 Gy to 0.03 cc [Gy]</v>
          </cell>
          <cell r="C56">
            <v>0.79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11.58</v>
          </cell>
        </row>
        <row r="3">
          <cell r="A3" t="str">
            <v>Brain-GTV</v>
          </cell>
          <cell r="B3" t="str">
            <v>AtMost 50.0 % to 30.0 Gy [%]</v>
          </cell>
          <cell r="C3">
            <v>11.58</v>
          </cell>
        </row>
        <row r="4">
          <cell r="A4" t="str">
            <v>CTV</v>
          </cell>
          <cell r="B4" t="str">
            <v>AtLeast 56.43 Gy to 99.0 % [Gy]</v>
          </cell>
          <cell r="C4">
            <v>48.17</v>
          </cell>
        </row>
        <row r="5">
          <cell r="A5" t="str">
            <v>Cochlea_L</v>
          </cell>
          <cell r="B5" t="str">
            <v>AtMost 54.0 Gy to 0.0 mean [Gy]</v>
          </cell>
          <cell r="C5">
            <v>0</v>
          </cell>
        </row>
        <row r="6">
          <cell r="A6" t="str">
            <v>Cochlea_L.1</v>
          </cell>
          <cell r="B6" t="str">
            <v>AtMost 45.0 Gy to 0.0 mean [Gy]</v>
          </cell>
          <cell r="C6">
            <v>0</v>
          </cell>
        </row>
        <row r="7">
          <cell r="A7" t="str">
            <v>Cochlea_L.2</v>
          </cell>
          <cell r="B7" t="str">
            <v>AtMost 32.0 Gy to 0.0 mean [Gy]</v>
          </cell>
          <cell r="C7">
            <v>0</v>
          </cell>
        </row>
        <row r="8">
          <cell r="A8" t="str">
            <v>Cochlea_R</v>
          </cell>
          <cell r="B8" t="str">
            <v>AtMost 54.0 Gy to 0.0 mean [Gy]</v>
          </cell>
          <cell r="C8">
            <v>1.99</v>
          </cell>
        </row>
        <row r="9">
          <cell r="A9" t="str">
            <v>Cochlea_R.1</v>
          </cell>
          <cell r="B9" t="str">
            <v>AtMost 45.0 Gy to 0.0 mean [Gy]</v>
          </cell>
          <cell r="C9">
            <v>1.99</v>
          </cell>
        </row>
        <row r="10">
          <cell r="A10" t="str">
            <v>Cochlea_R.2</v>
          </cell>
          <cell r="B10" t="str">
            <v>AtMost 32.0 Gy to 0.0 mean [Gy]</v>
          </cell>
          <cell r="C10">
            <v>1.99</v>
          </cell>
        </row>
        <row r="11">
          <cell r="A11" t="str">
            <v>Cornea_L</v>
          </cell>
          <cell r="B11" t="str">
            <v>AtMost 50.0 Gy to 0.03 cc [Gy]</v>
          </cell>
          <cell r="C11">
            <v>15.92</v>
          </cell>
        </row>
        <row r="12">
          <cell r="A12" t="str">
            <v>Cornea_L.1</v>
          </cell>
          <cell r="B12" t="str">
            <v>AtMost 30.0 Gy to 0.03 cc [Gy]</v>
          </cell>
          <cell r="C12">
            <v>15.92</v>
          </cell>
        </row>
        <row r="13">
          <cell r="A13" t="str">
            <v>Cornea_R</v>
          </cell>
          <cell r="B13" t="str">
            <v>AtMost 50.0 Gy to 0.03 cc [Gy]</v>
          </cell>
          <cell r="C13">
            <v>36.340000000000003</v>
          </cell>
        </row>
        <row r="14">
          <cell r="A14" t="str">
            <v>Cornea_R.1</v>
          </cell>
          <cell r="B14" t="str">
            <v>AtMost 30.0 Gy to 0.03 cc [Gy]</v>
          </cell>
          <cell r="C14">
            <v>36.340000000000003</v>
          </cell>
        </row>
        <row r="15">
          <cell r="A15" t="str">
            <v>External</v>
          </cell>
          <cell r="B15" t="str">
            <v>AtMost 62.37 Gy to 2.0 cc [Gy]</v>
          </cell>
          <cell r="C15">
            <v>50.45</v>
          </cell>
        </row>
        <row r="16">
          <cell r="A16" t="str">
            <v>Eye_L</v>
          </cell>
          <cell r="B16" t="str">
            <v>AtMost 30.0 Gy to 0.03 cc [Gy]</v>
          </cell>
          <cell r="C16">
            <v>21.29</v>
          </cell>
        </row>
        <row r="17">
          <cell r="A17" t="str">
            <v>Eye_L_PRV</v>
          </cell>
          <cell r="B17" t="str">
            <v>AtMost 35.0 Gy to 0.03 cc [Gy]</v>
          </cell>
          <cell r="C17">
            <v>22.47</v>
          </cell>
        </row>
        <row r="18">
          <cell r="A18" t="str">
            <v>Eye_R</v>
          </cell>
          <cell r="B18" t="str">
            <v>AtMost 30.0 Gy to 0.03 cc [Gy]</v>
          </cell>
          <cell r="C18">
            <v>42.68</v>
          </cell>
        </row>
        <row r="19">
          <cell r="A19" t="str">
            <v>Eye_R_PRV</v>
          </cell>
          <cell r="B19" t="str">
            <v>AtMost 35.0 Gy to 0.03 cc [Gy]</v>
          </cell>
          <cell r="C19">
            <v>46.2</v>
          </cell>
        </row>
        <row r="20">
          <cell r="A20" t="str">
            <v>GTV</v>
          </cell>
          <cell r="B20" t="str">
            <v>AtLeast 56.43 Gy to 99.9 % [Gy]</v>
          </cell>
          <cell r="C20">
            <v>47.71</v>
          </cell>
        </row>
        <row r="21">
          <cell r="A21" t="str">
            <v>Hippocampus_L</v>
          </cell>
          <cell r="B21" t="str">
            <v>AtMost 7.3 Gy to 40.0 % [Gy]</v>
          </cell>
          <cell r="C21">
            <v>0.02</v>
          </cell>
        </row>
        <row r="22">
          <cell r="A22" t="str">
            <v>Hippocampus_R</v>
          </cell>
          <cell r="B22" t="str">
            <v>AtMost 7.3 Gy to 40.0 % [Gy]</v>
          </cell>
          <cell r="C22">
            <v>6.69</v>
          </cell>
        </row>
        <row r="23">
          <cell r="A23" t="str">
            <v>Hypothalamus_L</v>
          </cell>
          <cell r="B23" t="str">
            <v>AtMost 45.0 Gy to 0.0 mean [Gy]</v>
          </cell>
          <cell r="C23">
            <v>33.299999999999997</v>
          </cell>
        </row>
        <row r="24">
          <cell r="A24" t="str">
            <v>Hypothalamus_R</v>
          </cell>
          <cell r="B24" t="str">
            <v>AtMost 45.0 Gy to 0.0 mean [Gy]</v>
          </cell>
          <cell r="C24">
            <v>39.979999999999997</v>
          </cell>
        </row>
        <row r="25">
          <cell r="A25" t="str">
            <v>LacrimalGland_L</v>
          </cell>
          <cell r="B25" t="str">
            <v>AtMost 25.0 Gy to 0.0 mean [Gy]</v>
          </cell>
          <cell r="C25">
            <v>0.21</v>
          </cell>
        </row>
        <row r="26">
          <cell r="A26" t="str">
            <v>LacrimalGland_R</v>
          </cell>
          <cell r="B26" t="str">
            <v>AtMost 25.0 Gy to 0.0 mean [Gy]</v>
          </cell>
          <cell r="C26">
            <v>25.28</v>
          </cell>
        </row>
        <row r="27">
          <cell r="A27" t="str">
            <v>Lens_L</v>
          </cell>
          <cell r="B27" t="str">
            <v>AtMost 4.0 Gy to 0.03 cc [Gy]</v>
          </cell>
          <cell r="C27">
            <v>5.24</v>
          </cell>
        </row>
        <row r="28">
          <cell r="A28" t="str">
            <v>Lens_L.1</v>
          </cell>
          <cell r="B28" t="str">
            <v>AtMost 10.0 Gy to 0.03 cc [Gy]</v>
          </cell>
          <cell r="C28">
            <v>5.24</v>
          </cell>
        </row>
        <row r="29">
          <cell r="A29" t="str">
            <v>Lens_R</v>
          </cell>
          <cell r="B29" t="str">
            <v>AtMost 4.0 Gy to 0.03 cc [Gy]</v>
          </cell>
          <cell r="C29">
            <v>9.5399999999999991</v>
          </cell>
        </row>
        <row r="30">
          <cell r="A30" t="str">
            <v>Lens_R.1</v>
          </cell>
          <cell r="B30" t="str">
            <v>AtMost 10.0 Gy to 0.03 cc [Gy]</v>
          </cell>
          <cell r="C30">
            <v>9.5399999999999991</v>
          </cell>
        </row>
        <row r="31">
          <cell r="A31" t="str">
            <v>OpticChiasm</v>
          </cell>
          <cell r="B31" t="str">
            <v>AtMost 54.0 Gy to 0.03 cc [Gy]</v>
          </cell>
          <cell r="C31">
            <v>47.68</v>
          </cell>
        </row>
        <row r="32">
          <cell r="A32" t="str">
            <v>OpticNerve_L</v>
          </cell>
          <cell r="B32" t="str">
            <v>AtMost 54.0 Gy to 0.03 cc [Gy]</v>
          </cell>
          <cell r="C32">
            <v>32.549999999999997</v>
          </cell>
        </row>
        <row r="33">
          <cell r="A33" t="str">
            <v>OpticNerve_R</v>
          </cell>
          <cell r="B33" t="str">
            <v>AtMost 54.0 Gy to 0.03 cc [Gy]</v>
          </cell>
          <cell r="C33">
            <v>48.19</v>
          </cell>
        </row>
        <row r="34">
          <cell r="A34" t="str">
            <v>Pituitary</v>
          </cell>
          <cell r="B34" t="str">
            <v>AtMost 45.0 Gy to 0.0 mean [Gy]</v>
          </cell>
          <cell r="C34">
            <v>29.47</v>
          </cell>
        </row>
        <row r="35">
          <cell r="A35" t="str">
            <v>Pituitary.1</v>
          </cell>
          <cell r="B35" t="str">
            <v>AtMost 20.0 Gy to 0.0 mean [Gy]</v>
          </cell>
          <cell r="C35">
            <v>29.47</v>
          </cell>
        </row>
        <row r="36">
          <cell r="A36" t="str">
            <v>Retina_L</v>
          </cell>
          <cell r="B36" t="str">
            <v>AtMost 45.0 Gy to 0.03 cc [Gy]</v>
          </cell>
          <cell r="C36">
            <v>20.100000000000001</v>
          </cell>
        </row>
        <row r="37">
          <cell r="A37" t="str">
            <v>Retina_R</v>
          </cell>
          <cell r="B37" t="str">
            <v>AtMost 45.0 Gy to 0.03 cc [Gy]</v>
          </cell>
          <cell r="C37">
            <v>41.65</v>
          </cell>
        </row>
        <row r="38">
          <cell r="A38" t="str">
            <v>Skin</v>
          </cell>
          <cell r="B38" t="str">
            <v>AtMost 25.0 Gy to 0.03 cc [Gy]</v>
          </cell>
          <cell r="C38">
            <v>42.48</v>
          </cell>
        </row>
        <row r="39">
          <cell r="A39" t="str">
            <v>SpinalCord</v>
          </cell>
          <cell r="B39" t="str">
            <v>AtMost 50.0 Gy to 0.03 cc [Gy]</v>
          </cell>
          <cell r="C39">
            <v>1.34</v>
          </cell>
        </row>
        <row r="40">
          <cell r="A40" t="str">
            <v>SpinalCord.1</v>
          </cell>
          <cell r="B40" t="str">
            <v>AtMost 45.0 Gy to 0.03 cc [Gy]</v>
          </cell>
          <cell r="C40">
            <v>1.34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16.809999999999999</v>
          </cell>
        </row>
        <row r="3">
          <cell r="A3" t="str">
            <v>CTV</v>
          </cell>
          <cell r="B3" t="str">
            <v>AtLeast 56.43 Gy to 99.0 % [Gy]</v>
          </cell>
          <cell r="C3">
            <v>48.11</v>
          </cell>
        </row>
        <row r="4">
          <cell r="A4" t="str">
            <v>Cochlea_L</v>
          </cell>
          <cell r="B4" t="str">
            <v>AtMost 54.0 Gy to 0.0 mean [Gy]</v>
          </cell>
          <cell r="C4">
            <v>0</v>
          </cell>
        </row>
        <row r="5">
          <cell r="A5" t="str">
            <v>Cochlea_L.1</v>
          </cell>
          <cell r="B5" t="str">
            <v>AtMost 45.0 Gy to 0.0 mean [Gy]</v>
          </cell>
          <cell r="C5">
            <v>0</v>
          </cell>
        </row>
        <row r="6">
          <cell r="A6" t="str">
            <v>Cochlea_L.2</v>
          </cell>
          <cell r="B6" t="str">
            <v>AtMost 32.0 Gy to 0.0 mean [Gy]</v>
          </cell>
          <cell r="C6">
            <v>0</v>
          </cell>
        </row>
        <row r="7">
          <cell r="A7" t="str">
            <v>Cochlea_R</v>
          </cell>
          <cell r="B7" t="str">
            <v>AtMost 54.0 Gy to 0.0 mean [Gy]</v>
          </cell>
          <cell r="C7">
            <v>0</v>
          </cell>
        </row>
        <row r="8">
          <cell r="A8" t="str">
            <v>Cochlea_R.1</v>
          </cell>
          <cell r="B8" t="str">
            <v>AtMost 45.0 Gy to 0.0 mean [Gy]</v>
          </cell>
          <cell r="C8">
            <v>0</v>
          </cell>
        </row>
        <row r="9">
          <cell r="A9" t="str">
            <v>Cochlea_R.2</v>
          </cell>
          <cell r="B9" t="str">
            <v>AtMost 32.0 Gy to 0.0 mean [Gy]</v>
          </cell>
          <cell r="C9">
            <v>0</v>
          </cell>
        </row>
        <row r="10">
          <cell r="A10" t="str">
            <v>Cornea_L</v>
          </cell>
          <cell r="B10" t="str">
            <v>AtMost 50.0 Gy to 0.03 cc [Gy]</v>
          </cell>
          <cell r="C10">
            <v>0.03</v>
          </cell>
        </row>
        <row r="11">
          <cell r="A11" t="str">
            <v>Cornea_L.1</v>
          </cell>
          <cell r="B11" t="str">
            <v>AtMost 30.0 Gy to 0.03 cc [Gy]</v>
          </cell>
          <cell r="C11">
            <v>0.03</v>
          </cell>
        </row>
        <row r="12">
          <cell r="A12" t="str">
            <v>Cornea_R</v>
          </cell>
          <cell r="B12" t="str">
            <v>AtMost 50.0 Gy to 0.03 cc [Gy]</v>
          </cell>
          <cell r="C12">
            <v>0.09</v>
          </cell>
        </row>
        <row r="13">
          <cell r="A13" t="str">
            <v>Cornea_R.1</v>
          </cell>
          <cell r="B13" t="str">
            <v>AtMost 30.0 Gy to 0.03 cc [Gy]</v>
          </cell>
          <cell r="C13">
            <v>0.09</v>
          </cell>
        </row>
        <row r="14">
          <cell r="A14" t="str">
            <v>External</v>
          </cell>
          <cell r="B14" t="str">
            <v>AtMost 62.37 Gy to 2.0 cc [Gy]</v>
          </cell>
          <cell r="C14">
            <v>50.39</v>
          </cell>
        </row>
        <row r="15">
          <cell r="A15" t="str">
            <v>Eye_L</v>
          </cell>
          <cell r="B15" t="str">
            <v>AtMost 30.0 Gy to 0.03 cc [Gy]</v>
          </cell>
          <cell r="C15">
            <v>0.12</v>
          </cell>
        </row>
        <row r="16">
          <cell r="A16" t="str">
            <v>Eye_L_PRV</v>
          </cell>
          <cell r="B16" t="str">
            <v>AtMost 35.0 Gy to 0.03 cc [Gy]</v>
          </cell>
          <cell r="C16">
            <v>0.14000000000000001</v>
          </cell>
        </row>
        <row r="17">
          <cell r="A17" t="str">
            <v>Eye_R</v>
          </cell>
          <cell r="B17" t="str">
            <v>AtMost 30.0 Gy to 0.03 cc [Gy]</v>
          </cell>
          <cell r="C17">
            <v>0.13</v>
          </cell>
        </row>
        <row r="18">
          <cell r="A18" t="str">
            <v>Eye_R_PRV</v>
          </cell>
          <cell r="B18" t="str">
            <v>AtMost 35.0 Gy to 0.03 cc [Gy]</v>
          </cell>
          <cell r="C18">
            <v>0.13</v>
          </cell>
        </row>
        <row r="19">
          <cell r="A19" t="str">
            <v>GTV</v>
          </cell>
          <cell r="B19" t="str">
            <v>AtLeast 56.43 Gy to 99.9 % [Gy]</v>
          </cell>
          <cell r="C19">
            <v>47.8</v>
          </cell>
        </row>
        <row r="20">
          <cell r="A20" t="str">
            <v>Hippocampus_L</v>
          </cell>
          <cell r="B20" t="str">
            <v>AtMost 7.3 Gy to 40.0 % [Gy]</v>
          </cell>
          <cell r="C20">
            <v>0.19</v>
          </cell>
        </row>
        <row r="21">
          <cell r="A21" t="str">
            <v>Hippocampus_R</v>
          </cell>
          <cell r="B21" t="str">
            <v>AtMost 7.3 Gy to 40.0 % [Gy]</v>
          </cell>
          <cell r="C21">
            <v>0.12</v>
          </cell>
        </row>
        <row r="22">
          <cell r="A22" t="str">
            <v>Hypothalamus_L</v>
          </cell>
          <cell r="B22" t="str">
            <v>AtMost 45.0 Gy to 0.0 mean [Gy]</v>
          </cell>
          <cell r="C22">
            <v>0.62</v>
          </cell>
        </row>
        <row r="23">
          <cell r="A23" t="str">
            <v>Hypothalamus_R</v>
          </cell>
          <cell r="B23" t="str">
            <v>AtMost 45.0 Gy to 0.0 mean [Gy]</v>
          </cell>
          <cell r="C23">
            <v>0.62</v>
          </cell>
        </row>
        <row r="24">
          <cell r="A24" t="str">
            <v>LacrimalGland_L</v>
          </cell>
          <cell r="B24" t="str">
            <v>AtMost 25.0 Gy to 0.0 mean [Gy]</v>
          </cell>
          <cell r="C24">
            <v>0.1</v>
          </cell>
        </row>
        <row r="25">
          <cell r="A25" t="str">
            <v>LacrimalGland_R</v>
          </cell>
          <cell r="B25" t="str">
            <v>AtMost 25.0 Gy to 0.0 mean [Gy]</v>
          </cell>
          <cell r="C25">
            <v>0.01</v>
          </cell>
        </row>
        <row r="26">
          <cell r="A26" t="str">
            <v>Lens_L</v>
          </cell>
          <cell r="B26" t="str">
            <v>AtMost 4.0 Gy to 0.03 cc [Gy]</v>
          </cell>
          <cell r="C26">
            <v>0</v>
          </cell>
        </row>
        <row r="27">
          <cell r="A27" t="str">
            <v>Lens_L.1</v>
          </cell>
          <cell r="B27" t="str">
            <v>AtMost 10.0 Gy to 0.03 cc [Gy]</v>
          </cell>
          <cell r="C27">
            <v>0</v>
          </cell>
        </row>
        <row r="28">
          <cell r="A28" t="str">
            <v>Lens_R</v>
          </cell>
          <cell r="B28" t="str">
            <v>AtMost 4.0 Gy to 0.03 cc [Gy]</v>
          </cell>
          <cell r="C28">
            <v>7.0000000000000007E-2</v>
          </cell>
        </row>
        <row r="29">
          <cell r="A29" t="str">
            <v>Lens_R.1</v>
          </cell>
          <cell r="B29" t="str">
            <v>AtMost 10.0 Gy to 0.03 cc [Gy]</v>
          </cell>
          <cell r="C29">
            <v>7.0000000000000007E-2</v>
          </cell>
        </row>
        <row r="30">
          <cell r="A30" t="str">
            <v>OpticChiasm</v>
          </cell>
          <cell r="B30" t="str">
            <v>AtMost 54.0 Gy to 0.03 cc [Gy]</v>
          </cell>
          <cell r="C30">
            <v>0.61</v>
          </cell>
        </row>
        <row r="31">
          <cell r="A31" t="str">
            <v>OpticNerve_L</v>
          </cell>
          <cell r="B31" t="str">
            <v>AtMost 54.0 Gy to 0.03 cc [Gy]</v>
          </cell>
          <cell r="C31">
            <v>0.33</v>
          </cell>
        </row>
        <row r="32">
          <cell r="A32" t="str">
            <v>OpticNerve_R</v>
          </cell>
          <cell r="B32" t="str">
            <v>AtMost 54.0 Gy to 0.03 cc [Gy]</v>
          </cell>
          <cell r="C32">
            <v>0.32</v>
          </cell>
        </row>
        <row r="33">
          <cell r="A33" t="str">
            <v>Pituitary</v>
          </cell>
          <cell r="B33" t="str">
            <v>AtMost 45.0 Gy to 0.0 mean [Gy]</v>
          </cell>
          <cell r="C33">
            <v>0.16</v>
          </cell>
        </row>
        <row r="34">
          <cell r="A34" t="str">
            <v>Pituitary.1</v>
          </cell>
          <cell r="B34" t="str">
            <v>AtMost 20.0 Gy to 0.0 mean [Gy]</v>
          </cell>
          <cell r="C34">
            <v>0.16</v>
          </cell>
        </row>
        <row r="35">
          <cell r="A35" t="str">
            <v>Retina_L</v>
          </cell>
          <cell r="B35" t="str">
            <v>AtMost 45.0 Gy to 0.03 cc [Gy]</v>
          </cell>
          <cell r="C35">
            <v>0.12</v>
          </cell>
        </row>
        <row r="36">
          <cell r="A36" t="str">
            <v>Retina_R</v>
          </cell>
          <cell r="B36" t="str">
            <v>AtMost 45.0 Gy to 0.03 cc [Gy]</v>
          </cell>
          <cell r="C36">
            <v>0.13</v>
          </cell>
        </row>
        <row r="37">
          <cell r="A37" t="str">
            <v>Skin</v>
          </cell>
          <cell r="B37" t="str">
            <v>AtMost 25.0 Gy to 0.03 cc [Gy]</v>
          </cell>
          <cell r="C37">
            <v>42.71</v>
          </cell>
        </row>
        <row r="38">
          <cell r="A38" t="str">
            <v>SpinalCord</v>
          </cell>
          <cell r="B38" t="str">
            <v>AtMost 50.0 Gy to 0.03 cc [Gy]</v>
          </cell>
          <cell r="C38">
            <v>0</v>
          </cell>
        </row>
        <row r="39">
          <cell r="A39" t="str">
            <v>SpinalCord.1</v>
          </cell>
          <cell r="B39" t="str">
            <v>AtMost 45.0 Gy to 0.03 cc [Gy]</v>
          </cell>
          <cell r="C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13.12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42.83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49.12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53.29</v>
          </cell>
        </row>
        <row r="6">
          <cell r="A6" t="str">
            <v>CTV</v>
          </cell>
          <cell r="B6" t="str">
            <v>AtLeast 56.43 Gy to 99.0 % [Gy]</v>
          </cell>
          <cell r="C6">
            <v>53.05</v>
          </cell>
        </row>
        <row r="7">
          <cell r="A7" t="str">
            <v>Cochlea_L</v>
          </cell>
          <cell r="B7" t="str">
            <v>AtMost 54.0 Gy to 0.0 mean [Gy]</v>
          </cell>
          <cell r="C7">
            <v>38.770000000000003</v>
          </cell>
        </row>
        <row r="8">
          <cell r="A8" t="str">
            <v>Cochlea_L.1</v>
          </cell>
          <cell r="B8" t="str">
            <v>AtMost 45.0 Gy to 0.0 mean [Gy]</v>
          </cell>
          <cell r="C8">
            <v>38.770000000000003</v>
          </cell>
        </row>
        <row r="9">
          <cell r="A9" t="str">
            <v>Cochlea_L.2</v>
          </cell>
          <cell r="B9" t="str">
            <v>AtMost 32.0 Gy to 0.0 mean [Gy]</v>
          </cell>
          <cell r="C9">
            <v>38.770000000000003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38.15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38.15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38.15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0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0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0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0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0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0</v>
          </cell>
        </row>
        <row r="19">
          <cell r="A19" t="str">
            <v>Cornea_L</v>
          </cell>
          <cell r="B19" t="str">
            <v>AtMost 50.0 Gy to 0.03 cc [Gy]</v>
          </cell>
          <cell r="C19">
            <v>0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0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0</v>
          </cell>
        </row>
        <row r="22">
          <cell r="A22" t="str">
            <v>Cornea_R</v>
          </cell>
          <cell r="B22" t="str">
            <v>AtMost 50.0 Gy to 0.03 cc [Gy]</v>
          </cell>
          <cell r="C22">
            <v>0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0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0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55.99</v>
          </cell>
        </row>
        <row r="26">
          <cell r="A26" t="str">
            <v>Eye_L</v>
          </cell>
          <cell r="B26" t="str">
            <v>AtMost 30.0 Gy to 0.03 cc [Gy]</v>
          </cell>
          <cell r="C26">
            <v>0.09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0.16</v>
          </cell>
        </row>
        <row r="28">
          <cell r="A28" t="str">
            <v>Eye_R</v>
          </cell>
          <cell r="B28" t="str">
            <v>AtMost 30.0 Gy to 0.03 cc [Gy]</v>
          </cell>
          <cell r="C28">
            <v>0.01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0.01</v>
          </cell>
        </row>
        <row r="30">
          <cell r="A30" t="str">
            <v>GTV</v>
          </cell>
          <cell r="B30" t="str">
            <v>AtLeast 56.43 Gy to 99.9 % [Gy]</v>
          </cell>
          <cell r="C30">
            <v>52.84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53.88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0.02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0.39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0.03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0.05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0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0</v>
          </cell>
        </row>
        <row r="39">
          <cell r="A39" t="str">
            <v>Lens_L</v>
          </cell>
          <cell r="B39" t="str">
            <v>AtMost 4.0 Gy to 0.03 cc [Gy]</v>
          </cell>
          <cell r="C39">
            <v>0</v>
          </cell>
        </row>
        <row r="40">
          <cell r="A40" t="str">
            <v>Lens_L.1</v>
          </cell>
          <cell r="B40" t="str">
            <v>AtMost 10.0 Gy to 0.03 cc [Gy]</v>
          </cell>
          <cell r="C40">
            <v>0</v>
          </cell>
        </row>
        <row r="41">
          <cell r="A41" t="str">
            <v>Lens_R</v>
          </cell>
          <cell r="B41" t="str">
            <v>AtMost 4.0 Gy to 0.03 cc [Gy]</v>
          </cell>
          <cell r="C41">
            <v>0</v>
          </cell>
        </row>
        <row r="42">
          <cell r="A42" t="str">
            <v>Lens_R.1</v>
          </cell>
          <cell r="B42" t="str">
            <v>AtMost 10.0 Gy to 0.03 cc [Gy]</v>
          </cell>
          <cell r="C42">
            <v>0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2.1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5.0199999999999996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1.97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3.68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0.1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0.17</v>
          </cell>
        </row>
        <row r="49">
          <cell r="A49" t="str">
            <v>Pituitary</v>
          </cell>
          <cell r="B49" t="str">
            <v>AtMost 45.0 Gy to 0.0 mean [Gy]</v>
          </cell>
          <cell r="C49">
            <v>0.68</v>
          </cell>
        </row>
        <row r="50">
          <cell r="A50" t="str">
            <v>Pituitary.1</v>
          </cell>
          <cell r="B50" t="str">
            <v>AtMost 20.0 Gy to 0.0 mean [Gy]</v>
          </cell>
          <cell r="C50">
            <v>0.68</v>
          </cell>
        </row>
        <row r="51">
          <cell r="A51" t="str">
            <v>Retina_L</v>
          </cell>
          <cell r="B51" t="str">
            <v>AtMost 45.0 Gy to 0.03 cc [Gy]</v>
          </cell>
          <cell r="C51">
            <v>0.08</v>
          </cell>
        </row>
        <row r="52">
          <cell r="A52" t="str">
            <v>Retina_L_PRV</v>
          </cell>
          <cell r="B52" t="str">
            <v>AtMost 50.0 Gy to 0.03 cc [Gy]</v>
          </cell>
          <cell r="C52">
            <v>0.13</v>
          </cell>
        </row>
        <row r="53">
          <cell r="A53" t="str">
            <v>Retina_R</v>
          </cell>
          <cell r="B53" t="str">
            <v>AtMost 45.0 Gy to 0.03 cc [Gy]</v>
          </cell>
          <cell r="C53">
            <v>0.01</v>
          </cell>
        </row>
        <row r="54">
          <cell r="A54" t="str">
            <v>Retina_R_PRV</v>
          </cell>
          <cell r="B54" t="str">
            <v>AtMost 50.0 Gy to 0.03 cc [Gy]</v>
          </cell>
          <cell r="C54">
            <v>0.01</v>
          </cell>
        </row>
        <row r="55">
          <cell r="A55" t="str">
            <v>Skin</v>
          </cell>
          <cell r="B55" t="str">
            <v>AtMost 25.0 Gy to 0.03 cc [Gy]</v>
          </cell>
          <cell r="C55">
            <v>40.020000000000003</v>
          </cell>
        </row>
        <row r="56">
          <cell r="A56" t="str">
            <v>SpinalCord</v>
          </cell>
          <cell r="B56" t="str">
            <v>AtMost 50.0 Gy to 0.03 cc [Gy]</v>
          </cell>
          <cell r="C56">
            <v>0.01</v>
          </cell>
        </row>
        <row r="57">
          <cell r="A57" t="str">
            <v>SpinalCord.1</v>
          </cell>
          <cell r="B57" t="str">
            <v>AtMost 45.0 Gy to 0.03 cc [Gy]</v>
          </cell>
          <cell r="C57">
            <v>0.01</v>
          </cell>
        </row>
        <row r="58">
          <cell r="A58" t="str">
            <v>SpinalCord_PRV</v>
          </cell>
          <cell r="B58" t="str">
            <v>AtMost 50.0 Gy to 0.03 cc [Gy]</v>
          </cell>
          <cell r="C58">
            <v>0.03</v>
          </cell>
        </row>
        <row r="59">
          <cell r="A59" t="str">
            <v>SpinalCord_PRV.1</v>
          </cell>
          <cell r="B59" t="str">
            <v>AtMost 54.0 Gy to 0.03 cc [Gy]</v>
          </cell>
          <cell r="C59">
            <v>0.03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16.96</v>
          </cell>
        </row>
        <row r="3">
          <cell r="A3" t="str">
            <v>Brain-CTV</v>
          </cell>
          <cell r="B3" t="str">
            <v>AtMost 50.0 % to 30.0 Gy [%]</v>
          </cell>
          <cell r="C3">
            <v>11.42</v>
          </cell>
        </row>
        <row r="4">
          <cell r="A4" t="str">
            <v>BrainstemCore</v>
          </cell>
          <cell r="B4" t="str">
            <v>AtMost 54.0 Gy to 0.03 cc [Gy]</v>
          </cell>
          <cell r="C4">
            <v>23.09</v>
          </cell>
        </row>
        <row r="5">
          <cell r="A5" t="str">
            <v>BrainstemSurface</v>
          </cell>
          <cell r="B5" t="str">
            <v>AtMost 60.0 Gy to 0.03 cc [Gy]</v>
          </cell>
          <cell r="C5">
            <v>28.45</v>
          </cell>
        </row>
        <row r="6">
          <cell r="A6" t="str">
            <v>Brainstem_PRV</v>
          </cell>
          <cell r="B6" t="str">
            <v>AtMost 63.0 Gy to 0.03 cc [Gy]</v>
          </cell>
          <cell r="C6">
            <v>35.25</v>
          </cell>
        </row>
        <row r="7">
          <cell r="A7" t="str">
            <v>CTV</v>
          </cell>
          <cell r="B7" t="str">
            <v>AtLeast 56.43 Gy to 99.0 % [Gy]</v>
          </cell>
          <cell r="C7">
            <v>53.47</v>
          </cell>
        </row>
        <row r="8">
          <cell r="A8" t="str">
            <v>Cochlea_L</v>
          </cell>
          <cell r="B8" t="str">
            <v>AtMost 54.0 Gy to 0.0 mean [Gy]</v>
          </cell>
          <cell r="C8">
            <v>1</v>
          </cell>
        </row>
        <row r="9">
          <cell r="A9" t="str">
            <v>Cochlea_L.1</v>
          </cell>
          <cell r="B9" t="str">
            <v>AtMost 45.0 Gy to 0.0 mean [Gy]</v>
          </cell>
          <cell r="C9">
            <v>1</v>
          </cell>
        </row>
        <row r="10">
          <cell r="A10" t="str">
            <v>Cochlea_L.2</v>
          </cell>
          <cell r="B10" t="str">
            <v>AtMost 32.0 Gy to 0.0 mean [Gy]</v>
          </cell>
          <cell r="C10">
            <v>1</v>
          </cell>
        </row>
        <row r="11">
          <cell r="A11" t="str">
            <v>Cochlea_L_PRV</v>
          </cell>
          <cell r="B11" t="str">
            <v>AtMost 40.0 Gy to 0.0 mean [Gy]</v>
          </cell>
          <cell r="C11">
            <v>1.01</v>
          </cell>
        </row>
        <row r="12">
          <cell r="A12" t="str">
            <v>Cochlea_L_PRV.1</v>
          </cell>
          <cell r="B12" t="str">
            <v>AtMost 50.0 Gy to 0.0 mean [Gy]</v>
          </cell>
          <cell r="C12">
            <v>1.01</v>
          </cell>
        </row>
        <row r="13">
          <cell r="A13" t="str">
            <v>Cochlea_L_PRV.2</v>
          </cell>
          <cell r="B13" t="str">
            <v>AtMost 59.0 Gy to 0.0 mean [Gy]</v>
          </cell>
          <cell r="C13">
            <v>1.01</v>
          </cell>
        </row>
        <row r="14">
          <cell r="A14" t="str">
            <v>Cochlea_R</v>
          </cell>
          <cell r="B14" t="str">
            <v>AtMost 54.0 Gy to 0.0 mean [Gy]</v>
          </cell>
          <cell r="C14">
            <v>2.2599999999999998</v>
          </cell>
        </row>
        <row r="15">
          <cell r="A15" t="str">
            <v>Cochlea_R.1</v>
          </cell>
          <cell r="B15" t="str">
            <v>AtMost 45.0 Gy to 0.0 mean [Gy]</v>
          </cell>
          <cell r="C15">
            <v>2.2599999999999998</v>
          </cell>
        </row>
        <row r="16">
          <cell r="A16" t="str">
            <v>Cochlea_R.2</v>
          </cell>
          <cell r="B16" t="str">
            <v>AtMost 32.0 Gy to 0.0 mean [Gy]</v>
          </cell>
          <cell r="C16">
            <v>2.2599999999999998</v>
          </cell>
        </row>
        <row r="17">
          <cell r="A17" t="str">
            <v>Cochlea_R_PRV</v>
          </cell>
          <cell r="B17" t="str">
            <v>AtMost 40.0 Gy to 0.0 mean [Gy]</v>
          </cell>
          <cell r="C17">
            <v>2.34</v>
          </cell>
        </row>
        <row r="18">
          <cell r="A18" t="str">
            <v>Cochlea_R_PRV.1</v>
          </cell>
          <cell r="B18" t="str">
            <v>AtMost 50.0 Gy to 0.0 mean [Gy]</v>
          </cell>
          <cell r="C18">
            <v>2.34</v>
          </cell>
        </row>
        <row r="19">
          <cell r="A19" t="str">
            <v>Cochlea_R_PRV.2</v>
          </cell>
          <cell r="B19" t="str">
            <v>AtMost 59.0 Gy to 0.0 mean [Gy]</v>
          </cell>
          <cell r="C19">
            <v>2.34</v>
          </cell>
        </row>
        <row r="20">
          <cell r="A20" t="str">
            <v>Cornea_L</v>
          </cell>
          <cell r="B20" t="str">
            <v>AtMost 50.0 Gy to 0.03 cc [Gy]</v>
          </cell>
          <cell r="C20">
            <v>12.21</v>
          </cell>
        </row>
        <row r="21">
          <cell r="A21" t="str">
            <v>Cornea_L.1</v>
          </cell>
          <cell r="B21" t="str">
            <v>AtMost 30.0 Gy to 0.03 cc [Gy]</v>
          </cell>
          <cell r="C21">
            <v>12.21</v>
          </cell>
        </row>
        <row r="22">
          <cell r="A22" t="str">
            <v>Cornea_L_PRV</v>
          </cell>
          <cell r="B22" t="str">
            <v>AtMost 35.0 Gy to 0.03 cc [Gy]</v>
          </cell>
          <cell r="C22">
            <v>14.36</v>
          </cell>
        </row>
        <row r="23">
          <cell r="A23" t="str">
            <v>Cornea_R</v>
          </cell>
          <cell r="B23" t="str">
            <v>AtMost 50.0 Gy to 0.03 cc [Gy]</v>
          </cell>
          <cell r="C23">
            <v>19.71</v>
          </cell>
        </row>
        <row r="24">
          <cell r="A24" t="str">
            <v>Cornea_R.1</v>
          </cell>
          <cell r="B24" t="str">
            <v>AtMost 30.0 Gy to 0.03 cc [Gy]</v>
          </cell>
          <cell r="C24">
            <v>19.71</v>
          </cell>
        </row>
        <row r="25">
          <cell r="A25" t="str">
            <v>Cornea_R_PRV</v>
          </cell>
          <cell r="B25" t="str">
            <v>AtMost 35.0 Gy to 0.03 cc [Gy]</v>
          </cell>
          <cell r="C25">
            <v>23.88</v>
          </cell>
        </row>
        <row r="26">
          <cell r="A26" t="str">
            <v>External</v>
          </cell>
          <cell r="B26" t="str">
            <v>AtMost 62.37 Gy to 2.0 cc [Gy]</v>
          </cell>
          <cell r="C26">
            <v>54.36</v>
          </cell>
        </row>
        <row r="27">
          <cell r="A27" t="str">
            <v>GTV</v>
          </cell>
          <cell r="B27" t="str">
            <v>AtLeast 56.43 Gy to 99.9 % [Gy]</v>
          </cell>
          <cell r="C27">
            <v>53.59</v>
          </cell>
        </row>
        <row r="28">
          <cell r="A28" t="str">
            <v>Hippocampus_L</v>
          </cell>
          <cell r="B28" t="str">
            <v>AtMost 7.3 Gy to 40.0 % [Gy]</v>
          </cell>
          <cell r="C28">
            <v>7</v>
          </cell>
        </row>
        <row r="29">
          <cell r="A29" t="str">
            <v>Hippocampus_R</v>
          </cell>
          <cell r="B29" t="str">
            <v>AtMost 7.3 Gy to 40.0 % [Gy]</v>
          </cell>
          <cell r="C29">
            <v>28.19</v>
          </cell>
        </row>
        <row r="30">
          <cell r="A30" t="str">
            <v>Hypothalamus_L</v>
          </cell>
          <cell r="B30" t="str">
            <v>AtMost 45.0 Gy to 0.0 mean [Gy]</v>
          </cell>
          <cell r="C30">
            <v>24.56</v>
          </cell>
        </row>
        <row r="31">
          <cell r="A31" t="str">
            <v>Hypothalamus_R</v>
          </cell>
          <cell r="B31" t="str">
            <v>AtMost 45.0 Gy to 0.0 mean [Gy]</v>
          </cell>
          <cell r="C31">
            <v>27.24</v>
          </cell>
        </row>
        <row r="32">
          <cell r="A32" t="str">
            <v>LacrimalGland_L</v>
          </cell>
          <cell r="B32" t="str">
            <v>AtMost 25.0 Gy to 0.0 mean [Gy]</v>
          </cell>
          <cell r="C32">
            <v>10.68</v>
          </cell>
        </row>
        <row r="33">
          <cell r="A33" t="str">
            <v>LacrimalGland_L_PRV</v>
          </cell>
          <cell r="B33" t="str">
            <v>AtMost 30.0 Gy to 0.0 mean [Gy]</v>
          </cell>
          <cell r="C33">
            <v>10.69</v>
          </cell>
        </row>
        <row r="34">
          <cell r="A34" t="str">
            <v>LacrimalGland_R</v>
          </cell>
          <cell r="B34" t="str">
            <v>AtMost 25.0 Gy to 0.0 mean [Gy]</v>
          </cell>
          <cell r="C34">
            <v>18.97</v>
          </cell>
        </row>
        <row r="35">
          <cell r="A35" t="str">
            <v>LacrimalGland_R_PRV</v>
          </cell>
          <cell r="B35" t="str">
            <v>AtMost 30.0 Gy to 0.0 mean [Gy]</v>
          </cell>
          <cell r="C35">
            <v>19.16</v>
          </cell>
        </row>
        <row r="36">
          <cell r="A36" t="str">
            <v>Lens_L</v>
          </cell>
          <cell r="B36" t="str">
            <v>AtMost 4.0 Gy to 0.03 cc [Gy]</v>
          </cell>
          <cell r="C36">
            <v>2.06</v>
          </cell>
        </row>
        <row r="37">
          <cell r="A37" t="str">
            <v>Lens_L.1</v>
          </cell>
          <cell r="B37" t="str">
            <v>AtMost 10.0 Gy to 0.03 cc [Gy]</v>
          </cell>
          <cell r="C37">
            <v>2.06</v>
          </cell>
        </row>
        <row r="38">
          <cell r="A38" t="str">
            <v>Lens_R</v>
          </cell>
          <cell r="B38" t="str">
            <v>AtMost 4.0 Gy to 0.03 cc [Gy]</v>
          </cell>
          <cell r="C38">
            <v>2.75</v>
          </cell>
        </row>
        <row r="39">
          <cell r="A39" t="str">
            <v>Lens_R.1</v>
          </cell>
          <cell r="B39" t="str">
            <v>AtMost 10.0 Gy to 0.03 cc [Gy]</v>
          </cell>
          <cell r="C39">
            <v>2.75</v>
          </cell>
        </row>
        <row r="40">
          <cell r="A40" t="str">
            <v>OpticChiasm</v>
          </cell>
          <cell r="B40" t="str">
            <v>AtMost 54.0 Gy to 0.03 cc [Gy]</v>
          </cell>
          <cell r="C40">
            <v>35.78</v>
          </cell>
        </row>
        <row r="41">
          <cell r="A41" t="str">
            <v>OpticChiasm_PRV</v>
          </cell>
          <cell r="B41" t="str">
            <v>AtMost 60.0 Gy to 0.03 cc [Gy]</v>
          </cell>
          <cell r="C41">
            <v>46.2</v>
          </cell>
        </row>
        <row r="42">
          <cell r="A42" t="str">
            <v>OpticNerve_L</v>
          </cell>
          <cell r="B42" t="str">
            <v>AtMost 54.0 Gy to 0.03 cc [Gy]</v>
          </cell>
          <cell r="C42">
            <v>23.98</v>
          </cell>
        </row>
        <row r="43">
          <cell r="A43" t="str">
            <v>OpticNerve_L_PRV</v>
          </cell>
          <cell r="B43" t="str">
            <v>AtMost 60.0 Gy to 0.03 cc [Gy]</v>
          </cell>
          <cell r="C43">
            <v>26.73</v>
          </cell>
        </row>
        <row r="44">
          <cell r="A44" t="str">
            <v>OpticNerve_R</v>
          </cell>
          <cell r="B44" t="str">
            <v>AtMost 54.0 Gy to 0.03 cc [Gy]</v>
          </cell>
          <cell r="C44">
            <v>47.14</v>
          </cell>
        </row>
        <row r="45">
          <cell r="A45" t="str">
            <v>OpticNerve_R_PRV</v>
          </cell>
          <cell r="B45" t="str">
            <v>AtMost 60.0 Gy to 0.03 cc [Gy]</v>
          </cell>
          <cell r="C45">
            <v>52.49</v>
          </cell>
        </row>
        <row r="46">
          <cell r="A46" t="str">
            <v>PTV</v>
          </cell>
          <cell r="B46" t="str">
            <v>AtLeast 56.43 Gy to 98.0 % [Gy]</v>
          </cell>
          <cell r="C46">
            <v>52.99</v>
          </cell>
        </row>
        <row r="47">
          <cell r="A47" t="str">
            <v>Pituitary</v>
          </cell>
          <cell r="B47" t="str">
            <v>AtMost 45.0 Gy to 0.0 mean [Gy]</v>
          </cell>
          <cell r="C47">
            <v>13.65</v>
          </cell>
        </row>
        <row r="48">
          <cell r="A48" t="str">
            <v>Pituitary.1</v>
          </cell>
          <cell r="B48" t="str">
            <v>AtMost 20.0 Gy to 0.0 mean [Gy]</v>
          </cell>
          <cell r="C48">
            <v>13.65</v>
          </cell>
        </row>
        <row r="49">
          <cell r="A49" t="str">
            <v>Retina_L</v>
          </cell>
          <cell r="B49" t="str">
            <v>AtMost 45.0 Gy to 0.03 cc [Gy]</v>
          </cell>
          <cell r="C49">
            <v>14.34</v>
          </cell>
        </row>
        <row r="50">
          <cell r="A50" t="str">
            <v>Retina_L_PRV</v>
          </cell>
          <cell r="B50" t="str">
            <v>AtMost 50.0 Gy to 0.03 cc [Gy]</v>
          </cell>
          <cell r="C50">
            <v>15.97</v>
          </cell>
        </row>
        <row r="51">
          <cell r="A51" t="str">
            <v>Retina_R</v>
          </cell>
          <cell r="B51" t="str">
            <v>AtMost 45.0 Gy to 0.03 cc [Gy]</v>
          </cell>
          <cell r="C51">
            <v>28.17</v>
          </cell>
        </row>
        <row r="52">
          <cell r="A52" t="str">
            <v>Retina_R_PRV</v>
          </cell>
          <cell r="B52" t="str">
            <v>AtMost 50.0 Gy to 0.03 cc [Gy]</v>
          </cell>
          <cell r="C52">
            <v>31.12</v>
          </cell>
        </row>
        <row r="53">
          <cell r="A53" t="str">
            <v>Skin</v>
          </cell>
          <cell r="B53" t="str">
            <v>AtMost 25.0 Gy to 0.03 cc [Gy]</v>
          </cell>
          <cell r="C53">
            <v>38.72</v>
          </cell>
        </row>
        <row r="54">
          <cell r="A54" t="str">
            <v>SpinalCord</v>
          </cell>
          <cell r="B54" t="str">
            <v>AtMost 50.0 Gy to 0.03 cc [Gy]</v>
          </cell>
          <cell r="C54">
            <v>0.45</v>
          </cell>
        </row>
        <row r="55">
          <cell r="A55" t="str">
            <v>SpinalCord.1</v>
          </cell>
          <cell r="B55" t="str">
            <v>AtMost 45.0 Gy to 0.03 cc [Gy]</v>
          </cell>
          <cell r="C55">
            <v>0.45</v>
          </cell>
        </row>
        <row r="56">
          <cell r="A56" t="str">
            <v>SpinalCord_PRV</v>
          </cell>
          <cell r="B56" t="str">
            <v>AtMost 50.0 Gy to 0.03 cc [Gy]</v>
          </cell>
          <cell r="C56">
            <v>0.5</v>
          </cell>
        </row>
        <row r="57">
          <cell r="A57" t="str">
            <v>SpinalCord_PRV.1</v>
          </cell>
          <cell r="B57" t="str">
            <v>AtMost 54.0 Gy to 0.03 cc [Gy]</v>
          </cell>
          <cell r="C57">
            <v>0.5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Brain</v>
          </cell>
          <cell r="B2" t="str">
            <v>AtMost 50.0 % to 30.0 Gy [%]</v>
          </cell>
          <cell r="C2">
            <v>15.2</v>
          </cell>
        </row>
        <row r="3">
          <cell r="A3" t="str">
            <v>BrainstemCore</v>
          </cell>
          <cell r="B3" t="str">
            <v>AtMost 54.0 Gy to 0.03 cc [Gy]</v>
          </cell>
          <cell r="C3">
            <v>13.1</v>
          </cell>
        </row>
        <row r="4">
          <cell r="A4" t="str">
            <v>BrainstemSurface</v>
          </cell>
          <cell r="B4" t="str">
            <v>AtMost 60.0 Gy to 0.03 cc [Gy]</v>
          </cell>
          <cell r="C4">
            <v>14.07</v>
          </cell>
        </row>
        <row r="5">
          <cell r="A5" t="str">
            <v>Brainstem_PRV</v>
          </cell>
          <cell r="B5" t="str">
            <v>AtMost 63.0 Gy to 0.03 cc [Gy]</v>
          </cell>
          <cell r="C5">
            <v>14.97</v>
          </cell>
        </row>
        <row r="6">
          <cell r="A6" t="str">
            <v>CTV</v>
          </cell>
          <cell r="B6" t="str">
            <v>AtLeast 56.43 Gy to 99.0 % [Gy]</v>
          </cell>
          <cell r="C6">
            <v>52.56</v>
          </cell>
        </row>
        <row r="7">
          <cell r="A7" t="str">
            <v>Cochlea_L</v>
          </cell>
          <cell r="B7" t="str">
            <v>AtMost 54.0 Gy to 0.0 mean [Gy]</v>
          </cell>
          <cell r="C7">
            <v>1.1100000000000001</v>
          </cell>
        </row>
        <row r="8">
          <cell r="A8" t="str">
            <v>Cochlea_L.1</v>
          </cell>
          <cell r="B8" t="str">
            <v>AtMost 45.0 Gy to 0.0 mean [Gy]</v>
          </cell>
          <cell r="C8">
            <v>1.1100000000000001</v>
          </cell>
        </row>
        <row r="9">
          <cell r="A9" t="str">
            <v>Cochlea_L.2</v>
          </cell>
          <cell r="B9" t="str">
            <v>AtMost 32.0 Gy to 0.0 mean [Gy]</v>
          </cell>
          <cell r="C9">
            <v>1.1100000000000001</v>
          </cell>
        </row>
        <row r="10">
          <cell r="A10" t="str">
            <v>Cochlea_L_PRV</v>
          </cell>
          <cell r="B10" t="str">
            <v>AtMost 40.0 Gy to 0.0 mean [Gy]</v>
          </cell>
          <cell r="C10">
            <v>1.1000000000000001</v>
          </cell>
        </row>
        <row r="11">
          <cell r="A11" t="str">
            <v>Cochlea_L_PRV.1</v>
          </cell>
          <cell r="B11" t="str">
            <v>AtMost 50.0 Gy to 0.0 mean [Gy]</v>
          </cell>
          <cell r="C11">
            <v>1.1000000000000001</v>
          </cell>
        </row>
        <row r="12">
          <cell r="A12" t="str">
            <v>Cochlea_L_PRV.2</v>
          </cell>
          <cell r="B12" t="str">
            <v>AtMost 59.0 Gy to 0.0 mean [Gy]</v>
          </cell>
          <cell r="C12">
            <v>1.1000000000000001</v>
          </cell>
        </row>
        <row r="13">
          <cell r="A13" t="str">
            <v>Cochlea_R</v>
          </cell>
          <cell r="B13" t="str">
            <v>AtMost 54.0 Gy to 0.0 mean [Gy]</v>
          </cell>
          <cell r="C13">
            <v>1</v>
          </cell>
        </row>
        <row r="14">
          <cell r="A14" t="str">
            <v>Cochlea_R.1</v>
          </cell>
          <cell r="B14" t="str">
            <v>AtMost 45.0 Gy to 0.0 mean [Gy]</v>
          </cell>
          <cell r="C14">
            <v>1</v>
          </cell>
        </row>
        <row r="15">
          <cell r="A15" t="str">
            <v>Cochlea_R.2</v>
          </cell>
          <cell r="B15" t="str">
            <v>AtMost 32.0 Gy to 0.0 mean [Gy]</v>
          </cell>
          <cell r="C15">
            <v>1</v>
          </cell>
        </row>
        <row r="16">
          <cell r="A16" t="str">
            <v>Cochlea_R_PRV</v>
          </cell>
          <cell r="B16" t="str">
            <v>AtMost 40.0 Gy to 0.0 mean [Gy]</v>
          </cell>
          <cell r="C16">
            <v>1</v>
          </cell>
        </row>
        <row r="17">
          <cell r="A17" t="str">
            <v>Cochlea_R_PRV.1</v>
          </cell>
          <cell r="B17" t="str">
            <v>AtMost 50.0 Gy to 0.0 mean [Gy]</v>
          </cell>
          <cell r="C17">
            <v>1</v>
          </cell>
        </row>
        <row r="18">
          <cell r="A18" t="str">
            <v>Cochlea_R_PRV.2</v>
          </cell>
          <cell r="B18" t="str">
            <v>AtMost 59.0 Gy to 0.0 mean [Gy]</v>
          </cell>
          <cell r="C18">
            <v>1</v>
          </cell>
        </row>
        <row r="19">
          <cell r="A19" t="str">
            <v>Cornea_L</v>
          </cell>
          <cell r="B19" t="str">
            <v>AtMost 50.0 Gy to 0.03 cc [Gy]</v>
          </cell>
          <cell r="C19">
            <v>13.78</v>
          </cell>
        </row>
        <row r="20">
          <cell r="A20" t="str">
            <v>Cornea_L.1</v>
          </cell>
          <cell r="B20" t="str">
            <v>AtMost 30.0 Gy to 0.03 cc [Gy]</v>
          </cell>
          <cell r="C20">
            <v>13.78</v>
          </cell>
        </row>
        <row r="21">
          <cell r="A21" t="str">
            <v>Cornea_L_PRV</v>
          </cell>
          <cell r="B21" t="str">
            <v>AtMost 35.0 Gy to 0.03 cc [Gy]</v>
          </cell>
          <cell r="C21">
            <v>21.81</v>
          </cell>
        </row>
        <row r="22">
          <cell r="A22" t="str">
            <v>Cornea_R</v>
          </cell>
          <cell r="B22" t="str">
            <v>AtMost 50.0 Gy to 0.03 cc [Gy]</v>
          </cell>
          <cell r="C22">
            <v>11.37</v>
          </cell>
        </row>
        <row r="23">
          <cell r="A23" t="str">
            <v>Cornea_R.1</v>
          </cell>
          <cell r="B23" t="str">
            <v>AtMost 30.0 Gy to 0.03 cc [Gy]</v>
          </cell>
          <cell r="C23">
            <v>11.37</v>
          </cell>
        </row>
        <row r="24">
          <cell r="A24" t="str">
            <v>Cornea_R_PRV</v>
          </cell>
          <cell r="B24" t="str">
            <v>AtMost 35.0 Gy to 0.03 cc [Gy]</v>
          </cell>
          <cell r="C24">
            <v>18.25</v>
          </cell>
        </row>
        <row r="25">
          <cell r="A25" t="str">
            <v>External</v>
          </cell>
          <cell r="B25" t="str">
            <v>AtMost 62.37 Gy to 2.0 cc [Gy]</v>
          </cell>
          <cell r="C25">
            <v>54.84</v>
          </cell>
        </row>
        <row r="26">
          <cell r="A26" t="str">
            <v>Eye_L</v>
          </cell>
          <cell r="B26" t="str">
            <v>AtMost 30.0 Gy to 0.03 cc [Gy]</v>
          </cell>
          <cell r="C26">
            <v>27.43</v>
          </cell>
        </row>
        <row r="27">
          <cell r="A27" t="str">
            <v>Eye_L_PRV</v>
          </cell>
          <cell r="B27" t="str">
            <v>AtMost 35.0 Gy to 0.03 cc [Gy]</v>
          </cell>
          <cell r="C27">
            <v>36.29</v>
          </cell>
        </row>
        <row r="28">
          <cell r="A28" t="str">
            <v>Eye_R</v>
          </cell>
          <cell r="B28" t="str">
            <v>AtMost 30.0 Gy to 0.03 cc [Gy]</v>
          </cell>
          <cell r="C28">
            <v>19.21</v>
          </cell>
        </row>
        <row r="29">
          <cell r="A29" t="str">
            <v>Eye_R_PRV</v>
          </cell>
          <cell r="B29" t="str">
            <v>AtMost 35.0 Gy to 0.03 cc [Gy]</v>
          </cell>
          <cell r="C29">
            <v>22.82</v>
          </cell>
        </row>
        <row r="30">
          <cell r="A30" t="str">
            <v>GTV</v>
          </cell>
          <cell r="B30" t="str">
            <v>AtLeast 56.43 Gy to 99.9 % [Gy]</v>
          </cell>
          <cell r="C30">
            <v>53.23</v>
          </cell>
        </row>
        <row r="31">
          <cell r="A31" t="str">
            <v>Hippocampus_L</v>
          </cell>
          <cell r="B31" t="str">
            <v>AtMost 7.3 Gy to 40.0 % [Gy]</v>
          </cell>
          <cell r="C31">
            <v>6.76</v>
          </cell>
        </row>
        <row r="32">
          <cell r="A32" t="str">
            <v>Hippocampus_R</v>
          </cell>
          <cell r="B32" t="str">
            <v>AtMost 7.3 Gy to 40.0 % [Gy]</v>
          </cell>
          <cell r="C32">
            <v>7.03</v>
          </cell>
        </row>
        <row r="33">
          <cell r="A33" t="str">
            <v>Hypothalamus_L</v>
          </cell>
          <cell r="B33" t="str">
            <v>AtMost 45.0 Gy to 0.0 mean [Gy]</v>
          </cell>
          <cell r="C33">
            <v>16.89</v>
          </cell>
        </row>
        <row r="34">
          <cell r="A34" t="str">
            <v>Hypothalamus_R</v>
          </cell>
          <cell r="B34" t="str">
            <v>AtMost 45.0 Gy to 0.0 mean [Gy]</v>
          </cell>
          <cell r="C34">
            <v>17.02</v>
          </cell>
        </row>
        <row r="35">
          <cell r="A35" t="str">
            <v>LacrimalGland_L</v>
          </cell>
          <cell r="B35" t="str">
            <v>AtMost 25.0 Gy to 0.0 mean [Gy]</v>
          </cell>
          <cell r="C35">
            <v>23.05</v>
          </cell>
        </row>
        <row r="36">
          <cell r="A36" t="str">
            <v>LacrimalGland_L_PRV</v>
          </cell>
          <cell r="B36" t="str">
            <v>AtMost 30.0 Gy to 0.0 mean [Gy]</v>
          </cell>
          <cell r="C36">
            <v>22.67</v>
          </cell>
        </row>
        <row r="37">
          <cell r="A37" t="str">
            <v>LacrimalGland_R</v>
          </cell>
          <cell r="B37" t="str">
            <v>AtMost 25.0 Gy to 0.0 mean [Gy]</v>
          </cell>
          <cell r="C37">
            <v>15.72</v>
          </cell>
        </row>
        <row r="38">
          <cell r="A38" t="str">
            <v>LacrimalGland_R_PRV</v>
          </cell>
          <cell r="B38" t="str">
            <v>AtMost 30.0 Gy to 0.0 mean [Gy]</v>
          </cell>
          <cell r="C38">
            <v>15.53</v>
          </cell>
        </row>
        <row r="39">
          <cell r="A39" t="str">
            <v>Lens_L</v>
          </cell>
          <cell r="B39" t="str">
            <v>AtMost 4.0 Gy to 0.03 cc [Gy]</v>
          </cell>
          <cell r="C39">
            <v>2.89</v>
          </cell>
        </row>
        <row r="40">
          <cell r="A40" t="str">
            <v>Lens_L.1</v>
          </cell>
          <cell r="B40" t="str">
            <v>AtMost 10.0 Gy to 0.03 cc [Gy]</v>
          </cell>
          <cell r="C40">
            <v>2.89</v>
          </cell>
        </row>
        <row r="41">
          <cell r="A41" t="str">
            <v>Lens_R</v>
          </cell>
          <cell r="B41" t="str">
            <v>AtMost 4.0 Gy to 0.03 cc [Gy]</v>
          </cell>
          <cell r="C41">
            <v>2.77</v>
          </cell>
        </row>
        <row r="42">
          <cell r="A42" t="str">
            <v>Lens_R.1</v>
          </cell>
          <cell r="B42" t="str">
            <v>AtMost 10.0 Gy to 0.03 cc [Gy]</v>
          </cell>
          <cell r="C42">
            <v>2.77</v>
          </cell>
        </row>
        <row r="43">
          <cell r="A43" t="str">
            <v>OpticChiasm</v>
          </cell>
          <cell r="B43" t="str">
            <v>AtMost 54.0 Gy to 0.03 cc [Gy]</v>
          </cell>
          <cell r="C43">
            <v>20.7</v>
          </cell>
        </row>
        <row r="44">
          <cell r="A44" t="str">
            <v>OpticChiasm_PRV</v>
          </cell>
          <cell r="B44" t="str">
            <v>AtMost 60.0 Gy to 0.03 cc [Gy]</v>
          </cell>
          <cell r="C44">
            <v>27.65</v>
          </cell>
        </row>
        <row r="45">
          <cell r="A45" t="str">
            <v>OpticNerve_L</v>
          </cell>
          <cell r="B45" t="str">
            <v>AtMost 54.0 Gy to 0.03 cc [Gy]</v>
          </cell>
          <cell r="C45">
            <v>26.55</v>
          </cell>
        </row>
        <row r="46">
          <cell r="A46" t="str">
            <v>OpticNerve_L_PRV</v>
          </cell>
          <cell r="B46" t="str">
            <v>AtMost 60.0 Gy to 0.03 cc [Gy]</v>
          </cell>
          <cell r="C46">
            <v>38.909999999999997</v>
          </cell>
        </row>
        <row r="47">
          <cell r="A47" t="str">
            <v>OpticNerve_R</v>
          </cell>
          <cell r="B47" t="str">
            <v>AtMost 54.0 Gy to 0.03 cc [Gy]</v>
          </cell>
          <cell r="C47">
            <v>21.5</v>
          </cell>
        </row>
        <row r="48">
          <cell r="A48" t="str">
            <v>OpticNerve_R_PRV</v>
          </cell>
          <cell r="B48" t="str">
            <v>AtMost 60.0 Gy to 0.03 cc [Gy]</v>
          </cell>
          <cell r="C48">
            <v>29.65</v>
          </cell>
        </row>
        <row r="49">
          <cell r="A49" t="str">
            <v>PTV</v>
          </cell>
          <cell r="B49" t="str">
            <v>AtLeast 56.43 Gy to 98.0 % [Gy]</v>
          </cell>
          <cell r="C49">
            <v>51.66</v>
          </cell>
        </row>
        <row r="50">
          <cell r="A50" t="str">
            <v>Pituitary</v>
          </cell>
          <cell r="B50" t="str">
            <v>AtMost 45.0 Gy to 0.0 mean [Gy]</v>
          </cell>
          <cell r="C50">
            <v>4.49</v>
          </cell>
        </row>
        <row r="51">
          <cell r="A51" t="str">
            <v>Pituitary.1</v>
          </cell>
          <cell r="B51" t="str">
            <v>AtMost 20.0 Gy to 0.0 mean [Gy]</v>
          </cell>
          <cell r="C51">
            <v>4.49</v>
          </cell>
        </row>
        <row r="52">
          <cell r="A52" t="str">
            <v>Retina_L</v>
          </cell>
          <cell r="B52" t="str">
            <v>AtMost 45.0 Gy to 0.03 cc [Gy]</v>
          </cell>
          <cell r="C52">
            <v>26.56</v>
          </cell>
        </row>
        <row r="53">
          <cell r="A53" t="str">
            <v>Retina_L_PRV</v>
          </cell>
          <cell r="B53" t="str">
            <v>AtMost 50.0 Gy to 0.03 cc [Gy]</v>
          </cell>
          <cell r="C53">
            <v>34.36</v>
          </cell>
        </row>
        <row r="54">
          <cell r="A54" t="str">
            <v>Retina_R</v>
          </cell>
          <cell r="B54" t="str">
            <v>AtMost 45.0 Gy to 0.03 cc [Gy]</v>
          </cell>
          <cell r="C54">
            <v>18.95</v>
          </cell>
        </row>
        <row r="55">
          <cell r="A55" t="str">
            <v>Retina_R_PRV</v>
          </cell>
          <cell r="B55" t="str">
            <v>AtMost 50.0 Gy to 0.03 cc [Gy]</v>
          </cell>
          <cell r="C55">
            <v>22.7</v>
          </cell>
        </row>
        <row r="56">
          <cell r="A56" t="str">
            <v>Skin</v>
          </cell>
          <cell r="B56" t="str">
            <v>AtMost 25.0 Gy to 0.03 cc [Gy]</v>
          </cell>
          <cell r="C56">
            <v>29.95</v>
          </cell>
        </row>
        <row r="57">
          <cell r="A57" t="str">
            <v>SpinalCord</v>
          </cell>
          <cell r="B57" t="str">
            <v>AtMost 50.0 Gy to 0.03 cc [Gy]</v>
          </cell>
          <cell r="C57">
            <v>0.32</v>
          </cell>
        </row>
        <row r="58">
          <cell r="A58" t="str">
            <v>SpinalCord.1</v>
          </cell>
          <cell r="B58" t="str">
            <v>AtMost 45.0 Gy to 0.03 cc [Gy]</v>
          </cell>
          <cell r="C58">
            <v>0.32</v>
          </cell>
        </row>
        <row r="59">
          <cell r="A59" t="str">
            <v>SpinalCord_PRV</v>
          </cell>
          <cell r="B59" t="str">
            <v>AtMost 50.0 Gy to 0.03 cc [Gy]</v>
          </cell>
          <cell r="C59">
            <v>0.38</v>
          </cell>
        </row>
        <row r="60">
          <cell r="A60" t="str">
            <v>SpinalCord_PRV.1</v>
          </cell>
          <cell r="B60" t="str">
            <v>AtMost 54.0 Gy to 0.03 cc [Gy]</v>
          </cell>
          <cell r="C60">
            <v>0.38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310-32AF-334A-B92B-83261E2CE3C1}">
  <dimension ref="A1:E1562"/>
  <sheetViews>
    <sheetView tabSelected="1" topLeftCell="A227" zoomScale="80" zoomScaleNormal="80" workbookViewId="0">
      <selection activeCell="E4" sqref="E4"/>
    </sheetView>
  </sheetViews>
  <sheetFormatPr baseColWidth="10" defaultRowHeight="16" x14ac:dyDescent="0.2"/>
  <cols>
    <col min="1" max="1" width="33.1640625" customWidth="1"/>
    <col min="2" max="2" width="34.5" customWidth="1"/>
    <col min="3" max="3" width="26.5" customWidth="1"/>
    <col min="4" max="4" width="40.6640625" customWidth="1"/>
    <col min="5" max="5" width="25" customWidth="1"/>
  </cols>
  <sheetData>
    <row r="1" spans="1:5" x14ac:dyDescent="0.2">
      <c r="A1" t="s">
        <v>0</v>
      </c>
      <c r="B1" t="s">
        <v>1</v>
      </c>
      <c r="C1" t="str">
        <f>[1]Sheet1!A1</f>
        <v>ROI</v>
      </c>
      <c r="D1" t="str">
        <f>[1]Sheet1!B1</f>
        <v>Criteria</v>
      </c>
      <c r="E1" t="str">
        <f>[1]Sheet1!C1</f>
        <v>Dose [Gy]</v>
      </c>
    </row>
    <row r="2" spans="1:5" x14ac:dyDescent="0.2">
      <c r="A2">
        <v>1</v>
      </c>
      <c r="B2">
        <v>0</v>
      </c>
      <c r="C2" t="str">
        <f>[2]Sheet1!A2</f>
        <v>Brain</v>
      </c>
      <c r="D2" t="str">
        <f>[2]Sheet1!B2</f>
        <v>AtMost 50.0 % to 30.0 Gy [%]</v>
      </c>
      <c r="E2">
        <f>[2]Sheet1!C2</f>
        <v>8.15</v>
      </c>
    </row>
    <row r="3" spans="1:5" x14ac:dyDescent="0.2">
      <c r="A3">
        <v>1</v>
      </c>
      <c r="B3">
        <v>0</v>
      </c>
      <c r="C3" t="str">
        <f>[2]Sheet1!A3</f>
        <v>Brain-GTV</v>
      </c>
      <c r="D3" t="str">
        <f>[2]Sheet1!B3</f>
        <v>AtMost 50.0 % to 30.0 Gy [%]</v>
      </c>
      <c r="E3">
        <f>[2]Sheet1!C3</f>
        <v>7.44</v>
      </c>
    </row>
    <row r="4" spans="1:5" x14ac:dyDescent="0.2">
      <c r="A4">
        <v>1</v>
      </c>
      <c r="B4">
        <v>0</v>
      </c>
      <c r="C4" t="s">
        <v>86</v>
      </c>
      <c r="D4" t="s">
        <v>12</v>
      </c>
    </row>
    <row r="5" spans="1:5" x14ac:dyDescent="0.2">
      <c r="A5">
        <v>1</v>
      </c>
      <c r="B5">
        <v>0</v>
      </c>
      <c r="C5" t="str">
        <f>[2]Sheet1!A4</f>
        <v>BrainstemCore</v>
      </c>
      <c r="D5" t="str">
        <f>[2]Sheet1!B4</f>
        <v>AtMost 54.0 Gy to 0.03 cc [Gy]</v>
      </c>
      <c r="E5">
        <f>[2]Sheet1!C4</f>
        <v>0.82</v>
      </c>
    </row>
    <row r="6" spans="1:5" x14ac:dyDescent="0.2">
      <c r="A6">
        <v>1</v>
      </c>
      <c r="B6">
        <v>0</v>
      </c>
      <c r="C6" t="str">
        <f>[2]Sheet1!A5</f>
        <v>BrainstemSurface</v>
      </c>
      <c r="D6" t="str">
        <f>[2]Sheet1!B5</f>
        <v>AtMost 60.0 Gy to 0.03 cc [Gy]</v>
      </c>
      <c r="E6">
        <f>[2]Sheet1!C5</f>
        <v>0.93</v>
      </c>
    </row>
    <row r="7" spans="1:5" x14ac:dyDescent="0.2">
      <c r="A7">
        <v>1</v>
      </c>
      <c r="B7">
        <v>0</v>
      </c>
      <c r="C7" t="str">
        <f>[2]Sheet1!A6</f>
        <v>Brainstem_PRV</v>
      </c>
      <c r="D7" t="str">
        <f>[2]Sheet1!B6</f>
        <v>AtMost 63.0 Gy to 0.03 cc [Gy]</v>
      </c>
      <c r="E7">
        <f>[2]Sheet1!C6</f>
        <v>1.05</v>
      </c>
    </row>
    <row r="8" spans="1:5" x14ac:dyDescent="0.2">
      <c r="A8">
        <v>1</v>
      </c>
      <c r="B8">
        <v>0</v>
      </c>
      <c r="C8" t="str">
        <f>[2]Sheet1!A7</f>
        <v>CTV</v>
      </c>
      <c r="D8" t="str">
        <f>[2]Sheet1!B7</f>
        <v>AtLeast 56.43 Gy to 99.0 % [Gy]</v>
      </c>
      <c r="E8">
        <f>[2]Sheet1!C7</f>
        <v>53.05</v>
      </c>
    </row>
    <row r="9" spans="1:5" x14ac:dyDescent="0.2">
      <c r="A9">
        <v>1</v>
      </c>
      <c r="B9">
        <v>0</v>
      </c>
      <c r="C9" t="str">
        <f>[2]Sheet1!A8</f>
        <v>Cochlea_L</v>
      </c>
      <c r="D9" t="str">
        <f>[2]Sheet1!B8</f>
        <v>AtMost 54.0 Gy to 0.0 mean [Gy]</v>
      </c>
      <c r="E9">
        <f>[2]Sheet1!C8</f>
        <v>0.17</v>
      </c>
    </row>
    <row r="10" spans="1:5" x14ac:dyDescent="0.2">
      <c r="A10">
        <v>1</v>
      </c>
      <c r="B10">
        <v>0</v>
      </c>
      <c r="C10" t="str">
        <f>[2]Sheet1!A9</f>
        <v>Cochlea_L.1</v>
      </c>
      <c r="D10" t="str">
        <f>[2]Sheet1!B9</f>
        <v>AtMost 45.0 Gy to 0.0 mean [Gy]</v>
      </c>
      <c r="E10">
        <f>[2]Sheet1!C9</f>
        <v>0.17</v>
      </c>
    </row>
    <row r="11" spans="1:5" x14ac:dyDescent="0.2">
      <c r="A11">
        <v>1</v>
      </c>
      <c r="B11">
        <v>0</v>
      </c>
      <c r="C11" t="str">
        <f>[2]Sheet1!A10</f>
        <v>Cochlea_L.2</v>
      </c>
      <c r="D11" t="str">
        <f>[2]Sheet1!B10</f>
        <v>AtMost 32.0 Gy to 0.0 mean [Gy]</v>
      </c>
      <c r="E11">
        <f>[2]Sheet1!C10</f>
        <v>0.17</v>
      </c>
    </row>
    <row r="12" spans="1:5" x14ac:dyDescent="0.2">
      <c r="A12">
        <v>1</v>
      </c>
      <c r="B12">
        <v>0</v>
      </c>
      <c r="C12" t="str">
        <f>[2]Sheet1!A11</f>
        <v>Cochlea_L_PRV</v>
      </c>
      <c r="D12" t="str">
        <f>[2]Sheet1!B11</f>
        <v>AtMost 40.0 Gy to 0.0 mean [Gy]</v>
      </c>
      <c r="E12">
        <f>[2]Sheet1!C11</f>
        <v>0.16</v>
      </c>
    </row>
    <row r="13" spans="1:5" x14ac:dyDescent="0.2">
      <c r="A13">
        <v>1</v>
      </c>
      <c r="B13">
        <v>0</v>
      </c>
      <c r="C13" t="str">
        <f>[2]Sheet1!A12</f>
        <v>Cochlea_L_PRV.1</v>
      </c>
      <c r="D13" t="str">
        <f>[2]Sheet1!B12</f>
        <v>AtMost 50.0 Gy to 0.0 mean [Gy]</v>
      </c>
      <c r="E13">
        <f>[2]Sheet1!C12</f>
        <v>0.16</v>
      </c>
    </row>
    <row r="14" spans="1:5" x14ac:dyDescent="0.2">
      <c r="A14">
        <v>1</v>
      </c>
      <c r="B14">
        <v>0</v>
      </c>
      <c r="C14" t="str">
        <f>[2]Sheet1!A13</f>
        <v>Cochlea_L_PRV.2</v>
      </c>
      <c r="D14" t="str">
        <f>[2]Sheet1!B13</f>
        <v>AtMost 59.0 Gy to 0.0 mean [Gy]</v>
      </c>
      <c r="E14">
        <f>[2]Sheet1!C13</f>
        <v>0.16</v>
      </c>
    </row>
    <row r="15" spans="1:5" x14ac:dyDescent="0.2">
      <c r="A15">
        <v>1</v>
      </c>
      <c r="B15">
        <v>0</v>
      </c>
      <c r="C15" t="str">
        <f>[2]Sheet1!A14</f>
        <v>Cochlea_R</v>
      </c>
      <c r="D15" t="str">
        <f>[2]Sheet1!B14</f>
        <v>AtMost 54.0 Gy to 0.0 mean [Gy]</v>
      </c>
      <c r="E15">
        <f>[2]Sheet1!C14</f>
        <v>0.22</v>
      </c>
    </row>
    <row r="16" spans="1:5" x14ac:dyDescent="0.2">
      <c r="A16">
        <v>1</v>
      </c>
      <c r="B16">
        <v>0</v>
      </c>
      <c r="C16" t="str">
        <f>[2]Sheet1!A15</f>
        <v>Cochlea_R.1</v>
      </c>
      <c r="D16" t="str">
        <f>[2]Sheet1!B15</f>
        <v>AtMost 45.0 Gy to 0.0 mean [Gy]</v>
      </c>
      <c r="E16">
        <f>[2]Sheet1!C15</f>
        <v>0.22</v>
      </c>
    </row>
    <row r="17" spans="1:5" x14ac:dyDescent="0.2">
      <c r="A17">
        <v>1</v>
      </c>
      <c r="B17">
        <v>0</v>
      </c>
      <c r="C17" t="str">
        <f>[2]Sheet1!A16</f>
        <v>Cochlea_R.2</v>
      </c>
      <c r="D17" t="str">
        <f>[2]Sheet1!B16</f>
        <v>AtMost 32.0 Gy to 0.0 mean [Gy]</v>
      </c>
      <c r="E17">
        <f>[2]Sheet1!C16</f>
        <v>0.22</v>
      </c>
    </row>
    <row r="18" spans="1:5" x14ac:dyDescent="0.2">
      <c r="A18">
        <v>1</v>
      </c>
      <c r="B18">
        <v>0</v>
      </c>
      <c r="C18" t="str">
        <f>[2]Sheet1!A17</f>
        <v>Cochlea_R_PRV</v>
      </c>
      <c r="D18" t="str">
        <f>[2]Sheet1!B17</f>
        <v>AtMost 40.0 Gy to 0.0 mean [Gy]</v>
      </c>
      <c r="E18">
        <f>[2]Sheet1!C17</f>
        <v>0.21</v>
      </c>
    </row>
    <row r="19" spans="1:5" x14ac:dyDescent="0.2">
      <c r="A19">
        <v>1</v>
      </c>
      <c r="B19">
        <v>0</v>
      </c>
      <c r="C19" t="str">
        <f>[2]Sheet1!A18</f>
        <v>Cochlea_R_PRV.1</v>
      </c>
      <c r="D19" t="str">
        <f>[2]Sheet1!B18</f>
        <v>AtMost 50.0 Gy to 0.0 mean [Gy]</v>
      </c>
      <c r="E19">
        <f>[2]Sheet1!C18</f>
        <v>0.21</v>
      </c>
    </row>
    <row r="20" spans="1:5" x14ac:dyDescent="0.2">
      <c r="A20">
        <v>1</v>
      </c>
      <c r="B20">
        <v>0</v>
      </c>
      <c r="C20" t="str">
        <f>[2]Sheet1!A19</f>
        <v>Cochlea_R_PRV.2</v>
      </c>
      <c r="D20" t="str">
        <f>[2]Sheet1!B19</f>
        <v>AtMost 59.0 Gy to 0.0 mean [Gy]</v>
      </c>
      <c r="E20">
        <f>[2]Sheet1!C19</f>
        <v>0.21</v>
      </c>
    </row>
    <row r="21" spans="1:5" x14ac:dyDescent="0.2">
      <c r="A21">
        <v>1</v>
      </c>
      <c r="B21">
        <v>0</v>
      </c>
      <c r="C21" t="str">
        <f>[2]Sheet1!A20</f>
        <v>Cornea_L</v>
      </c>
      <c r="D21" t="str">
        <f>[2]Sheet1!B20</f>
        <v>AtMost 50.0 Gy to 0.03 cc [Gy]</v>
      </c>
      <c r="E21">
        <f>[2]Sheet1!C20</f>
        <v>0.36</v>
      </c>
    </row>
    <row r="22" spans="1:5" x14ac:dyDescent="0.2">
      <c r="A22">
        <v>1</v>
      </c>
      <c r="B22">
        <v>0</v>
      </c>
      <c r="C22" t="str">
        <f>[2]Sheet1!A21</f>
        <v>Cornea_L.1</v>
      </c>
      <c r="D22" t="str">
        <f>[2]Sheet1!B21</f>
        <v>AtMost 30.0 Gy to 0.03 cc [Gy]</v>
      </c>
      <c r="E22">
        <f>[2]Sheet1!C21</f>
        <v>0.36</v>
      </c>
    </row>
    <row r="23" spans="1:5" x14ac:dyDescent="0.2">
      <c r="A23">
        <v>1</v>
      </c>
      <c r="B23">
        <v>0</v>
      </c>
      <c r="C23" t="str">
        <f>[2]Sheet1!A22</f>
        <v>Cornea_L_PRV</v>
      </c>
      <c r="D23" t="str">
        <f>[2]Sheet1!B22</f>
        <v>AtMost 35.0 Gy to 0.03 cc [Gy]</v>
      </c>
      <c r="E23">
        <f>[2]Sheet1!C22</f>
        <v>0.38</v>
      </c>
    </row>
    <row r="24" spans="1:5" x14ac:dyDescent="0.2">
      <c r="A24">
        <v>1</v>
      </c>
      <c r="B24">
        <v>0</v>
      </c>
      <c r="C24" t="str">
        <f>[2]Sheet1!A23</f>
        <v>Cornea_R</v>
      </c>
      <c r="D24" t="str">
        <f>[2]Sheet1!B23</f>
        <v>AtMost 50.0 Gy to 0.03 cc [Gy]</v>
      </c>
      <c r="E24">
        <f>[2]Sheet1!C23</f>
        <v>0.39</v>
      </c>
    </row>
    <row r="25" spans="1:5" x14ac:dyDescent="0.2">
      <c r="A25">
        <v>1</v>
      </c>
      <c r="B25">
        <v>0</v>
      </c>
      <c r="C25" t="str">
        <f>[2]Sheet1!A24</f>
        <v>Cornea_R.1</v>
      </c>
      <c r="D25" t="str">
        <f>[2]Sheet1!B24</f>
        <v>AtMost 30.0 Gy to 0.03 cc [Gy]</v>
      </c>
      <c r="E25">
        <f>[2]Sheet1!C24</f>
        <v>0.39</v>
      </c>
    </row>
    <row r="26" spans="1:5" x14ac:dyDescent="0.2">
      <c r="A26">
        <v>1</v>
      </c>
      <c r="B26">
        <v>0</v>
      </c>
      <c r="C26" t="str">
        <f>[2]Sheet1!A25</f>
        <v>Cornea_R_PRV</v>
      </c>
      <c r="D26" t="str">
        <f>[2]Sheet1!B25</f>
        <v>AtMost 35.0 Gy to 0.03 cc [Gy]</v>
      </c>
      <c r="E26">
        <f>[2]Sheet1!C25</f>
        <v>0.43</v>
      </c>
    </row>
    <row r="27" spans="1:5" x14ac:dyDescent="0.2">
      <c r="A27">
        <v>1</v>
      </c>
      <c r="B27">
        <v>0</v>
      </c>
      <c r="C27" t="str">
        <f>[2]Sheet1!A26</f>
        <v>External</v>
      </c>
      <c r="D27" t="str">
        <f>[2]Sheet1!B26</f>
        <v>AtMost 62.37 Gy to 2.0 cc [Gy]</v>
      </c>
      <c r="E27">
        <f>[2]Sheet1!C26</f>
        <v>54.63</v>
      </c>
    </row>
    <row r="28" spans="1:5" x14ac:dyDescent="0.2">
      <c r="A28">
        <v>1</v>
      </c>
      <c r="B28">
        <v>0</v>
      </c>
      <c r="C28" t="str">
        <f>[2]Sheet1!A27</f>
        <v>GTV</v>
      </c>
      <c r="D28" t="str">
        <f>[2]Sheet1!B27</f>
        <v>AtLeast 56.43 Gy to 99.9 % [Gy]</v>
      </c>
      <c r="E28">
        <f>[2]Sheet1!C27</f>
        <v>53.15</v>
      </c>
    </row>
    <row r="29" spans="1:5" x14ac:dyDescent="0.2">
      <c r="A29">
        <v>1</v>
      </c>
      <c r="B29">
        <v>0</v>
      </c>
      <c r="C29" t="str">
        <f>[2]Sheet1!A28</f>
        <v>Hippocampus_L</v>
      </c>
      <c r="D29" t="str">
        <f>[2]Sheet1!B28</f>
        <v>AtMost 7.3 Gy to 40.0 % [Gy]</v>
      </c>
      <c r="E29">
        <f>[2]Sheet1!C28</f>
        <v>0.56000000000000005</v>
      </c>
    </row>
    <row r="30" spans="1:5" x14ac:dyDescent="0.2">
      <c r="A30">
        <v>1</v>
      </c>
      <c r="B30">
        <v>0</v>
      </c>
      <c r="C30" t="str">
        <f>[2]Sheet1!A29</f>
        <v>Hippocampus_R</v>
      </c>
      <c r="D30" t="str">
        <f>[2]Sheet1!B29</f>
        <v>AtMost 7.3 Gy to 40.0 % [Gy]</v>
      </c>
      <c r="E30">
        <f>[2]Sheet1!C29</f>
        <v>0.6</v>
      </c>
    </row>
    <row r="31" spans="1:5" x14ac:dyDescent="0.2">
      <c r="A31">
        <v>1</v>
      </c>
      <c r="B31">
        <v>0</v>
      </c>
      <c r="C31" t="str">
        <f>[2]Sheet1!A30</f>
        <v>Hypothalamus_L</v>
      </c>
      <c r="D31" t="str">
        <f>[2]Sheet1!B30</f>
        <v>AtMost 45.0 Gy to 0.0 mean [Gy]</v>
      </c>
      <c r="E31">
        <f>[2]Sheet1!C30</f>
        <v>0.92</v>
      </c>
    </row>
    <row r="32" spans="1:5" x14ac:dyDescent="0.2">
      <c r="A32">
        <v>1</v>
      </c>
      <c r="B32">
        <v>0</v>
      </c>
      <c r="C32" t="str">
        <f>[2]Sheet1!A31</f>
        <v>Hypothalamus_R</v>
      </c>
      <c r="D32" t="str">
        <f>[2]Sheet1!B31</f>
        <v>AtMost 45.0 Gy to 0.0 mean [Gy]</v>
      </c>
      <c r="E32">
        <f>[2]Sheet1!C31</f>
        <v>0.89</v>
      </c>
    </row>
    <row r="33" spans="1:5" x14ac:dyDescent="0.2">
      <c r="A33">
        <v>1</v>
      </c>
      <c r="B33">
        <v>0</v>
      </c>
      <c r="C33" t="str">
        <f>[2]Sheet1!A32</f>
        <v>LacrimalGland_L</v>
      </c>
      <c r="D33" t="str">
        <f>[2]Sheet1!B32</f>
        <v>AtMost 25.0 Gy to 0.0 mean [Gy]</v>
      </c>
      <c r="E33">
        <f>[2]Sheet1!C32</f>
        <v>0.35</v>
      </c>
    </row>
    <row r="34" spans="1:5" x14ac:dyDescent="0.2">
      <c r="A34">
        <v>1</v>
      </c>
      <c r="B34">
        <v>0</v>
      </c>
      <c r="C34" t="str">
        <f>[2]Sheet1!A33</f>
        <v>LacrimalGland_L_PRV</v>
      </c>
      <c r="D34" t="str">
        <f>[2]Sheet1!B33</f>
        <v>AtMost 30.0 Gy to 0.0 mean [Gy]</v>
      </c>
      <c r="E34">
        <f>[2]Sheet1!C33</f>
        <v>0.35</v>
      </c>
    </row>
    <row r="35" spans="1:5" x14ac:dyDescent="0.2">
      <c r="A35">
        <v>1</v>
      </c>
      <c r="B35">
        <v>0</v>
      </c>
      <c r="C35" t="str">
        <f>[2]Sheet1!A34</f>
        <v>LacrimalGland_R</v>
      </c>
      <c r="D35" t="str">
        <f>[2]Sheet1!B34</f>
        <v>AtMost 25.0 Gy to 0.0 mean [Gy]</v>
      </c>
      <c r="E35">
        <f>[2]Sheet1!C34</f>
        <v>0.39</v>
      </c>
    </row>
    <row r="36" spans="1:5" x14ac:dyDescent="0.2">
      <c r="A36">
        <v>1</v>
      </c>
      <c r="B36">
        <v>0</v>
      </c>
      <c r="C36" t="str">
        <f>[2]Sheet1!A35</f>
        <v>LacrimalGland_R_PRV</v>
      </c>
      <c r="D36" t="str">
        <f>[2]Sheet1!B35</f>
        <v>AtMost 30.0 Gy to 0.0 mean [Gy]</v>
      </c>
      <c r="E36">
        <f>[2]Sheet1!C35</f>
        <v>0.39</v>
      </c>
    </row>
    <row r="37" spans="1:5" x14ac:dyDescent="0.2">
      <c r="A37">
        <v>1</v>
      </c>
      <c r="B37">
        <v>0</v>
      </c>
      <c r="C37" t="str">
        <f>[2]Sheet1!A36</f>
        <v>Lens_L</v>
      </c>
      <c r="D37" t="str">
        <f>[2]Sheet1!B36</f>
        <v>AtMost 4.0 Gy to 0.03 cc [Gy]</v>
      </c>
      <c r="E37">
        <f>[2]Sheet1!C36</f>
        <v>0.26</v>
      </c>
    </row>
    <row r="38" spans="1:5" x14ac:dyDescent="0.2">
      <c r="A38">
        <v>1</v>
      </c>
      <c r="B38">
        <v>0</v>
      </c>
      <c r="C38" t="str">
        <f>[2]Sheet1!A37</f>
        <v>Lens_L.1</v>
      </c>
      <c r="D38" t="str">
        <f>[2]Sheet1!B37</f>
        <v>AtMost 10.0 Gy to 0.03 cc [Gy]</v>
      </c>
      <c r="E38">
        <f>[2]Sheet1!C37</f>
        <v>0.26</v>
      </c>
    </row>
    <row r="39" spans="1:5" x14ac:dyDescent="0.2">
      <c r="A39">
        <v>1</v>
      </c>
      <c r="B39">
        <v>0</v>
      </c>
      <c r="C39" t="str">
        <f>[2]Sheet1!A38</f>
        <v>Lens_R</v>
      </c>
      <c r="D39" t="str">
        <f>[2]Sheet1!B38</f>
        <v>AtMost 4.0 Gy to 0.03 cc [Gy]</v>
      </c>
      <c r="E39">
        <f>[2]Sheet1!C38</f>
        <v>0.28999999999999998</v>
      </c>
    </row>
    <row r="40" spans="1:5" x14ac:dyDescent="0.2">
      <c r="A40">
        <v>1</v>
      </c>
      <c r="B40">
        <v>0</v>
      </c>
      <c r="C40" t="str">
        <f>[2]Sheet1!A39</f>
        <v>Lens_R.1</v>
      </c>
      <c r="D40" t="str">
        <f>[2]Sheet1!B39</f>
        <v>AtMost 10.0 Gy to 0.03 cc [Gy]</v>
      </c>
      <c r="E40">
        <f>[2]Sheet1!C39</f>
        <v>0.28999999999999998</v>
      </c>
    </row>
    <row r="41" spans="1:5" x14ac:dyDescent="0.2">
      <c r="A41">
        <v>1</v>
      </c>
      <c r="B41">
        <v>0</v>
      </c>
      <c r="C41" t="str">
        <f>[2]Sheet1!A40</f>
        <v>OpticChiasm</v>
      </c>
      <c r="D41" t="str">
        <f>[2]Sheet1!B40</f>
        <v>AtMost 54.0 Gy to 0.03 cc [Gy]</v>
      </c>
      <c r="E41">
        <f>[2]Sheet1!C40</f>
        <v>0.74</v>
      </c>
    </row>
    <row r="42" spans="1:5" x14ac:dyDescent="0.2">
      <c r="A42">
        <v>1</v>
      </c>
      <c r="B42">
        <v>0</v>
      </c>
      <c r="C42" t="str">
        <f>[2]Sheet1!A41</f>
        <v>OpticChiasm_PRV</v>
      </c>
      <c r="D42" t="str">
        <f>[2]Sheet1!B41</f>
        <v>AtMost 60.0 Gy to 0.03 cc [Gy]</v>
      </c>
      <c r="E42">
        <f>[2]Sheet1!C41</f>
        <v>0.82</v>
      </c>
    </row>
    <row r="43" spans="1:5" x14ac:dyDescent="0.2">
      <c r="A43">
        <v>1</v>
      </c>
      <c r="B43">
        <v>0</v>
      </c>
      <c r="C43" t="str">
        <f>[2]Sheet1!A42</f>
        <v>OpticNerve_L</v>
      </c>
      <c r="D43" t="str">
        <f>[2]Sheet1!B42</f>
        <v>AtMost 54.0 Gy to 0.03 cc [Gy]</v>
      </c>
      <c r="E43">
        <f>[2]Sheet1!C42</f>
        <v>0.6</v>
      </c>
    </row>
    <row r="44" spans="1:5" x14ac:dyDescent="0.2">
      <c r="A44">
        <v>1</v>
      </c>
      <c r="B44">
        <v>0</v>
      </c>
      <c r="C44" t="str">
        <f>[2]Sheet1!A43</f>
        <v>OpticNerve_L_PRV</v>
      </c>
      <c r="D44" t="str">
        <f>[2]Sheet1!B43</f>
        <v>AtMost 60.0 Gy to 0.03 cc [Gy]</v>
      </c>
      <c r="E44">
        <f>[2]Sheet1!C43</f>
        <v>0.65</v>
      </c>
    </row>
    <row r="45" spans="1:5" x14ac:dyDescent="0.2">
      <c r="A45">
        <v>1</v>
      </c>
      <c r="B45">
        <v>0</v>
      </c>
      <c r="C45" t="str">
        <f>[2]Sheet1!A44</f>
        <v>OpticNerve_R</v>
      </c>
      <c r="D45" t="str">
        <f>[2]Sheet1!B44</f>
        <v>AtMost 54.0 Gy to 0.03 cc [Gy]</v>
      </c>
      <c r="E45">
        <f>[2]Sheet1!C44</f>
        <v>0.55000000000000004</v>
      </c>
    </row>
    <row r="46" spans="1:5" x14ac:dyDescent="0.2">
      <c r="A46">
        <v>1</v>
      </c>
      <c r="B46">
        <v>0</v>
      </c>
      <c r="C46" t="str">
        <f>[2]Sheet1!A45</f>
        <v>OpticNerve_R_PRV</v>
      </c>
      <c r="D46" t="str">
        <f>[2]Sheet1!B45</f>
        <v>AtMost 60.0 Gy to 0.03 cc [Gy]</v>
      </c>
      <c r="E46">
        <f>[2]Sheet1!C45</f>
        <v>0.6</v>
      </c>
    </row>
    <row r="47" spans="1:5" x14ac:dyDescent="0.2">
      <c r="A47">
        <v>1</v>
      </c>
      <c r="B47">
        <v>0</v>
      </c>
      <c r="C47" t="str">
        <f>[2]Sheet1!A46</f>
        <v>PTV</v>
      </c>
      <c r="D47" t="str">
        <f>[2]Sheet1!B46</f>
        <v>AtLeast 56.43 Gy to 98.0 % [Gy]</v>
      </c>
      <c r="E47">
        <f>[2]Sheet1!C46</f>
        <v>52.13</v>
      </c>
    </row>
    <row r="48" spans="1:5" x14ac:dyDescent="0.2">
      <c r="A48">
        <v>1</v>
      </c>
      <c r="B48">
        <v>0</v>
      </c>
      <c r="C48" t="str">
        <f>[2]Sheet1!A47</f>
        <v>Pituitary</v>
      </c>
      <c r="D48" t="str">
        <f>[2]Sheet1!B47</f>
        <v>AtMost 45.0 Gy to 0.0 mean [Gy]</v>
      </c>
      <c r="E48">
        <f>[2]Sheet1!C47</f>
        <v>0.38</v>
      </c>
    </row>
    <row r="49" spans="1:5" x14ac:dyDescent="0.2">
      <c r="A49">
        <v>1</v>
      </c>
      <c r="B49">
        <v>0</v>
      </c>
      <c r="C49" t="str">
        <f>[2]Sheet1!A48</f>
        <v>Pituitary.1</v>
      </c>
      <c r="D49" t="str">
        <f>[2]Sheet1!B48</f>
        <v>AtMost 20.0 Gy to 0.0 mean [Gy]</v>
      </c>
      <c r="E49">
        <f>[2]Sheet1!C48</f>
        <v>0.38</v>
      </c>
    </row>
    <row r="50" spans="1:5" x14ac:dyDescent="0.2">
      <c r="A50">
        <v>1</v>
      </c>
      <c r="B50">
        <v>0</v>
      </c>
      <c r="C50" t="str">
        <f>[2]Sheet1!A49</f>
        <v>Retina_L</v>
      </c>
      <c r="D50" t="str">
        <f>[2]Sheet1!B49</f>
        <v>AtMost 45.0 Gy to 0.03 cc [Gy]</v>
      </c>
      <c r="E50">
        <f>[2]Sheet1!C49</f>
        <v>0.41</v>
      </c>
    </row>
    <row r="51" spans="1:5" x14ac:dyDescent="0.2">
      <c r="A51">
        <v>1</v>
      </c>
      <c r="B51">
        <v>0</v>
      </c>
      <c r="C51" t="str">
        <f>[2]Sheet1!A50</f>
        <v>Retina_R</v>
      </c>
      <c r="D51" t="str">
        <f>[2]Sheet1!B50</f>
        <v>AtMost 45.0 Gy to 0.03 cc [Gy]</v>
      </c>
      <c r="E51">
        <f>[2]Sheet1!C50</f>
        <v>0.42</v>
      </c>
    </row>
    <row r="52" spans="1:5" x14ac:dyDescent="0.2">
      <c r="A52">
        <v>1</v>
      </c>
      <c r="B52">
        <v>0</v>
      </c>
      <c r="C52" t="str">
        <f>[2]Sheet1!A51</f>
        <v>Retina_R_PRV</v>
      </c>
      <c r="D52" t="str">
        <f>[2]Sheet1!B51</f>
        <v>AtMost 50.0 Gy to 0.03 cc [Gy]</v>
      </c>
      <c r="E52">
        <f>[2]Sheet1!C51</f>
        <v>0.45</v>
      </c>
    </row>
    <row r="53" spans="1:5" x14ac:dyDescent="0.2">
      <c r="A53">
        <v>1</v>
      </c>
      <c r="B53">
        <v>0</v>
      </c>
      <c r="C53" t="str">
        <f>[2]Sheet1!A52</f>
        <v>Skin</v>
      </c>
      <c r="D53" t="str">
        <f>[2]Sheet1!B52</f>
        <v>AtMost 25.0 Gy to 0.03 cc [Gy]</v>
      </c>
      <c r="E53">
        <f>[2]Sheet1!C52</f>
        <v>35.75</v>
      </c>
    </row>
    <row r="56" spans="1:5" x14ac:dyDescent="0.2">
      <c r="A56">
        <v>2</v>
      </c>
      <c r="B56">
        <v>1</v>
      </c>
      <c r="C56" t="str">
        <f>[3]Sheet1!A2</f>
        <v>Brain</v>
      </c>
      <c r="D56" t="str">
        <f>[3]Sheet1!B2</f>
        <v>AtMost 50.0 % to 30.0 Gy [%]</v>
      </c>
      <c r="E56">
        <f>[3]Sheet1!C2</f>
        <v>13.22</v>
      </c>
    </row>
    <row r="57" spans="1:5" x14ac:dyDescent="0.2">
      <c r="A57">
        <v>2</v>
      </c>
      <c r="B57">
        <v>1</v>
      </c>
      <c r="C57" t="str">
        <f>[3]Sheet1!A3</f>
        <v>BrainstemCore</v>
      </c>
      <c r="D57" t="str">
        <f>[3]Sheet1!B3</f>
        <v>AtMost 54.0 Gy to 0.03 cc [Gy]</v>
      </c>
      <c r="E57">
        <f>[3]Sheet1!C3</f>
        <v>19.27</v>
      </c>
    </row>
    <row r="58" spans="1:5" x14ac:dyDescent="0.2">
      <c r="A58">
        <v>2</v>
      </c>
      <c r="B58">
        <v>1</v>
      </c>
      <c r="C58" t="str">
        <f>[3]Sheet1!A4</f>
        <v>BrainstemSurface</v>
      </c>
      <c r="D58" t="str">
        <f>[3]Sheet1!B4</f>
        <v>AtMost 60.0 Gy to 0.03 cc [Gy]</v>
      </c>
      <c r="E58">
        <f>[3]Sheet1!C4</f>
        <v>25.59</v>
      </c>
    </row>
    <row r="59" spans="1:5" x14ac:dyDescent="0.2">
      <c r="A59">
        <v>2</v>
      </c>
      <c r="B59">
        <v>1</v>
      </c>
      <c r="C59" t="str">
        <f>[3]Sheet1!A5</f>
        <v>Brainstem_PRV</v>
      </c>
      <c r="D59" t="str">
        <f>[3]Sheet1!B5</f>
        <v>AtMost 63.0 Gy to 0.03 cc [Gy]</v>
      </c>
      <c r="E59">
        <f>[3]Sheet1!C5</f>
        <v>32.39</v>
      </c>
    </row>
    <row r="60" spans="1:5" x14ac:dyDescent="0.2">
      <c r="A60">
        <v>2</v>
      </c>
      <c r="B60">
        <v>1</v>
      </c>
      <c r="C60" t="str">
        <f>[3]Sheet1!A6</f>
        <v>Cochlea_L</v>
      </c>
      <c r="D60" t="str">
        <f>[3]Sheet1!B6</f>
        <v>AtMost 54.0 Gy to 0.0 mean [Gy]</v>
      </c>
      <c r="E60">
        <f>[3]Sheet1!C6</f>
        <v>0.79</v>
      </c>
    </row>
    <row r="61" spans="1:5" x14ac:dyDescent="0.2">
      <c r="A61">
        <v>2</v>
      </c>
      <c r="B61">
        <v>1</v>
      </c>
      <c r="C61" t="str">
        <f>[3]Sheet1!A7</f>
        <v>Cochlea_L.1</v>
      </c>
      <c r="D61" t="str">
        <f>[3]Sheet1!B7</f>
        <v>AtMost 45.0 Gy to 0.0 mean [Gy]</v>
      </c>
      <c r="E61">
        <f>[3]Sheet1!C7</f>
        <v>0.79</v>
      </c>
    </row>
    <row r="62" spans="1:5" x14ac:dyDescent="0.2">
      <c r="A62">
        <v>2</v>
      </c>
      <c r="B62">
        <v>1</v>
      </c>
      <c r="C62" t="str">
        <f>[3]Sheet1!A8</f>
        <v>Cochlea_L.2</v>
      </c>
      <c r="D62" t="str">
        <f>[3]Sheet1!B8</f>
        <v>AtMost 32.0 Gy to 0.0 mean [Gy]</v>
      </c>
      <c r="E62">
        <f>[3]Sheet1!C8</f>
        <v>0.79</v>
      </c>
    </row>
    <row r="63" spans="1:5" x14ac:dyDescent="0.2">
      <c r="A63">
        <v>2</v>
      </c>
      <c r="B63">
        <v>1</v>
      </c>
      <c r="C63" t="str">
        <f>[3]Sheet1!A9</f>
        <v>Cochlea_L_PRV</v>
      </c>
      <c r="D63" t="str">
        <f>[3]Sheet1!B9</f>
        <v>AtMost 40.0 Gy to 0.0 mean [Gy]</v>
      </c>
      <c r="E63">
        <f>[3]Sheet1!C9</f>
        <v>0.93</v>
      </c>
    </row>
    <row r="64" spans="1:5" x14ac:dyDescent="0.2">
      <c r="A64">
        <v>2</v>
      </c>
      <c r="B64">
        <v>1</v>
      </c>
      <c r="C64" t="str">
        <f>[3]Sheet1!A10</f>
        <v>Cochlea_L_PRV.1</v>
      </c>
      <c r="D64" t="str">
        <f>[3]Sheet1!B10</f>
        <v>AtMost 50.0 Gy to 0.0 mean [Gy]</v>
      </c>
      <c r="E64">
        <f>[3]Sheet1!C10</f>
        <v>0.93</v>
      </c>
    </row>
    <row r="65" spans="1:5" x14ac:dyDescent="0.2">
      <c r="A65">
        <v>2</v>
      </c>
      <c r="B65">
        <v>1</v>
      </c>
      <c r="C65" t="str">
        <f>[3]Sheet1!A11</f>
        <v>Cochlea_L_PRV.2</v>
      </c>
      <c r="D65" t="str">
        <f>[3]Sheet1!B11</f>
        <v>AtMost 59.0 Gy to 0.0 mean [Gy]</v>
      </c>
      <c r="E65">
        <f>[3]Sheet1!C11</f>
        <v>0.93</v>
      </c>
    </row>
    <row r="66" spans="1:5" x14ac:dyDescent="0.2">
      <c r="A66">
        <v>2</v>
      </c>
      <c r="B66">
        <v>1</v>
      </c>
      <c r="C66" t="str">
        <f>[3]Sheet1!A12</f>
        <v>Cochlea_R</v>
      </c>
      <c r="D66" t="str">
        <f>[3]Sheet1!B12</f>
        <v>AtMost 54.0 Gy to 0.0 mean [Gy]</v>
      </c>
      <c r="E66">
        <f>[3]Sheet1!C12</f>
        <v>0.01</v>
      </c>
    </row>
    <row r="67" spans="1:5" x14ac:dyDescent="0.2">
      <c r="A67">
        <v>2</v>
      </c>
      <c r="B67">
        <v>1</v>
      </c>
      <c r="C67" t="str">
        <f>[3]Sheet1!A13</f>
        <v>Cochlea_R.1</v>
      </c>
      <c r="D67" t="str">
        <f>[3]Sheet1!B13</f>
        <v>AtMost 45.0 Gy to 0.0 mean [Gy]</v>
      </c>
      <c r="E67">
        <f>[3]Sheet1!C13</f>
        <v>0.01</v>
      </c>
    </row>
    <row r="68" spans="1:5" x14ac:dyDescent="0.2">
      <c r="A68">
        <v>2</v>
      </c>
      <c r="B68">
        <v>1</v>
      </c>
      <c r="C68" t="str">
        <f>[3]Sheet1!A14</f>
        <v>Cochlea_R.2</v>
      </c>
      <c r="D68" t="str">
        <f>[3]Sheet1!B14</f>
        <v>AtMost 32.0 Gy to 0.0 mean [Gy]</v>
      </c>
      <c r="E68">
        <f>[3]Sheet1!C14</f>
        <v>0.01</v>
      </c>
    </row>
    <row r="69" spans="1:5" x14ac:dyDescent="0.2">
      <c r="A69">
        <v>2</v>
      </c>
      <c r="B69">
        <v>1</v>
      </c>
      <c r="C69" t="str">
        <f>[3]Sheet1!A15</f>
        <v>Cochlea_R_PRV</v>
      </c>
      <c r="D69" t="str">
        <f>[3]Sheet1!B15</f>
        <v>AtMost 40.0 Gy to 0.0 mean [Gy]</v>
      </c>
      <c r="E69">
        <f>[3]Sheet1!C15</f>
        <v>0.01</v>
      </c>
    </row>
    <row r="70" spans="1:5" x14ac:dyDescent="0.2">
      <c r="A70">
        <v>2</v>
      </c>
      <c r="B70">
        <v>1</v>
      </c>
      <c r="C70" t="str">
        <f>[3]Sheet1!A16</f>
        <v>Cochlea_R_PRV.1</v>
      </c>
      <c r="D70" t="str">
        <f>[3]Sheet1!B16</f>
        <v>AtMost 50.0 Gy to 0.0 mean [Gy]</v>
      </c>
      <c r="E70">
        <f>[3]Sheet1!C16</f>
        <v>0.01</v>
      </c>
    </row>
    <row r="71" spans="1:5" x14ac:dyDescent="0.2">
      <c r="A71">
        <v>2</v>
      </c>
      <c r="B71">
        <v>1</v>
      </c>
      <c r="C71" t="str">
        <f>[3]Sheet1!A17</f>
        <v>Cochlea_R_PRV.2</v>
      </c>
      <c r="D71" t="str">
        <f>[3]Sheet1!B17</f>
        <v>AtMost 59.0 Gy to 0.0 mean [Gy]</v>
      </c>
      <c r="E71">
        <f>[3]Sheet1!C17</f>
        <v>0.01</v>
      </c>
    </row>
    <row r="72" spans="1:5" x14ac:dyDescent="0.2">
      <c r="A72">
        <v>2</v>
      </c>
      <c r="B72">
        <v>1</v>
      </c>
      <c r="C72" t="str">
        <f>[3]Sheet1!A18</f>
        <v>Cornea_L</v>
      </c>
      <c r="D72" t="str">
        <f>[3]Sheet1!B18</f>
        <v>AtMost 50.0 Gy to 0.03 cc [Gy]</v>
      </c>
      <c r="E72">
        <f>[3]Sheet1!C18</f>
        <v>23.97</v>
      </c>
    </row>
    <row r="73" spans="1:5" x14ac:dyDescent="0.2">
      <c r="A73">
        <v>2</v>
      </c>
      <c r="B73">
        <v>1</v>
      </c>
      <c r="C73" t="str">
        <f>[3]Sheet1!A19</f>
        <v>Cornea_L.1</v>
      </c>
      <c r="D73" t="str">
        <f>[3]Sheet1!B19</f>
        <v>AtMost 30.0 Gy to 0.03 cc [Gy]</v>
      </c>
      <c r="E73">
        <f>[3]Sheet1!C19</f>
        <v>23.97</v>
      </c>
    </row>
    <row r="74" spans="1:5" x14ac:dyDescent="0.2">
      <c r="A74">
        <v>2</v>
      </c>
      <c r="B74">
        <v>1</v>
      </c>
      <c r="C74" t="str">
        <f>[3]Sheet1!A20</f>
        <v>Cornea_L_PRV</v>
      </c>
      <c r="D74" t="str">
        <f>[3]Sheet1!B20</f>
        <v>AtMost 35.0 Gy to 0.03 cc [Gy]</v>
      </c>
      <c r="E74">
        <f>[3]Sheet1!C20</f>
        <v>35.92</v>
      </c>
    </row>
    <row r="75" spans="1:5" x14ac:dyDescent="0.2">
      <c r="A75">
        <v>2</v>
      </c>
      <c r="B75">
        <v>1</v>
      </c>
      <c r="C75" t="str">
        <f>[3]Sheet1!A21</f>
        <v>Cornea_R</v>
      </c>
      <c r="D75" t="str">
        <f>[3]Sheet1!B21</f>
        <v>AtMost 50.0 Gy to 0.03 cc [Gy]</v>
      </c>
      <c r="E75">
        <f>[3]Sheet1!C21</f>
        <v>7.73</v>
      </c>
    </row>
    <row r="76" spans="1:5" x14ac:dyDescent="0.2">
      <c r="A76">
        <v>2</v>
      </c>
      <c r="B76">
        <v>1</v>
      </c>
      <c r="C76" t="str">
        <f>[3]Sheet1!A22</f>
        <v>Cornea_R.1</v>
      </c>
      <c r="D76" t="str">
        <f>[3]Sheet1!B22</f>
        <v>AtMost 30.0 Gy to 0.03 cc [Gy]</v>
      </c>
      <c r="E76">
        <f>[3]Sheet1!C22</f>
        <v>7.73</v>
      </c>
    </row>
    <row r="77" spans="1:5" x14ac:dyDescent="0.2">
      <c r="A77">
        <v>2</v>
      </c>
      <c r="B77">
        <v>1</v>
      </c>
      <c r="C77" t="str">
        <f>[3]Sheet1!A23</f>
        <v>Cornea_R_PRV</v>
      </c>
      <c r="D77" t="str">
        <f>[3]Sheet1!B23</f>
        <v>AtMost 35.0 Gy to 0.03 cc [Gy]</v>
      </c>
      <c r="E77">
        <f>[3]Sheet1!C23</f>
        <v>10.53</v>
      </c>
    </row>
    <row r="78" spans="1:5" x14ac:dyDescent="0.2">
      <c r="A78">
        <v>2</v>
      </c>
      <c r="B78">
        <v>1</v>
      </c>
      <c r="C78" t="str">
        <f>[3]Sheet1!A24</f>
        <v>External</v>
      </c>
      <c r="D78" t="str">
        <f>[3]Sheet1!B24</f>
        <v>AtMost 62.37 Gy to 2.0 cc [Gy]</v>
      </c>
      <c r="E78">
        <f>[3]Sheet1!C24</f>
        <v>50.6</v>
      </c>
    </row>
    <row r="79" spans="1:5" x14ac:dyDescent="0.2">
      <c r="A79">
        <v>2</v>
      </c>
      <c r="B79">
        <v>1</v>
      </c>
      <c r="C79" t="str">
        <f>[3]Sheet1!A25</f>
        <v>Eye_L</v>
      </c>
      <c r="D79" t="str">
        <f>[3]Sheet1!B25</f>
        <v>AtMost 30.0 Gy to 0.03 cc [Gy]</v>
      </c>
      <c r="E79">
        <f>[3]Sheet1!C25</f>
        <v>39.479999999999997</v>
      </c>
    </row>
    <row r="80" spans="1:5" x14ac:dyDescent="0.2">
      <c r="A80">
        <v>2</v>
      </c>
      <c r="B80">
        <v>1</v>
      </c>
      <c r="C80" t="str">
        <f>[3]Sheet1!A26</f>
        <v>Eye_L_PRV</v>
      </c>
      <c r="D80" t="str">
        <f>[3]Sheet1!B26</f>
        <v>AtMost 35.0 Gy to 0.03 cc [Gy]</v>
      </c>
      <c r="E80">
        <f>[3]Sheet1!C26</f>
        <v>44.93</v>
      </c>
    </row>
    <row r="81" spans="1:5" x14ac:dyDescent="0.2">
      <c r="A81">
        <v>2</v>
      </c>
      <c r="B81">
        <v>1</v>
      </c>
      <c r="C81" t="str">
        <f>[3]Sheet1!A27</f>
        <v>Eye_R</v>
      </c>
      <c r="D81" t="str">
        <f>[3]Sheet1!B27</f>
        <v>AtMost 30.0 Gy to 0.03 cc [Gy]</v>
      </c>
      <c r="E81">
        <f>[3]Sheet1!C27</f>
        <v>17.420000000000002</v>
      </c>
    </row>
    <row r="82" spans="1:5" x14ac:dyDescent="0.2">
      <c r="A82">
        <v>2</v>
      </c>
      <c r="B82">
        <v>1</v>
      </c>
      <c r="C82" t="str">
        <f>[3]Sheet1!A28</f>
        <v>Eye_R_PRV</v>
      </c>
      <c r="D82" t="str">
        <f>[3]Sheet1!B28</f>
        <v>AtMost 35.0 Gy to 0.03 cc [Gy]</v>
      </c>
      <c r="E82">
        <f>[3]Sheet1!C28</f>
        <v>20.43</v>
      </c>
    </row>
    <row r="83" spans="1:5" x14ac:dyDescent="0.2">
      <c r="A83">
        <v>2</v>
      </c>
      <c r="B83">
        <v>1</v>
      </c>
      <c r="C83" t="str">
        <f>[3]Sheet1!A29</f>
        <v>GTV</v>
      </c>
      <c r="D83" t="str">
        <f>[3]Sheet1!B29</f>
        <v>AtLeast 56.43 Gy to 99.9 % [Gy]</v>
      </c>
      <c r="E83">
        <f>[3]Sheet1!C29</f>
        <v>47.73</v>
      </c>
    </row>
    <row r="84" spans="1:5" x14ac:dyDescent="0.2">
      <c r="A84">
        <v>2</v>
      </c>
      <c r="B84">
        <v>1</v>
      </c>
      <c r="C84" t="str">
        <f>[3]Sheet1!A30</f>
        <v>Hippocampus_L</v>
      </c>
      <c r="D84" t="str">
        <f>[3]Sheet1!B30</f>
        <v>AtMost 7.3 Gy to 40.0 % [Gy]</v>
      </c>
      <c r="E84">
        <f>[3]Sheet1!C30</f>
        <v>1.64</v>
      </c>
    </row>
    <row r="85" spans="1:5" x14ac:dyDescent="0.2">
      <c r="A85">
        <v>2</v>
      </c>
      <c r="B85">
        <v>1</v>
      </c>
      <c r="C85" t="str">
        <f>[3]Sheet1!A31</f>
        <v>Hippocampus_R</v>
      </c>
      <c r="D85" t="str">
        <f>[3]Sheet1!B31</f>
        <v>AtMost 7.3 Gy to 40.0 % [Gy]</v>
      </c>
      <c r="E85">
        <f>[3]Sheet1!C31</f>
        <v>0.01</v>
      </c>
    </row>
    <row r="86" spans="1:5" x14ac:dyDescent="0.2">
      <c r="A86">
        <v>2</v>
      </c>
      <c r="B86">
        <v>1</v>
      </c>
      <c r="C86" t="str">
        <f>[3]Sheet1!A32</f>
        <v>Hypothalamus_L</v>
      </c>
      <c r="D86" t="str">
        <f>[3]Sheet1!B32</f>
        <v>AtMost 45.0 Gy to 0.0 mean [Gy]</v>
      </c>
      <c r="E86">
        <f>[3]Sheet1!C32</f>
        <v>36.74</v>
      </c>
    </row>
    <row r="87" spans="1:5" x14ac:dyDescent="0.2">
      <c r="A87">
        <v>2</v>
      </c>
      <c r="B87">
        <v>1</v>
      </c>
      <c r="C87" t="str">
        <f>[3]Sheet1!A33</f>
        <v>Hypothalamus_R</v>
      </c>
      <c r="D87" t="str">
        <f>[3]Sheet1!B33</f>
        <v>AtMost 45.0 Gy to 0.0 mean [Gy]</v>
      </c>
      <c r="E87">
        <f>[3]Sheet1!C33</f>
        <v>28.91</v>
      </c>
    </row>
    <row r="88" spans="1:5" x14ac:dyDescent="0.2">
      <c r="A88">
        <v>2</v>
      </c>
      <c r="B88">
        <v>1</v>
      </c>
      <c r="C88" t="str">
        <f>[3]Sheet1!A34</f>
        <v>LacrimalGland_L</v>
      </c>
      <c r="D88" t="str">
        <f>[3]Sheet1!B34</f>
        <v>AtMost 25.0 Gy to 0.0 mean [Gy]</v>
      </c>
      <c r="E88">
        <f>[3]Sheet1!C34</f>
        <v>21.36</v>
      </c>
    </row>
    <row r="89" spans="1:5" x14ac:dyDescent="0.2">
      <c r="A89">
        <v>2</v>
      </c>
      <c r="B89">
        <v>1</v>
      </c>
      <c r="C89" t="str">
        <f>[3]Sheet1!A35</f>
        <v>LacrimalGland_L_PRV</v>
      </c>
      <c r="D89" t="str">
        <f>[3]Sheet1!B35</f>
        <v>AtMost 30.0 Gy to 0.0 mean [Gy]</v>
      </c>
      <c r="E89">
        <f>[3]Sheet1!C35</f>
        <v>20.85</v>
      </c>
    </row>
    <row r="90" spans="1:5" x14ac:dyDescent="0.2">
      <c r="A90">
        <v>2</v>
      </c>
      <c r="B90">
        <v>1</v>
      </c>
      <c r="C90" t="str">
        <f>[3]Sheet1!A36</f>
        <v>LacrimalGland_R</v>
      </c>
      <c r="D90" t="str">
        <f>[3]Sheet1!B36</f>
        <v>AtMost 25.0 Gy to 0.0 mean [Gy]</v>
      </c>
      <c r="E90">
        <f>[3]Sheet1!C36</f>
        <v>0.47</v>
      </c>
    </row>
    <row r="91" spans="1:5" x14ac:dyDescent="0.2">
      <c r="A91">
        <v>2</v>
      </c>
      <c r="B91">
        <v>1</v>
      </c>
      <c r="C91" t="str">
        <f>[3]Sheet1!A37</f>
        <v>LacrimalGland_R_PRV</v>
      </c>
      <c r="D91" t="str">
        <f>[3]Sheet1!B37</f>
        <v>AtMost 30.0 Gy to 0.0 mean [Gy]</v>
      </c>
      <c r="E91">
        <f>[3]Sheet1!C37</f>
        <v>0.47</v>
      </c>
    </row>
    <row r="92" spans="1:5" x14ac:dyDescent="0.2">
      <c r="A92">
        <v>2</v>
      </c>
      <c r="B92">
        <v>1</v>
      </c>
      <c r="C92" t="str">
        <f>[3]Sheet1!A38</f>
        <v>Lens_L</v>
      </c>
      <c r="D92" t="str">
        <f>[3]Sheet1!B38</f>
        <v>AtMost 4.0 Gy to 0.03 cc [Gy]</v>
      </c>
      <c r="E92">
        <f>[3]Sheet1!C38</f>
        <v>1.96</v>
      </c>
    </row>
    <row r="93" spans="1:5" x14ac:dyDescent="0.2">
      <c r="A93">
        <v>2</v>
      </c>
      <c r="B93">
        <v>1</v>
      </c>
      <c r="C93" t="str">
        <f>[3]Sheet1!A39</f>
        <v>Lens_L.1</v>
      </c>
      <c r="D93" t="str">
        <f>[3]Sheet1!B39</f>
        <v>AtMost 10.0 Gy to 0.03 cc [Gy]</v>
      </c>
      <c r="E93">
        <f>[3]Sheet1!C39</f>
        <v>1.96</v>
      </c>
    </row>
    <row r="94" spans="1:5" x14ac:dyDescent="0.2">
      <c r="A94">
        <v>2</v>
      </c>
      <c r="B94">
        <v>1</v>
      </c>
      <c r="C94" t="str">
        <f>[3]Sheet1!A40</f>
        <v>Lens_R</v>
      </c>
      <c r="D94" t="str">
        <f>[3]Sheet1!B40</f>
        <v>AtMost 4.0 Gy to 0.03 cc [Gy]</v>
      </c>
      <c r="E94">
        <f>[3]Sheet1!C40</f>
        <v>3.42</v>
      </c>
    </row>
    <row r="95" spans="1:5" x14ac:dyDescent="0.2">
      <c r="A95">
        <v>2</v>
      </c>
      <c r="B95">
        <v>1</v>
      </c>
      <c r="C95" t="str">
        <f>[3]Sheet1!A41</f>
        <v>Lens_R.1</v>
      </c>
      <c r="D95" t="str">
        <f>[3]Sheet1!B41</f>
        <v>AtMost 10.0 Gy to 0.03 cc [Gy]</v>
      </c>
      <c r="E95">
        <f>[3]Sheet1!C41</f>
        <v>3.42</v>
      </c>
    </row>
    <row r="96" spans="1:5" x14ac:dyDescent="0.2">
      <c r="A96">
        <v>2</v>
      </c>
      <c r="B96">
        <v>1</v>
      </c>
      <c r="C96" t="str">
        <f>[3]Sheet1!A42</f>
        <v>OpticChiasm</v>
      </c>
      <c r="D96" t="str">
        <f>[3]Sheet1!B42</f>
        <v>AtMost 54.0 Gy to 0.03 cc [Gy]</v>
      </c>
      <c r="E96">
        <f>[3]Sheet1!C42</f>
        <v>48.51</v>
      </c>
    </row>
    <row r="97" spans="1:5" x14ac:dyDescent="0.2">
      <c r="A97">
        <v>2</v>
      </c>
      <c r="B97">
        <v>1</v>
      </c>
      <c r="C97" t="str">
        <f>[3]Sheet1!A43</f>
        <v>OpticChiasm_PRV</v>
      </c>
      <c r="D97" t="str">
        <f>[3]Sheet1!B43</f>
        <v>AtMost 60.0 Gy to 0.03 cc [Gy]</v>
      </c>
      <c r="E97">
        <f>[3]Sheet1!C43</f>
        <v>48.88</v>
      </c>
    </row>
    <row r="98" spans="1:5" x14ac:dyDescent="0.2">
      <c r="A98">
        <v>2</v>
      </c>
      <c r="B98">
        <v>1</v>
      </c>
      <c r="C98" t="str">
        <f>[3]Sheet1!A44</f>
        <v>OpticNerve_L</v>
      </c>
      <c r="D98" t="str">
        <f>[3]Sheet1!B44</f>
        <v>AtMost 54.0 Gy to 0.03 cc [Gy]</v>
      </c>
      <c r="E98">
        <f>[3]Sheet1!C44</f>
        <v>48.84</v>
      </c>
    </row>
    <row r="99" spans="1:5" x14ac:dyDescent="0.2">
      <c r="A99">
        <v>2</v>
      </c>
      <c r="B99">
        <v>1</v>
      </c>
      <c r="C99" t="str">
        <f>[3]Sheet1!A45</f>
        <v>OpticNerve_L_PRV</v>
      </c>
      <c r="D99" t="str">
        <f>[3]Sheet1!B45</f>
        <v>AtMost 60.0 Gy to 0.03 cc [Gy]</v>
      </c>
      <c r="E99">
        <f>[3]Sheet1!C45</f>
        <v>48.98</v>
      </c>
    </row>
    <row r="100" spans="1:5" x14ac:dyDescent="0.2">
      <c r="A100">
        <v>2</v>
      </c>
      <c r="B100">
        <v>1</v>
      </c>
      <c r="C100" t="str">
        <f>[3]Sheet1!A46</f>
        <v>OpticNerve_R</v>
      </c>
      <c r="D100" t="str">
        <f>[3]Sheet1!B46</f>
        <v>AtMost 54.0 Gy to 0.03 cc [Gy]</v>
      </c>
      <c r="E100">
        <f>[3]Sheet1!C46</f>
        <v>40.24</v>
      </c>
    </row>
    <row r="101" spans="1:5" x14ac:dyDescent="0.2">
      <c r="A101">
        <v>2</v>
      </c>
      <c r="B101">
        <v>1</v>
      </c>
      <c r="C101" t="str">
        <f>[3]Sheet1!A47</f>
        <v>OpticNerve_R_PRV</v>
      </c>
      <c r="D101" t="str">
        <f>[3]Sheet1!B47</f>
        <v>AtMost 60.0 Gy to 0.03 cc [Gy]</v>
      </c>
      <c r="E101">
        <f>[3]Sheet1!C47</f>
        <v>46.15</v>
      </c>
    </row>
    <row r="102" spans="1:5" x14ac:dyDescent="0.2">
      <c r="A102">
        <v>2</v>
      </c>
      <c r="B102">
        <v>1</v>
      </c>
      <c r="C102" t="str">
        <f>[3]Sheet1!A48</f>
        <v>Pituitary</v>
      </c>
      <c r="D102" t="str">
        <f>[3]Sheet1!B48</f>
        <v>AtMost 45.0 Gy to 0.0 mean [Gy]</v>
      </c>
      <c r="E102">
        <f>[3]Sheet1!C48</f>
        <v>20.37</v>
      </c>
    </row>
    <row r="103" spans="1:5" x14ac:dyDescent="0.2">
      <c r="A103">
        <v>2</v>
      </c>
      <c r="B103">
        <v>1</v>
      </c>
      <c r="C103" t="str">
        <f>[3]Sheet1!A49</f>
        <v>Pituitary.1</v>
      </c>
      <c r="D103" t="str">
        <f>[3]Sheet1!B49</f>
        <v>AtMost 20.0 Gy to 0.0 mean [Gy]</v>
      </c>
      <c r="E103">
        <f>[3]Sheet1!C49</f>
        <v>20.37</v>
      </c>
    </row>
    <row r="104" spans="1:5" x14ac:dyDescent="0.2">
      <c r="A104">
        <v>2</v>
      </c>
      <c r="B104">
        <v>1</v>
      </c>
      <c r="C104" t="str">
        <f>[3]Sheet1!A50</f>
        <v>Retina_L</v>
      </c>
      <c r="D104" t="str">
        <f>[3]Sheet1!B50</f>
        <v>AtMost 45.0 Gy to 0.03 cc [Gy]</v>
      </c>
      <c r="E104">
        <f>[3]Sheet1!C50</f>
        <v>38.83</v>
      </c>
    </row>
    <row r="105" spans="1:5" x14ac:dyDescent="0.2">
      <c r="A105">
        <v>2</v>
      </c>
      <c r="B105">
        <v>1</v>
      </c>
      <c r="C105" t="str">
        <f>[3]Sheet1!A51</f>
        <v>Retina_L_PRV</v>
      </c>
      <c r="D105" t="str">
        <f>[3]Sheet1!B51</f>
        <v>AtMost 50.0 Gy to 0.03 cc [Gy]</v>
      </c>
      <c r="E105">
        <f>[3]Sheet1!C51</f>
        <v>46.4</v>
      </c>
    </row>
    <row r="106" spans="1:5" x14ac:dyDescent="0.2">
      <c r="A106">
        <v>2</v>
      </c>
      <c r="B106">
        <v>1</v>
      </c>
      <c r="C106" t="str">
        <f>[3]Sheet1!A52</f>
        <v>Retina_R</v>
      </c>
      <c r="D106" t="str">
        <f>[3]Sheet1!B52</f>
        <v>AtMost 45.0 Gy to 0.03 cc [Gy]</v>
      </c>
      <c r="E106">
        <f>[3]Sheet1!C52</f>
        <v>15.87</v>
      </c>
    </row>
    <row r="107" spans="1:5" x14ac:dyDescent="0.2">
      <c r="A107">
        <v>2</v>
      </c>
      <c r="B107">
        <v>1</v>
      </c>
      <c r="C107" t="str">
        <f>[3]Sheet1!A53</f>
        <v>Retina_R_PRV</v>
      </c>
      <c r="D107" t="str">
        <f>[3]Sheet1!B53</f>
        <v>AtMost 50.0 Gy to 0.03 cc [Gy]</v>
      </c>
      <c r="E107">
        <f>[3]Sheet1!C53</f>
        <v>19.55</v>
      </c>
    </row>
    <row r="108" spans="1:5" x14ac:dyDescent="0.2">
      <c r="A108">
        <v>2</v>
      </c>
      <c r="B108">
        <v>1</v>
      </c>
      <c r="C108" t="str">
        <f>[3]Sheet1!A54</f>
        <v>Skin</v>
      </c>
      <c r="D108" t="str">
        <f>[3]Sheet1!B54</f>
        <v>AtMost 25.0 Gy to 0.03 cc [Gy]</v>
      </c>
      <c r="E108">
        <f>[3]Sheet1!C54</f>
        <v>37.950000000000003</v>
      </c>
    </row>
    <row r="109" spans="1:5" x14ac:dyDescent="0.2">
      <c r="A109">
        <v>2</v>
      </c>
      <c r="B109">
        <v>1</v>
      </c>
      <c r="C109" t="str">
        <f>[3]Sheet1!A55</f>
        <v>SpinalCord</v>
      </c>
      <c r="D109" t="str">
        <f>[3]Sheet1!B55</f>
        <v>AtMost 50.0 Gy to 0.03 cc [Gy]</v>
      </c>
      <c r="E109">
        <f>[3]Sheet1!C55</f>
        <v>0.6</v>
      </c>
    </row>
    <row r="110" spans="1:5" x14ac:dyDescent="0.2">
      <c r="A110">
        <v>2</v>
      </c>
      <c r="B110">
        <v>1</v>
      </c>
      <c r="C110" t="str">
        <f>[3]Sheet1!A56</f>
        <v>SpinalCord.1</v>
      </c>
      <c r="D110" t="str">
        <f>[3]Sheet1!B56</f>
        <v>AtMost 45.0 Gy to 0.03 cc [Gy]</v>
      </c>
      <c r="E110">
        <f>[3]Sheet1!C56</f>
        <v>0.6</v>
      </c>
    </row>
    <row r="111" spans="1:5" x14ac:dyDescent="0.2">
      <c r="A111">
        <v>2</v>
      </c>
      <c r="B111">
        <v>1</v>
      </c>
      <c r="C111" t="str">
        <f>[3]Sheet1!A57</f>
        <v>SpinalCord_PRV</v>
      </c>
      <c r="D111" t="str">
        <f>[3]Sheet1!B57</f>
        <v>AtMost 50.0 Gy to 0.03 cc [Gy]</v>
      </c>
      <c r="E111">
        <f>[3]Sheet1!C57</f>
        <v>0.93</v>
      </c>
    </row>
    <row r="112" spans="1:5" x14ac:dyDescent="0.2">
      <c r="A112">
        <v>2</v>
      </c>
      <c r="B112">
        <v>1</v>
      </c>
      <c r="C112" t="str">
        <f>[3]Sheet1!A58</f>
        <v>SpinalCord_PRV.1</v>
      </c>
      <c r="D112" t="str">
        <f>[3]Sheet1!B58</f>
        <v>AtMost 54.0 Gy to 0.03 cc [Gy]</v>
      </c>
      <c r="E112">
        <f>[3]Sheet1!C58</f>
        <v>0.93</v>
      </c>
    </row>
    <row r="113" spans="1:5" x14ac:dyDescent="0.2">
      <c r="A113">
        <v>2</v>
      </c>
      <c r="B113">
        <v>1</v>
      </c>
      <c r="C113" t="s">
        <v>8</v>
      </c>
      <c r="D113" t="s">
        <v>9</v>
      </c>
      <c r="E113">
        <v>52.78</v>
      </c>
    </row>
    <row r="114" spans="1:5" x14ac:dyDescent="0.2">
      <c r="A114">
        <v>2</v>
      </c>
      <c r="B114">
        <v>1</v>
      </c>
      <c r="C114" s="3" t="s">
        <v>6</v>
      </c>
      <c r="D114" t="s">
        <v>10</v>
      </c>
      <c r="E114">
        <v>12.05</v>
      </c>
    </row>
    <row r="115" spans="1:5" x14ac:dyDescent="0.2">
      <c r="C115" s="6"/>
    </row>
    <row r="117" spans="1:5" x14ac:dyDescent="0.2">
      <c r="A117">
        <v>4</v>
      </c>
      <c r="B117">
        <v>0</v>
      </c>
      <c r="C117" t="str">
        <f>[4]Sheet1!A2</f>
        <v>Brain</v>
      </c>
      <c r="D117" t="str">
        <f>[4]Sheet1!B2</f>
        <v>AtMost 50.0 % to 30.0 Gy [%]</v>
      </c>
      <c r="E117">
        <f>[4]Sheet1!C2</f>
        <v>33.590000000000003</v>
      </c>
    </row>
    <row r="118" spans="1:5" x14ac:dyDescent="0.2">
      <c r="A118">
        <v>4</v>
      </c>
      <c r="B118">
        <v>0</v>
      </c>
      <c r="C118" t="str">
        <f>[4]Sheet1!A3</f>
        <v>BrainstemCore</v>
      </c>
      <c r="D118" t="str">
        <f>[4]Sheet1!B3</f>
        <v>AtMost 54.0 Gy to 0.03 cc [Gy]</v>
      </c>
      <c r="E118">
        <f>[4]Sheet1!C3</f>
        <v>26.15</v>
      </c>
    </row>
    <row r="119" spans="1:5" x14ac:dyDescent="0.2">
      <c r="A119">
        <v>4</v>
      </c>
      <c r="B119">
        <v>0</v>
      </c>
      <c r="C119" t="str">
        <f>[4]Sheet1!A4</f>
        <v>BrainstemSurface</v>
      </c>
      <c r="D119" t="str">
        <f>[4]Sheet1!B4</f>
        <v>AtMost 60.0 Gy to 0.03 cc [Gy]</v>
      </c>
      <c r="E119">
        <f>[4]Sheet1!C4</f>
        <v>26.93</v>
      </c>
    </row>
    <row r="120" spans="1:5" x14ac:dyDescent="0.2">
      <c r="A120">
        <v>4</v>
      </c>
      <c r="B120">
        <v>0</v>
      </c>
      <c r="C120" t="str">
        <f>[4]Sheet1!A5</f>
        <v>Brainstem_PRV</v>
      </c>
      <c r="D120" t="str">
        <f>[4]Sheet1!B5</f>
        <v>AtMost 63.0 Gy to 0.03 cc [Gy]</v>
      </c>
      <c r="E120">
        <f>[4]Sheet1!C5</f>
        <v>27.75</v>
      </c>
    </row>
    <row r="121" spans="1:5" x14ac:dyDescent="0.2">
      <c r="A121">
        <v>4</v>
      </c>
      <c r="B121">
        <v>0</v>
      </c>
      <c r="C121" t="str">
        <f>[4]Sheet1!A6</f>
        <v>CTV</v>
      </c>
      <c r="D121" t="str">
        <f>[4]Sheet1!B6</f>
        <v>AtLeast 56.43 Gy to 99.0 % [Gy]</v>
      </c>
      <c r="E121">
        <f>[4]Sheet1!C6</f>
        <v>57.74</v>
      </c>
    </row>
    <row r="122" spans="1:5" x14ac:dyDescent="0.2">
      <c r="A122">
        <v>4</v>
      </c>
      <c r="B122">
        <v>0</v>
      </c>
      <c r="C122" t="str">
        <f>[4]Sheet1!A7</f>
        <v>Cochlea_L</v>
      </c>
      <c r="D122" t="str">
        <f>[4]Sheet1!B7</f>
        <v>AtMost 54.0 Gy to 0.0 mean [Gy]</v>
      </c>
      <c r="E122">
        <f>[4]Sheet1!C7</f>
        <v>1.86</v>
      </c>
    </row>
    <row r="123" spans="1:5" x14ac:dyDescent="0.2">
      <c r="A123">
        <v>4</v>
      </c>
      <c r="B123">
        <v>0</v>
      </c>
      <c r="C123" t="str">
        <f>[4]Sheet1!A8</f>
        <v>Cochlea_L.1</v>
      </c>
      <c r="D123" t="str">
        <f>[4]Sheet1!B8</f>
        <v>AtMost 45.0 Gy to 0.0 mean [Gy]</v>
      </c>
      <c r="E123">
        <f>[4]Sheet1!C8</f>
        <v>1.86</v>
      </c>
    </row>
    <row r="124" spans="1:5" x14ac:dyDescent="0.2">
      <c r="A124">
        <v>4</v>
      </c>
      <c r="B124">
        <v>0</v>
      </c>
      <c r="C124" t="str">
        <f>[4]Sheet1!A9</f>
        <v>Cochlea_L.2</v>
      </c>
      <c r="D124" t="str">
        <f>[4]Sheet1!B9</f>
        <v>AtMost 32.0 Gy to 0.0 mean [Gy]</v>
      </c>
      <c r="E124">
        <f>[4]Sheet1!C9</f>
        <v>1.86</v>
      </c>
    </row>
    <row r="125" spans="1:5" x14ac:dyDescent="0.2">
      <c r="A125">
        <v>4</v>
      </c>
      <c r="B125">
        <v>0</v>
      </c>
      <c r="C125" t="str">
        <f>[4]Sheet1!A10</f>
        <v>Cochlea_L_PRV</v>
      </c>
      <c r="D125" t="str">
        <f>[4]Sheet1!B10</f>
        <v>AtMost 40.0 Gy to 0.0 mean [Gy]</v>
      </c>
      <c r="E125">
        <f>[4]Sheet1!C10</f>
        <v>1.86</v>
      </c>
    </row>
    <row r="126" spans="1:5" x14ac:dyDescent="0.2">
      <c r="A126">
        <v>4</v>
      </c>
      <c r="B126">
        <v>0</v>
      </c>
      <c r="C126" t="str">
        <f>[4]Sheet1!A11</f>
        <v>Cochlea_L_PRV.1</v>
      </c>
      <c r="D126" t="str">
        <f>[4]Sheet1!B11</f>
        <v>AtMost 50.0 Gy to 0.0 mean [Gy]</v>
      </c>
      <c r="E126">
        <f>[4]Sheet1!C11</f>
        <v>1.86</v>
      </c>
    </row>
    <row r="127" spans="1:5" x14ac:dyDescent="0.2">
      <c r="A127">
        <v>4</v>
      </c>
      <c r="B127">
        <v>0</v>
      </c>
      <c r="C127" t="str">
        <f>[4]Sheet1!A12</f>
        <v>Cochlea_L_PRV.2</v>
      </c>
      <c r="D127" t="str">
        <f>[4]Sheet1!B12</f>
        <v>AtMost 59.0 Gy to 0.0 mean [Gy]</v>
      </c>
      <c r="E127">
        <f>[4]Sheet1!C12</f>
        <v>1.86</v>
      </c>
    </row>
    <row r="128" spans="1:5" x14ac:dyDescent="0.2">
      <c r="A128">
        <v>4</v>
      </c>
      <c r="B128">
        <v>0</v>
      </c>
      <c r="C128" t="str">
        <f>[4]Sheet1!A13</f>
        <v>Cochlea_R</v>
      </c>
      <c r="D128" t="str">
        <f>[4]Sheet1!B13</f>
        <v>AtMost 54.0 Gy to 0.0 mean [Gy]</v>
      </c>
      <c r="E128">
        <f>[4]Sheet1!C13</f>
        <v>1.47</v>
      </c>
    </row>
    <row r="129" spans="1:5" x14ac:dyDescent="0.2">
      <c r="A129">
        <v>4</v>
      </c>
      <c r="B129">
        <v>0</v>
      </c>
      <c r="C129" t="str">
        <f>[4]Sheet1!A14</f>
        <v>Cochlea_R.1</v>
      </c>
      <c r="D129" t="str">
        <f>[4]Sheet1!B14</f>
        <v>AtMost 45.0 Gy to 0.0 mean [Gy]</v>
      </c>
      <c r="E129">
        <f>[4]Sheet1!C14</f>
        <v>1.47</v>
      </c>
    </row>
    <row r="130" spans="1:5" x14ac:dyDescent="0.2">
      <c r="A130">
        <v>4</v>
      </c>
      <c r="B130">
        <v>0</v>
      </c>
      <c r="C130" t="str">
        <f>[4]Sheet1!A15</f>
        <v>Cochlea_R.2</v>
      </c>
      <c r="D130" t="str">
        <f>[4]Sheet1!B15</f>
        <v>AtMost 32.0 Gy to 0.0 mean [Gy]</v>
      </c>
      <c r="E130">
        <f>[4]Sheet1!C15</f>
        <v>1.47</v>
      </c>
    </row>
    <row r="131" spans="1:5" x14ac:dyDescent="0.2">
      <c r="A131">
        <v>4</v>
      </c>
      <c r="B131">
        <v>0</v>
      </c>
      <c r="C131" t="str">
        <f>[4]Sheet1!A16</f>
        <v>Cochlea_R_PRV</v>
      </c>
      <c r="D131" t="str">
        <f>[4]Sheet1!B16</f>
        <v>AtMost 40.0 Gy to 0.0 mean [Gy]</v>
      </c>
      <c r="E131">
        <f>[4]Sheet1!C16</f>
        <v>1.47</v>
      </c>
    </row>
    <row r="132" spans="1:5" x14ac:dyDescent="0.2">
      <c r="A132">
        <v>4</v>
      </c>
      <c r="B132">
        <v>0</v>
      </c>
      <c r="C132" t="str">
        <f>[4]Sheet1!A17</f>
        <v>Cochlea_R_PRV.1</v>
      </c>
      <c r="D132" t="str">
        <f>[4]Sheet1!B17</f>
        <v>AtMost 50.0 Gy to 0.0 mean [Gy]</v>
      </c>
      <c r="E132">
        <f>[4]Sheet1!C17</f>
        <v>1.47</v>
      </c>
    </row>
    <row r="133" spans="1:5" x14ac:dyDescent="0.2">
      <c r="A133">
        <v>4</v>
      </c>
      <c r="B133">
        <v>0</v>
      </c>
      <c r="C133" t="str">
        <f>[4]Sheet1!A18</f>
        <v>Cochlea_R_PRV.2</v>
      </c>
      <c r="D133" t="str">
        <f>[4]Sheet1!B18</f>
        <v>AtMost 59.0 Gy to 0.0 mean [Gy]</v>
      </c>
      <c r="E133">
        <f>[4]Sheet1!C18</f>
        <v>1.47</v>
      </c>
    </row>
    <row r="134" spans="1:5" x14ac:dyDescent="0.2">
      <c r="A134">
        <v>4</v>
      </c>
      <c r="B134">
        <v>0</v>
      </c>
      <c r="C134" t="str">
        <f>[4]Sheet1!A19</f>
        <v>Cornea_L</v>
      </c>
      <c r="D134" t="str">
        <f>[4]Sheet1!B19</f>
        <v>AtMost 50.0 Gy to 0.03 cc [Gy]</v>
      </c>
      <c r="E134">
        <f>[4]Sheet1!C19</f>
        <v>23.3</v>
      </c>
    </row>
    <row r="135" spans="1:5" x14ac:dyDescent="0.2">
      <c r="A135">
        <v>4</v>
      </c>
      <c r="B135">
        <v>0</v>
      </c>
      <c r="C135" t="str">
        <f>[4]Sheet1!A20</f>
        <v>Cornea_L.1</v>
      </c>
      <c r="D135" t="str">
        <f>[4]Sheet1!B20</f>
        <v>AtMost 30.0 Gy to 0.03 cc [Gy]</v>
      </c>
      <c r="E135">
        <f>[4]Sheet1!C20</f>
        <v>23.3</v>
      </c>
    </row>
    <row r="136" spans="1:5" x14ac:dyDescent="0.2">
      <c r="A136">
        <v>4</v>
      </c>
      <c r="B136">
        <v>0</v>
      </c>
      <c r="C136" t="str">
        <f>[4]Sheet1!A21</f>
        <v>Cornea_L_PRV</v>
      </c>
      <c r="D136" t="str">
        <f>[4]Sheet1!B21</f>
        <v>AtMost 35.0 Gy to 0.03 cc [Gy]</v>
      </c>
      <c r="E136">
        <f>[4]Sheet1!C21</f>
        <v>26.05</v>
      </c>
    </row>
    <row r="137" spans="1:5" x14ac:dyDescent="0.2">
      <c r="A137">
        <v>4</v>
      </c>
      <c r="B137">
        <v>0</v>
      </c>
      <c r="C137" t="str">
        <f>[4]Sheet1!A22</f>
        <v>Cornea_R</v>
      </c>
      <c r="D137" t="str">
        <f>[4]Sheet1!B22</f>
        <v>AtMost 50.0 Gy to 0.03 cc [Gy]</v>
      </c>
      <c r="E137">
        <f>[4]Sheet1!C22</f>
        <v>5.13</v>
      </c>
    </row>
    <row r="138" spans="1:5" x14ac:dyDescent="0.2">
      <c r="A138">
        <v>4</v>
      </c>
      <c r="B138">
        <v>0</v>
      </c>
      <c r="C138" t="str">
        <f>[4]Sheet1!A23</f>
        <v>Cornea_R.1</v>
      </c>
      <c r="D138" t="str">
        <f>[4]Sheet1!B23</f>
        <v>AtMost 30.0 Gy to 0.03 cc [Gy]</v>
      </c>
      <c r="E138">
        <f>[4]Sheet1!C23</f>
        <v>5.13</v>
      </c>
    </row>
    <row r="139" spans="1:5" x14ac:dyDescent="0.2">
      <c r="A139">
        <v>4</v>
      </c>
      <c r="B139">
        <v>0</v>
      </c>
      <c r="C139" t="str">
        <f>[4]Sheet1!A24</f>
        <v>Cornea_R_PRV</v>
      </c>
      <c r="D139" t="str">
        <f>[4]Sheet1!B24</f>
        <v>AtMost 35.0 Gy to 0.03 cc [Gy]</v>
      </c>
      <c r="E139">
        <f>[4]Sheet1!C24</f>
        <v>7.61</v>
      </c>
    </row>
    <row r="140" spans="1:5" x14ac:dyDescent="0.2">
      <c r="A140">
        <v>4</v>
      </c>
      <c r="B140">
        <v>0</v>
      </c>
      <c r="C140" t="str">
        <f>[4]Sheet1!A25</f>
        <v>External</v>
      </c>
      <c r="D140" t="str">
        <f>[4]Sheet1!B25</f>
        <v>AtMost 62.37 Gy to 2.0 cc [Gy]</v>
      </c>
      <c r="E140">
        <f>[4]Sheet1!C25</f>
        <v>60.51</v>
      </c>
    </row>
    <row r="141" spans="1:5" x14ac:dyDescent="0.2">
      <c r="A141">
        <v>4</v>
      </c>
      <c r="B141">
        <v>0</v>
      </c>
      <c r="C141" t="str">
        <f>[4]Sheet1!A26</f>
        <v>GTV</v>
      </c>
      <c r="D141" t="str">
        <f>[4]Sheet1!B26</f>
        <v>AtLeast 56.43 Gy to 99.9 % [Gy]</v>
      </c>
      <c r="E141">
        <f>[4]Sheet1!C26</f>
        <v>58.49</v>
      </c>
    </row>
    <row r="142" spans="1:5" x14ac:dyDescent="0.2">
      <c r="A142">
        <v>4</v>
      </c>
      <c r="B142">
        <v>0</v>
      </c>
      <c r="C142" t="str">
        <f>[4]Sheet1!A27</f>
        <v>Hippocampus_L</v>
      </c>
      <c r="D142" t="str">
        <f>[4]Sheet1!B27</f>
        <v>AtMost 7.3 Gy to 40.0 % [Gy]</v>
      </c>
      <c r="E142">
        <f>[4]Sheet1!C27</f>
        <v>7.2</v>
      </c>
    </row>
    <row r="143" spans="1:5" x14ac:dyDescent="0.2">
      <c r="A143">
        <v>4</v>
      </c>
      <c r="B143">
        <v>0</v>
      </c>
      <c r="C143" t="str">
        <f>[4]Sheet1!A28</f>
        <v>Hippocampus_R</v>
      </c>
      <c r="D143" t="str">
        <f>[4]Sheet1!B28</f>
        <v>AtMost 7.3 Gy to 40.0 % [Gy]</v>
      </c>
      <c r="E143">
        <f>[4]Sheet1!C28</f>
        <v>7.22</v>
      </c>
    </row>
    <row r="144" spans="1:5" x14ac:dyDescent="0.2">
      <c r="A144">
        <v>4</v>
      </c>
      <c r="B144">
        <v>0</v>
      </c>
      <c r="C144" t="str">
        <f>[4]Sheet1!A29</f>
        <v>Hypothalamus_L</v>
      </c>
      <c r="D144" t="str">
        <f>[4]Sheet1!B29</f>
        <v>AtMost 45.0 Gy to 0.0 mean [Gy]</v>
      </c>
      <c r="E144">
        <f>[4]Sheet1!C29</f>
        <v>28.73</v>
      </c>
    </row>
    <row r="145" spans="1:5" x14ac:dyDescent="0.2">
      <c r="A145">
        <v>4</v>
      </c>
      <c r="B145">
        <v>0</v>
      </c>
      <c r="C145" t="str">
        <f>[4]Sheet1!A30</f>
        <v>Hypothalamus_R</v>
      </c>
      <c r="D145" t="str">
        <f>[4]Sheet1!B30</f>
        <v>AtMost 45.0 Gy to 0.0 mean [Gy]</v>
      </c>
      <c r="E145">
        <f>[4]Sheet1!C30</f>
        <v>28.61</v>
      </c>
    </row>
    <row r="146" spans="1:5" x14ac:dyDescent="0.2">
      <c r="A146">
        <v>4</v>
      </c>
      <c r="B146">
        <v>0</v>
      </c>
      <c r="C146" t="str">
        <f>[4]Sheet1!A31</f>
        <v>LacrimalGland_L</v>
      </c>
      <c r="D146" t="str">
        <f>[4]Sheet1!B31</f>
        <v>AtMost 25.0 Gy to 0.0 mean [Gy]</v>
      </c>
      <c r="E146">
        <f>[4]Sheet1!C31</f>
        <v>8.6</v>
      </c>
    </row>
    <row r="147" spans="1:5" x14ac:dyDescent="0.2">
      <c r="A147">
        <v>4</v>
      </c>
      <c r="B147">
        <v>0</v>
      </c>
      <c r="C147" t="str">
        <f>[4]Sheet1!A32</f>
        <v>LacrimalGland_L_PRV</v>
      </c>
      <c r="D147" t="str">
        <f>[4]Sheet1!B32</f>
        <v>AtMost 30.0 Gy to 0.0 mean [Gy]</v>
      </c>
      <c r="E147">
        <f>[4]Sheet1!C32</f>
        <v>8.89</v>
      </c>
    </row>
    <row r="148" spans="1:5" x14ac:dyDescent="0.2">
      <c r="A148">
        <v>4</v>
      </c>
      <c r="B148">
        <v>0</v>
      </c>
      <c r="C148" t="str">
        <f>[4]Sheet1!A33</f>
        <v>LacrimalGland_R</v>
      </c>
      <c r="D148" t="str">
        <f>[4]Sheet1!B33</f>
        <v>AtMost 25.0 Gy to 0.0 mean [Gy]</v>
      </c>
      <c r="E148">
        <f>[4]Sheet1!C33</f>
        <v>4.46</v>
      </c>
    </row>
    <row r="149" spans="1:5" x14ac:dyDescent="0.2">
      <c r="A149">
        <v>4</v>
      </c>
      <c r="B149">
        <v>0</v>
      </c>
      <c r="C149" t="str">
        <f>[4]Sheet1!A34</f>
        <v>LacrimalGland_R_PRV</v>
      </c>
      <c r="D149" t="str">
        <f>[4]Sheet1!B34</f>
        <v>AtMost 30.0 Gy to 0.0 mean [Gy]</v>
      </c>
      <c r="E149">
        <f>[4]Sheet1!C34</f>
        <v>4.7</v>
      </c>
    </row>
    <row r="150" spans="1:5" x14ac:dyDescent="0.2">
      <c r="A150">
        <v>4</v>
      </c>
      <c r="B150">
        <v>0</v>
      </c>
      <c r="C150" t="str">
        <f>[4]Sheet1!A35</f>
        <v>Lens_L</v>
      </c>
      <c r="D150" t="str">
        <f>[4]Sheet1!B35</f>
        <v>AtMost 4.0 Gy to 0.03 cc [Gy]</v>
      </c>
      <c r="E150">
        <f>[4]Sheet1!C35</f>
        <v>2.71</v>
      </c>
    </row>
    <row r="151" spans="1:5" x14ac:dyDescent="0.2">
      <c r="A151">
        <v>4</v>
      </c>
      <c r="B151">
        <v>0</v>
      </c>
      <c r="C151" t="str">
        <f>[4]Sheet1!A36</f>
        <v>Lens_L.1</v>
      </c>
      <c r="D151" t="str">
        <f>[4]Sheet1!B36</f>
        <v>AtMost 10.0 Gy to 0.03 cc [Gy]</v>
      </c>
      <c r="E151">
        <f>[4]Sheet1!C36</f>
        <v>2.71</v>
      </c>
    </row>
    <row r="152" spans="1:5" x14ac:dyDescent="0.2">
      <c r="A152">
        <v>4</v>
      </c>
      <c r="B152">
        <v>0</v>
      </c>
      <c r="C152" t="str">
        <f>[4]Sheet1!A37</f>
        <v>Lens_R</v>
      </c>
      <c r="D152" t="str">
        <f>[4]Sheet1!B37</f>
        <v>AtMost 4.0 Gy to 0.03 cc [Gy]</v>
      </c>
      <c r="E152">
        <f>[4]Sheet1!C37</f>
        <v>1.43</v>
      </c>
    </row>
    <row r="153" spans="1:5" x14ac:dyDescent="0.2">
      <c r="A153">
        <v>4</v>
      </c>
      <c r="B153">
        <v>0</v>
      </c>
      <c r="C153" t="str">
        <f>[4]Sheet1!A38</f>
        <v>Lens_R.1</v>
      </c>
      <c r="D153" t="str">
        <f>[4]Sheet1!B38</f>
        <v>AtMost 10.0 Gy to 0.03 cc [Gy]</v>
      </c>
      <c r="E153">
        <f>[4]Sheet1!C38</f>
        <v>1.43</v>
      </c>
    </row>
    <row r="154" spans="1:5" x14ac:dyDescent="0.2">
      <c r="A154">
        <v>4</v>
      </c>
      <c r="B154">
        <v>0</v>
      </c>
      <c r="C154" t="str">
        <f>[4]Sheet1!A39</f>
        <v>OpticChiasm</v>
      </c>
      <c r="D154" t="str">
        <f>[4]Sheet1!B39</f>
        <v>AtMost 54.0 Gy to 0.03 cc [Gy]</v>
      </c>
      <c r="E154">
        <f>[4]Sheet1!C39</f>
        <v>34.61</v>
      </c>
    </row>
    <row r="155" spans="1:5" x14ac:dyDescent="0.2">
      <c r="A155">
        <v>4</v>
      </c>
      <c r="B155">
        <v>0</v>
      </c>
      <c r="C155" t="str">
        <f>[4]Sheet1!A40</f>
        <v>OpticChiasm_PRV</v>
      </c>
      <c r="D155" t="str">
        <f>[4]Sheet1!B40</f>
        <v>AtMost 60.0 Gy to 0.03 cc [Gy]</v>
      </c>
      <c r="E155">
        <f>[4]Sheet1!C40</f>
        <v>45.49</v>
      </c>
    </row>
    <row r="156" spans="1:5" x14ac:dyDescent="0.2">
      <c r="A156">
        <v>4</v>
      </c>
      <c r="B156">
        <v>0</v>
      </c>
      <c r="C156" t="str">
        <f>[4]Sheet1!A41</f>
        <v>OpticNerve_L</v>
      </c>
      <c r="D156" t="str">
        <f>[4]Sheet1!B41</f>
        <v>AtMost 54.0 Gy to 0.03 cc [Gy]</v>
      </c>
      <c r="E156">
        <f>[4]Sheet1!C41</f>
        <v>41.94</v>
      </c>
    </row>
    <row r="157" spans="1:5" x14ac:dyDescent="0.2">
      <c r="A157">
        <v>4</v>
      </c>
      <c r="B157">
        <v>0</v>
      </c>
      <c r="C157" t="str">
        <f>[4]Sheet1!A42</f>
        <v>OpticNerve_L_PRV</v>
      </c>
      <c r="D157" t="str">
        <f>[4]Sheet1!B42</f>
        <v>AtMost 60.0 Gy to 0.03 cc [Gy]</v>
      </c>
      <c r="E157">
        <f>[4]Sheet1!C42</f>
        <v>51.15</v>
      </c>
    </row>
    <row r="158" spans="1:5" x14ac:dyDescent="0.2">
      <c r="A158">
        <v>4</v>
      </c>
      <c r="B158">
        <v>0</v>
      </c>
      <c r="C158" t="str">
        <f>[4]Sheet1!A43</f>
        <v>OpticNerve_R</v>
      </c>
      <c r="D158" t="str">
        <f>[4]Sheet1!B43</f>
        <v>AtMost 54.0 Gy to 0.03 cc [Gy]</v>
      </c>
      <c r="E158">
        <f>[4]Sheet1!C43</f>
        <v>24.01</v>
      </c>
    </row>
    <row r="159" spans="1:5" x14ac:dyDescent="0.2">
      <c r="A159">
        <v>4</v>
      </c>
      <c r="B159">
        <v>0</v>
      </c>
      <c r="C159" t="str">
        <f>[4]Sheet1!A44</f>
        <v>OpticNerve_R_PRV</v>
      </c>
      <c r="D159" t="str">
        <f>[4]Sheet1!B44</f>
        <v>AtMost 60.0 Gy to 0.03 cc [Gy]</v>
      </c>
      <c r="E159">
        <f>[4]Sheet1!C44</f>
        <v>34.549999999999997</v>
      </c>
    </row>
    <row r="160" spans="1:5" x14ac:dyDescent="0.2">
      <c r="A160">
        <v>4</v>
      </c>
      <c r="B160">
        <v>0</v>
      </c>
      <c r="C160" t="str">
        <f>[4]Sheet1!A45</f>
        <v>PTV</v>
      </c>
      <c r="D160" t="str">
        <f>[4]Sheet1!B45</f>
        <v>AtLeast 56.43 Gy to 98.0 % [Gy]</v>
      </c>
      <c r="E160">
        <f>[4]Sheet1!C45</f>
        <v>56.84</v>
      </c>
    </row>
    <row r="161" spans="1:5" x14ac:dyDescent="0.2">
      <c r="A161">
        <v>4</v>
      </c>
      <c r="B161">
        <v>0</v>
      </c>
      <c r="C161" t="str">
        <f>[4]Sheet1!A46</f>
        <v>Pituitary</v>
      </c>
      <c r="D161" t="str">
        <f>[4]Sheet1!B46</f>
        <v>AtMost 45.0 Gy to 0.0 mean [Gy]</v>
      </c>
      <c r="E161">
        <f>[4]Sheet1!C46</f>
        <v>6.19</v>
      </c>
    </row>
    <row r="162" spans="1:5" x14ac:dyDescent="0.2">
      <c r="A162">
        <v>4</v>
      </c>
      <c r="B162">
        <v>0</v>
      </c>
      <c r="C162" t="str">
        <f>[4]Sheet1!A47</f>
        <v>Pituitary.1</v>
      </c>
      <c r="D162" t="str">
        <f>[4]Sheet1!B47</f>
        <v>AtMost 20.0 Gy to 0.0 mean [Gy]</v>
      </c>
      <c r="E162">
        <f>[4]Sheet1!C47</f>
        <v>6.19</v>
      </c>
    </row>
    <row r="163" spans="1:5" x14ac:dyDescent="0.2">
      <c r="A163">
        <v>4</v>
      </c>
      <c r="B163">
        <v>0</v>
      </c>
      <c r="C163" t="str">
        <f>[4]Sheet1!A48</f>
        <v>Retina_L</v>
      </c>
      <c r="D163" t="str">
        <f>[4]Sheet1!B48</f>
        <v>AtMost 45.0 Gy to 0.03 cc [Gy]</v>
      </c>
      <c r="E163">
        <f>[4]Sheet1!C48</f>
        <v>27.43</v>
      </c>
    </row>
    <row r="164" spans="1:5" x14ac:dyDescent="0.2">
      <c r="A164">
        <v>4</v>
      </c>
      <c r="B164">
        <v>0</v>
      </c>
      <c r="C164" t="str">
        <f>[4]Sheet1!A49</f>
        <v>Retina_L_PRV</v>
      </c>
      <c r="D164" t="str">
        <f>[4]Sheet1!B49</f>
        <v>AtMost 50.0 Gy to 0.03 cc [Gy]</v>
      </c>
      <c r="E164">
        <f>[4]Sheet1!C49</f>
        <v>31.33</v>
      </c>
    </row>
    <row r="165" spans="1:5" x14ac:dyDescent="0.2">
      <c r="A165">
        <v>4</v>
      </c>
      <c r="B165">
        <v>0</v>
      </c>
      <c r="C165" t="str">
        <f>[4]Sheet1!A50</f>
        <v>Retina_R</v>
      </c>
      <c r="D165" t="str">
        <f>[4]Sheet1!B50</f>
        <v>AtMost 45.0 Gy to 0.03 cc [Gy]</v>
      </c>
      <c r="E165">
        <f>[4]Sheet1!C50</f>
        <v>9.25</v>
      </c>
    </row>
    <row r="166" spans="1:5" x14ac:dyDescent="0.2">
      <c r="A166">
        <v>4</v>
      </c>
      <c r="B166">
        <v>0</v>
      </c>
      <c r="C166" t="str">
        <f>[4]Sheet1!A51</f>
        <v>Retina_R_PRV</v>
      </c>
      <c r="D166" t="str">
        <f>[4]Sheet1!B51</f>
        <v>AtMost 50.0 Gy to 0.03 cc [Gy]</v>
      </c>
      <c r="E166">
        <f>[4]Sheet1!C51</f>
        <v>12.21</v>
      </c>
    </row>
    <row r="167" spans="1:5" x14ac:dyDescent="0.2">
      <c r="A167">
        <v>4</v>
      </c>
      <c r="B167">
        <v>0</v>
      </c>
      <c r="C167" t="str">
        <f>[4]Sheet1!A52</f>
        <v>Skin</v>
      </c>
      <c r="D167" t="str">
        <f>[4]Sheet1!B52</f>
        <v>AtMost 25.0 Gy to 0.03 cc [Gy]</v>
      </c>
      <c r="E167">
        <f>[4]Sheet1!C52</f>
        <v>46.19</v>
      </c>
    </row>
    <row r="168" spans="1:5" x14ac:dyDescent="0.2">
      <c r="A168">
        <v>4</v>
      </c>
      <c r="B168">
        <v>0</v>
      </c>
      <c r="C168" t="str">
        <f>[4]Sheet1!A53</f>
        <v>SpinalCord</v>
      </c>
      <c r="D168" t="str">
        <f>[4]Sheet1!B53</f>
        <v>AtMost 50.0 Gy to 0.03 cc [Gy]</v>
      </c>
      <c r="E168">
        <f>[4]Sheet1!C53</f>
        <v>0.66</v>
      </c>
    </row>
    <row r="169" spans="1:5" x14ac:dyDescent="0.2">
      <c r="A169">
        <v>4</v>
      </c>
      <c r="B169">
        <v>0</v>
      </c>
      <c r="C169" t="str">
        <f>[4]Sheet1!A54</f>
        <v>SpinalCord.1</v>
      </c>
      <c r="D169" t="str">
        <f>[4]Sheet1!B54</f>
        <v>AtMost 45.0 Gy to 0.03 cc [Gy]</v>
      </c>
      <c r="E169">
        <f>[4]Sheet1!C54</f>
        <v>0.66</v>
      </c>
    </row>
    <row r="170" spans="1:5" x14ac:dyDescent="0.2">
      <c r="A170">
        <v>4</v>
      </c>
      <c r="B170">
        <v>0</v>
      </c>
      <c r="C170" t="str">
        <f>[4]Sheet1!A55</f>
        <v>SpinalCord_PRV</v>
      </c>
      <c r="D170" t="str">
        <f>[4]Sheet1!B55</f>
        <v>AtMost 50.0 Gy to 0.03 cc [Gy]</v>
      </c>
      <c r="E170">
        <f>[4]Sheet1!C55</f>
        <v>0.79</v>
      </c>
    </row>
    <row r="171" spans="1:5" x14ac:dyDescent="0.2">
      <c r="A171">
        <v>4</v>
      </c>
      <c r="B171">
        <v>0</v>
      </c>
      <c r="C171" t="str">
        <f>[4]Sheet1!A56</f>
        <v>SpinalCord_PRV.1</v>
      </c>
      <c r="D171" t="str">
        <f>[4]Sheet1!B56</f>
        <v>AtMost 54.0 Gy to 0.03 cc [Gy]</v>
      </c>
      <c r="E171">
        <f>[4]Sheet1!C56</f>
        <v>0.79</v>
      </c>
    </row>
    <row r="174" spans="1:5" x14ac:dyDescent="0.2">
      <c r="A174">
        <v>5</v>
      </c>
      <c r="B174">
        <v>1</v>
      </c>
      <c r="C174" t="str">
        <f>[5]Sheet1!A2</f>
        <v>Brain</v>
      </c>
      <c r="D174" t="str">
        <f>[5]Sheet1!B2</f>
        <v>AtMost 50.0 % to 30.0 Gy [%]</v>
      </c>
      <c r="E174">
        <f>[5]Sheet1!C2</f>
        <v>11.58</v>
      </c>
    </row>
    <row r="175" spans="1:5" x14ac:dyDescent="0.2">
      <c r="A175">
        <v>5</v>
      </c>
      <c r="B175">
        <v>1</v>
      </c>
      <c r="C175" t="str">
        <f>[5]Sheet1!A3</f>
        <v>Brain-GTV</v>
      </c>
      <c r="D175" t="str">
        <f>[5]Sheet1!B3</f>
        <v>AtMost 50.0 % to 30.0 Gy [%]</v>
      </c>
      <c r="E175">
        <f>[5]Sheet1!C3</f>
        <v>11.58</v>
      </c>
    </row>
    <row r="176" spans="1:5" x14ac:dyDescent="0.2">
      <c r="A176">
        <v>5</v>
      </c>
      <c r="B176">
        <v>1</v>
      </c>
      <c r="C176" t="str">
        <f>[5]Sheet1!A4</f>
        <v>CTV</v>
      </c>
      <c r="D176" t="str">
        <f>[5]Sheet1!B4</f>
        <v>AtLeast 56.43 Gy to 99.0 % [Gy]</v>
      </c>
      <c r="E176">
        <f>[5]Sheet1!C4</f>
        <v>48.17</v>
      </c>
    </row>
    <row r="177" spans="1:5" x14ac:dyDescent="0.2">
      <c r="A177">
        <v>5</v>
      </c>
      <c r="B177">
        <v>1</v>
      </c>
      <c r="C177" t="str">
        <f>[5]Sheet1!A5</f>
        <v>Cochlea_L</v>
      </c>
      <c r="D177" t="str">
        <f>[5]Sheet1!B5</f>
        <v>AtMost 54.0 Gy to 0.0 mean [Gy]</v>
      </c>
      <c r="E177">
        <f>[5]Sheet1!C5</f>
        <v>0</v>
      </c>
    </row>
    <row r="178" spans="1:5" x14ac:dyDescent="0.2">
      <c r="A178">
        <v>5</v>
      </c>
      <c r="B178">
        <v>1</v>
      </c>
      <c r="C178" t="str">
        <f>[5]Sheet1!A6</f>
        <v>Cochlea_L.1</v>
      </c>
      <c r="D178" t="str">
        <f>[5]Sheet1!B6</f>
        <v>AtMost 45.0 Gy to 0.0 mean [Gy]</v>
      </c>
      <c r="E178">
        <f>[5]Sheet1!C6</f>
        <v>0</v>
      </c>
    </row>
    <row r="179" spans="1:5" x14ac:dyDescent="0.2">
      <c r="A179">
        <v>5</v>
      </c>
      <c r="B179">
        <v>1</v>
      </c>
      <c r="C179" t="str">
        <f>[5]Sheet1!A7</f>
        <v>Cochlea_L.2</v>
      </c>
      <c r="D179" t="str">
        <f>[5]Sheet1!B7</f>
        <v>AtMost 32.0 Gy to 0.0 mean [Gy]</v>
      </c>
      <c r="E179">
        <f>[5]Sheet1!C7</f>
        <v>0</v>
      </c>
    </row>
    <row r="180" spans="1:5" x14ac:dyDescent="0.2">
      <c r="A180">
        <v>5</v>
      </c>
      <c r="B180">
        <v>1</v>
      </c>
      <c r="C180" t="str">
        <f>[5]Sheet1!A8</f>
        <v>Cochlea_R</v>
      </c>
      <c r="D180" t="str">
        <f>[5]Sheet1!B8</f>
        <v>AtMost 54.0 Gy to 0.0 mean [Gy]</v>
      </c>
      <c r="E180">
        <f>[5]Sheet1!C8</f>
        <v>1.99</v>
      </c>
    </row>
    <row r="181" spans="1:5" x14ac:dyDescent="0.2">
      <c r="A181">
        <v>5</v>
      </c>
      <c r="B181">
        <v>1</v>
      </c>
      <c r="C181" t="str">
        <f>[5]Sheet1!A9</f>
        <v>Cochlea_R.1</v>
      </c>
      <c r="D181" t="str">
        <f>[5]Sheet1!B9</f>
        <v>AtMost 45.0 Gy to 0.0 mean [Gy]</v>
      </c>
      <c r="E181">
        <f>[5]Sheet1!C9</f>
        <v>1.99</v>
      </c>
    </row>
    <row r="182" spans="1:5" x14ac:dyDescent="0.2">
      <c r="A182">
        <v>5</v>
      </c>
      <c r="B182">
        <v>1</v>
      </c>
      <c r="C182" t="str">
        <f>[5]Sheet1!A10</f>
        <v>Cochlea_R.2</v>
      </c>
      <c r="D182" t="str">
        <f>[5]Sheet1!B10</f>
        <v>AtMost 32.0 Gy to 0.0 mean [Gy]</v>
      </c>
      <c r="E182">
        <f>[5]Sheet1!C10</f>
        <v>1.99</v>
      </c>
    </row>
    <row r="183" spans="1:5" x14ac:dyDescent="0.2">
      <c r="A183">
        <v>5</v>
      </c>
      <c r="B183">
        <v>1</v>
      </c>
      <c r="C183" t="str">
        <f>[5]Sheet1!A11</f>
        <v>Cornea_L</v>
      </c>
      <c r="D183" t="str">
        <f>[5]Sheet1!B11</f>
        <v>AtMost 50.0 Gy to 0.03 cc [Gy]</v>
      </c>
      <c r="E183">
        <f>[5]Sheet1!C11</f>
        <v>15.92</v>
      </c>
    </row>
    <row r="184" spans="1:5" x14ac:dyDescent="0.2">
      <c r="A184">
        <v>5</v>
      </c>
      <c r="B184">
        <v>1</v>
      </c>
      <c r="C184" t="str">
        <f>[5]Sheet1!A12</f>
        <v>Cornea_L.1</v>
      </c>
      <c r="D184" t="str">
        <f>[5]Sheet1!B12</f>
        <v>AtMost 30.0 Gy to 0.03 cc [Gy]</v>
      </c>
      <c r="E184">
        <f>[5]Sheet1!C12</f>
        <v>15.92</v>
      </c>
    </row>
    <row r="185" spans="1:5" x14ac:dyDescent="0.2">
      <c r="A185">
        <v>5</v>
      </c>
      <c r="B185">
        <v>1</v>
      </c>
      <c r="C185" t="str">
        <f>[5]Sheet1!A13</f>
        <v>Cornea_R</v>
      </c>
      <c r="D185" t="str">
        <f>[5]Sheet1!B13</f>
        <v>AtMost 50.0 Gy to 0.03 cc [Gy]</v>
      </c>
      <c r="E185">
        <f>[5]Sheet1!C13</f>
        <v>36.340000000000003</v>
      </c>
    </row>
    <row r="186" spans="1:5" x14ac:dyDescent="0.2">
      <c r="A186">
        <v>5</v>
      </c>
      <c r="B186">
        <v>1</v>
      </c>
      <c r="C186" t="str">
        <f>[5]Sheet1!A14</f>
        <v>Cornea_R.1</v>
      </c>
      <c r="D186" t="str">
        <f>[5]Sheet1!B14</f>
        <v>AtMost 30.0 Gy to 0.03 cc [Gy]</v>
      </c>
      <c r="E186">
        <f>[5]Sheet1!C14</f>
        <v>36.340000000000003</v>
      </c>
    </row>
    <row r="187" spans="1:5" x14ac:dyDescent="0.2">
      <c r="A187">
        <v>5</v>
      </c>
      <c r="B187">
        <v>1</v>
      </c>
      <c r="C187" t="str">
        <f>[5]Sheet1!A15</f>
        <v>External</v>
      </c>
      <c r="D187" t="str">
        <f>[5]Sheet1!B15</f>
        <v>AtMost 62.37 Gy to 2.0 cc [Gy]</v>
      </c>
      <c r="E187">
        <f>[5]Sheet1!C15</f>
        <v>50.45</v>
      </c>
    </row>
    <row r="188" spans="1:5" x14ac:dyDescent="0.2">
      <c r="A188">
        <v>5</v>
      </c>
      <c r="B188">
        <v>1</v>
      </c>
      <c r="C188" t="str">
        <f>[5]Sheet1!A16</f>
        <v>Eye_L</v>
      </c>
      <c r="D188" t="str">
        <f>[5]Sheet1!B16</f>
        <v>AtMost 30.0 Gy to 0.03 cc [Gy]</v>
      </c>
      <c r="E188">
        <f>[5]Sheet1!C16</f>
        <v>21.29</v>
      </c>
    </row>
    <row r="189" spans="1:5" x14ac:dyDescent="0.2">
      <c r="A189">
        <v>5</v>
      </c>
      <c r="B189">
        <v>1</v>
      </c>
      <c r="C189" t="str">
        <f>[5]Sheet1!A17</f>
        <v>Eye_L_PRV</v>
      </c>
      <c r="D189" t="str">
        <f>[5]Sheet1!B17</f>
        <v>AtMost 35.0 Gy to 0.03 cc [Gy]</v>
      </c>
      <c r="E189">
        <f>[5]Sheet1!C17</f>
        <v>22.47</v>
      </c>
    </row>
    <row r="190" spans="1:5" x14ac:dyDescent="0.2">
      <c r="A190">
        <v>5</v>
      </c>
      <c r="B190">
        <v>1</v>
      </c>
      <c r="C190" t="str">
        <f>[5]Sheet1!A18</f>
        <v>Eye_R</v>
      </c>
      <c r="D190" t="str">
        <f>[5]Sheet1!B18</f>
        <v>AtMost 30.0 Gy to 0.03 cc [Gy]</v>
      </c>
      <c r="E190">
        <f>[5]Sheet1!C18</f>
        <v>42.68</v>
      </c>
    </row>
    <row r="191" spans="1:5" x14ac:dyDescent="0.2">
      <c r="A191">
        <v>5</v>
      </c>
      <c r="B191">
        <v>1</v>
      </c>
      <c r="C191" t="str">
        <f>[5]Sheet1!A19</f>
        <v>Eye_R_PRV</v>
      </c>
      <c r="D191" t="str">
        <f>[5]Sheet1!B19</f>
        <v>AtMost 35.0 Gy to 0.03 cc [Gy]</v>
      </c>
      <c r="E191">
        <f>[5]Sheet1!C19</f>
        <v>46.2</v>
      </c>
    </row>
    <row r="192" spans="1:5" x14ac:dyDescent="0.2">
      <c r="A192">
        <v>5</v>
      </c>
      <c r="B192">
        <v>1</v>
      </c>
      <c r="C192" t="str">
        <f>[5]Sheet1!A20</f>
        <v>GTV</v>
      </c>
      <c r="D192" t="str">
        <f>[5]Sheet1!B20</f>
        <v>AtLeast 56.43 Gy to 99.9 % [Gy]</v>
      </c>
      <c r="E192">
        <f>[5]Sheet1!C20</f>
        <v>47.71</v>
      </c>
    </row>
    <row r="193" spans="1:5" x14ac:dyDescent="0.2">
      <c r="A193">
        <v>5</v>
      </c>
      <c r="B193">
        <v>1</v>
      </c>
      <c r="C193" t="str">
        <f>[5]Sheet1!A21</f>
        <v>Hippocampus_L</v>
      </c>
      <c r="D193" t="str">
        <f>[5]Sheet1!B21</f>
        <v>AtMost 7.3 Gy to 40.0 % [Gy]</v>
      </c>
      <c r="E193">
        <f>[5]Sheet1!C21</f>
        <v>0.02</v>
      </c>
    </row>
    <row r="194" spans="1:5" x14ac:dyDescent="0.2">
      <c r="A194">
        <v>5</v>
      </c>
      <c r="B194">
        <v>1</v>
      </c>
      <c r="C194" t="str">
        <f>[5]Sheet1!A22</f>
        <v>Hippocampus_R</v>
      </c>
      <c r="D194" t="str">
        <f>[5]Sheet1!B22</f>
        <v>AtMost 7.3 Gy to 40.0 % [Gy]</v>
      </c>
      <c r="E194">
        <f>[5]Sheet1!C22</f>
        <v>6.69</v>
      </c>
    </row>
    <row r="195" spans="1:5" x14ac:dyDescent="0.2">
      <c r="A195">
        <v>5</v>
      </c>
      <c r="B195">
        <v>1</v>
      </c>
      <c r="C195" t="str">
        <f>[5]Sheet1!A23</f>
        <v>Hypothalamus_L</v>
      </c>
      <c r="D195" t="str">
        <f>[5]Sheet1!B23</f>
        <v>AtMost 45.0 Gy to 0.0 mean [Gy]</v>
      </c>
      <c r="E195">
        <f>[5]Sheet1!C23</f>
        <v>33.299999999999997</v>
      </c>
    </row>
    <row r="196" spans="1:5" x14ac:dyDescent="0.2">
      <c r="A196">
        <v>5</v>
      </c>
      <c r="B196">
        <v>1</v>
      </c>
      <c r="C196" t="str">
        <f>[5]Sheet1!A24</f>
        <v>Hypothalamus_R</v>
      </c>
      <c r="D196" t="str">
        <f>[5]Sheet1!B24</f>
        <v>AtMost 45.0 Gy to 0.0 mean [Gy]</v>
      </c>
      <c r="E196">
        <f>[5]Sheet1!C24</f>
        <v>39.979999999999997</v>
      </c>
    </row>
    <row r="197" spans="1:5" x14ac:dyDescent="0.2">
      <c r="A197">
        <v>5</v>
      </c>
      <c r="B197">
        <v>1</v>
      </c>
      <c r="C197" t="str">
        <f>[5]Sheet1!A25</f>
        <v>LacrimalGland_L</v>
      </c>
      <c r="D197" t="str">
        <f>[5]Sheet1!B25</f>
        <v>AtMost 25.0 Gy to 0.0 mean [Gy]</v>
      </c>
      <c r="E197">
        <f>[5]Sheet1!C25</f>
        <v>0.21</v>
      </c>
    </row>
    <row r="198" spans="1:5" x14ac:dyDescent="0.2">
      <c r="A198">
        <v>5</v>
      </c>
      <c r="B198">
        <v>1</v>
      </c>
      <c r="C198" t="str">
        <f>[5]Sheet1!A26</f>
        <v>LacrimalGland_R</v>
      </c>
      <c r="D198" t="str">
        <f>[5]Sheet1!B26</f>
        <v>AtMost 25.0 Gy to 0.0 mean [Gy]</v>
      </c>
      <c r="E198">
        <f>[5]Sheet1!C26</f>
        <v>25.28</v>
      </c>
    </row>
    <row r="199" spans="1:5" x14ac:dyDescent="0.2">
      <c r="A199">
        <v>5</v>
      </c>
      <c r="B199">
        <v>1</v>
      </c>
      <c r="C199" t="str">
        <f>[5]Sheet1!A27</f>
        <v>Lens_L</v>
      </c>
      <c r="D199" t="str">
        <f>[5]Sheet1!B27</f>
        <v>AtMost 4.0 Gy to 0.03 cc [Gy]</v>
      </c>
      <c r="E199">
        <f>[5]Sheet1!C27</f>
        <v>5.24</v>
      </c>
    </row>
    <row r="200" spans="1:5" x14ac:dyDescent="0.2">
      <c r="A200">
        <v>5</v>
      </c>
      <c r="B200">
        <v>1</v>
      </c>
      <c r="C200" t="str">
        <f>[5]Sheet1!A28</f>
        <v>Lens_L.1</v>
      </c>
      <c r="D200" t="str">
        <f>[5]Sheet1!B28</f>
        <v>AtMost 10.0 Gy to 0.03 cc [Gy]</v>
      </c>
      <c r="E200">
        <f>[5]Sheet1!C28</f>
        <v>5.24</v>
      </c>
    </row>
    <row r="201" spans="1:5" x14ac:dyDescent="0.2">
      <c r="A201">
        <v>5</v>
      </c>
      <c r="B201">
        <v>1</v>
      </c>
      <c r="C201" t="str">
        <f>[5]Sheet1!A29</f>
        <v>Lens_R</v>
      </c>
      <c r="D201" t="str">
        <f>[5]Sheet1!B29</f>
        <v>AtMost 4.0 Gy to 0.03 cc [Gy]</v>
      </c>
      <c r="E201">
        <f>[5]Sheet1!C29</f>
        <v>9.5399999999999991</v>
      </c>
    </row>
    <row r="202" spans="1:5" x14ac:dyDescent="0.2">
      <c r="A202">
        <v>5</v>
      </c>
      <c r="B202">
        <v>1</v>
      </c>
      <c r="C202" t="str">
        <f>[5]Sheet1!A30</f>
        <v>Lens_R.1</v>
      </c>
      <c r="D202" t="str">
        <f>[5]Sheet1!B30</f>
        <v>AtMost 10.0 Gy to 0.03 cc [Gy]</v>
      </c>
      <c r="E202">
        <f>[5]Sheet1!C30</f>
        <v>9.5399999999999991</v>
      </c>
    </row>
    <row r="203" spans="1:5" x14ac:dyDescent="0.2">
      <c r="A203">
        <v>5</v>
      </c>
      <c r="B203">
        <v>1</v>
      </c>
      <c r="C203" t="str">
        <f>[5]Sheet1!A31</f>
        <v>OpticChiasm</v>
      </c>
      <c r="D203" t="str">
        <f>[5]Sheet1!B31</f>
        <v>AtMost 54.0 Gy to 0.03 cc [Gy]</v>
      </c>
      <c r="E203">
        <f>[5]Sheet1!C31</f>
        <v>47.68</v>
      </c>
    </row>
    <row r="204" spans="1:5" x14ac:dyDescent="0.2">
      <c r="A204">
        <v>5</v>
      </c>
      <c r="B204">
        <v>1</v>
      </c>
      <c r="C204" t="str">
        <f>[5]Sheet1!A32</f>
        <v>OpticNerve_L</v>
      </c>
      <c r="D204" t="str">
        <f>[5]Sheet1!B32</f>
        <v>AtMost 54.0 Gy to 0.03 cc [Gy]</v>
      </c>
      <c r="E204">
        <f>[5]Sheet1!C32</f>
        <v>32.549999999999997</v>
      </c>
    </row>
    <row r="205" spans="1:5" x14ac:dyDescent="0.2">
      <c r="A205">
        <v>5</v>
      </c>
      <c r="B205">
        <v>1</v>
      </c>
      <c r="C205" t="str">
        <f>[5]Sheet1!A33</f>
        <v>OpticNerve_R</v>
      </c>
      <c r="D205" t="str">
        <f>[5]Sheet1!B33</f>
        <v>AtMost 54.0 Gy to 0.03 cc [Gy]</v>
      </c>
      <c r="E205">
        <f>[5]Sheet1!C33</f>
        <v>48.19</v>
      </c>
    </row>
    <row r="206" spans="1:5" x14ac:dyDescent="0.2">
      <c r="A206">
        <v>5</v>
      </c>
      <c r="B206">
        <v>1</v>
      </c>
      <c r="C206" t="str">
        <f>[5]Sheet1!A34</f>
        <v>Pituitary</v>
      </c>
      <c r="D206" t="str">
        <f>[5]Sheet1!B34</f>
        <v>AtMost 45.0 Gy to 0.0 mean [Gy]</v>
      </c>
      <c r="E206">
        <f>[5]Sheet1!C34</f>
        <v>29.47</v>
      </c>
    </row>
    <row r="207" spans="1:5" x14ac:dyDescent="0.2">
      <c r="A207">
        <v>5</v>
      </c>
      <c r="B207">
        <v>1</v>
      </c>
      <c r="C207" t="str">
        <f>[5]Sheet1!A35</f>
        <v>Pituitary.1</v>
      </c>
      <c r="D207" t="str">
        <f>[5]Sheet1!B35</f>
        <v>AtMost 20.0 Gy to 0.0 mean [Gy]</v>
      </c>
      <c r="E207">
        <f>[5]Sheet1!C35</f>
        <v>29.47</v>
      </c>
    </row>
    <row r="208" spans="1:5" x14ac:dyDescent="0.2">
      <c r="A208">
        <v>5</v>
      </c>
      <c r="B208">
        <v>1</v>
      </c>
      <c r="C208" t="str">
        <f>[5]Sheet1!A36</f>
        <v>Retina_L</v>
      </c>
      <c r="D208" t="str">
        <f>[5]Sheet1!B36</f>
        <v>AtMost 45.0 Gy to 0.03 cc [Gy]</v>
      </c>
      <c r="E208">
        <f>[5]Sheet1!C36</f>
        <v>20.100000000000001</v>
      </c>
    </row>
    <row r="209" spans="1:5" x14ac:dyDescent="0.2">
      <c r="A209">
        <v>5</v>
      </c>
      <c r="B209">
        <v>1</v>
      </c>
      <c r="C209" t="str">
        <f>[5]Sheet1!A37</f>
        <v>Retina_R</v>
      </c>
      <c r="D209" t="str">
        <f>[5]Sheet1!B37</f>
        <v>AtMost 45.0 Gy to 0.03 cc [Gy]</v>
      </c>
      <c r="E209">
        <f>[5]Sheet1!C37</f>
        <v>41.65</v>
      </c>
    </row>
    <row r="210" spans="1:5" x14ac:dyDescent="0.2">
      <c r="A210">
        <v>5</v>
      </c>
      <c r="B210">
        <v>1</v>
      </c>
      <c r="C210" t="str">
        <f>[5]Sheet1!A38</f>
        <v>Skin</v>
      </c>
      <c r="D210" t="str">
        <f>[5]Sheet1!B38</f>
        <v>AtMost 25.0 Gy to 0.03 cc [Gy]</v>
      </c>
      <c r="E210">
        <f>[5]Sheet1!C38</f>
        <v>42.48</v>
      </c>
    </row>
    <row r="211" spans="1:5" x14ac:dyDescent="0.2">
      <c r="A211">
        <v>5</v>
      </c>
      <c r="B211">
        <v>1</v>
      </c>
      <c r="C211" t="str">
        <f>[5]Sheet1!A39</f>
        <v>SpinalCord</v>
      </c>
      <c r="D211" t="str">
        <f>[5]Sheet1!B39</f>
        <v>AtMost 50.0 Gy to 0.03 cc [Gy]</v>
      </c>
      <c r="E211">
        <f>[5]Sheet1!C39</f>
        <v>1.34</v>
      </c>
    </row>
    <row r="212" spans="1:5" x14ac:dyDescent="0.2">
      <c r="A212">
        <v>5</v>
      </c>
      <c r="B212">
        <v>1</v>
      </c>
      <c r="C212" t="str">
        <f>[5]Sheet1!A40</f>
        <v>SpinalCord.1</v>
      </c>
      <c r="D212" t="str">
        <f>[5]Sheet1!B40</f>
        <v>AtMost 45.0 Gy to 0.03 cc [Gy]</v>
      </c>
      <c r="E212">
        <f>[5]Sheet1!C40</f>
        <v>1.34</v>
      </c>
    </row>
    <row r="213" spans="1:5" x14ac:dyDescent="0.2">
      <c r="A213">
        <v>5</v>
      </c>
      <c r="B213">
        <v>1</v>
      </c>
      <c r="C213" s="3" t="s">
        <v>2</v>
      </c>
      <c r="D213" t="s">
        <v>3</v>
      </c>
      <c r="E213">
        <v>42.61</v>
      </c>
    </row>
    <row r="214" spans="1:5" x14ac:dyDescent="0.2">
      <c r="A214">
        <v>5</v>
      </c>
      <c r="B214">
        <v>1</v>
      </c>
      <c r="C214" s="3" t="s">
        <v>4</v>
      </c>
      <c r="D214" t="s">
        <v>5</v>
      </c>
      <c r="E214">
        <v>43.32</v>
      </c>
    </row>
    <row r="215" spans="1:5" x14ac:dyDescent="0.2">
      <c r="A215">
        <v>5</v>
      </c>
      <c r="B215">
        <v>1</v>
      </c>
      <c r="C215" s="3" t="s">
        <v>6</v>
      </c>
      <c r="D215" t="s">
        <v>7</v>
      </c>
      <c r="E215">
        <v>17.66</v>
      </c>
    </row>
    <row r="217" spans="1:5" x14ac:dyDescent="0.2">
      <c r="A217">
        <v>6</v>
      </c>
      <c r="B217">
        <v>1</v>
      </c>
      <c r="C217" s="2" t="str">
        <f>[6]Sheet1!A2</f>
        <v>Brain</v>
      </c>
      <c r="D217" t="str">
        <f>[6]Sheet1!B2</f>
        <v>AtMost 50.0 % to 30.0 Gy [%]</v>
      </c>
      <c r="E217">
        <f>[6]Sheet1!C2</f>
        <v>16.809999999999999</v>
      </c>
    </row>
    <row r="218" spans="1:5" x14ac:dyDescent="0.2">
      <c r="A218">
        <v>6</v>
      </c>
      <c r="B218">
        <v>1</v>
      </c>
      <c r="C218" s="2" t="str">
        <f>[6]Sheet1!A3</f>
        <v>CTV</v>
      </c>
      <c r="D218" t="str">
        <f>[6]Sheet1!B3</f>
        <v>AtLeast 56.43 Gy to 99.0 % [Gy]</v>
      </c>
      <c r="E218">
        <f>[6]Sheet1!C3</f>
        <v>48.11</v>
      </c>
    </row>
    <row r="219" spans="1:5" x14ac:dyDescent="0.2">
      <c r="A219">
        <v>6</v>
      </c>
      <c r="B219">
        <v>1</v>
      </c>
      <c r="C219" s="2" t="str">
        <f>[6]Sheet1!A4</f>
        <v>Cochlea_L</v>
      </c>
      <c r="D219" t="str">
        <f>[6]Sheet1!B4</f>
        <v>AtMost 54.0 Gy to 0.0 mean [Gy]</v>
      </c>
      <c r="E219">
        <f>[6]Sheet1!C4</f>
        <v>0</v>
      </c>
    </row>
    <row r="220" spans="1:5" x14ac:dyDescent="0.2">
      <c r="A220">
        <v>6</v>
      </c>
      <c r="B220">
        <v>1</v>
      </c>
      <c r="C220" s="2" t="str">
        <f>[6]Sheet1!A5</f>
        <v>Cochlea_L.1</v>
      </c>
      <c r="D220" t="str">
        <f>[6]Sheet1!B5</f>
        <v>AtMost 45.0 Gy to 0.0 mean [Gy]</v>
      </c>
      <c r="E220">
        <f>[6]Sheet1!C5</f>
        <v>0</v>
      </c>
    </row>
    <row r="221" spans="1:5" x14ac:dyDescent="0.2">
      <c r="A221">
        <v>6</v>
      </c>
      <c r="B221">
        <v>1</v>
      </c>
      <c r="C221" s="2" t="str">
        <f>[6]Sheet1!A6</f>
        <v>Cochlea_L.2</v>
      </c>
      <c r="D221" t="str">
        <f>[6]Sheet1!B6</f>
        <v>AtMost 32.0 Gy to 0.0 mean [Gy]</v>
      </c>
      <c r="E221">
        <f>[6]Sheet1!C6</f>
        <v>0</v>
      </c>
    </row>
    <row r="222" spans="1:5" x14ac:dyDescent="0.2">
      <c r="A222">
        <v>6</v>
      </c>
      <c r="B222">
        <v>1</v>
      </c>
      <c r="C222" s="2" t="str">
        <f>[6]Sheet1!A7</f>
        <v>Cochlea_R</v>
      </c>
      <c r="D222" t="str">
        <f>[6]Sheet1!B7</f>
        <v>AtMost 54.0 Gy to 0.0 mean [Gy]</v>
      </c>
      <c r="E222">
        <f>[6]Sheet1!C7</f>
        <v>0</v>
      </c>
    </row>
    <row r="223" spans="1:5" x14ac:dyDescent="0.2">
      <c r="A223">
        <v>6</v>
      </c>
      <c r="B223">
        <v>1</v>
      </c>
      <c r="C223" s="2" t="str">
        <f>[6]Sheet1!A8</f>
        <v>Cochlea_R.1</v>
      </c>
      <c r="D223" t="str">
        <f>[6]Sheet1!B8</f>
        <v>AtMost 45.0 Gy to 0.0 mean [Gy]</v>
      </c>
      <c r="E223">
        <f>[6]Sheet1!C8</f>
        <v>0</v>
      </c>
    </row>
    <row r="224" spans="1:5" x14ac:dyDescent="0.2">
      <c r="A224">
        <v>6</v>
      </c>
      <c r="B224">
        <v>1</v>
      </c>
      <c r="C224" s="2" t="str">
        <f>[6]Sheet1!A9</f>
        <v>Cochlea_R.2</v>
      </c>
      <c r="D224" t="str">
        <f>[6]Sheet1!B9</f>
        <v>AtMost 32.0 Gy to 0.0 mean [Gy]</v>
      </c>
      <c r="E224">
        <f>[6]Sheet1!C9</f>
        <v>0</v>
      </c>
    </row>
    <row r="225" spans="1:5" x14ac:dyDescent="0.2">
      <c r="A225">
        <v>6</v>
      </c>
      <c r="B225">
        <v>1</v>
      </c>
      <c r="C225" s="2" t="str">
        <f>[6]Sheet1!A10</f>
        <v>Cornea_L</v>
      </c>
      <c r="D225" t="str">
        <f>[6]Sheet1!B10</f>
        <v>AtMost 50.0 Gy to 0.03 cc [Gy]</v>
      </c>
      <c r="E225">
        <f>[6]Sheet1!C10</f>
        <v>0.03</v>
      </c>
    </row>
    <row r="226" spans="1:5" x14ac:dyDescent="0.2">
      <c r="A226">
        <v>6</v>
      </c>
      <c r="B226">
        <v>1</v>
      </c>
      <c r="C226" s="2" t="str">
        <f>[6]Sheet1!A11</f>
        <v>Cornea_L.1</v>
      </c>
      <c r="D226" t="str">
        <f>[6]Sheet1!B11</f>
        <v>AtMost 30.0 Gy to 0.03 cc [Gy]</v>
      </c>
      <c r="E226">
        <f>[6]Sheet1!C11</f>
        <v>0.03</v>
      </c>
    </row>
    <row r="227" spans="1:5" x14ac:dyDescent="0.2">
      <c r="A227">
        <v>6</v>
      </c>
      <c r="B227">
        <v>1</v>
      </c>
      <c r="C227" s="2" t="str">
        <f>[6]Sheet1!A12</f>
        <v>Cornea_R</v>
      </c>
      <c r="D227" t="str">
        <f>[6]Sheet1!B12</f>
        <v>AtMost 50.0 Gy to 0.03 cc [Gy]</v>
      </c>
      <c r="E227">
        <f>[6]Sheet1!C12</f>
        <v>0.09</v>
      </c>
    </row>
    <row r="228" spans="1:5" x14ac:dyDescent="0.2">
      <c r="A228">
        <v>6</v>
      </c>
      <c r="B228">
        <v>1</v>
      </c>
      <c r="C228" s="2" t="str">
        <f>[6]Sheet1!A13</f>
        <v>Cornea_R.1</v>
      </c>
      <c r="D228" t="str">
        <f>[6]Sheet1!B13</f>
        <v>AtMost 30.0 Gy to 0.03 cc [Gy]</v>
      </c>
      <c r="E228">
        <f>[6]Sheet1!C13</f>
        <v>0.09</v>
      </c>
    </row>
    <row r="229" spans="1:5" x14ac:dyDescent="0.2">
      <c r="A229">
        <v>6</v>
      </c>
      <c r="B229">
        <v>1</v>
      </c>
      <c r="C229" s="2" t="str">
        <f>[6]Sheet1!A14</f>
        <v>External</v>
      </c>
      <c r="D229" t="str">
        <f>[6]Sheet1!B14</f>
        <v>AtMost 62.37 Gy to 2.0 cc [Gy]</v>
      </c>
      <c r="E229">
        <f>[6]Sheet1!C14</f>
        <v>50.39</v>
      </c>
    </row>
    <row r="230" spans="1:5" x14ac:dyDescent="0.2">
      <c r="A230">
        <v>6</v>
      </c>
      <c r="B230">
        <v>1</v>
      </c>
      <c r="C230" s="2" t="str">
        <f>[6]Sheet1!A15</f>
        <v>Eye_L</v>
      </c>
      <c r="D230" t="str">
        <f>[6]Sheet1!B15</f>
        <v>AtMost 30.0 Gy to 0.03 cc [Gy]</v>
      </c>
      <c r="E230">
        <f>[6]Sheet1!C15</f>
        <v>0.12</v>
      </c>
    </row>
    <row r="231" spans="1:5" x14ac:dyDescent="0.2">
      <c r="A231">
        <v>6</v>
      </c>
      <c r="B231">
        <v>1</v>
      </c>
      <c r="C231" s="2" t="str">
        <f>[6]Sheet1!A16</f>
        <v>Eye_L_PRV</v>
      </c>
      <c r="D231" t="str">
        <f>[6]Sheet1!B16</f>
        <v>AtMost 35.0 Gy to 0.03 cc [Gy]</v>
      </c>
      <c r="E231">
        <f>[6]Sheet1!C16</f>
        <v>0.14000000000000001</v>
      </c>
    </row>
    <row r="232" spans="1:5" x14ac:dyDescent="0.2">
      <c r="A232">
        <v>6</v>
      </c>
      <c r="B232">
        <v>1</v>
      </c>
      <c r="C232" s="2" t="str">
        <f>[6]Sheet1!A17</f>
        <v>Eye_R</v>
      </c>
      <c r="D232" t="str">
        <f>[6]Sheet1!B17</f>
        <v>AtMost 30.0 Gy to 0.03 cc [Gy]</v>
      </c>
      <c r="E232">
        <f>[6]Sheet1!C17</f>
        <v>0.13</v>
      </c>
    </row>
    <row r="233" spans="1:5" x14ac:dyDescent="0.2">
      <c r="A233">
        <v>6</v>
      </c>
      <c r="B233">
        <v>1</v>
      </c>
      <c r="C233" s="2" t="str">
        <f>[6]Sheet1!A18</f>
        <v>Eye_R_PRV</v>
      </c>
      <c r="D233" t="str">
        <f>[6]Sheet1!B18</f>
        <v>AtMost 35.0 Gy to 0.03 cc [Gy]</v>
      </c>
      <c r="E233">
        <f>[6]Sheet1!C18</f>
        <v>0.13</v>
      </c>
    </row>
    <row r="234" spans="1:5" x14ac:dyDescent="0.2">
      <c r="A234">
        <v>6</v>
      </c>
      <c r="B234">
        <v>1</v>
      </c>
      <c r="C234" s="2" t="str">
        <f>[6]Sheet1!A19</f>
        <v>GTV</v>
      </c>
      <c r="D234" t="str">
        <f>[6]Sheet1!B19</f>
        <v>AtLeast 56.43 Gy to 99.9 % [Gy]</v>
      </c>
      <c r="E234">
        <f>[6]Sheet1!C19</f>
        <v>47.8</v>
      </c>
    </row>
    <row r="235" spans="1:5" x14ac:dyDescent="0.2">
      <c r="A235">
        <v>6</v>
      </c>
      <c r="B235">
        <v>1</v>
      </c>
      <c r="C235" s="2" t="str">
        <f>[6]Sheet1!A20</f>
        <v>Hippocampus_L</v>
      </c>
      <c r="D235" t="str">
        <f>[6]Sheet1!B20</f>
        <v>AtMost 7.3 Gy to 40.0 % [Gy]</v>
      </c>
      <c r="E235">
        <f>[6]Sheet1!C20</f>
        <v>0.19</v>
      </c>
    </row>
    <row r="236" spans="1:5" x14ac:dyDescent="0.2">
      <c r="A236">
        <v>6</v>
      </c>
      <c r="B236">
        <v>1</v>
      </c>
      <c r="C236" s="2" t="str">
        <f>[6]Sheet1!A21</f>
        <v>Hippocampus_R</v>
      </c>
      <c r="D236" t="str">
        <f>[6]Sheet1!B21</f>
        <v>AtMost 7.3 Gy to 40.0 % [Gy]</v>
      </c>
      <c r="E236">
        <f>[6]Sheet1!C21</f>
        <v>0.12</v>
      </c>
    </row>
    <row r="237" spans="1:5" x14ac:dyDescent="0.2">
      <c r="A237">
        <v>6</v>
      </c>
      <c r="B237">
        <v>1</v>
      </c>
      <c r="C237" s="2" t="str">
        <f>[6]Sheet1!A22</f>
        <v>Hypothalamus_L</v>
      </c>
      <c r="D237" t="str">
        <f>[6]Sheet1!B22</f>
        <v>AtMost 45.0 Gy to 0.0 mean [Gy]</v>
      </c>
      <c r="E237">
        <f>[6]Sheet1!C22</f>
        <v>0.62</v>
      </c>
    </row>
    <row r="238" spans="1:5" x14ac:dyDescent="0.2">
      <c r="A238">
        <v>6</v>
      </c>
      <c r="B238">
        <v>1</v>
      </c>
      <c r="C238" s="2" t="str">
        <f>[6]Sheet1!A23</f>
        <v>Hypothalamus_R</v>
      </c>
      <c r="D238" t="str">
        <f>[6]Sheet1!B23</f>
        <v>AtMost 45.0 Gy to 0.0 mean [Gy]</v>
      </c>
      <c r="E238">
        <f>[6]Sheet1!C23</f>
        <v>0.62</v>
      </c>
    </row>
    <row r="239" spans="1:5" x14ac:dyDescent="0.2">
      <c r="A239">
        <v>6</v>
      </c>
      <c r="B239">
        <v>1</v>
      </c>
      <c r="C239" s="2" t="str">
        <f>[6]Sheet1!A24</f>
        <v>LacrimalGland_L</v>
      </c>
      <c r="D239" t="str">
        <f>[6]Sheet1!B24</f>
        <v>AtMost 25.0 Gy to 0.0 mean [Gy]</v>
      </c>
      <c r="E239">
        <f>[6]Sheet1!C24</f>
        <v>0.1</v>
      </c>
    </row>
    <row r="240" spans="1:5" x14ac:dyDescent="0.2">
      <c r="A240">
        <v>6</v>
      </c>
      <c r="B240">
        <v>1</v>
      </c>
      <c r="C240" s="2" t="str">
        <f>[6]Sheet1!A25</f>
        <v>LacrimalGland_R</v>
      </c>
      <c r="D240" t="str">
        <f>[6]Sheet1!B25</f>
        <v>AtMost 25.0 Gy to 0.0 mean [Gy]</v>
      </c>
      <c r="E240">
        <f>[6]Sheet1!C25</f>
        <v>0.01</v>
      </c>
    </row>
    <row r="241" spans="1:5" x14ac:dyDescent="0.2">
      <c r="A241">
        <v>6</v>
      </c>
      <c r="B241">
        <v>1</v>
      </c>
      <c r="C241" s="2" t="str">
        <f>[6]Sheet1!A26</f>
        <v>Lens_L</v>
      </c>
      <c r="D241" t="str">
        <f>[6]Sheet1!B26</f>
        <v>AtMost 4.0 Gy to 0.03 cc [Gy]</v>
      </c>
      <c r="E241">
        <f>[6]Sheet1!C26</f>
        <v>0</v>
      </c>
    </row>
    <row r="242" spans="1:5" x14ac:dyDescent="0.2">
      <c r="A242">
        <v>6</v>
      </c>
      <c r="B242">
        <v>1</v>
      </c>
      <c r="C242" s="2" t="str">
        <f>[6]Sheet1!A27</f>
        <v>Lens_L.1</v>
      </c>
      <c r="D242" t="str">
        <f>[6]Sheet1!B27</f>
        <v>AtMost 10.0 Gy to 0.03 cc [Gy]</v>
      </c>
      <c r="E242">
        <f>[6]Sheet1!C27</f>
        <v>0</v>
      </c>
    </row>
    <row r="243" spans="1:5" x14ac:dyDescent="0.2">
      <c r="A243">
        <v>6</v>
      </c>
      <c r="B243">
        <v>1</v>
      </c>
      <c r="C243" s="2" t="str">
        <f>[6]Sheet1!A28</f>
        <v>Lens_R</v>
      </c>
      <c r="D243" t="str">
        <f>[6]Sheet1!B28</f>
        <v>AtMost 4.0 Gy to 0.03 cc [Gy]</v>
      </c>
      <c r="E243">
        <f>[6]Sheet1!C28</f>
        <v>7.0000000000000007E-2</v>
      </c>
    </row>
    <row r="244" spans="1:5" x14ac:dyDescent="0.2">
      <c r="A244">
        <v>6</v>
      </c>
      <c r="B244">
        <v>1</v>
      </c>
      <c r="C244" s="2" t="str">
        <f>[6]Sheet1!A29</f>
        <v>Lens_R.1</v>
      </c>
      <c r="D244" t="str">
        <f>[6]Sheet1!B29</f>
        <v>AtMost 10.0 Gy to 0.03 cc [Gy]</v>
      </c>
      <c r="E244">
        <f>[6]Sheet1!C29</f>
        <v>7.0000000000000007E-2</v>
      </c>
    </row>
    <row r="245" spans="1:5" x14ac:dyDescent="0.2">
      <c r="A245">
        <v>6</v>
      </c>
      <c r="B245">
        <v>1</v>
      </c>
      <c r="C245" s="2" t="str">
        <f>[6]Sheet1!A30</f>
        <v>OpticChiasm</v>
      </c>
      <c r="D245" t="str">
        <f>[6]Sheet1!B30</f>
        <v>AtMost 54.0 Gy to 0.03 cc [Gy]</v>
      </c>
      <c r="E245">
        <f>[6]Sheet1!C30</f>
        <v>0.61</v>
      </c>
    </row>
    <row r="246" spans="1:5" x14ac:dyDescent="0.2">
      <c r="A246">
        <v>6</v>
      </c>
      <c r="B246">
        <v>1</v>
      </c>
      <c r="C246" s="2" t="str">
        <f>[6]Sheet1!A31</f>
        <v>OpticNerve_L</v>
      </c>
      <c r="D246" t="str">
        <f>[6]Sheet1!B31</f>
        <v>AtMost 54.0 Gy to 0.03 cc [Gy]</v>
      </c>
      <c r="E246">
        <f>[6]Sheet1!C31</f>
        <v>0.33</v>
      </c>
    </row>
    <row r="247" spans="1:5" x14ac:dyDescent="0.2">
      <c r="A247">
        <v>6</v>
      </c>
      <c r="B247">
        <v>1</v>
      </c>
      <c r="C247" s="2" t="str">
        <f>[6]Sheet1!A32</f>
        <v>OpticNerve_R</v>
      </c>
      <c r="D247" t="str">
        <f>[6]Sheet1!B32</f>
        <v>AtMost 54.0 Gy to 0.03 cc [Gy]</v>
      </c>
      <c r="E247">
        <f>[6]Sheet1!C32</f>
        <v>0.32</v>
      </c>
    </row>
    <row r="248" spans="1:5" x14ac:dyDescent="0.2">
      <c r="A248">
        <v>6</v>
      </c>
      <c r="B248">
        <v>1</v>
      </c>
      <c r="C248" s="2" t="str">
        <f>[6]Sheet1!A33</f>
        <v>Pituitary</v>
      </c>
      <c r="D248" t="str">
        <f>[6]Sheet1!B33</f>
        <v>AtMost 45.0 Gy to 0.0 mean [Gy]</v>
      </c>
      <c r="E248">
        <f>[6]Sheet1!C33</f>
        <v>0.16</v>
      </c>
    </row>
    <row r="249" spans="1:5" x14ac:dyDescent="0.2">
      <c r="A249">
        <v>6</v>
      </c>
      <c r="B249">
        <v>1</v>
      </c>
      <c r="C249" s="2" t="str">
        <f>[6]Sheet1!A34</f>
        <v>Pituitary.1</v>
      </c>
      <c r="D249" t="str">
        <f>[6]Sheet1!B34</f>
        <v>AtMost 20.0 Gy to 0.0 mean [Gy]</v>
      </c>
      <c r="E249">
        <f>[6]Sheet1!C34</f>
        <v>0.16</v>
      </c>
    </row>
    <row r="250" spans="1:5" x14ac:dyDescent="0.2">
      <c r="A250">
        <v>6</v>
      </c>
      <c r="B250">
        <v>1</v>
      </c>
      <c r="C250" t="str">
        <f>[6]Sheet1!A35</f>
        <v>Retina_L</v>
      </c>
      <c r="D250" t="str">
        <f>[6]Sheet1!B35</f>
        <v>AtMost 45.0 Gy to 0.03 cc [Gy]</v>
      </c>
      <c r="E250">
        <f>[6]Sheet1!C35</f>
        <v>0.12</v>
      </c>
    </row>
    <row r="251" spans="1:5" x14ac:dyDescent="0.2">
      <c r="A251">
        <v>6</v>
      </c>
      <c r="B251">
        <v>1</v>
      </c>
      <c r="C251" t="str">
        <f>[6]Sheet1!A36</f>
        <v>Retina_R</v>
      </c>
      <c r="D251" t="str">
        <f>[6]Sheet1!B36</f>
        <v>AtMost 45.0 Gy to 0.03 cc [Gy]</v>
      </c>
      <c r="E251">
        <f>[6]Sheet1!C36</f>
        <v>0.13</v>
      </c>
    </row>
    <row r="252" spans="1:5" x14ac:dyDescent="0.2">
      <c r="A252">
        <v>6</v>
      </c>
      <c r="B252">
        <v>1</v>
      </c>
      <c r="C252" t="str">
        <f>[6]Sheet1!A37</f>
        <v>Skin</v>
      </c>
      <c r="D252" t="str">
        <f>[6]Sheet1!B37</f>
        <v>AtMost 25.0 Gy to 0.03 cc [Gy]</v>
      </c>
      <c r="E252">
        <f>[6]Sheet1!C37</f>
        <v>42.71</v>
      </c>
    </row>
    <row r="253" spans="1:5" x14ac:dyDescent="0.2">
      <c r="A253">
        <v>6</v>
      </c>
      <c r="B253">
        <v>1</v>
      </c>
      <c r="C253" t="str">
        <f>[6]Sheet1!A38</f>
        <v>SpinalCord</v>
      </c>
      <c r="D253" t="str">
        <f>[6]Sheet1!B38</f>
        <v>AtMost 50.0 Gy to 0.03 cc [Gy]</v>
      </c>
      <c r="E253">
        <f>[6]Sheet1!C38</f>
        <v>0</v>
      </c>
    </row>
    <row r="254" spans="1:5" x14ac:dyDescent="0.2">
      <c r="A254">
        <v>6</v>
      </c>
      <c r="B254">
        <v>1</v>
      </c>
      <c r="C254" t="str">
        <f>[6]Sheet1!A39</f>
        <v>SpinalCord.1</v>
      </c>
      <c r="D254" t="str">
        <f>[6]Sheet1!B39</f>
        <v>AtMost 45.0 Gy to 0.03 cc [Gy]</v>
      </c>
      <c r="E254">
        <f>[6]Sheet1!C39</f>
        <v>0</v>
      </c>
    </row>
    <row r="255" spans="1:5" x14ac:dyDescent="0.2">
      <c r="A255">
        <v>6</v>
      </c>
      <c r="B255">
        <v>1</v>
      </c>
      <c r="C255" s="3" t="s">
        <v>2</v>
      </c>
      <c r="D255" t="s">
        <v>3</v>
      </c>
      <c r="E255">
        <v>0.37</v>
      </c>
    </row>
    <row r="256" spans="1:5" x14ac:dyDescent="0.2">
      <c r="A256">
        <v>6</v>
      </c>
      <c r="B256">
        <v>1</v>
      </c>
      <c r="C256" s="3" t="s">
        <v>4</v>
      </c>
      <c r="D256" t="s">
        <v>5</v>
      </c>
      <c r="E256">
        <v>0.47</v>
      </c>
    </row>
    <row r="257" spans="1:5" x14ac:dyDescent="0.2">
      <c r="A257">
        <v>6</v>
      </c>
      <c r="B257">
        <v>1</v>
      </c>
      <c r="C257" s="3" t="s">
        <v>6</v>
      </c>
      <c r="D257" t="s">
        <v>7</v>
      </c>
      <c r="E257">
        <v>16.579999999999998</v>
      </c>
    </row>
    <row r="260" spans="1:5" x14ac:dyDescent="0.2">
      <c r="A260">
        <v>7</v>
      </c>
      <c r="B260">
        <v>1</v>
      </c>
      <c r="C260" t="str">
        <f>[7]Sheet1!A2</f>
        <v>Brain</v>
      </c>
      <c r="D260" t="str">
        <f>[7]Sheet1!B2</f>
        <v>AtMost 50.0 % to 30.0 Gy [%]</v>
      </c>
      <c r="E260">
        <f>[7]Sheet1!C2</f>
        <v>13.12</v>
      </c>
    </row>
    <row r="261" spans="1:5" x14ac:dyDescent="0.2">
      <c r="A261">
        <v>7</v>
      </c>
      <c r="B261">
        <v>1</v>
      </c>
      <c r="C261" t="str">
        <f>[7]Sheet1!A3</f>
        <v>BrainstemCore</v>
      </c>
      <c r="D261" t="str">
        <f>[7]Sheet1!B3</f>
        <v>AtMost 54.0 Gy to 0.03 cc [Gy]</v>
      </c>
      <c r="E261">
        <f>[7]Sheet1!C3</f>
        <v>42.83</v>
      </c>
    </row>
    <row r="262" spans="1:5" x14ac:dyDescent="0.2">
      <c r="A262">
        <v>7</v>
      </c>
      <c r="B262">
        <v>1</v>
      </c>
      <c r="C262" t="str">
        <f>[7]Sheet1!A4</f>
        <v>BrainstemSurface</v>
      </c>
      <c r="D262" t="str">
        <f>[7]Sheet1!B4</f>
        <v>AtMost 60.0 Gy to 0.03 cc [Gy]</v>
      </c>
      <c r="E262">
        <f>[7]Sheet1!C4</f>
        <v>49.12</v>
      </c>
    </row>
    <row r="263" spans="1:5" x14ac:dyDescent="0.2">
      <c r="A263">
        <v>7</v>
      </c>
      <c r="B263">
        <v>1</v>
      </c>
      <c r="C263" t="str">
        <f>[7]Sheet1!A5</f>
        <v>Brainstem_PRV</v>
      </c>
      <c r="D263" t="str">
        <f>[7]Sheet1!B5</f>
        <v>AtMost 63.0 Gy to 0.03 cc [Gy]</v>
      </c>
      <c r="E263">
        <f>[7]Sheet1!C5</f>
        <v>53.29</v>
      </c>
    </row>
    <row r="264" spans="1:5" x14ac:dyDescent="0.2">
      <c r="A264">
        <v>7</v>
      </c>
      <c r="B264">
        <v>1</v>
      </c>
      <c r="C264" t="str">
        <f>[7]Sheet1!A6</f>
        <v>CTV</v>
      </c>
      <c r="D264" t="str">
        <f>[7]Sheet1!B6</f>
        <v>AtLeast 56.43 Gy to 99.0 % [Gy]</v>
      </c>
      <c r="E264">
        <f>[7]Sheet1!C6</f>
        <v>53.05</v>
      </c>
    </row>
    <row r="265" spans="1:5" x14ac:dyDescent="0.2">
      <c r="A265">
        <v>7</v>
      </c>
      <c r="B265">
        <v>1</v>
      </c>
      <c r="C265" t="str">
        <f>[7]Sheet1!A7</f>
        <v>Cochlea_L</v>
      </c>
      <c r="D265" t="str">
        <f>[7]Sheet1!B7</f>
        <v>AtMost 54.0 Gy to 0.0 mean [Gy]</v>
      </c>
      <c r="E265">
        <f>[7]Sheet1!C7</f>
        <v>38.770000000000003</v>
      </c>
    </row>
    <row r="266" spans="1:5" x14ac:dyDescent="0.2">
      <c r="A266">
        <v>7</v>
      </c>
      <c r="B266">
        <v>1</v>
      </c>
      <c r="C266" t="str">
        <f>[7]Sheet1!A8</f>
        <v>Cochlea_L.1</v>
      </c>
      <c r="D266" t="str">
        <f>[7]Sheet1!B8</f>
        <v>AtMost 45.0 Gy to 0.0 mean [Gy]</v>
      </c>
      <c r="E266">
        <f>[7]Sheet1!C8</f>
        <v>38.770000000000003</v>
      </c>
    </row>
    <row r="267" spans="1:5" x14ac:dyDescent="0.2">
      <c r="A267">
        <v>7</v>
      </c>
      <c r="B267">
        <v>1</v>
      </c>
      <c r="C267" t="str">
        <f>[7]Sheet1!A9</f>
        <v>Cochlea_L.2</v>
      </c>
      <c r="D267" t="str">
        <f>[7]Sheet1!B9</f>
        <v>AtMost 32.0 Gy to 0.0 mean [Gy]</v>
      </c>
      <c r="E267">
        <f>[7]Sheet1!C9</f>
        <v>38.770000000000003</v>
      </c>
    </row>
    <row r="268" spans="1:5" x14ac:dyDescent="0.2">
      <c r="A268">
        <v>7</v>
      </c>
      <c r="B268">
        <v>1</v>
      </c>
      <c r="C268" t="str">
        <f>[7]Sheet1!A10</f>
        <v>Cochlea_L_PRV</v>
      </c>
      <c r="D268" t="str">
        <f>[7]Sheet1!B10</f>
        <v>AtMost 40.0 Gy to 0.0 mean [Gy]</v>
      </c>
      <c r="E268">
        <f>[7]Sheet1!C10</f>
        <v>38.15</v>
      </c>
    </row>
    <row r="269" spans="1:5" x14ac:dyDescent="0.2">
      <c r="A269">
        <v>7</v>
      </c>
      <c r="B269">
        <v>1</v>
      </c>
      <c r="C269" t="str">
        <f>[7]Sheet1!A11</f>
        <v>Cochlea_L_PRV.1</v>
      </c>
      <c r="D269" t="str">
        <f>[7]Sheet1!B11</f>
        <v>AtMost 50.0 Gy to 0.0 mean [Gy]</v>
      </c>
      <c r="E269">
        <f>[7]Sheet1!C11</f>
        <v>38.15</v>
      </c>
    </row>
    <row r="270" spans="1:5" x14ac:dyDescent="0.2">
      <c r="A270">
        <v>7</v>
      </c>
      <c r="B270">
        <v>1</v>
      </c>
      <c r="C270" t="str">
        <f>[7]Sheet1!A12</f>
        <v>Cochlea_L_PRV.2</v>
      </c>
      <c r="D270" t="str">
        <f>[7]Sheet1!B12</f>
        <v>AtMost 59.0 Gy to 0.0 mean [Gy]</v>
      </c>
      <c r="E270">
        <f>[7]Sheet1!C12</f>
        <v>38.15</v>
      </c>
    </row>
    <row r="271" spans="1:5" x14ac:dyDescent="0.2">
      <c r="A271">
        <v>7</v>
      </c>
      <c r="B271">
        <v>1</v>
      </c>
      <c r="C271" t="str">
        <f>[7]Sheet1!A13</f>
        <v>Cochlea_R</v>
      </c>
      <c r="D271" t="str">
        <f>[7]Sheet1!B13</f>
        <v>AtMost 54.0 Gy to 0.0 mean [Gy]</v>
      </c>
      <c r="E271">
        <f>[7]Sheet1!C13</f>
        <v>0</v>
      </c>
    </row>
    <row r="272" spans="1:5" x14ac:dyDescent="0.2">
      <c r="A272">
        <v>7</v>
      </c>
      <c r="B272">
        <v>1</v>
      </c>
      <c r="C272" t="str">
        <f>[7]Sheet1!A14</f>
        <v>Cochlea_R.1</v>
      </c>
      <c r="D272" t="str">
        <f>[7]Sheet1!B14</f>
        <v>AtMost 45.0 Gy to 0.0 mean [Gy]</v>
      </c>
      <c r="E272">
        <f>[7]Sheet1!C14</f>
        <v>0</v>
      </c>
    </row>
    <row r="273" spans="1:5" x14ac:dyDescent="0.2">
      <c r="A273">
        <v>7</v>
      </c>
      <c r="B273">
        <v>1</v>
      </c>
      <c r="C273" t="str">
        <f>[7]Sheet1!A15</f>
        <v>Cochlea_R.2</v>
      </c>
      <c r="D273" t="str">
        <f>[7]Sheet1!B15</f>
        <v>AtMost 32.0 Gy to 0.0 mean [Gy]</v>
      </c>
      <c r="E273">
        <f>[7]Sheet1!C15</f>
        <v>0</v>
      </c>
    </row>
    <row r="274" spans="1:5" x14ac:dyDescent="0.2">
      <c r="A274">
        <v>7</v>
      </c>
      <c r="B274">
        <v>1</v>
      </c>
      <c r="C274" t="str">
        <f>[7]Sheet1!A16</f>
        <v>Cochlea_R_PRV</v>
      </c>
      <c r="D274" t="str">
        <f>[7]Sheet1!B16</f>
        <v>AtMost 40.0 Gy to 0.0 mean [Gy]</v>
      </c>
      <c r="E274">
        <f>[7]Sheet1!C16</f>
        <v>0</v>
      </c>
    </row>
    <row r="275" spans="1:5" x14ac:dyDescent="0.2">
      <c r="A275">
        <v>7</v>
      </c>
      <c r="B275">
        <v>1</v>
      </c>
      <c r="C275" t="str">
        <f>[7]Sheet1!A17</f>
        <v>Cochlea_R_PRV.1</v>
      </c>
      <c r="D275" t="str">
        <f>[7]Sheet1!B17</f>
        <v>AtMost 50.0 Gy to 0.0 mean [Gy]</v>
      </c>
      <c r="E275">
        <f>[7]Sheet1!C17</f>
        <v>0</v>
      </c>
    </row>
    <row r="276" spans="1:5" x14ac:dyDescent="0.2">
      <c r="A276">
        <v>7</v>
      </c>
      <c r="B276">
        <v>1</v>
      </c>
      <c r="C276" t="str">
        <f>[7]Sheet1!A18</f>
        <v>Cochlea_R_PRV.2</v>
      </c>
      <c r="D276" t="str">
        <f>[7]Sheet1!B18</f>
        <v>AtMost 59.0 Gy to 0.0 mean [Gy]</v>
      </c>
      <c r="E276">
        <f>[7]Sheet1!C18</f>
        <v>0</v>
      </c>
    </row>
    <row r="277" spans="1:5" x14ac:dyDescent="0.2">
      <c r="A277">
        <v>7</v>
      </c>
      <c r="B277">
        <v>1</v>
      </c>
      <c r="C277" t="str">
        <f>[7]Sheet1!A19</f>
        <v>Cornea_L</v>
      </c>
      <c r="D277" t="str">
        <f>[7]Sheet1!B19</f>
        <v>AtMost 50.0 Gy to 0.03 cc [Gy]</v>
      </c>
      <c r="E277">
        <f>[7]Sheet1!C19</f>
        <v>0</v>
      </c>
    </row>
    <row r="278" spans="1:5" x14ac:dyDescent="0.2">
      <c r="A278">
        <v>7</v>
      </c>
      <c r="B278">
        <v>1</v>
      </c>
      <c r="C278" t="str">
        <f>[7]Sheet1!A20</f>
        <v>Cornea_L.1</v>
      </c>
      <c r="D278" t="str">
        <f>[7]Sheet1!B20</f>
        <v>AtMost 30.0 Gy to 0.03 cc [Gy]</v>
      </c>
      <c r="E278">
        <f>[7]Sheet1!C20</f>
        <v>0</v>
      </c>
    </row>
    <row r="279" spans="1:5" x14ac:dyDescent="0.2">
      <c r="A279">
        <v>7</v>
      </c>
      <c r="B279">
        <v>1</v>
      </c>
      <c r="C279" t="str">
        <f>[7]Sheet1!A21</f>
        <v>Cornea_L_PRV</v>
      </c>
      <c r="D279" t="str">
        <f>[7]Sheet1!B21</f>
        <v>AtMost 35.0 Gy to 0.03 cc [Gy]</v>
      </c>
      <c r="E279">
        <f>[7]Sheet1!C21</f>
        <v>0</v>
      </c>
    </row>
    <row r="280" spans="1:5" x14ac:dyDescent="0.2">
      <c r="A280">
        <v>7</v>
      </c>
      <c r="B280">
        <v>1</v>
      </c>
      <c r="C280" t="str">
        <f>[7]Sheet1!A22</f>
        <v>Cornea_R</v>
      </c>
      <c r="D280" t="str">
        <f>[7]Sheet1!B22</f>
        <v>AtMost 50.0 Gy to 0.03 cc [Gy]</v>
      </c>
      <c r="E280">
        <f>[7]Sheet1!C22</f>
        <v>0</v>
      </c>
    </row>
    <row r="281" spans="1:5" x14ac:dyDescent="0.2">
      <c r="A281">
        <v>7</v>
      </c>
      <c r="B281">
        <v>1</v>
      </c>
      <c r="C281" t="str">
        <f>[7]Sheet1!A23</f>
        <v>Cornea_R.1</v>
      </c>
      <c r="D281" t="str">
        <f>[7]Sheet1!B23</f>
        <v>AtMost 30.0 Gy to 0.03 cc [Gy]</v>
      </c>
      <c r="E281">
        <f>[7]Sheet1!C23</f>
        <v>0</v>
      </c>
    </row>
    <row r="282" spans="1:5" x14ac:dyDescent="0.2">
      <c r="A282">
        <v>7</v>
      </c>
      <c r="B282">
        <v>1</v>
      </c>
      <c r="C282" t="str">
        <f>[7]Sheet1!A24</f>
        <v>Cornea_R_PRV</v>
      </c>
      <c r="D282" t="str">
        <f>[7]Sheet1!B24</f>
        <v>AtMost 35.0 Gy to 0.03 cc [Gy]</v>
      </c>
      <c r="E282">
        <f>[7]Sheet1!C24</f>
        <v>0</v>
      </c>
    </row>
    <row r="283" spans="1:5" x14ac:dyDescent="0.2">
      <c r="A283">
        <v>7</v>
      </c>
      <c r="B283">
        <v>1</v>
      </c>
      <c r="C283" t="str">
        <f>[7]Sheet1!A25</f>
        <v>External</v>
      </c>
      <c r="D283" t="str">
        <f>[7]Sheet1!B25</f>
        <v>AtMost 62.37 Gy to 2.0 cc [Gy]</v>
      </c>
      <c r="E283">
        <f>[7]Sheet1!C25</f>
        <v>55.99</v>
      </c>
    </row>
    <row r="284" spans="1:5" x14ac:dyDescent="0.2">
      <c r="A284">
        <v>7</v>
      </c>
      <c r="B284">
        <v>1</v>
      </c>
      <c r="C284" t="str">
        <f>[7]Sheet1!A26</f>
        <v>Eye_L</v>
      </c>
      <c r="D284" t="str">
        <f>[7]Sheet1!B26</f>
        <v>AtMost 30.0 Gy to 0.03 cc [Gy]</v>
      </c>
      <c r="E284">
        <f>[7]Sheet1!C26</f>
        <v>0.09</v>
      </c>
    </row>
    <row r="285" spans="1:5" x14ac:dyDescent="0.2">
      <c r="A285">
        <v>7</v>
      </c>
      <c r="B285">
        <v>1</v>
      </c>
      <c r="C285" t="str">
        <f>[7]Sheet1!A27</f>
        <v>Eye_L_PRV</v>
      </c>
      <c r="D285" t="str">
        <f>[7]Sheet1!B27</f>
        <v>AtMost 35.0 Gy to 0.03 cc [Gy]</v>
      </c>
      <c r="E285">
        <f>[7]Sheet1!C27</f>
        <v>0.16</v>
      </c>
    </row>
    <row r="286" spans="1:5" x14ac:dyDescent="0.2">
      <c r="A286">
        <v>7</v>
      </c>
      <c r="B286">
        <v>1</v>
      </c>
      <c r="C286" t="str">
        <f>[7]Sheet1!A28</f>
        <v>Eye_R</v>
      </c>
      <c r="D286" t="str">
        <f>[7]Sheet1!B28</f>
        <v>AtMost 30.0 Gy to 0.03 cc [Gy]</v>
      </c>
      <c r="E286">
        <f>[7]Sheet1!C28</f>
        <v>0.01</v>
      </c>
    </row>
    <row r="287" spans="1:5" x14ac:dyDescent="0.2">
      <c r="A287">
        <v>7</v>
      </c>
      <c r="B287">
        <v>1</v>
      </c>
      <c r="C287" t="str">
        <f>[7]Sheet1!A29</f>
        <v>Eye_R_PRV</v>
      </c>
      <c r="D287" t="str">
        <f>[7]Sheet1!B29</f>
        <v>AtMost 35.0 Gy to 0.03 cc [Gy]</v>
      </c>
      <c r="E287">
        <f>[7]Sheet1!C29</f>
        <v>0.01</v>
      </c>
    </row>
    <row r="288" spans="1:5" x14ac:dyDescent="0.2">
      <c r="A288">
        <v>7</v>
      </c>
      <c r="B288">
        <v>1</v>
      </c>
      <c r="C288" t="str">
        <f>[7]Sheet1!A30</f>
        <v>GTV</v>
      </c>
      <c r="D288" t="str">
        <f>[7]Sheet1!B30</f>
        <v>AtLeast 56.43 Gy to 99.9 % [Gy]</v>
      </c>
      <c r="E288">
        <f>[7]Sheet1!C30</f>
        <v>52.84</v>
      </c>
    </row>
    <row r="289" spans="1:5" x14ac:dyDescent="0.2">
      <c r="A289">
        <v>7</v>
      </c>
      <c r="B289">
        <v>1</v>
      </c>
      <c r="C289" t="str">
        <f>[7]Sheet1!A31</f>
        <v>Hippocampus_L</v>
      </c>
      <c r="D289" t="str">
        <f>[7]Sheet1!B31</f>
        <v>AtMost 7.3 Gy to 40.0 % [Gy]</v>
      </c>
      <c r="E289">
        <f>[7]Sheet1!C31</f>
        <v>53.88</v>
      </c>
    </row>
    <row r="290" spans="1:5" x14ac:dyDescent="0.2">
      <c r="A290">
        <v>7</v>
      </c>
      <c r="B290">
        <v>1</v>
      </c>
      <c r="C290" t="str">
        <f>[7]Sheet1!A32</f>
        <v>Hippocampus_R</v>
      </c>
      <c r="D290" t="str">
        <f>[7]Sheet1!B32</f>
        <v>AtMost 7.3 Gy to 40.0 % [Gy]</v>
      </c>
      <c r="E290">
        <f>[7]Sheet1!C32</f>
        <v>0.02</v>
      </c>
    </row>
    <row r="291" spans="1:5" x14ac:dyDescent="0.2">
      <c r="A291">
        <v>7</v>
      </c>
      <c r="B291">
        <v>1</v>
      </c>
      <c r="C291" t="str">
        <f>[7]Sheet1!A33</f>
        <v>Hypothalamus_L</v>
      </c>
      <c r="D291" t="str">
        <f>[7]Sheet1!B33</f>
        <v>AtMost 45.0 Gy to 0.0 mean [Gy]</v>
      </c>
      <c r="E291">
        <f>[7]Sheet1!C33</f>
        <v>1.89</v>
      </c>
    </row>
    <row r="292" spans="1:5" x14ac:dyDescent="0.2">
      <c r="A292">
        <v>7</v>
      </c>
      <c r="B292">
        <v>1</v>
      </c>
      <c r="C292" t="str">
        <f>[7]Sheet1!A34</f>
        <v>Hypothalamus_R</v>
      </c>
      <c r="D292" t="str">
        <f>[7]Sheet1!B34</f>
        <v>AtMost 45.0 Gy to 0.0 mean [Gy]</v>
      </c>
      <c r="E292">
        <f>[7]Sheet1!C34</f>
        <v>0.39</v>
      </c>
    </row>
    <row r="293" spans="1:5" x14ac:dyDescent="0.2">
      <c r="A293">
        <v>7</v>
      </c>
      <c r="B293">
        <v>1</v>
      </c>
      <c r="C293" t="str">
        <f>[7]Sheet1!A35</f>
        <v>LacrimalGland_L</v>
      </c>
      <c r="D293" t="str">
        <f>[7]Sheet1!B35</f>
        <v>AtMost 25.0 Gy to 0.0 mean [Gy]</v>
      </c>
      <c r="E293">
        <f>[7]Sheet1!C35</f>
        <v>0.03</v>
      </c>
    </row>
    <row r="294" spans="1:5" x14ac:dyDescent="0.2">
      <c r="A294">
        <v>7</v>
      </c>
      <c r="B294">
        <v>1</v>
      </c>
      <c r="C294" t="str">
        <f>[7]Sheet1!A36</f>
        <v>LacrimalGland_L_PRV</v>
      </c>
      <c r="D294" t="str">
        <f>[7]Sheet1!B36</f>
        <v>AtMost 30.0 Gy to 0.0 mean [Gy]</v>
      </c>
      <c r="E294">
        <f>[7]Sheet1!C36</f>
        <v>0.05</v>
      </c>
    </row>
    <row r="295" spans="1:5" x14ac:dyDescent="0.2">
      <c r="A295">
        <v>7</v>
      </c>
      <c r="B295">
        <v>1</v>
      </c>
      <c r="C295" t="str">
        <f>[7]Sheet1!A37</f>
        <v>LacrimalGland_R</v>
      </c>
      <c r="D295" t="str">
        <f>[7]Sheet1!B37</f>
        <v>AtMost 25.0 Gy to 0.0 mean [Gy]</v>
      </c>
      <c r="E295">
        <f>[7]Sheet1!C37</f>
        <v>0</v>
      </c>
    </row>
    <row r="296" spans="1:5" x14ac:dyDescent="0.2">
      <c r="A296">
        <v>7</v>
      </c>
      <c r="B296">
        <v>1</v>
      </c>
      <c r="C296" t="str">
        <f>[7]Sheet1!A38</f>
        <v>LacrimalGland_R_PRV</v>
      </c>
      <c r="D296" t="str">
        <f>[7]Sheet1!B38</f>
        <v>AtMost 30.0 Gy to 0.0 mean [Gy]</v>
      </c>
      <c r="E296">
        <f>[7]Sheet1!C38</f>
        <v>0</v>
      </c>
    </row>
    <row r="297" spans="1:5" x14ac:dyDescent="0.2">
      <c r="A297">
        <v>7</v>
      </c>
      <c r="B297">
        <v>1</v>
      </c>
      <c r="C297" t="str">
        <f>[7]Sheet1!A39</f>
        <v>Lens_L</v>
      </c>
      <c r="D297" t="str">
        <f>[7]Sheet1!B39</f>
        <v>AtMost 4.0 Gy to 0.03 cc [Gy]</v>
      </c>
      <c r="E297">
        <f>[7]Sheet1!C39</f>
        <v>0</v>
      </c>
    </row>
    <row r="298" spans="1:5" x14ac:dyDescent="0.2">
      <c r="A298">
        <v>7</v>
      </c>
      <c r="B298">
        <v>1</v>
      </c>
      <c r="C298" t="str">
        <f>[7]Sheet1!A40</f>
        <v>Lens_L.1</v>
      </c>
      <c r="D298" t="str">
        <f>[7]Sheet1!B40</f>
        <v>AtMost 10.0 Gy to 0.03 cc [Gy]</v>
      </c>
      <c r="E298">
        <f>[7]Sheet1!C40</f>
        <v>0</v>
      </c>
    </row>
    <row r="299" spans="1:5" x14ac:dyDescent="0.2">
      <c r="A299">
        <v>7</v>
      </c>
      <c r="B299">
        <v>1</v>
      </c>
      <c r="C299" t="str">
        <f>[7]Sheet1!A41</f>
        <v>Lens_R</v>
      </c>
      <c r="D299" t="str">
        <f>[7]Sheet1!B41</f>
        <v>AtMost 4.0 Gy to 0.03 cc [Gy]</v>
      </c>
      <c r="E299">
        <f>[7]Sheet1!C41</f>
        <v>0</v>
      </c>
    </row>
    <row r="300" spans="1:5" x14ac:dyDescent="0.2">
      <c r="A300">
        <v>7</v>
      </c>
      <c r="B300">
        <v>1</v>
      </c>
      <c r="C300" t="str">
        <f>[7]Sheet1!A42</f>
        <v>Lens_R.1</v>
      </c>
      <c r="D300" t="str">
        <f>[7]Sheet1!B42</f>
        <v>AtMost 10.0 Gy to 0.03 cc [Gy]</v>
      </c>
      <c r="E300">
        <f>[7]Sheet1!C42</f>
        <v>0</v>
      </c>
    </row>
    <row r="301" spans="1:5" x14ac:dyDescent="0.2">
      <c r="A301">
        <v>7</v>
      </c>
      <c r="B301">
        <v>1</v>
      </c>
      <c r="C301" t="str">
        <f>[7]Sheet1!A43</f>
        <v>OpticChiasm</v>
      </c>
      <c r="D301" t="str">
        <f>[7]Sheet1!B43</f>
        <v>AtMost 54.0 Gy to 0.03 cc [Gy]</v>
      </c>
      <c r="E301">
        <f>[7]Sheet1!C43</f>
        <v>2.1</v>
      </c>
    </row>
    <row r="302" spans="1:5" x14ac:dyDescent="0.2">
      <c r="A302">
        <v>7</v>
      </c>
      <c r="B302">
        <v>1</v>
      </c>
      <c r="C302" t="str">
        <f>[7]Sheet1!A44</f>
        <v>OpticChiasm_PRV</v>
      </c>
      <c r="D302" t="str">
        <f>[7]Sheet1!B44</f>
        <v>AtMost 60.0 Gy to 0.03 cc [Gy]</v>
      </c>
      <c r="E302">
        <f>[7]Sheet1!C44</f>
        <v>5.0199999999999996</v>
      </c>
    </row>
    <row r="303" spans="1:5" x14ac:dyDescent="0.2">
      <c r="A303">
        <v>7</v>
      </c>
      <c r="B303">
        <v>1</v>
      </c>
      <c r="C303" t="str">
        <f>[7]Sheet1!A45</f>
        <v>OpticNerve_L</v>
      </c>
      <c r="D303" t="str">
        <f>[7]Sheet1!B45</f>
        <v>AtMost 54.0 Gy to 0.03 cc [Gy]</v>
      </c>
      <c r="E303">
        <f>[7]Sheet1!C45</f>
        <v>1.97</v>
      </c>
    </row>
    <row r="304" spans="1:5" x14ac:dyDescent="0.2">
      <c r="A304">
        <v>7</v>
      </c>
      <c r="B304">
        <v>1</v>
      </c>
      <c r="C304" t="str">
        <f>[7]Sheet1!A46</f>
        <v>OpticNerve_L_PRV</v>
      </c>
      <c r="D304" t="str">
        <f>[7]Sheet1!B46</f>
        <v>AtMost 60.0 Gy to 0.03 cc [Gy]</v>
      </c>
      <c r="E304">
        <f>[7]Sheet1!C46</f>
        <v>3.68</v>
      </c>
    </row>
    <row r="305" spans="1:5" x14ac:dyDescent="0.2">
      <c r="A305">
        <v>7</v>
      </c>
      <c r="B305">
        <v>1</v>
      </c>
      <c r="C305" t="str">
        <f>[7]Sheet1!A47</f>
        <v>OpticNerve_R</v>
      </c>
      <c r="D305" t="str">
        <f>[7]Sheet1!B47</f>
        <v>AtMost 54.0 Gy to 0.03 cc [Gy]</v>
      </c>
      <c r="E305">
        <f>[7]Sheet1!C47</f>
        <v>0.1</v>
      </c>
    </row>
    <row r="306" spans="1:5" x14ac:dyDescent="0.2">
      <c r="A306">
        <v>7</v>
      </c>
      <c r="B306">
        <v>1</v>
      </c>
      <c r="C306" t="str">
        <f>[7]Sheet1!A48</f>
        <v>OpticNerve_R_PRV</v>
      </c>
      <c r="D306" t="str">
        <f>[7]Sheet1!B48</f>
        <v>AtMost 60.0 Gy to 0.03 cc [Gy]</v>
      </c>
      <c r="E306">
        <f>[7]Sheet1!C48</f>
        <v>0.17</v>
      </c>
    </row>
    <row r="307" spans="1:5" x14ac:dyDescent="0.2">
      <c r="A307">
        <v>7</v>
      </c>
      <c r="B307">
        <v>1</v>
      </c>
      <c r="C307" t="str">
        <f>[7]Sheet1!A49</f>
        <v>Pituitary</v>
      </c>
      <c r="D307" t="str">
        <f>[7]Sheet1!B49</f>
        <v>AtMost 45.0 Gy to 0.0 mean [Gy]</v>
      </c>
      <c r="E307">
        <f>[7]Sheet1!C49</f>
        <v>0.68</v>
      </c>
    </row>
    <row r="308" spans="1:5" x14ac:dyDescent="0.2">
      <c r="A308">
        <v>7</v>
      </c>
      <c r="B308">
        <v>1</v>
      </c>
      <c r="C308" t="str">
        <f>[7]Sheet1!A50</f>
        <v>Pituitary.1</v>
      </c>
      <c r="D308" t="str">
        <f>[7]Sheet1!B50</f>
        <v>AtMost 20.0 Gy to 0.0 mean [Gy]</v>
      </c>
      <c r="E308">
        <f>[7]Sheet1!C50</f>
        <v>0.68</v>
      </c>
    </row>
    <row r="309" spans="1:5" x14ac:dyDescent="0.2">
      <c r="A309">
        <v>7</v>
      </c>
      <c r="B309">
        <v>1</v>
      </c>
      <c r="C309" t="str">
        <f>[7]Sheet1!A51</f>
        <v>Retina_L</v>
      </c>
      <c r="D309" t="str">
        <f>[7]Sheet1!B51</f>
        <v>AtMost 45.0 Gy to 0.03 cc [Gy]</v>
      </c>
      <c r="E309">
        <f>[7]Sheet1!C51</f>
        <v>0.08</v>
      </c>
    </row>
    <row r="310" spans="1:5" x14ac:dyDescent="0.2">
      <c r="A310">
        <v>7</v>
      </c>
      <c r="B310">
        <v>1</v>
      </c>
      <c r="C310" t="str">
        <f>[7]Sheet1!A52</f>
        <v>Retina_L_PRV</v>
      </c>
      <c r="D310" t="str">
        <f>[7]Sheet1!B52</f>
        <v>AtMost 50.0 Gy to 0.03 cc [Gy]</v>
      </c>
      <c r="E310">
        <f>[7]Sheet1!C52</f>
        <v>0.13</v>
      </c>
    </row>
    <row r="311" spans="1:5" x14ac:dyDescent="0.2">
      <c r="A311">
        <v>7</v>
      </c>
      <c r="B311">
        <v>1</v>
      </c>
      <c r="C311" t="str">
        <f>[7]Sheet1!A53</f>
        <v>Retina_R</v>
      </c>
      <c r="D311" t="str">
        <f>[7]Sheet1!B53</f>
        <v>AtMost 45.0 Gy to 0.03 cc [Gy]</v>
      </c>
      <c r="E311">
        <f>[7]Sheet1!C53</f>
        <v>0.01</v>
      </c>
    </row>
    <row r="312" spans="1:5" x14ac:dyDescent="0.2">
      <c r="A312">
        <v>7</v>
      </c>
      <c r="B312">
        <v>1</v>
      </c>
      <c r="C312" t="str">
        <f>[7]Sheet1!A54</f>
        <v>Retina_R_PRV</v>
      </c>
      <c r="D312" t="str">
        <f>[7]Sheet1!B54</f>
        <v>AtMost 50.0 Gy to 0.03 cc [Gy]</v>
      </c>
      <c r="E312">
        <f>[7]Sheet1!C54</f>
        <v>0.01</v>
      </c>
    </row>
    <row r="313" spans="1:5" x14ac:dyDescent="0.2">
      <c r="A313">
        <v>7</v>
      </c>
      <c r="B313">
        <v>1</v>
      </c>
      <c r="C313" t="str">
        <f>[7]Sheet1!A55</f>
        <v>Skin</v>
      </c>
      <c r="D313" t="str">
        <f>[7]Sheet1!B55</f>
        <v>AtMost 25.0 Gy to 0.03 cc [Gy]</v>
      </c>
      <c r="E313">
        <f>[7]Sheet1!C55</f>
        <v>40.020000000000003</v>
      </c>
    </row>
    <row r="314" spans="1:5" x14ac:dyDescent="0.2">
      <c r="A314">
        <v>7</v>
      </c>
      <c r="B314">
        <v>1</v>
      </c>
      <c r="C314" t="str">
        <f>[7]Sheet1!A56</f>
        <v>SpinalCord</v>
      </c>
      <c r="D314" t="str">
        <f>[7]Sheet1!B56</f>
        <v>AtMost 50.0 Gy to 0.03 cc [Gy]</v>
      </c>
      <c r="E314">
        <f>[7]Sheet1!C56</f>
        <v>0.01</v>
      </c>
    </row>
    <row r="315" spans="1:5" x14ac:dyDescent="0.2">
      <c r="A315">
        <v>7</v>
      </c>
      <c r="B315">
        <v>1</v>
      </c>
      <c r="C315" t="str">
        <f>[7]Sheet1!A57</f>
        <v>SpinalCord.1</v>
      </c>
      <c r="D315" t="str">
        <f>[7]Sheet1!B57</f>
        <v>AtMost 45.0 Gy to 0.03 cc [Gy]</v>
      </c>
      <c r="E315">
        <f>[7]Sheet1!C57</f>
        <v>0.01</v>
      </c>
    </row>
    <row r="316" spans="1:5" x14ac:dyDescent="0.2">
      <c r="A316">
        <v>7</v>
      </c>
      <c r="B316">
        <v>1</v>
      </c>
      <c r="C316" t="str">
        <f>[7]Sheet1!A58</f>
        <v>SpinalCord_PRV</v>
      </c>
      <c r="D316" t="str">
        <f>[7]Sheet1!B58</f>
        <v>AtMost 50.0 Gy to 0.03 cc [Gy]</v>
      </c>
      <c r="E316">
        <f>[7]Sheet1!C58</f>
        <v>0.03</v>
      </c>
    </row>
    <row r="317" spans="1:5" x14ac:dyDescent="0.2">
      <c r="A317">
        <v>7</v>
      </c>
      <c r="B317">
        <v>1</v>
      </c>
      <c r="C317" t="str">
        <f>[7]Sheet1!A59</f>
        <v>SpinalCord_PRV.1</v>
      </c>
      <c r="D317" t="str">
        <f>[7]Sheet1!B59</f>
        <v>AtMost 54.0 Gy to 0.03 cc [Gy]</v>
      </c>
      <c r="E317">
        <f>[7]Sheet1!C59</f>
        <v>0.03</v>
      </c>
    </row>
    <row r="318" spans="1:5" x14ac:dyDescent="0.2">
      <c r="A318">
        <v>7</v>
      </c>
      <c r="B318">
        <v>1</v>
      </c>
      <c r="C318" s="3" t="s">
        <v>6</v>
      </c>
      <c r="D318" t="s">
        <v>10</v>
      </c>
      <c r="E318">
        <v>12.92</v>
      </c>
    </row>
    <row r="321" spans="1:5" x14ac:dyDescent="0.2">
      <c r="A321">
        <v>8</v>
      </c>
      <c r="B321">
        <v>0</v>
      </c>
      <c r="C321" t="str">
        <f>[8]Sheet1!A2</f>
        <v>Brain</v>
      </c>
      <c r="D321" t="str">
        <f>[8]Sheet1!B2</f>
        <v>AtMost 50.0 % to 30.0 Gy [%]</v>
      </c>
      <c r="E321">
        <f>[8]Sheet1!C2</f>
        <v>16.96</v>
      </c>
    </row>
    <row r="322" spans="1:5" x14ac:dyDescent="0.2">
      <c r="A322">
        <v>8</v>
      </c>
      <c r="B322">
        <v>0</v>
      </c>
      <c r="C322" t="str">
        <f>[8]Sheet1!A3</f>
        <v>Brain-CTV</v>
      </c>
      <c r="D322" t="str">
        <f>[8]Sheet1!B3</f>
        <v>AtMost 50.0 % to 30.0 Gy [%]</v>
      </c>
      <c r="E322">
        <f>[8]Sheet1!C3</f>
        <v>11.42</v>
      </c>
    </row>
    <row r="323" spans="1:5" x14ac:dyDescent="0.2">
      <c r="A323">
        <v>8</v>
      </c>
      <c r="B323">
        <v>0</v>
      </c>
      <c r="C323" t="str">
        <f>[8]Sheet1!A4</f>
        <v>BrainstemCore</v>
      </c>
      <c r="D323" t="str">
        <f>[8]Sheet1!B4</f>
        <v>AtMost 54.0 Gy to 0.03 cc [Gy]</v>
      </c>
      <c r="E323">
        <f>[8]Sheet1!C4</f>
        <v>23.09</v>
      </c>
    </row>
    <row r="324" spans="1:5" x14ac:dyDescent="0.2">
      <c r="A324">
        <v>8</v>
      </c>
      <c r="B324">
        <v>0</v>
      </c>
      <c r="C324" t="str">
        <f>[8]Sheet1!A5</f>
        <v>BrainstemSurface</v>
      </c>
      <c r="D324" t="str">
        <f>[8]Sheet1!B5</f>
        <v>AtMost 60.0 Gy to 0.03 cc [Gy]</v>
      </c>
      <c r="E324">
        <f>[8]Sheet1!C5</f>
        <v>28.45</v>
      </c>
    </row>
    <row r="325" spans="1:5" x14ac:dyDescent="0.2">
      <c r="A325">
        <v>8</v>
      </c>
      <c r="B325">
        <v>0</v>
      </c>
      <c r="C325" t="str">
        <f>[8]Sheet1!A6</f>
        <v>Brainstem_PRV</v>
      </c>
      <c r="D325" t="str">
        <f>[8]Sheet1!B6</f>
        <v>AtMost 63.0 Gy to 0.03 cc [Gy]</v>
      </c>
      <c r="E325">
        <f>[8]Sheet1!C6</f>
        <v>35.25</v>
      </c>
    </row>
    <row r="326" spans="1:5" x14ac:dyDescent="0.2">
      <c r="A326">
        <v>8</v>
      </c>
      <c r="B326">
        <v>0</v>
      </c>
      <c r="C326" t="str">
        <f>[8]Sheet1!A7</f>
        <v>CTV</v>
      </c>
      <c r="D326" t="str">
        <f>[8]Sheet1!B7</f>
        <v>AtLeast 56.43 Gy to 99.0 % [Gy]</v>
      </c>
      <c r="E326">
        <f>[8]Sheet1!C7</f>
        <v>53.47</v>
      </c>
    </row>
    <row r="327" spans="1:5" x14ac:dyDescent="0.2">
      <c r="A327">
        <v>8</v>
      </c>
      <c r="B327">
        <v>0</v>
      </c>
      <c r="C327" t="str">
        <f>[8]Sheet1!A8</f>
        <v>Cochlea_L</v>
      </c>
      <c r="D327" t="str">
        <f>[8]Sheet1!B8</f>
        <v>AtMost 54.0 Gy to 0.0 mean [Gy]</v>
      </c>
      <c r="E327">
        <f>[8]Sheet1!C8</f>
        <v>1</v>
      </c>
    </row>
    <row r="328" spans="1:5" x14ac:dyDescent="0.2">
      <c r="A328">
        <v>8</v>
      </c>
      <c r="B328">
        <v>0</v>
      </c>
      <c r="C328" t="str">
        <f>[8]Sheet1!A9</f>
        <v>Cochlea_L.1</v>
      </c>
      <c r="D328" t="str">
        <f>[8]Sheet1!B9</f>
        <v>AtMost 45.0 Gy to 0.0 mean [Gy]</v>
      </c>
      <c r="E328">
        <f>[8]Sheet1!C9</f>
        <v>1</v>
      </c>
    </row>
    <row r="329" spans="1:5" x14ac:dyDescent="0.2">
      <c r="A329">
        <v>8</v>
      </c>
      <c r="B329">
        <v>0</v>
      </c>
      <c r="C329" t="str">
        <f>[8]Sheet1!A10</f>
        <v>Cochlea_L.2</v>
      </c>
      <c r="D329" t="str">
        <f>[8]Sheet1!B10</f>
        <v>AtMost 32.0 Gy to 0.0 mean [Gy]</v>
      </c>
      <c r="E329">
        <f>[8]Sheet1!C10</f>
        <v>1</v>
      </c>
    </row>
    <row r="330" spans="1:5" x14ac:dyDescent="0.2">
      <c r="A330">
        <v>8</v>
      </c>
      <c r="B330">
        <v>0</v>
      </c>
      <c r="C330" t="str">
        <f>[8]Sheet1!A11</f>
        <v>Cochlea_L_PRV</v>
      </c>
      <c r="D330" t="str">
        <f>[8]Sheet1!B11</f>
        <v>AtMost 40.0 Gy to 0.0 mean [Gy]</v>
      </c>
      <c r="E330">
        <f>[8]Sheet1!C11</f>
        <v>1.01</v>
      </c>
    </row>
    <row r="331" spans="1:5" x14ac:dyDescent="0.2">
      <c r="A331">
        <v>8</v>
      </c>
      <c r="B331">
        <v>0</v>
      </c>
      <c r="C331" t="str">
        <f>[8]Sheet1!A12</f>
        <v>Cochlea_L_PRV.1</v>
      </c>
      <c r="D331" t="str">
        <f>[8]Sheet1!B12</f>
        <v>AtMost 50.0 Gy to 0.0 mean [Gy]</v>
      </c>
      <c r="E331">
        <f>[8]Sheet1!C12</f>
        <v>1.01</v>
      </c>
    </row>
    <row r="332" spans="1:5" x14ac:dyDescent="0.2">
      <c r="A332">
        <v>8</v>
      </c>
      <c r="B332">
        <v>0</v>
      </c>
      <c r="C332" t="str">
        <f>[8]Sheet1!A13</f>
        <v>Cochlea_L_PRV.2</v>
      </c>
      <c r="D332" t="str">
        <f>[8]Sheet1!B13</f>
        <v>AtMost 59.0 Gy to 0.0 mean [Gy]</v>
      </c>
      <c r="E332">
        <f>[8]Sheet1!C13</f>
        <v>1.01</v>
      </c>
    </row>
    <row r="333" spans="1:5" x14ac:dyDescent="0.2">
      <c r="A333">
        <v>8</v>
      </c>
      <c r="B333">
        <v>0</v>
      </c>
      <c r="C333" t="str">
        <f>[8]Sheet1!A14</f>
        <v>Cochlea_R</v>
      </c>
      <c r="D333" t="str">
        <f>[8]Sheet1!B14</f>
        <v>AtMost 54.0 Gy to 0.0 mean [Gy]</v>
      </c>
      <c r="E333">
        <f>[8]Sheet1!C14</f>
        <v>2.2599999999999998</v>
      </c>
    </row>
    <row r="334" spans="1:5" x14ac:dyDescent="0.2">
      <c r="A334">
        <v>8</v>
      </c>
      <c r="B334">
        <v>0</v>
      </c>
      <c r="C334" t="str">
        <f>[8]Sheet1!A15</f>
        <v>Cochlea_R.1</v>
      </c>
      <c r="D334" t="str">
        <f>[8]Sheet1!B15</f>
        <v>AtMost 45.0 Gy to 0.0 mean [Gy]</v>
      </c>
      <c r="E334">
        <f>[8]Sheet1!C15</f>
        <v>2.2599999999999998</v>
      </c>
    </row>
    <row r="335" spans="1:5" x14ac:dyDescent="0.2">
      <c r="A335">
        <v>8</v>
      </c>
      <c r="B335">
        <v>0</v>
      </c>
      <c r="C335" t="str">
        <f>[8]Sheet1!A16</f>
        <v>Cochlea_R.2</v>
      </c>
      <c r="D335" t="str">
        <f>[8]Sheet1!B16</f>
        <v>AtMost 32.0 Gy to 0.0 mean [Gy]</v>
      </c>
      <c r="E335">
        <f>[8]Sheet1!C16</f>
        <v>2.2599999999999998</v>
      </c>
    </row>
    <row r="336" spans="1:5" x14ac:dyDescent="0.2">
      <c r="A336">
        <v>8</v>
      </c>
      <c r="B336">
        <v>0</v>
      </c>
      <c r="C336" t="str">
        <f>[8]Sheet1!A17</f>
        <v>Cochlea_R_PRV</v>
      </c>
      <c r="D336" t="str">
        <f>[8]Sheet1!B17</f>
        <v>AtMost 40.0 Gy to 0.0 mean [Gy]</v>
      </c>
      <c r="E336">
        <f>[8]Sheet1!C17</f>
        <v>2.34</v>
      </c>
    </row>
    <row r="337" spans="1:5" x14ac:dyDescent="0.2">
      <c r="A337">
        <v>8</v>
      </c>
      <c r="B337">
        <v>0</v>
      </c>
      <c r="C337" t="str">
        <f>[8]Sheet1!A18</f>
        <v>Cochlea_R_PRV.1</v>
      </c>
      <c r="D337" t="str">
        <f>[8]Sheet1!B18</f>
        <v>AtMost 50.0 Gy to 0.0 mean [Gy]</v>
      </c>
      <c r="E337">
        <f>[8]Sheet1!C18</f>
        <v>2.34</v>
      </c>
    </row>
    <row r="338" spans="1:5" x14ac:dyDescent="0.2">
      <c r="A338">
        <v>8</v>
      </c>
      <c r="B338">
        <v>0</v>
      </c>
      <c r="C338" t="str">
        <f>[8]Sheet1!A19</f>
        <v>Cochlea_R_PRV.2</v>
      </c>
      <c r="D338" t="str">
        <f>[8]Sheet1!B19</f>
        <v>AtMost 59.0 Gy to 0.0 mean [Gy]</v>
      </c>
      <c r="E338">
        <f>[8]Sheet1!C19</f>
        <v>2.34</v>
      </c>
    </row>
    <row r="339" spans="1:5" x14ac:dyDescent="0.2">
      <c r="A339">
        <v>8</v>
      </c>
      <c r="B339">
        <v>0</v>
      </c>
      <c r="C339" t="str">
        <f>[8]Sheet1!A20</f>
        <v>Cornea_L</v>
      </c>
      <c r="D339" t="str">
        <f>[8]Sheet1!B20</f>
        <v>AtMost 50.0 Gy to 0.03 cc [Gy]</v>
      </c>
      <c r="E339">
        <f>[8]Sheet1!C20</f>
        <v>12.21</v>
      </c>
    </row>
    <row r="340" spans="1:5" x14ac:dyDescent="0.2">
      <c r="A340">
        <v>8</v>
      </c>
      <c r="B340">
        <v>0</v>
      </c>
      <c r="C340" t="str">
        <f>[8]Sheet1!A21</f>
        <v>Cornea_L.1</v>
      </c>
      <c r="D340" t="str">
        <f>[8]Sheet1!B21</f>
        <v>AtMost 30.0 Gy to 0.03 cc [Gy]</v>
      </c>
      <c r="E340">
        <f>[8]Sheet1!C21</f>
        <v>12.21</v>
      </c>
    </row>
    <row r="341" spans="1:5" x14ac:dyDescent="0.2">
      <c r="A341">
        <v>8</v>
      </c>
      <c r="B341">
        <v>0</v>
      </c>
      <c r="C341" t="str">
        <f>[8]Sheet1!A22</f>
        <v>Cornea_L_PRV</v>
      </c>
      <c r="D341" t="str">
        <f>[8]Sheet1!B22</f>
        <v>AtMost 35.0 Gy to 0.03 cc [Gy]</v>
      </c>
      <c r="E341">
        <f>[8]Sheet1!C22</f>
        <v>14.36</v>
      </c>
    </row>
    <row r="342" spans="1:5" x14ac:dyDescent="0.2">
      <c r="A342">
        <v>8</v>
      </c>
      <c r="B342">
        <v>0</v>
      </c>
      <c r="C342" t="str">
        <f>[8]Sheet1!A23</f>
        <v>Cornea_R</v>
      </c>
      <c r="D342" t="str">
        <f>[8]Sheet1!B23</f>
        <v>AtMost 50.0 Gy to 0.03 cc [Gy]</v>
      </c>
      <c r="E342">
        <f>[8]Sheet1!C23</f>
        <v>19.71</v>
      </c>
    </row>
    <row r="343" spans="1:5" x14ac:dyDescent="0.2">
      <c r="A343">
        <v>8</v>
      </c>
      <c r="B343">
        <v>0</v>
      </c>
      <c r="C343" t="str">
        <f>[8]Sheet1!A24</f>
        <v>Cornea_R.1</v>
      </c>
      <c r="D343" t="str">
        <f>[8]Sheet1!B24</f>
        <v>AtMost 30.0 Gy to 0.03 cc [Gy]</v>
      </c>
      <c r="E343">
        <f>[8]Sheet1!C24</f>
        <v>19.71</v>
      </c>
    </row>
    <row r="344" spans="1:5" x14ac:dyDescent="0.2">
      <c r="A344">
        <v>8</v>
      </c>
      <c r="B344">
        <v>0</v>
      </c>
      <c r="C344" t="str">
        <f>[8]Sheet1!A25</f>
        <v>Cornea_R_PRV</v>
      </c>
      <c r="D344" t="str">
        <f>[8]Sheet1!B25</f>
        <v>AtMost 35.0 Gy to 0.03 cc [Gy]</v>
      </c>
      <c r="E344">
        <f>[8]Sheet1!C25</f>
        <v>23.88</v>
      </c>
    </row>
    <row r="345" spans="1:5" x14ac:dyDescent="0.2">
      <c r="A345">
        <v>8</v>
      </c>
      <c r="B345">
        <v>0</v>
      </c>
      <c r="C345" t="str">
        <f>[8]Sheet1!A26</f>
        <v>External</v>
      </c>
      <c r="D345" t="str">
        <f>[8]Sheet1!B26</f>
        <v>AtMost 62.37 Gy to 2.0 cc [Gy]</v>
      </c>
      <c r="E345">
        <f>[8]Sheet1!C26</f>
        <v>54.36</v>
      </c>
    </row>
    <row r="346" spans="1:5" x14ac:dyDescent="0.2">
      <c r="A346">
        <v>8</v>
      </c>
      <c r="B346">
        <v>0</v>
      </c>
      <c r="C346" t="str">
        <f>[8]Sheet1!A27</f>
        <v>GTV</v>
      </c>
      <c r="D346" t="str">
        <f>[8]Sheet1!B27</f>
        <v>AtLeast 56.43 Gy to 99.9 % [Gy]</v>
      </c>
      <c r="E346">
        <f>[8]Sheet1!C27</f>
        <v>53.59</v>
      </c>
    </row>
    <row r="347" spans="1:5" x14ac:dyDescent="0.2">
      <c r="A347">
        <v>8</v>
      </c>
      <c r="B347">
        <v>0</v>
      </c>
      <c r="C347" t="str">
        <f>[8]Sheet1!A28</f>
        <v>Hippocampus_L</v>
      </c>
      <c r="D347" t="str">
        <f>[8]Sheet1!B28</f>
        <v>AtMost 7.3 Gy to 40.0 % [Gy]</v>
      </c>
      <c r="E347">
        <f>[8]Sheet1!C28</f>
        <v>7</v>
      </c>
    </row>
    <row r="348" spans="1:5" x14ac:dyDescent="0.2">
      <c r="A348">
        <v>8</v>
      </c>
      <c r="B348">
        <v>0</v>
      </c>
      <c r="C348" t="str">
        <f>[8]Sheet1!A29</f>
        <v>Hippocampus_R</v>
      </c>
      <c r="D348" t="str">
        <f>[8]Sheet1!B29</f>
        <v>AtMost 7.3 Gy to 40.0 % [Gy]</v>
      </c>
      <c r="E348">
        <f>[8]Sheet1!C29</f>
        <v>28.19</v>
      </c>
    </row>
    <row r="349" spans="1:5" x14ac:dyDescent="0.2">
      <c r="A349">
        <v>8</v>
      </c>
      <c r="B349">
        <v>0</v>
      </c>
      <c r="C349" t="str">
        <f>[8]Sheet1!A30</f>
        <v>Hypothalamus_L</v>
      </c>
      <c r="D349" t="str">
        <f>[8]Sheet1!B30</f>
        <v>AtMost 45.0 Gy to 0.0 mean [Gy]</v>
      </c>
      <c r="E349">
        <f>[8]Sheet1!C30</f>
        <v>24.56</v>
      </c>
    </row>
    <row r="350" spans="1:5" x14ac:dyDescent="0.2">
      <c r="A350">
        <v>8</v>
      </c>
      <c r="B350">
        <v>0</v>
      </c>
      <c r="C350" t="str">
        <f>[8]Sheet1!A31</f>
        <v>Hypothalamus_R</v>
      </c>
      <c r="D350" t="str">
        <f>[8]Sheet1!B31</f>
        <v>AtMost 45.0 Gy to 0.0 mean [Gy]</v>
      </c>
      <c r="E350">
        <f>[8]Sheet1!C31</f>
        <v>27.24</v>
      </c>
    </row>
    <row r="351" spans="1:5" x14ac:dyDescent="0.2">
      <c r="A351">
        <v>8</v>
      </c>
      <c r="B351">
        <v>0</v>
      </c>
      <c r="C351" t="str">
        <f>[8]Sheet1!A32</f>
        <v>LacrimalGland_L</v>
      </c>
      <c r="D351" t="str">
        <f>[8]Sheet1!B32</f>
        <v>AtMost 25.0 Gy to 0.0 mean [Gy]</v>
      </c>
      <c r="E351">
        <f>[8]Sheet1!C32</f>
        <v>10.68</v>
      </c>
    </row>
    <row r="352" spans="1:5" x14ac:dyDescent="0.2">
      <c r="A352">
        <v>8</v>
      </c>
      <c r="B352">
        <v>0</v>
      </c>
      <c r="C352" t="str">
        <f>[8]Sheet1!A33</f>
        <v>LacrimalGland_L_PRV</v>
      </c>
      <c r="D352" t="str">
        <f>[8]Sheet1!B33</f>
        <v>AtMost 30.0 Gy to 0.0 mean [Gy]</v>
      </c>
      <c r="E352">
        <f>[8]Sheet1!C33</f>
        <v>10.69</v>
      </c>
    </row>
    <row r="353" spans="1:5" x14ac:dyDescent="0.2">
      <c r="A353">
        <v>8</v>
      </c>
      <c r="B353">
        <v>0</v>
      </c>
      <c r="C353" t="str">
        <f>[8]Sheet1!A34</f>
        <v>LacrimalGland_R</v>
      </c>
      <c r="D353" t="str">
        <f>[8]Sheet1!B34</f>
        <v>AtMost 25.0 Gy to 0.0 mean [Gy]</v>
      </c>
      <c r="E353">
        <f>[8]Sheet1!C34</f>
        <v>18.97</v>
      </c>
    </row>
    <row r="354" spans="1:5" x14ac:dyDescent="0.2">
      <c r="A354">
        <v>8</v>
      </c>
      <c r="B354">
        <v>0</v>
      </c>
      <c r="C354" t="str">
        <f>[8]Sheet1!A35</f>
        <v>LacrimalGland_R_PRV</v>
      </c>
      <c r="D354" t="str">
        <f>[8]Sheet1!B35</f>
        <v>AtMost 30.0 Gy to 0.0 mean [Gy]</v>
      </c>
      <c r="E354">
        <f>[8]Sheet1!C35</f>
        <v>19.16</v>
      </c>
    </row>
    <row r="355" spans="1:5" x14ac:dyDescent="0.2">
      <c r="A355">
        <v>8</v>
      </c>
      <c r="B355">
        <v>0</v>
      </c>
      <c r="C355" t="str">
        <f>[8]Sheet1!A36</f>
        <v>Lens_L</v>
      </c>
      <c r="D355" t="str">
        <f>[8]Sheet1!B36</f>
        <v>AtMost 4.0 Gy to 0.03 cc [Gy]</v>
      </c>
      <c r="E355">
        <f>[8]Sheet1!C36</f>
        <v>2.06</v>
      </c>
    </row>
    <row r="356" spans="1:5" x14ac:dyDescent="0.2">
      <c r="A356">
        <v>8</v>
      </c>
      <c r="B356">
        <v>0</v>
      </c>
      <c r="C356" t="str">
        <f>[8]Sheet1!A37</f>
        <v>Lens_L.1</v>
      </c>
      <c r="D356" t="str">
        <f>[8]Sheet1!B37</f>
        <v>AtMost 10.0 Gy to 0.03 cc [Gy]</v>
      </c>
      <c r="E356">
        <f>[8]Sheet1!C37</f>
        <v>2.06</v>
      </c>
    </row>
    <row r="357" spans="1:5" x14ac:dyDescent="0.2">
      <c r="A357">
        <v>8</v>
      </c>
      <c r="B357">
        <v>0</v>
      </c>
      <c r="C357" t="str">
        <f>[8]Sheet1!A38</f>
        <v>Lens_R</v>
      </c>
      <c r="D357" t="str">
        <f>[8]Sheet1!B38</f>
        <v>AtMost 4.0 Gy to 0.03 cc [Gy]</v>
      </c>
      <c r="E357">
        <f>[8]Sheet1!C38</f>
        <v>2.75</v>
      </c>
    </row>
    <row r="358" spans="1:5" x14ac:dyDescent="0.2">
      <c r="A358">
        <v>8</v>
      </c>
      <c r="B358">
        <v>0</v>
      </c>
      <c r="C358" t="str">
        <f>[8]Sheet1!A39</f>
        <v>Lens_R.1</v>
      </c>
      <c r="D358" t="str">
        <f>[8]Sheet1!B39</f>
        <v>AtMost 10.0 Gy to 0.03 cc [Gy]</v>
      </c>
      <c r="E358">
        <f>[8]Sheet1!C39</f>
        <v>2.75</v>
      </c>
    </row>
    <row r="359" spans="1:5" x14ac:dyDescent="0.2">
      <c r="A359">
        <v>8</v>
      </c>
      <c r="B359">
        <v>0</v>
      </c>
      <c r="C359" t="str">
        <f>[8]Sheet1!A40</f>
        <v>OpticChiasm</v>
      </c>
      <c r="D359" t="str">
        <f>[8]Sheet1!B40</f>
        <v>AtMost 54.0 Gy to 0.03 cc [Gy]</v>
      </c>
      <c r="E359">
        <f>[8]Sheet1!C40</f>
        <v>35.78</v>
      </c>
    </row>
    <row r="360" spans="1:5" x14ac:dyDescent="0.2">
      <c r="A360">
        <v>8</v>
      </c>
      <c r="B360">
        <v>0</v>
      </c>
      <c r="C360" t="str">
        <f>[8]Sheet1!A41</f>
        <v>OpticChiasm_PRV</v>
      </c>
      <c r="D360" t="str">
        <f>[8]Sheet1!B41</f>
        <v>AtMost 60.0 Gy to 0.03 cc [Gy]</v>
      </c>
      <c r="E360">
        <f>[8]Sheet1!C41</f>
        <v>46.2</v>
      </c>
    </row>
    <row r="361" spans="1:5" x14ac:dyDescent="0.2">
      <c r="A361">
        <v>8</v>
      </c>
      <c r="B361">
        <v>0</v>
      </c>
      <c r="C361" t="str">
        <f>[8]Sheet1!A42</f>
        <v>OpticNerve_L</v>
      </c>
      <c r="D361" t="str">
        <f>[8]Sheet1!B42</f>
        <v>AtMost 54.0 Gy to 0.03 cc [Gy]</v>
      </c>
      <c r="E361">
        <f>[8]Sheet1!C42</f>
        <v>23.98</v>
      </c>
    </row>
    <row r="362" spans="1:5" x14ac:dyDescent="0.2">
      <c r="A362">
        <v>8</v>
      </c>
      <c r="B362">
        <v>0</v>
      </c>
      <c r="C362" t="str">
        <f>[8]Sheet1!A43</f>
        <v>OpticNerve_L_PRV</v>
      </c>
      <c r="D362" t="str">
        <f>[8]Sheet1!B43</f>
        <v>AtMost 60.0 Gy to 0.03 cc [Gy]</v>
      </c>
      <c r="E362">
        <f>[8]Sheet1!C43</f>
        <v>26.73</v>
      </c>
    </row>
    <row r="363" spans="1:5" x14ac:dyDescent="0.2">
      <c r="A363">
        <v>8</v>
      </c>
      <c r="B363">
        <v>0</v>
      </c>
      <c r="C363" t="str">
        <f>[8]Sheet1!A44</f>
        <v>OpticNerve_R</v>
      </c>
      <c r="D363" t="str">
        <f>[8]Sheet1!B44</f>
        <v>AtMost 54.0 Gy to 0.03 cc [Gy]</v>
      </c>
      <c r="E363">
        <f>[8]Sheet1!C44</f>
        <v>47.14</v>
      </c>
    </row>
    <row r="364" spans="1:5" x14ac:dyDescent="0.2">
      <c r="A364">
        <v>8</v>
      </c>
      <c r="B364">
        <v>0</v>
      </c>
      <c r="C364" t="str">
        <f>[8]Sheet1!A45</f>
        <v>OpticNerve_R_PRV</v>
      </c>
      <c r="D364" t="str">
        <f>[8]Sheet1!B45</f>
        <v>AtMost 60.0 Gy to 0.03 cc [Gy]</v>
      </c>
      <c r="E364">
        <f>[8]Sheet1!C45</f>
        <v>52.49</v>
      </c>
    </row>
    <row r="365" spans="1:5" x14ac:dyDescent="0.2">
      <c r="A365">
        <v>8</v>
      </c>
      <c r="B365">
        <v>0</v>
      </c>
      <c r="C365" t="str">
        <f>[8]Sheet1!A46</f>
        <v>PTV</v>
      </c>
      <c r="D365" t="str">
        <f>[8]Sheet1!B46</f>
        <v>AtLeast 56.43 Gy to 98.0 % [Gy]</v>
      </c>
      <c r="E365">
        <f>[8]Sheet1!C46</f>
        <v>52.99</v>
      </c>
    </row>
    <row r="366" spans="1:5" x14ac:dyDescent="0.2">
      <c r="A366">
        <v>8</v>
      </c>
      <c r="B366">
        <v>0</v>
      </c>
      <c r="C366" t="str">
        <f>[8]Sheet1!A47</f>
        <v>Pituitary</v>
      </c>
      <c r="D366" t="str">
        <f>[8]Sheet1!B47</f>
        <v>AtMost 45.0 Gy to 0.0 mean [Gy]</v>
      </c>
      <c r="E366">
        <f>[8]Sheet1!C47</f>
        <v>13.65</v>
      </c>
    </row>
    <row r="367" spans="1:5" x14ac:dyDescent="0.2">
      <c r="A367">
        <v>8</v>
      </c>
      <c r="B367">
        <v>0</v>
      </c>
      <c r="C367" t="str">
        <f>[8]Sheet1!A48</f>
        <v>Pituitary.1</v>
      </c>
      <c r="D367" t="str">
        <f>[8]Sheet1!B48</f>
        <v>AtMost 20.0 Gy to 0.0 mean [Gy]</v>
      </c>
      <c r="E367">
        <f>[8]Sheet1!C48</f>
        <v>13.65</v>
      </c>
    </row>
    <row r="368" spans="1:5" x14ac:dyDescent="0.2">
      <c r="A368">
        <v>8</v>
      </c>
      <c r="B368">
        <v>0</v>
      </c>
      <c r="C368" t="str">
        <f>[8]Sheet1!A49</f>
        <v>Retina_L</v>
      </c>
      <c r="D368" t="str">
        <f>[8]Sheet1!B49</f>
        <v>AtMost 45.0 Gy to 0.03 cc [Gy]</v>
      </c>
      <c r="E368">
        <f>[8]Sheet1!C49</f>
        <v>14.34</v>
      </c>
    </row>
    <row r="369" spans="1:5" x14ac:dyDescent="0.2">
      <c r="A369">
        <v>8</v>
      </c>
      <c r="B369">
        <v>0</v>
      </c>
      <c r="C369" t="str">
        <f>[8]Sheet1!A50</f>
        <v>Retina_L_PRV</v>
      </c>
      <c r="D369" t="str">
        <f>[8]Sheet1!B50</f>
        <v>AtMost 50.0 Gy to 0.03 cc [Gy]</v>
      </c>
      <c r="E369">
        <f>[8]Sheet1!C50</f>
        <v>15.97</v>
      </c>
    </row>
    <row r="370" spans="1:5" x14ac:dyDescent="0.2">
      <c r="A370">
        <v>8</v>
      </c>
      <c r="B370">
        <v>0</v>
      </c>
      <c r="C370" t="str">
        <f>[8]Sheet1!A51</f>
        <v>Retina_R</v>
      </c>
      <c r="D370" t="str">
        <f>[8]Sheet1!B51</f>
        <v>AtMost 45.0 Gy to 0.03 cc [Gy]</v>
      </c>
      <c r="E370">
        <f>[8]Sheet1!C51</f>
        <v>28.17</v>
      </c>
    </row>
    <row r="371" spans="1:5" x14ac:dyDescent="0.2">
      <c r="A371">
        <v>8</v>
      </c>
      <c r="B371">
        <v>0</v>
      </c>
      <c r="C371" t="str">
        <f>[8]Sheet1!A52</f>
        <v>Retina_R_PRV</v>
      </c>
      <c r="D371" t="str">
        <f>[8]Sheet1!B52</f>
        <v>AtMost 50.0 Gy to 0.03 cc [Gy]</v>
      </c>
      <c r="E371">
        <f>[8]Sheet1!C52</f>
        <v>31.12</v>
      </c>
    </row>
    <row r="372" spans="1:5" x14ac:dyDescent="0.2">
      <c r="A372">
        <v>8</v>
      </c>
      <c r="B372">
        <v>0</v>
      </c>
      <c r="C372" t="str">
        <f>[8]Sheet1!A53</f>
        <v>Skin</v>
      </c>
      <c r="D372" t="str">
        <f>[8]Sheet1!B53</f>
        <v>AtMost 25.0 Gy to 0.03 cc [Gy]</v>
      </c>
      <c r="E372">
        <f>[8]Sheet1!C53</f>
        <v>38.72</v>
      </c>
    </row>
    <row r="373" spans="1:5" x14ac:dyDescent="0.2">
      <c r="A373">
        <v>8</v>
      </c>
      <c r="B373">
        <v>0</v>
      </c>
      <c r="C373" t="str">
        <f>[8]Sheet1!A54</f>
        <v>SpinalCord</v>
      </c>
      <c r="D373" t="str">
        <f>[8]Sheet1!B54</f>
        <v>AtMost 50.0 Gy to 0.03 cc [Gy]</v>
      </c>
      <c r="E373">
        <f>[8]Sheet1!C54</f>
        <v>0.45</v>
      </c>
    </row>
    <row r="374" spans="1:5" x14ac:dyDescent="0.2">
      <c r="A374">
        <v>8</v>
      </c>
      <c r="B374">
        <v>0</v>
      </c>
      <c r="C374" t="str">
        <f>[8]Sheet1!A55</f>
        <v>SpinalCord.1</v>
      </c>
      <c r="D374" t="str">
        <f>[8]Sheet1!B55</f>
        <v>AtMost 45.0 Gy to 0.03 cc [Gy]</v>
      </c>
      <c r="E374">
        <f>[8]Sheet1!C55</f>
        <v>0.45</v>
      </c>
    </row>
    <row r="375" spans="1:5" x14ac:dyDescent="0.2">
      <c r="A375">
        <v>8</v>
      </c>
      <c r="B375">
        <v>0</v>
      </c>
      <c r="C375" t="str">
        <f>[8]Sheet1!A56</f>
        <v>SpinalCord_PRV</v>
      </c>
      <c r="D375" t="str">
        <f>[8]Sheet1!B56</f>
        <v>AtMost 50.0 Gy to 0.03 cc [Gy]</v>
      </c>
      <c r="E375">
        <f>[8]Sheet1!C56</f>
        <v>0.5</v>
      </c>
    </row>
    <row r="376" spans="1:5" x14ac:dyDescent="0.2">
      <c r="A376">
        <v>8</v>
      </c>
      <c r="B376">
        <v>0</v>
      </c>
      <c r="C376" t="str">
        <f>[8]Sheet1!A57</f>
        <v>SpinalCord_PRV.1</v>
      </c>
      <c r="D376" t="str">
        <f>[8]Sheet1!B57</f>
        <v>AtMost 54.0 Gy to 0.03 cc [Gy]</v>
      </c>
      <c r="E376">
        <f>[8]Sheet1!C57</f>
        <v>0.5</v>
      </c>
    </row>
    <row r="379" spans="1:5" x14ac:dyDescent="0.2">
      <c r="A379">
        <v>9</v>
      </c>
      <c r="B379">
        <v>0</v>
      </c>
      <c r="C379" t="str">
        <f>[9]Sheet1!A2</f>
        <v>Brain</v>
      </c>
      <c r="D379" t="str">
        <f>[9]Sheet1!B2</f>
        <v>AtMost 50.0 % to 30.0 Gy [%]</v>
      </c>
      <c r="E379">
        <f>[9]Sheet1!C2</f>
        <v>15.2</v>
      </c>
    </row>
    <row r="380" spans="1:5" x14ac:dyDescent="0.2">
      <c r="A380">
        <v>9</v>
      </c>
      <c r="B380">
        <v>0</v>
      </c>
      <c r="C380" t="str">
        <f>[9]Sheet1!A3</f>
        <v>BrainstemCore</v>
      </c>
      <c r="D380" t="str">
        <f>[9]Sheet1!B3</f>
        <v>AtMost 54.0 Gy to 0.03 cc [Gy]</v>
      </c>
      <c r="E380">
        <f>[9]Sheet1!C3</f>
        <v>13.1</v>
      </c>
    </row>
    <row r="381" spans="1:5" x14ac:dyDescent="0.2">
      <c r="A381">
        <v>9</v>
      </c>
      <c r="B381">
        <v>0</v>
      </c>
      <c r="C381" t="str">
        <f>[9]Sheet1!A4</f>
        <v>BrainstemSurface</v>
      </c>
      <c r="D381" t="str">
        <f>[9]Sheet1!B4</f>
        <v>AtMost 60.0 Gy to 0.03 cc [Gy]</v>
      </c>
      <c r="E381">
        <f>[9]Sheet1!C4</f>
        <v>14.07</v>
      </c>
    </row>
    <row r="382" spans="1:5" x14ac:dyDescent="0.2">
      <c r="A382">
        <v>9</v>
      </c>
      <c r="B382">
        <v>0</v>
      </c>
      <c r="C382" t="str">
        <f>[9]Sheet1!A5</f>
        <v>Brainstem_PRV</v>
      </c>
      <c r="D382" t="str">
        <f>[9]Sheet1!B5</f>
        <v>AtMost 63.0 Gy to 0.03 cc [Gy]</v>
      </c>
      <c r="E382">
        <f>[9]Sheet1!C5</f>
        <v>14.97</v>
      </c>
    </row>
    <row r="383" spans="1:5" x14ac:dyDescent="0.2">
      <c r="A383">
        <v>9</v>
      </c>
      <c r="B383">
        <v>0</v>
      </c>
      <c r="C383" t="str">
        <f>[9]Sheet1!A6</f>
        <v>CTV</v>
      </c>
      <c r="D383" t="str">
        <f>[9]Sheet1!B6</f>
        <v>AtLeast 56.43 Gy to 99.0 % [Gy]</v>
      </c>
      <c r="E383">
        <f>[9]Sheet1!C6</f>
        <v>52.56</v>
      </c>
    </row>
    <row r="384" spans="1:5" x14ac:dyDescent="0.2">
      <c r="A384">
        <v>9</v>
      </c>
      <c r="B384">
        <v>0</v>
      </c>
      <c r="C384" t="str">
        <f>[9]Sheet1!A7</f>
        <v>Cochlea_L</v>
      </c>
      <c r="D384" t="str">
        <f>[9]Sheet1!B7</f>
        <v>AtMost 54.0 Gy to 0.0 mean [Gy]</v>
      </c>
      <c r="E384">
        <f>[9]Sheet1!C7</f>
        <v>1.1100000000000001</v>
      </c>
    </row>
    <row r="385" spans="1:5" x14ac:dyDescent="0.2">
      <c r="A385">
        <v>9</v>
      </c>
      <c r="B385">
        <v>0</v>
      </c>
      <c r="C385" t="str">
        <f>[9]Sheet1!A8</f>
        <v>Cochlea_L.1</v>
      </c>
      <c r="D385" t="str">
        <f>[9]Sheet1!B8</f>
        <v>AtMost 45.0 Gy to 0.0 mean [Gy]</v>
      </c>
      <c r="E385">
        <f>[9]Sheet1!C8</f>
        <v>1.1100000000000001</v>
      </c>
    </row>
    <row r="386" spans="1:5" x14ac:dyDescent="0.2">
      <c r="A386">
        <v>9</v>
      </c>
      <c r="B386">
        <v>0</v>
      </c>
      <c r="C386" t="str">
        <f>[9]Sheet1!A9</f>
        <v>Cochlea_L.2</v>
      </c>
      <c r="D386" t="str">
        <f>[9]Sheet1!B9</f>
        <v>AtMost 32.0 Gy to 0.0 mean [Gy]</v>
      </c>
      <c r="E386">
        <f>[9]Sheet1!C9</f>
        <v>1.1100000000000001</v>
      </c>
    </row>
    <row r="387" spans="1:5" x14ac:dyDescent="0.2">
      <c r="A387">
        <v>9</v>
      </c>
      <c r="B387">
        <v>0</v>
      </c>
      <c r="C387" t="str">
        <f>[9]Sheet1!A10</f>
        <v>Cochlea_L_PRV</v>
      </c>
      <c r="D387" t="str">
        <f>[9]Sheet1!B10</f>
        <v>AtMost 40.0 Gy to 0.0 mean [Gy]</v>
      </c>
      <c r="E387">
        <f>[9]Sheet1!C10</f>
        <v>1.1000000000000001</v>
      </c>
    </row>
    <row r="388" spans="1:5" x14ac:dyDescent="0.2">
      <c r="A388">
        <v>9</v>
      </c>
      <c r="B388">
        <v>0</v>
      </c>
      <c r="C388" t="str">
        <f>[9]Sheet1!A11</f>
        <v>Cochlea_L_PRV.1</v>
      </c>
      <c r="D388" t="str">
        <f>[9]Sheet1!B11</f>
        <v>AtMost 50.0 Gy to 0.0 mean [Gy]</v>
      </c>
      <c r="E388">
        <f>[9]Sheet1!C11</f>
        <v>1.1000000000000001</v>
      </c>
    </row>
    <row r="389" spans="1:5" x14ac:dyDescent="0.2">
      <c r="A389">
        <v>9</v>
      </c>
      <c r="B389">
        <v>0</v>
      </c>
      <c r="C389" t="str">
        <f>[9]Sheet1!A12</f>
        <v>Cochlea_L_PRV.2</v>
      </c>
      <c r="D389" t="str">
        <f>[9]Sheet1!B12</f>
        <v>AtMost 59.0 Gy to 0.0 mean [Gy]</v>
      </c>
      <c r="E389">
        <f>[9]Sheet1!C12</f>
        <v>1.1000000000000001</v>
      </c>
    </row>
    <row r="390" spans="1:5" x14ac:dyDescent="0.2">
      <c r="A390">
        <v>9</v>
      </c>
      <c r="B390">
        <v>0</v>
      </c>
      <c r="C390" t="str">
        <f>[9]Sheet1!A13</f>
        <v>Cochlea_R</v>
      </c>
      <c r="D390" t="str">
        <f>[9]Sheet1!B13</f>
        <v>AtMost 54.0 Gy to 0.0 mean [Gy]</v>
      </c>
      <c r="E390">
        <f>[9]Sheet1!C13</f>
        <v>1</v>
      </c>
    </row>
    <row r="391" spans="1:5" x14ac:dyDescent="0.2">
      <c r="A391">
        <v>9</v>
      </c>
      <c r="B391">
        <v>0</v>
      </c>
      <c r="C391" t="str">
        <f>[9]Sheet1!A14</f>
        <v>Cochlea_R.1</v>
      </c>
      <c r="D391" t="str">
        <f>[9]Sheet1!B14</f>
        <v>AtMost 45.0 Gy to 0.0 mean [Gy]</v>
      </c>
      <c r="E391">
        <f>[9]Sheet1!C14</f>
        <v>1</v>
      </c>
    </row>
    <row r="392" spans="1:5" x14ac:dyDescent="0.2">
      <c r="A392">
        <v>9</v>
      </c>
      <c r="B392">
        <v>0</v>
      </c>
      <c r="C392" t="str">
        <f>[9]Sheet1!A15</f>
        <v>Cochlea_R.2</v>
      </c>
      <c r="D392" t="str">
        <f>[9]Sheet1!B15</f>
        <v>AtMost 32.0 Gy to 0.0 mean [Gy]</v>
      </c>
      <c r="E392">
        <f>[9]Sheet1!C15</f>
        <v>1</v>
      </c>
    </row>
    <row r="393" spans="1:5" x14ac:dyDescent="0.2">
      <c r="A393">
        <v>9</v>
      </c>
      <c r="B393">
        <v>0</v>
      </c>
      <c r="C393" t="str">
        <f>[9]Sheet1!A16</f>
        <v>Cochlea_R_PRV</v>
      </c>
      <c r="D393" t="str">
        <f>[9]Sheet1!B16</f>
        <v>AtMost 40.0 Gy to 0.0 mean [Gy]</v>
      </c>
      <c r="E393">
        <f>[9]Sheet1!C16</f>
        <v>1</v>
      </c>
    </row>
    <row r="394" spans="1:5" x14ac:dyDescent="0.2">
      <c r="A394">
        <v>9</v>
      </c>
      <c r="B394">
        <v>0</v>
      </c>
      <c r="C394" t="str">
        <f>[9]Sheet1!A17</f>
        <v>Cochlea_R_PRV.1</v>
      </c>
      <c r="D394" t="str">
        <f>[9]Sheet1!B17</f>
        <v>AtMost 50.0 Gy to 0.0 mean [Gy]</v>
      </c>
      <c r="E394">
        <f>[9]Sheet1!C17</f>
        <v>1</v>
      </c>
    </row>
    <row r="395" spans="1:5" x14ac:dyDescent="0.2">
      <c r="A395">
        <v>9</v>
      </c>
      <c r="B395">
        <v>0</v>
      </c>
      <c r="C395" t="str">
        <f>[9]Sheet1!A18</f>
        <v>Cochlea_R_PRV.2</v>
      </c>
      <c r="D395" t="str">
        <f>[9]Sheet1!B18</f>
        <v>AtMost 59.0 Gy to 0.0 mean [Gy]</v>
      </c>
      <c r="E395">
        <f>[9]Sheet1!C18</f>
        <v>1</v>
      </c>
    </row>
    <row r="396" spans="1:5" x14ac:dyDescent="0.2">
      <c r="A396">
        <v>9</v>
      </c>
      <c r="B396">
        <v>0</v>
      </c>
      <c r="C396" t="str">
        <f>[9]Sheet1!A19</f>
        <v>Cornea_L</v>
      </c>
      <c r="D396" t="str">
        <f>[9]Sheet1!B19</f>
        <v>AtMost 50.0 Gy to 0.03 cc [Gy]</v>
      </c>
      <c r="E396">
        <f>[9]Sheet1!C19</f>
        <v>13.78</v>
      </c>
    </row>
    <row r="397" spans="1:5" x14ac:dyDescent="0.2">
      <c r="A397">
        <v>9</v>
      </c>
      <c r="B397">
        <v>0</v>
      </c>
      <c r="C397" t="str">
        <f>[9]Sheet1!A20</f>
        <v>Cornea_L.1</v>
      </c>
      <c r="D397" t="str">
        <f>[9]Sheet1!B20</f>
        <v>AtMost 30.0 Gy to 0.03 cc [Gy]</v>
      </c>
      <c r="E397">
        <f>[9]Sheet1!C20</f>
        <v>13.78</v>
      </c>
    </row>
    <row r="398" spans="1:5" x14ac:dyDescent="0.2">
      <c r="A398">
        <v>9</v>
      </c>
      <c r="B398">
        <v>0</v>
      </c>
      <c r="C398" t="str">
        <f>[9]Sheet1!A21</f>
        <v>Cornea_L_PRV</v>
      </c>
      <c r="D398" t="str">
        <f>[9]Sheet1!B21</f>
        <v>AtMost 35.0 Gy to 0.03 cc [Gy]</v>
      </c>
      <c r="E398">
        <f>[9]Sheet1!C21</f>
        <v>21.81</v>
      </c>
    </row>
    <row r="399" spans="1:5" x14ac:dyDescent="0.2">
      <c r="A399">
        <v>9</v>
      </c>
      <c r="B399">
        <v>0</v>
      </c>
      <c r="C399" t="str">
        <f>[9]Sheet1!A22</f>
        <v>Cornea_R</v>
      </c>
      <c r="D399" t="str">
        <f>[9]Sheet1!B22</f>
        <v>AtMost 50.0 Gy to 0.03 cc [Gy]</v>
      </c>
      <c r="E399">
        <f>[9]Sheet1!C22</f>
        <v>11.37</v>
      </c>
    </row>
    <row r="400" spans="1:5" x14ac:dyDescent="0.2">
      <c r="A400">
        <v>9</v>
      </c>
      <c r="B400">
        <v>0</v>
      </c>
      <c r="C400" t="str">
        <f>[9]Sheet1!A23</f>
        <v>Cornea_R.1</v>
      </c>
      <c r="D400" t="str">
        <f>[9]Sheet1!B23</f>
        <v>AtMost 30.0 Gy to 0.03 cc [Gy]</v>
      </c>
      <c r="E400">
        <f>[9]Sheet1!C23</f>
        <v>11.37</v>
      </c>
    </row>
    <row r="401" spans="1:5" x14ac:dyDescent="0.2">
      <c r="A401">
        <v>9</v>
      </c>
      <c r="B401">
        <v>0</v>
      </c>
      <c r="C401" t="str">
        <f>[9]Sheet1!A24</f>
        <v>Cornea_R_PRV</v>
      </c>
      <c r="D401" t="str">
        <f>[9]Sheet1!B24</f>
        <v>AtMost 35.0 Gy to 0.03 cc [Gy]</v>
      </c>
      <c r="E401">
        <f>[9]Sheet1!C24</f>
        <v>18.25</v>
      </c>
    </row>
    <row r="402" spans="1:5" x14ac:dyDescent="0.2">
      <c r="A402">
        <v>9</v>
      </c>
      <c r="B402">
        <v>0</v>
      </c>
      <c r="C402" t="str">
        <f>[9]Sheet1!A25</f>
        <v>External</v>
      </c>
      <c r="D402" t="str">
        <f>[9]Sheet1!B25</f>
        <v>AtMost 62.37 Gy to 2.0 cc [Gy]</v>
      </c>
      <c r="E402">
        <f>[9]Sheet1!C25</f>
        <v>54.84</v>
      </c>
    </row>
    <row r="403" spans="1:5" x14ac:dyDescent="0.2">
      <c r="A403">
        <v>9</v>
      </c>
      <c r="B403">
        <v>0</v>
      </c>
      <c r="C403" t="str">
        <f>[9]Sheet1!A26</f>
        <v>Eye_L</v>
      </c>
      <c r="D403" t="str">
        <f>[9]Sheet1!B26</f>
        <v>AtMost 30.0 Gy to 0.03 cc [Gy]</v>
      </c>
      <c r="E403">
        <f>[9]Sheet1!C26</f>
        <v>27.43</v>
      </c>
    </row>
    <row r="404" spans="1:5" x14ac:dyDescent="0.2">
      <c r="A404">
        <v>9</v>
      </c>
      <c r="B404">
        <v>0</v>
      </c>
      <c r="C404" t="str">
        <f>[9]Sheet1!A27</f>
        <v>Eye_L_PRV</v>
      </c>
      <c r="D404" t="str">
        <f>[9]Sheet1!B27</f>
        <v>AtMost 35.0 Gy to 0.03 cc [Gy]</v>
      </c>
      <c r="E404">
        <f>[9]Sheet1!C27</f>
        <v>36.29</v>
      </c>
    </row>
    <row r="405" spans="1:5" x14ac:dyDescent="0.2">
      <c r="A405">
        <v>9</v>
      </c>
      <c r="B405">
        <v>0</v>
      </c>
      <c r="C405" t="str">
        <f>[9]Sheet1!A28</f>
        <v>Eye_R</v>
      </c>
      <c r="D405" t="str">
        <f>[9]Sheet1!B28</f>
        <v>AtMost 30.0 Gy to 0.03 cc [Gy]</v>
      </c>
      <c r="E405">
        <f>[9]Sheet1!C28</f>
        <v>19.21</v>
      </c>
    </row>
    <row r="406" spans="1:5" x14ac:dyDescent="0.2">
      <c r="A406">
        <v>9</v>
      </c>
      <c r="B406">
        <v>0</v>
      </c>
      <c r="C406" t="str">
        <f>[9]Sheet1!A29</f>
        <v>Eye_R_PRV</v>
      </c>
      <c r="D406" t="str">
        <f>[9]Sheet1!B29</f>
        <v>AtMost 35.0 Gy to 0.03 cc [Gy]</v>
      </c>
      <c r="E406">
        <f>[9]Sheet1!C29</f>
        <v>22.82</v>
      </c>
    </row>
    <row r="407" spans="1:5" x14ac:dyDescent="0.2">
      <c r="A407">
        <v>9</v>
      </c>
      <c r="B407">
        <v>0</v>
      </c>
      <c r="C407" t="str">
        <f>[9]Sheet1!A30</f>
        <v>GTV</v>
      </c>
      <c r="D407" t="str">
        <f>[9]Sheet1!B30</f>
        <v>AtLeast 56.43 Gy to 99.9 % [Gy]</v>
      </c>
      <c r="E407">
        <f>[9]Sheet1!C30</f>
        <v>53.23</v>
      </c>
    </row>
    <row r="408" spans="1:5" x14ac:dyDescent="0.2">
      <c r="A408">
        <v>9</v>
      </c>
      <c r="B408">
        <v>0</v>
      </c>
      <c r="C408" t="str">
        <f>[9]Sheet1!A31</f>
        <v>Hippocampus_L</v>
      </c>
      <c r="D408" t="str">
        <f>[9]Sheet1!B31</f>
        <v>AtMost 7.3 Gy to 40.0 % [Gy]</v>
      </c>
      <c r="E408">
        <f>[9]Sheet1!C31</f>
        <v>6.76</v>
      </c>
    </row>
    <row r="409" spans="1:5" x14ac:dyDescent="0.2">
      <c r="A409">
        <v>9</v>
      </c>
      <c r="B409">
        <v>0</v>
      </c>
      <c r="C409" t="str">
        <f>[9]Sheet1!A32</f>
        <v>Hippocampus_R</v>
      </c>
      <c r="D409" t="str">
        <f>[9]Sheet1!B32</f>
        <v>AtMost 7.3 Gy to 40.0 % [Gy]</v>
      </c>
      <c r="E409">
        <f>[9]Sheet1!C32</f>
        <v>7.03</v>
      </c>
    </row>
    <row r="410" spans="1:5" x14ac:dyDescent="0.2">
      <c r="A410">
        <v>9</v>
      </c>
      <c r="B410">
        <v>0</v>
      </c>
      <c r="C410" t="str">
        <f>[9]Sheet1!A33</f>
        <v>Hypothalamus_L</v>
      </c>
      <c r="D410" t="str">
        <f>[9]Sheet1!B33</f>
        <v>AtMost 45.0 Gy to 0.0 mean [Gy]</v>
      </c>
      <c r="E410">
        <f>[9]Sheet1!C33</f>
        <v>16.89</v>
      </c>
    </row>
    <row r="411" spans="1:5" x14ac:dyDescent="0.2">
      <c r="A411">
        <v>9</v>
      </c>
      <c r="B411">
        <v>0</v>
      </c>
      <c r="C411" t="str">
        <f>[9]Sheet1!A34</f>
        <v>Hypothalamus_R</v>
      </c>
      <c r="D411" t="str">
        <f>[9]Sheet1!B34</f>
        <v>AtMost 45.0 Gy to 0.0 mean [Gy]</v>
      </c>
      <c r="E411">
        <f>[9]Sheet1!C34</f>
        <v>17.02</v>
      </c>
    </row>
    <row r="412" spans="1:5" x14ac:dyDescent="0.2">
      <c r="A412">
        <v>9</v>
      </c>
      <c r="B412">
        <v>0</v>
      </c>
      <c r="C412" t="str">
        <f>[9]Sheet1!A35</f>
        <v>LacrimalGland_L</v>
      </c>
      <c r="D412" t="str">
        <f>[9]Sheet1!B35</f>
        <v>AtMost 25.0 Gy to 0.0 mean [Gy]</v>
      </c>
      <c r="E412">
        <f>[9]Sheet1!C35</f>
        <v>23.05</v>
      </c>
    </row>
    <row r="413" spans="1:5" x14ac:dyDescent="0.2">
      <c r="A413">
        <v>9</v>
      </c>
      <c r="B413">
        <v>0</v>
      </c>
      <c r="C413" t="str">
        <f>[9]Sheet1!A36</f>
        <v>LacrimalGland_L_PRV</v>
      </c>
      <c r="D413" t="str">
        <f>[9]Sheet1!B36</f>
        <v>AtMost 30.0 Gy to 0.0 mean [Gy]</v>
      </c>
      <c r="E413">
        <f>[9]Sheet1!C36</f>
        <v>22.67</v>
      </c>
    </row>
    <row r="414" spans="1:5" x14ac:dyDescent="0.2">
      <c r="A414">
        <v>9</v>
      </c>
      <c r="B414">
        <v>0</v>
      </c>
      <c r="C414" t="str">
        <f>[9]Sheet1!A37</f>
        <v>LacrimalGland_R</v>
      </c>
      <c r="D414" t="str">
        <f>[9]Sheet1!B37</f>
        <v>AtMost 25.0 Gy to 0.0 mean [Gy]</v>
      </c>
      <c r="E414">
        <f>[9]Sheet1!C37</f>
        <v>15.72</v>
      </c>
    </row>
    <row r="415" spans="1:5" x14ac:dyDescent="0.2">
      <c r="A415">
        <v>9</v>
      </c>
      <c r="B415">
        <v>0</v>
      </c>
      <c r="C415" t="str">
        <f>[9]Sheet1!A38</f>
        <v>LacrimalGland_R_PRV</v>
      </c>
      <c r="D415" t="str">
        <f>[9]Sheet1!B38</f>
        <v>AtMost 30.0 Gy to 0.0 mean [Gy]</v>
      </c>
      <c r="E415">
        <f>[9]Sheet1!C38</f>
        <v>15.53</v>
      </c>
    </row>
    <row r="416" spans="1:5" x14ac:dyDescent="0.2">
      <c r="A416">
        <v>9</v>
      </c>
      <c r="B416">
        <v>0</v>
      </c>
      <c r="C416" t="str">
        <f>[9]Sheet1!A39</f>
        <v>Lens_L</v>
      </c>
      <c r="D416" t="str">
        <f>[9]Sheet1!B39</f>
        <v>AtMost 4.0 Gy to 0.03 cc [Gy]</v>
      </c>
      <c r="E416">
        <f>[9]Sheet1!C39</f>
        <v>2.89</v>
      </c>
    </row>
    <row r="417" spans="1:5" x14ac:dyDescent="0.2">
      <c r="A417">
        <v>9</v>
      </c>
      <c r="B417">
        <v>0</v>
      </c>
      <c r="C417" t="str">
        <f>[9]Sheet1!A40</f>
        <v>Lens_L.1</v>
      </c>
      <c r="D417" t="str">
        <f>[9]Sheet1!B40</f>
        <v>AtMost 10.0 Gy to 0.03 cc [Gy]</v>
      </c>
      <c r="E417">
        <f>[9]Sheet1!C40</f>
        <v>2.89</v>
      </c>
    </row>
    <row r="418" spans="1:5" x14ac:dyDescent="0.2">
      <c r="A418">
        <v>9</v>
      </c>
      <c r="B418">
        <v>0</v>
      </c>
      <c r="C418" t="str">
        <f>[9]Sheet1!A41</f>
        <v>Lens_R</v>
      </c>
      <c r="D418" t="str">
        <f>[9]Sheet1!B41</f>
        <v>AtMost 4.0 Gy to 0.03 cc [Gy]</v>
      </c>
      <c r="E418">
        <f>[9]Sheet1!C41</f>
        <v>2.77</v>
      </c>
    </row>
    <row r="419" spans="1:5" x14ac:dyDescent="0.2">
      <c r="A419">
        <v>9</v>
      </c>
      <c r="B419">
        <v>0</v>
      </c>
      <c r="C419" t="str">
        <f>[9]Sheet1!A42</f>
        <v>Lens_R.1</v>
      </c>
      <c r="D419" t="str">
        <f>[9]Sheet1!B42</f>
        <v>AtMost 10.0 Gy to 0.03 cc [Gy]</v>
      </c>
      <c r="E419">
        <f>[9]Sheet1!C42</f>
        <v>2.77</v>
      </c>
    </row>
    <row r="420" spans="1:5" x14ac:dyDescent="0.2">
      <c r="A420">
        <v>9</v>
      </c>
      <c r="B420">
        <v>0</v>
      </c>
      <c r="C420" t="str">
        <f>[9]Sheet1!A43</f>
        <v>OpticChiasm</v>
      </c>
      <c r="D420" t="str">
        <f>[9]Sheet1!B43</f>
        <v>AtMost 54.0 Gy to 0.03 cc [Gy]</v>
      </c>
      <c r="E420">
        <f>[9]Sheet1!C43</f>
        <v>20.7</v>
      </c>
    </row>
    <row r="421" spans="1:5" x14ac:dyDescent="0.2">
      <c r="A421">
        <v>9</v>
      </c>
      <c r="B421">
        <v>0</v>
      </c>
      <c r="C421" t="str">
        <f>[9]Sheet1!A44</f>
        <v>OpticChiasm_PRV</v>
      </c>
      <c r="D421" t="str">
        <f>[9]Sheet1!B44</f>
        <v>AtMost 60.0 Gy to 0.03 cc [Gy]</v>
      </c>
      <c r="E421">
        <f>[9]Sheet1!C44</f>
        <v>27.65</v>
      </c>
    </row>
    <row r="422" spans="1:5" x14ac:dyDescent="0.2">
      <c r="A422">
        <v>9</v>
      </c>
      <c r="B422">
        <v>0</v>
      </c>
      <c r="C422" t="str">
        <f>[9]Sheet1!A45</f>
        <v>OpticNerve_L</v>
      </c>
      <c r="D422" t="str">
        <f>[9]Sheet1!B45</f>
        <v>AtMost 54.0 Gy to 0.03 cc [Gy]</v>
      </c>
      <c r="E422">
        <f>[9]Sheet1!C45</f>
        <v>26.55</v>
      </c>
    </row>
    <row r="423" spans="1:5" x14ac:dyDescent="0.2">
      <c r="A423">
        <v>9</v>
      </c>
      <c r="B423">
        <v>0</v>
      </c>
      <c r="C423" t="str">
        <f>[9]Sheet1!A46</f>
        <v>OpticNerve_L_PRV</v>
      </c>
      <c r="D423" t="str">
        <f>[9]Sheet1!B46</f>
        <v>AtMost 60.0 Gy to 0.03 cc [Gy]</v>
      </c>
      <c r="E423">
        <f>[9]Sheet1!C46</f>
        <v>38.909999999999997</v>
      </c>
    </row>
    <row r="424" spans="1:5" x14ac:dyDescent="0.2">
      <c r="A424">
        <v>9</v>
      </c>
      <c r="B424">
        <v>0</v>
      </c>
      <c r="C424" t="str">
        <f>[9]Sheet1!A47</f>
        <v>OpticNerve_R</v>
      </c>
      <c r="D424" t="str">
        <f>[9]Sheet1!B47</f>
        <v>AtMost 54.0 Gy to 0.03 cc [Gy]</v>
      </c>
      <c r="E424">
        <f>[9]Sheet1!C47</f>
        <v>21.5</v>
      </c>
    </row>
    <row r="425" spans="1:5" x14ac:dyDescent="0.2">
      <c r="A425">
        <v>9</v>
      </c>
      <c r="B425">
        <v>0</v>
      </c>
      <c r="C425" t="str">
        <f>[9]Sheet1!A48</f>
        <v>OpticNerve_R_PRV</v>
      </c>
      <c r="D425" t="str">
        <f>[9]Sheet1!B48</f>
        <v>AtMost 60.0 Gy to 0.03 cc [Gy]</v>
      </c>
      <c r="E425">
        <f>[9]Sheet1!C48</f>
        <v>29.65</v>
      </c>
    </row>
    <row r="426" spans="1:5" x14ac:dyDescent="0.2">
      <c r="A426">
        <v>9</v>
      </c>
      <c r="B426">
        <v>0</v>
      </c>
      <c r="C426" t="str">
        <f>[9]Sheet1!A49</f>
        <v>PTV</v>
      </c>
      <c r="D426" t="str">
        <f>[9]Sheet1!B49</f>
        <v>AtLeast 56.43 Gy to 98.0 % [Gy]</v>
      </c>
      <c r="E426">
        <f>[9]Sheet1!C49</f>
        <v>51.66</v>
      </c>
    </row>
    <row r="427" spans="1:5" x14ac:dyDescent="0.2">
      <c r="A427">
        <v>9</v>
      </c>
      <c r="B427">
        <v>0</v>
      </c>
      <c r="C427" t="str">
        <f>[9]Sheet1!A50</f>
        <v>Pituitary</v>
      </c>
      <c r="D427" t="str">
        <f>[9]Sheet1!B50</f>
        <v>AtMost 45.0 Gy to 0.0 mean [Gy]</v>
      </c>
      <c r="E427">
        <f>[9]Sheet1!C50</f>
        <v>4.49</v>
      </c>
    </row>
    <row r="428" spans="1:5" x14ac:dyDescent="0.2">
      <c r="A428">
        <v>9</v>
      </c>
      <c r="B428">
        <v>0</v>
      </c>
      <c r="C428" t="str">
        <f>[9]Sheet1!A51</f>
        <v>Pituitary.1</v>
      </c>
      <c r="D428" t="str">
        <f>[9]Sheet1!B51</f>
        <v>AtMost 20.0 Gy to 0.0 mean [Gy]</v>
      </c>
      <c r="E428">
        <f>[9]Sheet1!C51</f>
        <v>4.49</v>
      </c>
    </row>
    <row r="429" spans="1:5" x14ac:dyDescent="0.2">
      <c r="A429">
        <v>9</v>
      </c>
      <c r="B429">
        <v>0</v>
      </c>
      <c r="C429" t="str">
        <f>[9]Sheet1!A52</f>
        <v>Retina_L</v>
      </c>
      <c r="D429" t="str">
        <f>[9]Sheet1!B52</f>
        <v>AtMost 45.0 Gy to 0.03 cc [Gy]</v>
      </c>
      <c r="E429">
        <f>[9]Sheet1!C52</f>
        <v>26.56</v>
      </c>
    </row>
    <row r="430" spans="1:5" x14ac:dyDescent="0.2">
      <c r="A430">
        <v>9</v>
      </c>
      <c r="B430">
        <v>0</v>
      </c>
      <c r="C430" t="str">
        <f>[9]Sheet1!A53</f>
        <v>Retina_L_PRV</v>
      </c>
      <c r="D430" t="str">
        <f>[9]Sheet1!B53</f>
        <v>AtMost 50.0 Gy to 0.03 cc [Gy]</v>
      </c>
      <c r="E430">
        <f>[9]Sheet1!C53</f>
        <v>34.36</v>
      </c>
    </row>
    <row r="431" spans="1:5" x14ac:dyDescent="0.2">
      <c r="A431">
        <v>9</v>
      </c>
      <c r="B431">
        <v>0</v>
      </c>
      <c r="C431" t="str">
        <f>[9]Sheet1!A54</f>
        <v>Retina_R</v>
      </c>
      <c r="D431" t="str">
        <f>[9]Sheet1!B54</f>
        <v>AtMost 45.0 Gy to 0.03 cc [Gy]</v>
      </c>
      <c r="E431">
        <f>[9]Sheet1!C54</f>
        <v>18.95</v>
      </c>
    </row>
    <row r="432" spans="1:5" x14ac:dyDescent="0.2">
      <c r="A432">
        <v>9</v>
      </c>
      <c r="B432">
        <v>0</v>
      </c>
      <c r="C432" t="str">
        <f>[9]Sheet1!A55</f>
        <v>Retina_R_PRV</v>
      </c>
      <c r="D432" t="str">
        <f>[9]Sheet1!B55</f>
        <v>AtMost 50.0 Gy to 0.03 cc [Gy]</v>
      </c>
      <c r="E432">
        <f>[9]Sheet1!C55</f>
        <v>22.7</v>
      </c>
    </row>
    <row r="433" spans="1:5" x14ac:dyDescent="0.2">
      <c r="A433">
        <v>9</v>
      </c>
      <c r="B433">
        <v>0</v>
      </c>
      <c r="C433" t="str">
        <f>[9]Sheet1!A56</f>
        <v>Skin</v>
      </c>
      <c r="D433" t="str">
        <f>[9]Sheet1!B56</f>
        <v>AtMost 25.0 Gy to 0.03 cc [Gy]</v>
      </c>
      <c r="E433">
        <f>[9]Sheet1!C56</f>
        <v>29.95</v>
      </c>
    </row>
    <row r="434" spans="1:5" x14ac:dyDescent="0.2">
      <c r="A434">
        <v>9</v>
      </c>
      <c r="B434">
        <v>0</v>
      </c>
      <c r="C434" t="str">
        <f>[9]Sheet1!A57</f>
        <v>SpinalCord</v>
      </c>
      <c r="D434" t="str">
        <f>[9]Sheet1!B57</f>
        <v>AtMost 50.0 Gy to 0.03 cc [Gy]</v>
      </c>
      <c r="E434">
        <f>[9]Sheet1!C57</f>
        <v>0.32</v>
      </c>
    </row>
    <row r="435" spans="1:5" x14ac:dyDescent="0.2">
      <c r="A435">
        <v>9</v>
      </c>
      <c r="B435">
        <v>0</v>
      </c>
      <c r="C435" t="str">
        <f>[9]Sheet1!A58</f>
        <v>SpinalCord.1</v>
      </c>
      <c r="D435" t="str">
        <f>[9]Sheet1!B58</f>
        <v>AtMost 45.0 Gy to 0.03 cc [Gy]</v>
      </c>
      <c r="E435">
        <f>[9]Sheet1!C58</f>
        <v>0.32</v>
      </c>
    </row>
    <row r="436" spans="1:5" x14ac:dyDescent="0.2">
      <c r="A436">
        <v>9</v>
      </c>
      <c r="B436">
        <v>0</v>
      </c>
      <c r="C436" t="str">
        <f>[9]Sheet1!A59</f>
        <v>SpinalCord_PRV</v>
      </c>
      <c r="D436" t="str">
        <f>[9]Sheet1!B59</f>
        <v>AtMost 50.0 Gy to 0.03 cc [Gy]</v>
      </c>
      <c r="E436">
        <f>[9]Sheet1!C59</f>
        <v>0.38</v>
      </c>
    </row>
    <row r="437" spans="1:5" x14ac:dyDescent="0.2">
      <c r="A437">
        <v>9</v>
      </c>
      <c r="B437">
        <v>0</v>
      </c>
      <c r="C437" t="str">
        <f>[9]Sheet1!A60</f>
        <v>SpinalCord_PRV.1</v>
      </c>
      <c r="D437" t="str">
        <f>[9]Sheet1!B60</f>
        <v>AtMost 54.0 Gy to 0.03 cc [Gy]</v>
      </c>
      <c r="E437">
        <f>[9]Sheet1!C60</f>
        <v>0.38</v>
      </c>
    </row>
    <row r="440" spans="1:5" x14ac:dyDescent="0.2">
      <c r="A440">
        <v>10</v>
      </c>
      <c r="B440">
        <v>0</v>
      </c>
      <c r="C440" s="1" t="str">
        <f>[10]Sheet1!A2</f>
        <v>Brain</v>
      </c>
      <c r="D440" t="str">
        <f>[10]Sheet1!B2</f>
        <v>AtMost 50.0 % to 30.0 Gy [%]</v>
      </c>
      <c r="E440">
        <f>[10]Sheet1!C2</f>
        <v>44.57</v>
      </c>
    </row>
    <row r="441" spans="1:5" x14ac:dyDescent="0.2">
      <c r="A441">
        <v>10</v>
      </c>
      <c r="B441">
        <v>0</v>
      </c>
      <c r="C441" s="1" t="str">
        <f>[10]Sheet1!A3</f>
        <v>BrainstemCore</v>
      </c>
      <c r="D441" t="str">
        <f>[10]Sheet1!B3</f>
        <v>AtMost 54.0 Gy to 0.03 cc [Gy]</v>
      </c>
      <c r="E441">
        <f>[10]Sheet1!C3</f>
        <v>51.85</v>
      </c>
    </row>
    <row r="442" spans="1:5" x14ac:dyDescent="0.2">
      <c r="A442">
        <v>10</v>
      </c>
      <c r="B442">
        <v>0</v>
      </c>
      <c r="C442" s="1" t="str">
        <f>[10]Sheet1!A4</f>
        <v>BrainstemSurface</v>
      </c>
      <c r="D442" t="str">
        <f>[10]Sheet1!B4</f>
        <v>AtMost 60.0 Gy to 0.03 cc [Gy]</v>
      </c>
      <c r="E442">
        <f>[10]Sheet1!C4</f>
        <v>54.42</v>
      </c>
    </row>
    <row r="443" spans="1:5" x14ac:dyDescent="0.2">
      <c r="A443">
        <v>10</v>
      </c>
      <c r="B443">
        <v>0</v>
      </c>
      <c r="C443" s="1" t="str">
        <f>[10]Sheet1!A5</f>
        <v>Brainstem_PRV</v>
      </c>
      <c r="D443" t="str">
        <f>[10]Sheet1!B5</f>
        <v>AtMost 63.0 Gy to 0.03 cc [Gy]</v>
      </c>
      <c r="E443">
        <f>[10]Sheet1!C5</f>
        <v>57.67</v>
      </c>
    </row>
    <row r="444" spans="1:5" x14ac:dyDescent="0.2">
      <c r="A444">
        <v>10</v>
      </c>
      <c r="B444">
        <v>0</v>
      </c>
      <c r="C444" s="1" t="str">
        <f>[10]Sheet1!A6</f>
        <v>CTV</v>
      </c>
      <c r="D444" t="str">
        <f>[10]Sheet1!B6</f>
        <v>AtLeast 56.43 Gy to 99.0 % [Gy]</v>
      </c>
      <c r="E444">
        <f>[10]Sheet1!C6</f>
        <v>54.53</v>
      </c>
    </row>
    <row r="445" spans="1:5" x14ac:dyDescent="0.2">
      <c r="A445">
        <v>10</v>
      </c>
      <c r="B445">
        <v>0</v>
      </c>
      <c r="C445" s="1" t="str">
        <f>[10]Sheet1!A7</f>
        <v>Cochlea_L</v>
      </c>
      <c r="D445" t="str">
        <f>[10]Sheet1!B7</f>
        <v>AtMost 54.0 Gy to 0.0 mean [Gy]</v>
      </c>
      <c r="E445">
        <f>[10]Sheet1!C7</f>
        <v>9.5399999999999991</v>
      </c>
    </row>
    <row r="446" spans="1:5" x14ac:dyDescent="0.2">
      <c r="A446">
        <v>10</v>
      </c>
      <c r="B446">
        <v>0</v>
      </c>
      <c r="C446" s="1" t="str">
        <f>[10]Sheet1!A8</f>
        <v>Cochlea_L.1</v>
      </c>
      <c r="D446" t="str">
        <f>[10]Sheet1!B8</f>
        <v>AtMost 45.0 Gy to 0.0 mean [Gy]</v>
      </c>
      <c r="E446">
        <f>[10]Sheet1!C8</f>
        <v>9.5399999999999991</v>
      </c>
    </row>
    <row r="447" spans="1:5" x14ac:dyDescent="0.2">
      <c r="A447">
        <v>10</v>
      </c>
      <c r="B447">
        <v>0</v>
      </c>
      <c r="C447" s="1" t="str">
        <f>[10]Sheet1!A9</f>
        <v>Cochlea_L.2</v>
      </c>
      <c r="D447" t="str">
        <f>[10]Sheet1!B9</f>
        <v>AtMost 32.0 Gy to 0.0 mean [Gy]</v>
      </c>
      <c r="E447">
        <f>[10]Sheet1!C9</f>
        <v>9.5399999999999991</v>
      </c>
    </row>
    <row r="448" spans="1:5" x14ac:dyDescent="0.2">
      <c r="A448">
        <v>10</v>
      </c>
      <c r="B448">
        <v>0</v>
      </c>
      <c r="C448" s="1" t="str">
        <f>[10]Sheet1!A10</f>
        <v>Cochlea_L_PRV</v>
      </c>
      <c r="D448" t="str">
        <f>[10]Sheet1!B10</f>
        <v>AtMost 40.0 Gy to 0.0 mean [Gy]</v>
      </c>
      <c r="E448">
        <f>[10]Sheet1!C10</f>
        <v>9.86</v>
      </c>
    </row>
    <row r="449" spans="1:5" x14ac:dyDescent="0.2">
      <c r="A449">
        <v>10</v>
      </c>
      <c r="B449">
        <v>0</v>
      </c>
      <c r="C449" s="1" t="str">
        <f>[10]Sheet1!A11</f>
        <v>Cochlea_L_PRV.1</v>
      </c>
      <c r="D449" t="str">
        <f>[10]Sheet1!B11</f>
        <v>AtMost 50.0 Gy to 0.0 mean [Gy]</v>
      </c>
      <c r="E449">
        <f>[10]Sheet1!C11</f>
        <v>9.86</v>
      </c>
    </row>
    <row r="450" spans="1:5" x14ac:dyDescent="0.2">
      <c r="A450">
        <v>10</v>
      </c>
      <c r="B450">
        <v>0</v>
      </c>
      <c r="C450" s="1" t="str">
        <f>[10]Sheet1!A12</f>
        <v>Cochlea_L_PRV.2</v>
      </c>
      <c r="D450" t="str">
        <f>[10]Sheet1!B12</f>
        <v>AtMost 59.0 Gy to 0.0 mean [Gy]</v>
      </c>
      <c r="E450">
        <f>[10]Sheet1!C12</f>
        <v>9.86</v>
      </c>
    </row>
    <row r="451" spans="1:5" x14ac:dyDescent="0.2">
      <c r="A451">
        <v>10</v>
      </c>
      <c r="B451">
        <v>0</v>
      </c>
      <c r="C451" s="1" t="str">
        <f>[10]Sheet1!A13</f>
        <v>Cochlea_R</v>
      </c>
      <c r="D451" t="str">
        <f>[10]Sheet1!B13</f>
        <v>AtMost 54.0 Gy to 0.0 mean [Gy]</v>
      </c>
      <c r="E451">
        <f>[10]Sheet1!C13</f>
        <v>53.09</v>
      </c>
    </row>
    <row r="452" spans="1:5" x14ac:dyDescent="0.2">
      <c r="A452">
        <v>10</v>
      </c>
      <c r="B452">
        <v>0</v>
      </c>
      <c r="C452" s="1" t="str">
        <f>[10]Sheet1!A14</f>
        <v>Cochlea_R.1</v>
      </c>
      <c r="D452" t="str">
        <f>[10]Sheet1!B14</f>
        <v>AtMost 45.0 Gy to 0.0 mean [Gy]</v>
      </c>
      <c r="E452">
        <f>[10]Sheet1!C14</f>
        <v>53.09</v>
      </c>
    </row>
    <row r="453" spans="1:5" x14ac:dyDescent="0.2">
      <c r="A453">
        <v>10</v>
      </c>
      <c r="B453">
        <v>0</v>
      </c>
      <c r="C453" s="1" t="str">
        <f>[10]Sheet1!A15</f>
        <v>Cochlea_R.2</v>
      </c>
      <c r="D453" t="str">
        <f>[10]Sheet1!B15</f>
        <v>AtMost 32.0 Gy to 0.0 mean [Gy]</v>
      </c>
      <c r="E453">
        <f>[10]Sheet1!C15</f>
        <v>53.09</v>
      </c>
    </row>
    <row r="454" spans="1:5" x14ac:dyDescent="0.2">
      <c r="A454">
        <v>10</v>
      </c>
      <c r="B454">
        <v>0</v>
      </c>
      <c r="C454" s="1" t="str">
        <f>[10]Sheet1!A16</f>
        <v>Cochlea_R_PRV</v>
      </c>
      <c r="D454" t="str">
        <f>[10]Sheet1!B16</f>
        <v>AtMost 40.0 Gy to 0.0 mean [Gy]</v>
      </c>
      <c r="E454">
        <f>[10]Sheet1!C16</f>
        <v>52.33</v>
      </c>
    </row>
    <row r="455" spans="1:5" x14ac:dyDescent="0.2">
      <c r="A455">
        <v>10</v>
      </c>
      <c r="B455">
        <v>0</v>
      </c>
      <c r="C455" s="1" t="str">
        <f>[10]Sheet1!A17</f>
        <v>Cochlea_R_PRV.1</v>
      </c>
      <c r="D455" t="str">
        <f>[10]Sheet1!B17</f>
        <v>AtMost 50.0 Gy to 0.0 mean [Gy]</v>
      </c>
      <c r="E455">
        <f>[10]Sheet1!C17</f>
        <v>52.33</v>
      </c>
    </row>
    <row r="456" spans="1:5" x14ac:dyDescent="0.2">
      <c r="A456">
        <v>10</v>
      </c>
      <c r="B456">
        <v>0</v>
      </c>
      <c r="C456" s="1" t="str">
        <f>[10]Sheet1!A18</f>
        <v>Cochlea_R_PRV.2</v>
      </c>
      <c r="D456" t="str">
        <f>[10]Sheet1!B18</f>
        <v>AtMost 59.0 Gy to 0.0 mean [Gy]</v>
      </c>
      <c r="E456">
        <f>[10]Sheet1!C18</f>
        <v>52.33</v>
      </c>
    </row>
    <row r="457" spans="1:5" x14ac:dyDescent="0.2">
      <c r="A457">
        <v>10</v>
      </c>
      <c r="B457">
        <v>0</v>
      </c>
      <c r="C457" s="1" t="str">
        <f>[10]Sheet1!A19</f>
        <v>Cornea_L</v>
      </c>
      <c r="D457" t="str">
        <f>[10]Sheet1!B19</f>
        <v>AtMost 50.0 Gy to 0.03 cc [Gy]</v>
      </c>
      <c r="E457">
        <f>[10]Sheet1!C19</f>
        <v>25.16</v>
      </c>
    </row>
    <row r="458" spans="1:5" x14ac:dyDescent="0.2">
      <c r="A458">
        <v>10</v>
      </c>
      <c r="B458">
        <v>0</v>
      </c>
      <c r="C458" s="1" t="str">
        <f>[10]Sheet1!A20</f>
        <v>Cornea_L.1</v>
      </c>
      <c r="D458" t="str">
        <f>[10]Sheet1!B20</f>
        <v>AtMost 30.0 Gy to 0.03 cc [Gy]</v>
      </c>
      <c r="E458">
        <f>[10]Sheet1!C20</f>
        <v>25.16</v>
      </c>
    </row>
    <row r="459" spans="1:5" x14ac:dyDescent="0.2">
      <c r="A459">
        <v>10</v>
      </c>
      <c r="B459">
        <v>0</v>
      </c>
      <c r="C459" s="1" t="str">
        <f>[10]Sheet1!A21</f>
        <v>Cornea_L_PRV</v>
      </c>
      <c r="D459" t="str">
        <f>[10]Sheet1!B21</f>
        <v>AtMost 35.0 Gy to 0.03 cc [Gy]</v>
      </c>
      <c r="E459">
        <f>[10]Sheet1!C21</f>
        <v>30.49</v>
      </c>
    </row>
    <row r="460" spans="1:5" x14ac:dyDescent="0.2">
      <c r="A460">
        <v>10</v>
      </c>
      <c r="B460">
        <v>0</v>
      </c>
      <c r="C460" s="1" t="str">
        <f>[10]Sheet1!A22</f>
        <v>Cornea_R</v>
      </c>
      <c r="D460" t="str">
        <f>[10]Sheet1!B22</f>
        <v>AtMost 50.0 Gy to 0.03 cc [Gy]</v>
      </c>
      <c r="E460">
        <f>[10]Sheet1!C22</f>
        <v>21.35</v>
      </c>
    </row>
    <row r="461" spans="1:5" x14ac:dyDescent="0.2">
      <c r="A461">
        <v>10</v>
      </c>
      <c r="B461">
        <v>0</v>
      </c>
      <c r="C461" s="1" t="str">
        <f>[10]Sheet1!A23</f>
        <v>Cornea_R.1</v>
      </c>
      <c r="D461" t="str">
        <f>[10]Sheet1!B23</f>
        <v>AtMost 30.0 Gy to 0.03 cc [Gy]</v>
      </c>
      <c r="E461">
        <f>[10]Sheet1!C23</f>
        <v>21.35</v>
      </c>
    </row>
    <row r="462" spans="1:5" x14ac:dyDescent="0.2">
      <c r="A462">
        <v>10</v>
      </c>
      <c r="B462">
        <v>0</v>
      </c>
      <c r="C462" s="1" t="str">
        <f>[10]Sheet1!A24</f>
        <v>Cornea_R_PRV</v>
      </c>
      <c r="D462" t="str">
        <f>[10]Sheet1!B24</f>
        <v>AtMost 35.0 Gy to 0.03 cc [Gy]</v>
      </c>
      <c r="E462">
        <f>[10]Sheet1!C24</f>
        <v>27.41</v>
      </c>
    </row>
    <row r="463" spans="1:5" x14ac:dyDescent="0.2">
      <c r="A463">
        <v>10</v>
      </c>
      <c r="B463">
        <v>0</v>
      </c>
      <c r="C463" s="1" t="str">
        <f>[10]Sheet1!A25</f>
        <v>External</v>
      </c>
      <c r="D463" t="str">
        <f>[10]Sheet1!B25</f>
        <v>AtMost 62.37 Gy to 2.0 cc [Gy]</v>
      </c>
      <c r="E463">
        <f>[10]Sheet1!C25</f>
        <v>60.98</v>
      </c>
    </row>
    <row r="464" spans="1:5" x14ac:dyDescent="0.2">
      <c r="A464">
        <v>10</v>
      </c>
      <c r="B464">
        <v>0</v>
      </c>
      <c r="C464" s="1" t="str">
        <f>[10]Sheet1!A26</f>
        <v>Eye_L</v>
      </c>
      <c r="D464" t="str">
        <f>[10]Sheet1!B26</f>
        <v>AtMost 30.0 Gy to 0.03 cc [Gy]</v>
      </c>
      <c r="E464">
        <f>[10]Sheet1!C26</f>
        <v>34.64</v>
      </c>
    </row>
    <row r="465" spans="1:5" x14ac:dyDescent="0.2">
      <c r="A465">
        <v>10</v>
      </c>
      <c r="B465">
        <v>0</v>
      </c>
      <c r="C465" s="1" t="str">
        <f>[10]Sheet1!A27</f>
        <v>Eye_L_PRV</v>
      </c>
      <c r="D465" t="str">
        <f>[10]Sheet1!B27</f>
        <v>AtMost 35.0 Gy to 0.03 cc [Gy]</v>
      </c>
      <c r="E465">
        <f>[10]Sheet1!C27</f>
        <v>40</v>
      </c>
    </row>
    <row r="466" spans="1:5" x14ac:dyDescent="0.2">
      <c r="A466">
        <v>10</v>
      </c>
      <c r="B466">
        <v>0</v>
      </c>
      <c r="C466" s="1" t="str">
        <f>[10]Sheet1!A28</f>
        <v>Eye_R</v>
      </c>
      <c r="D466" t="str">
        <f>[10]Sheet1!B28</f>
        <v>AtMost 30.0 Gy to 0.03 cc [Gy]</v>
      </c>
      <c r="E466">
        <f>[10]Sheet1!C28</f>
        <v>39.49</v>
      </c>
    </row>
    <row r="467" spans="1:5" x14ac:dyDescent="0.2">
      <c r="A467">
        <v>10</v>
      </c>
      <c r="B467">
        <v>0</v>
      </c>
      <c r="C467" s="1" t="str">
        <f>[10]Sheet1!A29</f>
        <v>Eye_R_PRV</v>
      </c>
      <c r="D467" t="str">
        <f>[10]Sheet1!B29</f>
        <v>AtMost 35.0 Gy to 0.03 cc [Gy]</v>
      </c>
      <c r="E467">
        <f>[10]Sheet1!C29</f>
        <v>46.98</v>
      </c>
    </row>
    <row r="468" spans="1:5" x14ac:dyDescent="0.2">
      <c r="A468">
        <v>10</v>
      </c>
      <c r="B468">
        <v>0</v>
      </c>
      <c r="C468" s="1" t="str">
        <f>[10]Sheet1!A30</f>
        <v>GTV</v>
      </c>
      <c r="D468" t="str">
        <f>[10]Sheet1!B30</f>
        <v>AtLeast 56.43 Gy to 99.9 % [Gy]</v>
      </c>
      <c r="E468">
        <f>[10]Sheet1!C30</f>
        <v>54.55</v>
      </c>
    </row>
    <row r="469" spans="1:5" x14ac:dyDescent="0.2">
      <c r="A469">
        <v>10</v>
      </c>
      <c r="B469">
        <v>0</v>
      </c>
      <c r="C469" s="1" t="str">
        <f>[10]Sheet1!A31</f>
        <v>Hippocampus_L</v>
      </c>
      <c r="D469" t="str">
        <f>[10]Sheet1!B31</f>
        <v>AtMost 7.3 Gy to 40.0 % [Gy]</v>
      </c>
      <c r="E469">
        <f>[10]Sheet1!C31</f>
        <v>7.92</v>
      </c>
    </row>
    <row r="470" spans="1:5" x14ac:dyDescent="0.2">
      <c r="A470">
        <v>10</v>
      </c>
      <c r="B470">
        <v>0</v>
      </c>
      <c r="C470" s="1" t="str">
        <f>[10]Sheet1!A32</f>
        <v>Hippocampus_R</v>
      </c>
      <c r="D470" t="str">
        <f>[10]Sheet1!B32</f>
        <v>AtMost 7.3 Gy to 40.0 % [Gy]</v>
      </c>
      <c r="E470">
        <f>[10]Sheet1!C32</f>
        <v>59.07</v>
      </c>
    </row>
    <row r="471" spans="1:5" x14ac:dyDescent="0.2">
      <c r="A471">
        <v>10</v>
      </c>
      <c r="B471">
        <v>0</v>
      </c>
      <c r="C471" s="1" t="str">
        <f>[10]Sheet1!A33</f>
        <v>Hypothalamus_L</v>
      </c>
      <c r="D471" t="str">
        <f>[10]Sheet1!B33</f>
        <v>AtMost 45.0 Gy to 0.0 mean [Gy]</v>
      </c>
      <c r="E471">
        <f>[10]Sheet1!C33</f>
        <v>53.71</v>
      </c>
    </row>
    <row r="472" spans="1:5" x14ac:dyDescent="0.2">
      <c r="A472">
        <v>10</v>
      </c>
      <c r="B472">
        <v>0</v>
      </c>
      <c r="C472" s="1" t="str">
        <f>[10]Sheet1!A34</f>
        <v>Hypothalamus_R</v>
      </c>
      <c r="D472" t="str">
        <f>[10]Sheet1!B34</f>
        <v>AtMost 45.0 Gy to 0.0 mean [Gy]</v>
      </c>
      <c r="E472">
        <f>[10]Sheet1!C34</f>
        <v>53.78</v>
      </c>
    </row>
    <row r="473" spans="1:5" x14ac:dyDescent="0.2">
      <c r="A473">
        <v>10</v>
      </c>
      <c r="B473">
        <v>0</v>
      </c>
      <c r="C473" s="1" t="str">
        <f>[10]Sheet1!A35</f>
        <v>LacrimalGland_L</v>
      </c>
      <c r="D473" t="str">
        <f>[10]Sheet1!B35</f>
        <v>AtMost 25.0 Gy to 0.0 mean [Gy]</v>
      </c>
      <c r="E473">
        <f>[10]Sheet1!C35</f>
        <v>25.23</v>
      </c>
    </row>
    <row r="474" spans="1:5" x14ac:dyDescent="0.2">
      <c r="A474">
        <v>10</v>
      </c>
      <c r="B474">
        <v>0</v>
      </c>
      <c r="C474" s="1" t="str">
        <f>[10]Sheet1!A36</f>
        <v>LacrimalGland_L_PRV</v>
      </c>
      <c r="D474" t="str">
        <f>[10]Sheet1!B36</f>
        <v>AtMost 30.0 Gy to 0.0 mean [Gy]</v>
      </c>
      <c r="E474">
        <f>[10]Sheet1!C36</f>
        <v>25.55</v>
      </c>
    </row>
    <row r="475" spans="1:5" x14ac:dyDescent="0.2">
      <c r="A475">
        <v>10</v>
      </c>
      <c r="B475">
        <v>0</v>
      </c>
      <c r="C475" s="1" t="str">
        <f>[10]Sheet1!A37</f>
        <v>LacrimalGland_R</v>
      </c>
      <c r="D475" t="str">
        <f>[10]Sheet1!B37</f>
        <v>AtMost 25.0 Gy to 0.0 mean [Gy]</v>
      </c>
      <c r="E475">
        <f>[10]Sheet1!C37</f>
        <v>25.08</v>
      </c>
    </row>
    <row r="476" spans="1:5" x14ac:dyDescent="0.2">
      <c r="A476">
        <v>10</v>
      </c>
      <c r="B476">
        <v>0</v>
      </c>
      <c r="C476" s="1" t="str">
        <f>[10]Sheet1!A38</f>
        <v>LacrimalGland_R_PRV</v>
      </c>
      <c r="D476" t="str">
        <f>[10]Sheet1!B38</f>
        <v>AtMost 30.0 Gy to 0.0 mean [Gy]</v>
      </c>
      <c r="E476">
        <f>[10]Sheet1!C38</f>
        <v>26.53</v>
      </c>
    </row>
    <row r="477" spans="1:5" x14ac:dyDescent="0.2">
      <c r="A477">
        <v>10</v>
      </c>
      <c r="B477">
        <v>0</v>
      </c>
      <c r="C477" s="1" t="str">
        <f>[10]Sheet1!A39</f>
        <v>Lens_L</v>
      </c>
      <c r="D477" t="str">
        <f>[10]Sheet1!B39</f>
        <v>AtMost 4.0 Gy to 0.03 cc [Gy]</v>
      </c>
      <c r="E477">
        <f>[10]Sheet1!C39</f>
        <v>9.86</v>
      </c>
    </row>
    <row r="478" spans="1:5" x14ac:dyDescent="0.2">
      <c r="A478">
        <v>10</v>
      </c>
      <c r="B478">
        <v>0</v>
      </c>
      <c r="C478" s="1" t="str">
        <f>[10]Sheet1!A40</f>
        <v>Lens_L.1</v>
      </c>
      <c r="D478" t="str">
        <f>[10]Sheet1!B40</f>
        <v>AtMost 10.0 Gy to 0.03 cc [Gy]</v>
      </c>
      <c r="E478">
        <f>[10]Sheet1!C40</f>
        <v>9.86</v>
      </c>
    </row>
    <row r="479" spans="1:5" x14ac:dyDescent="0.2">
      <c r="A479">
        <v>10</v>
      </c>
      <c r="B479">
        <v>0</v>
      </c>
      <c r="C479" s="1" t="str">
        <f>[10]Sheet1!A41</f>
        <v>Lens_R</v>
      </c>
      <c r="D479" t="str">
        <f>[10]Sheet1!B41</f>
        <v>AtMost 4.0 Gy to 0.03 cc [Gy]</v>
      </c>
      <c r="E479">
        <f>[10]Sheet1!C41</f>
        <v>9.8699999999999992</v>
      </c>
    </row>
    <row r="480" spans="1:5" x14ac:dyDescent="0.2">
      <c r="A480">
        <v>10</v>
      </c>
      <c r="B480">
        <v>0</v>
      </c>
      <c r="C480" s="1" t="str">
        <f>[10]Sheet1!A42</f>
        <v>Lens_R.1</v>
      </c>
      <c r="D480" t="str">
        <f>[10]Sheet1!B42</f>
        <v>AtMost 10.0 Gy to 0.03 cc [Gy]</v>
      </c>
      <c r="E480">
        <f>[10]Sheet1!C42</f>
        <v>9.8699999999999992</v>
      </c>
    </row>
    <row r="481" spans="1:5" x14ac:dyDescent="0.2">
      <c r="A481">
        <v>10</v>
      </c>
      <c r="B481">
        <v>0</v>
      </c>
      <c r="C481" s="1" t="str">
        <f>[10]Sheet1!A43</f>
        <v>OpticChiasm</v>
      </c>
      <c r="D481" t="str">
        <f>[10]Sheet1!B43</f>
        <v>AtMost 54.0 Gy to 0.03 cc [Gy]</v>
      </c>
      <c r="E481">
        <f>[10]Sheet1!C43</f>
        <v>52.18</v>
      </c>
    </row>
    <row r="482" spans="1:5" x14ac:dyDescent="0.2">
      <c r="A482">
        <v>10</v>
      </c>
      <c r="B482">
        <v>0</v>
      </c>
      <c r="C482" s="1" t="str">
        <f>[10]Sheet1!A44</f>
        <v>OpticChiasm_PRV</v>
      </c>
      <c r="D482" t="str">
        <f>[10]Sheet1!B44</f>
        <v>AtMost 60.0 Gy to 0.03 cc [Gy]</v>
      </c>
      <c r="E482">
        <f>[10]Sheet1!C44</f>
        <v>53.91</v>
      </c>
    </row>
    <row r="483" spans="1:5" x14ac:dyDescent="0.2">
      <c r="A483">
        <v>10</v>
      </c>
      <c r="B483">
        <v>0</v>
      </c>
      <c r="C483" s="1" t="str">
        <f>[10]Sheet1!A45</f>
        <v>OpticNerve_L</v>
      </c>
      <c r="D483" t="str">
        <f>[10]Sheet1!B45</f>
        <v>AtMost 54.0 Gy to 0.03 cc [Gy]</v>
      </c>
      <c r="E483">
        <f>[10]Sheet1!C45</f>
        <v>51.38</v>
      </c>
    </row>
    <row r="484" spans="1:5" x14ac:dyDescent="0.2">
      <c r="A484">
        <v>10</v>
      </c>
      <c r="B484">
        <v>0</v>
      </c>
      <c r="C484" s="1" t="str">
        <f>[10]Sheet1!A46</f>
        <v>OpticNerve_L_PRV</v>
      </c>
      <c r="D484" t="str">
        <f>[10]Sheet1!B46</f>
        <v>AtMost 60.0 Gy to 0.03 cc [Gy]</v>
      </c>
      <c r="E484">
        <f>[10]Sheet1!C46</f>
        <v>54.68</v>
      </c>
    </row>
    <row r="485" spans="1:5" x14ac:dyDescent="0.2">
      <c r="A485">
        <v>10</v>
      </c>
      <c r="B485">
        <v>0</v>
      </c>
      <c r="C485" s="1" t="str">
        <f>[10]Sheet1!A47</f>
        <v>OpticNerve_R</v>
      </c>
      <c r="D485" t="str">
        <f>[10]Sheet1!B47</f>
        <v>AtMost 54.0 Gy to 0.03 cc [Gy]</v>
      </c>
      <c r="E485">
        <f>[10]Sheet1!C47</f>
        <v>52.35</v>
      </c>
    </row>
    <row r="486" spans="1:5" x14ac:dyDescent="0.2">
      <c r="A486">
        <v>10</v>
      </c>
      <c r="B486">
        <v>0</v>
      </c>
      <c r="C486" s="1" t="str">
        <f>[10]Sheet1!A48</f>
        <v>OpticNerve_R_PRV</v>
      </c>
      <c r="D486" t="str">
        <f>[10]Sheet1!B48</f>
        <v>AtMost 60.0 Gy to 0.03 cc [Gy]</v>
      </c>
      <c r="E486">
        <f>[10]Sheet1!C48</f>
        <v>54.92</v>
      </c>
    </row>
    <row r="487" spans="1:5" x14ac:dyDescent="0.2">
      <c r="A487">
        <v>10</v>
      </c>
      <c r="B487">
        <v>0</v>
      </c>
      <c r="C487" s="1" t="str">
        <f>[10]Sheet1!A49</f>
        <v>PTV</v>
      </c>
      <c r="D487" t="str">
        <f>[10]Sheet1!B49</f>
        <v>AtLeast 56.43 Gy to 98.0 % [Gy]</v>
      </c>
      <c r="E487">
        <f>[10]Sheet1!C49</f>
        <v>53.68</v>
      </c>
    </row>
    <row r="488" spans="1:5" x14ac:dyDescent="0.2">
      <c r="A488">
        <v>10</v>
      </c>
      <c r="B488">
        <v>0</v>
      </c>
      <c r="C488" s="1" t="str">
        <f>[10]Sheet1!A50</f>
        <v>Pituitary</v>
      </c>
      <c r="D488" t="str">
        <f>[10]Sheet1!B50</f>
        <v>AtMost 45.0 Gy to 0.0 mean [Gy]</v>
      </c>
      <c r="E488">
        <f>[10]Sheet1!C50</f>
        <v>49.8</v>
      </c>
    </row>
    <row r="489" spans="1:5" x14ac:dyDescent="0.2">
      <c r="A489">
        <v>10</v>
      </c>
      <c r="B489">
        <v>0</v>
      </c>
      <c r="C489" s="1" t="str">
        <f>[10]Sheet1!A51</f>
        <v>Pituitary.1</v>
      </c>
      <c r="D489" t="str">
        <f>[10]Sheet1!B51</f>
        <v>AtMost 20.0 Gy to 0.0 mean [Gy]</v>
      </c>
      <c r="E489">
        <f>[10]Sheet1!C51</f>
        <v>49.8</v>
      </c>
    </row>
    <row r="490" spans="1:5" x14ac:dyDescent="0.2">
      <c r="A490">
        <v>10</v>
      </c>
      <c r="B490">
        <v>0</v>
      </c>
      <c r="C490" s="1" t="str">
        <f>[10]Sheet1!A52</f>
        <v>Retina_L</v>
      </c>
      <c r="D490" t="str">
        <f>[10]Sheet1!B52</f>
        <v>AtMost 45.0 Gy to 0.03 cc [Gy]</v>
      </c>
      <c r="E490">
        <f>[10]Sheet1!C52</f>
        <v>34.57</v>
      </c>
    </row>
    <row r="491" spans="1:5" x14ac:dyDescent="0.2">
      <c r="A491">
        <v>10</v>
      </c>
      <c r="B491">
        <v>0</v>
      </c>
      <c r="C491" s="1" t="str">
        <f>[10]Sheet1!A53</f>
        <v>Retina_L_PRV</v>
      </c>
      <c r="D491" t="str">
        <f>[10]Sheet1!B53</f>
        <v>AtMost 50.0 Gy to 0.03 cc [Gy]</v>
      </c>
      <c r="E491">
        <f>[10]Sheet1!C53</f>
        <v>39.92</v>
      </c>
    </row>
    <row r="492" spans="1:5" x14ac:dyDescent="0.2">
      <c r="A492">
        <v>10</v>
      </c>
      <c r="B492">
        <v>0</v>
      </c>
      <c r="C492" s="1" t="str">
        <f>[10]Sheet1!A54</f>
        <v>Retina_R</v>
      </c>
      <c r="D492" t="str">
        <f>[10]Sheet1!B54</f>
        <v>AtMost 45.0 Gy to 0.03 cc [Gy]</v>
      </c>
      <c r="E492">
        <f>[10]Sheet1!C54</f>
        <v>39.49</v>
      </c>
    </row>
    <row r="493" spans="1:5" x14ac:dyDescent="0.2">
      <c r="A493">
        <v>10</v>
      </c>
      <c r="B493">
        <v>0</v>
      </c>
      <c r="C493" s="1" t="str">
        <f>[10]Sheet1!A55</f>
        <v>Retina_R_PRV</v>
      </c>
      <c r="D493" t="str">
        <f>[10]Sheet1!B55</f>
        <v>AtMost 50.0 Gy to 0.03 cc [Gy]</v>
      </c>
      <c r="E493">
        <f>[10]Sheet1!C55</f>
        <v>46.98</v>
      </c>
    </row>
    <row r="494" spans="1:5" x14ac:dyDescent="0.2">
      <c r="A494">
        <v>10</v>
      </c>
      <c r="B494">
        <v>0</v>
      </c>
      <c r="C494" s="1" t="str">
        <f>[10]Sheet1!A56</f>
        <v>Skin</v>
      </c>
      <c r="D494" t="str">
        <f>[10]Sheet1!B56</f>
        <v>AtMost 25.0 Gy to 0.03 cc [Gy]</v>
      </c>
      <c r="E494">
        <f>[10]Sheet1!C56</f>
        <v>45.11</v>
      </c>
    </row>
    <row r="495" spans="1:5" x14ac:dyDescent="0.2">
      <c r="A495">
        <v>10</v>
      </c>
      <c r="B495">
        <v>0</v>
      </c>
      <c r="C495" s="1" t="str">
        <f>[10]Sheet1!A57</f>
        <v>SpinalCord</v>
      </c>
      <c r="D495" t="str">
        <f>[10]Sheet1!B57</f>
        <v>AtMost 50.0 Gy to 0.03 cc [Gy]</v>
      </c>
      <c r="E495">
        <f>[10]Sheet1!C57</f>
        <v>2.41</v>
      </c>
    </row>
    <row r="496" spans="1:5" x14ac:dyDescent="0.2">
      <c r="A496">
        <v>10</v>
      </c>
      <c r="B496">
        <v>0</v>
      </c>
      <c r="C496" s="1" t="str">
        <f>[10]Sheet1!A58</f>
        <v>SpinalCord.1</v>
      </c>
      <c r="D496" t="str">
        <f>[10]Sheet1!B58</f>
        <v>AtMost 45.0 Gy to 0.03 cc [Gy]</v>
      </c>
      <c r="E496">
        <f>[10]Sheet1!C58</f>
        <v>2.41</v>
      </c>
    </row>
    <row r="497" spans="1:5" x14ac:dyDescent="0.2">
      <c r="A497">
        <v>10</v>
      </c>
      <c r="B497">
        <v>0</v>
      </c>
      <c r="C497" s="1" t="str">
        <f>[10]Sheet1!A59</f>
        <v>SpinalCord_PRV</v>
      </c>
      <c r="D497" t="str">
        <f>[10]Sheet1!B59</f>
        <v>AtMost 50.0 Gy to 0.03 cc [Gy]</v>
      </c>
      <c r="E497">
        <f>[10]Sheet1!C59</f>
        <v>2.8</v>
      </c>
    </row>
    <row r="498" spans="1:5" x14ac:dyDescent="0.2">
      <c r="A498">
        <v>10</v>
      </c>
      <c r="B498">
        <v>0</v>
      </c>
      <c r="C498" s="1" t="str">
        <f>[10]Sheet1!A60</f>
        <v>SpinalCord_PRV.1</v>
      </c>
      <c r="D498" t="str">
        <f>[10]Sheet1!B60</f>
        <v>AtMost 54.0 Gy to 0.03 cc [Gy]</v>
      </c>
      <c r="E498">
        <f>[10]Sheet1!C60</f>
        <v>2.8</v>
      </c>
    </row>
    <row r="501" spans="1:5" x14ac:dyDescent="0.2">
      <c r="A501">
        <v>11</v>
      </c>
      <c r="B501">
        <v>1</v>
      </c>
      <c r="C501" t="str">
        <f>[11]Sheet1!A2</f>
        <v>Brain</v>
      </c>
      <c r="D501" t="str">
        <f>[11]Sheet1!B2</f>
        <v>AtMost 50.0 % to 30.0 Gy [%]</v>
      </c>
      <c r="E501">
        <f>[11]Sheet1!C2</f>
        <v>27.55</v>
      </c>
    </row>
    <row r="502" spans="1:5" x14ac:dyDescent="0.2">
      <c r="A502">
        <v>11</v>
      </c>
      <c r="B502">
        <v>1</v>
      </c>
      <c r="C502" t="str">
        <f>[11]Sheet1!A3</f>
        <v>CTV</v>
      </c>
      <c r="D502" t="str">
        <f>[11]Sheet1!B3</f>
        <v>AtLeast 56.43 Gy to 99.0 % [Gy]</v>
      </c>
      <c r="E502">
        <f>[11]Sheet1!C3</f>
        <v>53.23</v>
      </c>
    </row>
    <row r="503" spans="1:5" x14ac:dyDescent="0.2">
      <c r="A503">
        <v>11</v>
      </c>
      <c r="B503">
        <v>1</v>
      </c>
      <c r="C503" t="str">
        <f>[11]Sheet1!A4</f>
        <v>Cochlea_L</v>
      </c>
      <c r="D503" t="str">
        <f>[11]Sheet1!B4</f>
        <v>AtMost 54.0 Gy to 0.0 mean [Gy]</v>
      </c>
      <c r="E503">
        <f>[11]Sheet1!C4</f>
        <v>8.31</v>
      </c>
    </row>
    <row r="504" spans="1:5" x14ac:dyDescent="0.2">
      <c r="A504">
        <v>11</v>
      </c>
      <c r="B504">
        <v>1</v>
      </c>
      <c r="C504" t="str">
        <f>[11]Sheet1!A5</f>
        <v>Cochlea_L.1</v>
      </c>
      <c r="D504" t="str">
        <f>[11]Sheet1!B5</f>
        <v>AtMost 45.0 Gy to 0.0 mean [Gy]</v>
      </c>
      <c r="E504">
        <f>[11]Sheet1!C5</f>
        <v>8.31</v>
      </c>
    </row>
    <row r="505" spans="1:5" x14ac:dyDescent="0.2">
      <c r="A505">
        <v>11</v>
      </c>
      <c r="B505">
        <v>1</v>
      </c>
      <c r="C505" t="str">
        <f>[11]Sheet1!A6</f>
        <v>Cochlea_L.2</v>
      </c>
      <c r="D505" t="str">
        <f>[11]Sheet1!B6</f>
        <v>AtMost 32.0 Gy to 0.0 mean [Gy]</v>
      </c>
      <c r="E505">
        <f>[11]Sheet1!C6</f>
        <v>8.31</v>
      </c>
    </row>
    <row r="506" spans="1:5" x14ac:dyDescent="0.2">
      <c r="A506">
        <v>11</v>
      </c>
      <c r="B506">
        <v>1</v>
      </c>
      <c r="C506" t="str">
        <f>[11]Sheet1!A7</f>
        <v>Cochlea_R</v>
      </c>
      <c r="D506" t="str">
        <f>[11]Sheet1!B7</f>
        <v>AtMost 54.0 Gy to 0.0 mean [Gy]</v>
      </c>
      <c r="E506">
        <f>[11]Sheet1!C7</f>
        <v>0.01</v>
      </c>
    </row>
    <row r="507" spans="1:5" x14ac:dyDescent="0.2">
      <c r="A507">
        <v>11</v>
      </c>
      <c r="B507">
        <v>1</v>
      </c>
      <c r="C507" t="str">
        <f>[11]Sheet1!A8</f>
        <v>Cochlea_R.1</v>
      </c>
      <c r="D507" t="str">
        <f>[11]Sheet1!B8</f>
        <v>AtMost 45.0 Gy to 0.0 mean [Gy]</v>
      </c>
      <c r="E507">
        <f>[11]Sheet1!C8</f>
        <v>0.01</v>
      </c>
    </row>
    <row r="508" spans="1:5" x14ac:dyDescent="0.2">
      <c r="A508">
        <v>11</v>
      </c>
      <c r="B508">
        <v>1</v>
      </c>
      <c r="C508" t="str">
        <f>[11]Sheet1!A9</f>
        <v>Cochlea_R.2</v>
      </c>
      <c r="D508" t="str">
        <f>[11]Sheet1!B9</f>
        <v>AtMost 32.0 Gy to 0.0 mean [Gy]</v>
      </c>
      <c r="E508">
        <f>[11]Sheet1!C9</f>
        <v>0.01</v>
      </c>
    </row>
    <row r="509" spans="1:5" x14ac:dyDescent="0.2">
      <c r="A509">
        <v>11</v>
      </c>
      <c r="B509">
        <v>1</v>
      </c>
      <c r="C509" t="str">
        <f>[11]Sheet1!A10</f>
        <v>Cornea_L</v>
      </c>
      <c r="D509" t="str">
        <f>[11]Sheet1!B10</f>
        <v>AtMost 50.0 Gy to 0.03 cc [Gy]</v>
      </c>
      <c r="E509">
        <f>[11]Sheet1!C10</f>
        <v>0</v>
      </c>
    </row>
    <row r="510" spans="1:5" x14ac:dyDescent="0.2">
      <c r="A510">
        <v>11</v>
      </c>
      <c r="B510">
        <v>1</v>
      </c>
      <c r="C510" t="str">
        <f>[11]Sheet1!A11</f>
        <v>Cornea_L.1</v>
      </c>
      <c r="D510" t="str">
        <f>[11]Sheet1!B11</f>
        <v>AtMost 30.0 Gy to 0.03 cc [Gy]</v>
      </c>
      <c r="E510">
        <f>[11]Sheet1!C11</f>
        <v>0</v>
      </c>
    </row>
    <row r="511" spans="1:5" x14ac:dyDescent="0.2">
      <c r="A511">
        <v>11</v>
      </c>
      <c r="B511">
        <v>1</v>
      </c>
      <c r="C511" t="str">
        <f>[11]Sheet1!A12</f>
        <v>Cornea_R</v>
      </c>
      <c r="D511" t="str">
        <f>[11]Sheet1!B12</f>
        <v>AtMost 50.0 Gy to 0.03 cc [Gy]</v>
      </c>
      <c r="E511">
        <f>[11]Sheet1!C12</f>
        <v>0</v>
      </c>
    </row>
    <row r="512" spans="1:5" x14ac:dyDescent="0.2">
      <c r="A512">
        <v>11</v>
      </c>
      <c r="B512">
        <v>1</v>
      </c>
      <c r="C512" t="str">
        <f>[11]Sheet1!A13</f>
        <v>Cornea_R.1</v>
      </c>
      <c r="D512" t="str">
        <f>[11]Sheet1!B13</f>
        <v>AtMost 30.0 Gy to 0.03 cc [Gy]</v>
      </c>
      <c r="E512">
        <f>[11]Sheet1!C13</f>
        <v>0</v>
      </c>
    </row>
    <row r="513" spans="1:5" x14ac:dyDescent="0.2">
      <c r="A513">
        <v>11</v>
      </c>
      <c r="B513">
        <v>1</v>
      </c>
      <c r="C513" t="str">
        <f>[11]Sheet1!A14</f>
        <v>Eye_L</v>
      </c>
      <c r="D513" t="str">
        <f>[11]Sheet1!B14</f>
        <v>AtMost 30.0 Gy to 0.03 cc [Gy]</v>
      </c>
      <c r="E513">
        <f>[11]Sheet1!C14</f>
        <v>0.06</v>
      </c>
    </row>
    <row r="514" spans="1:5" x14ac:dyDescent="0.2">
      <c r="A514">
        <v>11</v>
      </c>
      <c r="B514">
        <v>1</v>
      </c>
      <c r="C514" t="str">
        <f>[11]Sheet1!A15</f>
        <v>Eye_R</v>
      </c>
      <c r="D514" t="str">
        <f>[11]Sheet1!B15</f>
        <v>AtMost 30.0 Gy to 0.03 cc [Gy]</v>
      </c>
      <c r="E514">
        <f>[11]Sheet1!C15</f>
        <v>0</v>
      </c>
    </row>
    <row r="515" spans="1:5" x14ac:dyDescent="0.2">
      <c r="A515">
        <v>11</v>
      </c>
      <c r="B515">
        <v>1</v>
      </c>
      <c r="C515" t="str">
        <f>[11]Sheet1!A16</f>
        <v>GTV</v>
      </c>
      <c r="D515" t="str">
        <f>[11]Sheet1!B16</f>
        <v>AtLeast 56.43 Gy to 99.9 % [Gy]</v>
      </c>
      <c r="E515">
        <f>[11]Sheet1!C16</f>
        <v>52.94</v>
      </c>
    </row>
    <row r="516" spans="1:5" x14ac:dyDescent="0.2">
      <c r="A516">
        <v>11</v>
      </c>
      <c r="B516">
        <v>1</v>
      </c>
      <c r="C516" t="str">
        <f>[11]Sheet1!A17</f>
        <v>Hippocampus_L</v>
      </c>
      <c r="D516" t="str">
        <f>[11]Sheet1!B17</f>
        <v>AtMost 7.3 Gy to 40.0 % [Gy]</v>
      </c>
      <c r="E516">
        <f>[11]Sheet1!C17</f>
        <v>54.01</v>
      </c>
    </row>
    <row r="517" spans="1:5" x14ac:dyDescent="0.2">
      <c r="A517">
        <v>11</v>
      </c>
      <c r="B517">
        <v>1</v>
      </c>
      <c r="C517" t="str">
        <f>[11]Sheet1!A18</f>
        <v>Hippocampus_R</v>
      </c>
      <c r="D517" t="str">
        <f>[11]Sheet1!B18</f>
        <v>AtMost 7.3 Gy to 40.0 % [Gy]</v>
      </c>
      <c r="E517">
        <f>[11]Sheet1!C18</f>
        <v>0.04</v>
      </c>
    </row>
    <row r="518" spans="1:5" x14ac:dyDescent="0.2">
      <c r="A518">
        <v>11</v>
      </c>
      <c r="B518">
        <v>1</v>
      </c>
      <c r="C518" t="str">
        <f>[11]Sheet1!A19</f>
        <v>Hypothalamus_L</v>
      </c>
      <c r="D518" t="str">
        <f>[11]Sheet1!B19</f>
        <v>AtMost 45.0 Gy to 0.0 mean [Gy]</v>
      </c>
      <c r="E518">
        <f>[11]Sheet1!C19</f>
        <v>2.89</v>
      </c>
    </row>
    <row r="519" spans="1:5" x14ac:dyDescent="0.2">
      <c r="A519">
        <v>11</v>
      </c>
      <c r="B519">
        <v>1</v>
      </c>
      <c r="C519" t="str">
        <f>[11]Sheet1!A20</f>
        <v>Hypothalamus_R</v>
      </c>
      <c r="D519" t="str">
        <f>[11]Sheet1!B20</f>
        <v>AtMost 45.0 Gy to 0.0 mean [Gy]</v>
      </c>
      <c r="E519">
        <f>[11]Sheet1!C20</f>
        <v>1.01</v>
      </c>
    </row>
    <row r="520" spans="1:5" x14ac:dyDescent="0.2">
      <c r="A520">
        <v>11</v>
      </c>
      <c r="B520">
        <v>1</v>
      </c>
      <c r="C520" t="str">
        <f>[11]Sheet1!A21</f>
        <v>LacrimalGland_L</v>
      </c>
      <c r="D520" t="str">
        <f>[11]Sheet1!B21</f>
        <v>AtMost 25.0 Gy to 0.0 mean [Gy]</v>
      </c>
      <c r="E520">
        <f>[11]Sheet1!C21</f>
        <v>0.05</v>
      </c>
    </row>
    <row r="521" spans="1:5" x14ac:dyDescent="0.2">
      <c r="A521">
        <v>11</v>
      </c>
      <c r="B521">
        <v>1</v>
      </c>
      <c r="C521" t="str">
        <f>[11]Sheet1!A22</f>
        <v>LacrimalGland_R</v>
      </c>
      <c r="D521" t="str">
        <f>[11]Sheet1!B22</f>
        <v>AtMost 25.0 Gy to 0.0 mean [Gy]</v>
      </c>
      <c r="E521">
        <f>[11]Sheet1!C22</f>
        <v>0</v>
      </c>
    </row>
    <row r="522" spans="1:5" x14ac:dyDescent="0.2">
      <c r="A522">
        <v>11</v>
      </c>
      <c r="B522">
        <v>1</v>
      </c>
      <c r="C522" t="str">
        <f>[11]Sheet1!A23</f>
        <v>Lens_L</v>
      </c>
      <c r="D522" t="str">
        <f>[11]Sheet1!B23</f>
        <v>AtMost 4.0 Gy to 0.03 cc [Gy]</v>
      </c>
      <c r="E522">
        <f>[11]Sheet1!C23</f>
        <v>0</v>
      </c>
    </row>
    <row r="523" spans="1:5" x14ac:dyDescent="0.2">
      <c r="A523">
        <v>11</v>
      </c>
      <c r="B523">
        <v>1</v>
      </c>
      <c r="C523" t="str">
        <f>[11]Sheet1!A24</f>
        <v>Lens_L.1</v>
      </c>
      <c r="D523" t="str">
        <f>[11]Sheet1!B24</f>
        <v>AtMost 10.0 Gy to 0.03 cc [Gy]</v>
      </c>
      <c r="E523">
        <f>[11]Sheet1!C24</f>
        <v>0</v>
      </c>
    </row>
    <row r="524" spans="1:5" x14ac:dyDescent="0.2">
      <c r="A524">
        <v>11</v>
      </c>
      <c r="B524">
        <v>1</v>
      </c>
      <c r="C524" t="str">
        <f>[11]Sheet1!A25</f>
        <v>Lens_R</v>
      </c>
      <c r="D524" t="str">
        <f>[11]Sheet1!B25</f>
        <v>AtMost 4.0 Gy to 0.03 cc [Gy]</v>
      </c>
      <c r="E524">
        <f>[11]Sheet1!C25</f>
        <v>0</v>
      </c>
    </row>
    <row r="525" spans="1:5" x14ac:dyDescent="0.2">
      <c r="A525">
        <v>11</v>
      </c>
      <c r="B525">
        <v>1</v>
      </c>
      <c r="C525" t="str">
        <f>[11]Sheet1!A26</f>
        <v>Lens_R.1</v>
      </c>
      <c r="D525" t="str">
        <f>[11]Sheet1!B26</f>
        <v>AtMost 10.0 Gy to 0.03 cc [Gy]</v>
      </c>
      <c r="E525">
        <f>[11]Sheet1!C26</f>
        <v>0</v>
      </c>
    </row>
    <row r="526" spans="1:5" x14ac:dyDescent="0.2">
      <c r="A526">
        <v>11</v>
      </c>
      <c r="B526">
        <v>1</v>
      </c>
      <c r="C526" t="str">
        <f>[11]Sheet1!A27</f>
        <v>OpticChiasm</v>
      </c>
      <c r="D526" t="str">
        <f>[11]Sheet1!B27</f>
        <v>AtMost 54.0 Gy to 0.03 cc [Gy]</v>
      </c>
      <c r="E526">
        <f>[11]Sheet1!C27</f>
        <v>1.93</v>
      </c>
    </row>
    <row r="527" spans="1:5" x14ac:dyDescent="0.2">
      <c r="A527">
        <v>11</v>
      </c>
      <c r="B527">
        <v>1</v>
      </c>
      <c r="C527" t="str">
        <f>[11]Sheet1!A28</f>
        <v>OpticNerve_L</v>
      </c>
      <c r="D527" t="str">
        <f>[11]Sheet1!B28</f>
        <v>AtMost 54.0 Gy to 0.03 cc [Gy]</v>
      </c>
      <c r="E527">
        <f>[11]Sheet1!C28</f>
        <v>1.21</v>
      </c>
    </row>
    <row r="528" spans="1:5" x14ac:dyDescent="0.2">
      <c r="A528">
        <v>11</v>
      </c>
      <c r="B528">
        <v>1</v>
      </c>
      <c r="C528" t="str">
        <f>[11]Sheet1!A29</f>
        <v>OpticNerve_R</v>
      </c>
      <c r="D528" t="str">
        <f>[11]Sheet1!B29</f>
        <v>AtMost 54.0 Gy to 0.03 cc [Gy]</v>
      </c>
      <c r="E528">
        <f>[11]Sheet1!C29</f>
        <v>0.06</v>
      </c>
    </row>
    <row r="529" spans="1:5" x14ac:dyDescent="0.2">
      <c r="A529">
        <v>11</v>
      </c>
      <c r="B529">
        <v>1</v>
      </c>
      <c r="C529" t="str">
        <f>[11]Sheet1!A30</f>
        <v>Pituitary</v>
      </c>
      <c r="D529" t="str">
        <f>[11]Sheet1!B30</f>
        <v>AtMost 45.0 Gy to 0.0 mean [Gy]</v>
      </c>
      <c r="E529">
        <f>[11]Sheet1!C30</f>
        <v>0.45</v>
      </c>
    </row>
    <row r="530" spans="1:5" x14ac:dyDescent="0.2">
      <c r="A530">
        <v>11</v>
      </c>
      <c r="B530">
        <v>1</v>
      </c>
      <c r="C530" t="str">
        <f>[11]Sheet1!A31</f>
        <v>Pituitary.1</v>
      </c>
      <c r="D530" t="str">
        <f>[11]Sheet1!B31</f>
        <v>AtMost 20.0 Gy to 0.0 mean [Gy]</v>
      </c>
      <c r="E530">
        <f>[11]Sheet1!C31</f>
        <v>0.45</v>
      </c>
    </row>
    <row r="531" spans="1:5" x14ac:dyDescent="0.2">
      <c r="A531">
        <v>11</v>
      </c>
      <c r="B531">
        <v>1</v>
      </c>
      <c r="C531" t="str">
        <f>[11]Sheet1!A32</f>
        <v>Retina_L</v>
      </c>
      <c r="D531" t="str">
        <f>[11]Sheet1!B32</f>
        <v>AtMost 45.0 Gy to 0.03 cc [Gy]</v>
      </c>
      <c r="E531">
        <f>[11]Sheet1!C32</f>
        <v>0.06</v>
      </c>
    </row>
    <row r="532" spans="1:5" x14ac:dyDescent="0.2">
      <c r="A532">
        <v>11</v>
      </c>
      <c r="B532">
        <v>1</v>
      </c>
      <c r="C532" t="str">
        <f>[11]Sheet1!A33</f>
        <v>Retina_R</v>
      </c>
      <c r="D532" t="str">
        <f>[11]Sheet1!B33</f>
        <v>AtMost 45.0 Gy to 0.03 cc [Gy]</v>
      </c>
      <c r="E532">
        <f>[11]Sheet1!C33</f>
        <v>0</v>
      </c>
    </row>
    <row r="533" spans="1:5" x14ac:dyDescent="0.2">
      <c r="A533">
        <v>11</v>
      </c>
      <c r="B533">
        <v>1</v>
      </c>
      <c r="C533" t="str">
        <f>[11]Sheet1!A34</f>
        <v>Skin</v>
      </c>
      <c r="D533" t="str">
        <f>[11]Sheet1!B34</f>
        <v>AtMost 25.0 Gy to 0.03 cc [Gy]</v>
      </c>
      <c r="E533">
        <f>[11]Sheet1!C34</f>
        <v>40.5</v>
      </c>
    </row>
    <row r="534" spans="1:5" x14ac:dyDescent="0.2">
      <c r="A534">
        <v>11</v>
      </c>
      <c r="B534">
        <v>1</v>
      </c>
      <c r="C534" t="str">
        <f>[11]Sheet1!A35</f>
        <v>SpinalCord</v>
      </c>
      <c r="D534" t="str">
        <f>[11]Sheet1!B35</f>
        <v>AtMost 50.0 Gy to 0.03 cc [Gy]</v>
      </c>
      <c r="E534">
        <f>[11]Sheet1!C35</f>
        <v>0.2</v>
      </c>
    </row>
    <row r="535" spans="1:5" x14ac:dyDescent="0.2">
      <c r="A535">
        <v>11</v>
      </c>
      <c r="B535">
        <v>1</v>
      </c>
      <c r="C535" t="str">
        <f>[11]Sheet1!A36</f>
        <v>SpinalCord.1</v>
      </c>
      <c r="D535" t="str">
        <f>[11]Sheet1!B36</f>
        <v>AtMost 45.0 Gy to 0.03 cc [Gy]</v>
      </c>
      <c r="E535">
        <f>[11]Sheet1!C36</f>
        <v>0.2</v>
      </c>
    </row>
    <row r="536" spans="1:5" x14ac:dyDescent="0.2">
      <c r="A536">
        <v>11</v>
      </c>
      <c r="B536">
        <v>1</v>
      </c>
      <c r="C536" s="3" t="s">
        <v>2</v>
      </c>
      <c r="D536" t="s">
        <v>3</v>
      </c>
      <c r="E536">
        <v>57.78</v>
      </c>
    </row>
    <row r="537" spans="1:5" x14ac:dyDescent="0.2">
      <c r="A537">
        <v>11</v>
      </c>
      <c r="B537">
        <v>1</v>
      </c>
      <c r="C537" s="3" t="s">
        <v>4</v>
      </c>
      <c r="D537" t="s">
        <v>5</v>
      </c>
      <c r="E537">
        <v>64.69</v>
      </c>
    </row>
    <row r="538" spans="1:5" x14ac:dyDescent="0.2">
      <c r="A538">
        <v>11</v>
      </c>
      <c r="B538">
        <v>1</v>
      </c>
      <c r="C538" s="3" t="s">
        <v>6</v>
      </c>
      <c r="D538" t="s">
        <v>10</v>
      </c>
      <c r="E538" s="5">
        <v>26.17</v>
      </c>
    </row>
    <row r="540" spans="1:5" x14ac:dyDescent="0.2">
      <c r="A540">
        <v>12</v>
      </c>
      <c r="B540">
        <v>1</v>
      </c>
      <c r="C540" s="1" t="s">
        <v>11</v>
      </c>
      <c r="D540" t="s">
        <v>12</v>
      </c>
      <c r="E540">
        <v>19.91</v>
      </c>
    </row>
    <row r="541" spans="1:5" x14ac:dyDescent="0.2">
      <c r="A541">
        <v>12</v>
      </c>
      <c r="B541">
        <v>1</v>
      </c>
      <c r="C541" s="1" t="s">
        <v>6</v>
      </c>
      <c r="D541" t="s">
        <v>12</v>
      </c>
      <c r="E541">
        <v>12.26</v>
      </c>
    </row>
    <row r="542" spans="1:5" x14ac:dyDescent="0.2">
      <c r="A542">
        <v>12</v>
      </c>
      <c r="B542">
        <v>1</v>
      </c>
      <c r="C542" s="1" t="s">
        <v>2</v>
      </c>
      <c r="D542" t="s">
        <v>13</v>
      </c>
      <c r="E542">
        <v>52.56</v>
      </c>
    </row>
    <row r="543" spans="1:5" x14ac:dyDescent="0.2">
      <c r="A543">
        <v>12</v>
      </c>
      <c r="B543">
        <v>1</v>
      </c>
      <c r="C543" s="1" t="s">
        <v>4</v>
      </c>
      <c r="D543" t="s">
        <v>14</v>
      </c>
      <c r="E543">
        <v>53.52</v>
      </c>
    </row>
    <row r="544" spans="1:5" x14ac:dyDescent="0.2">
      <c r="A544">
        <v>12</v>
      </c>
      <c r="B544">
        <v>1</v>
      </c>
      <c r="C544" s="1" t="s">
        <v>8</v>
      </c>
      <c r="D544" t="s">
        <v>15</v>
      </c>
      <c r="E544">
        <v>52.13</v>
      </c>
    </row>
    <row r="545" spans="1:5" x14ac:dyDescent="0.2">
      <c r="A545">
        <v>12</v>
      </c>
      <c r="B545">
        <v>1</v>
      </c>
      <c r="C545" s="1" t="s">
        <v>16</v>
      </c>
      <c r="D545" t="s">
        <v>17</v>
      </c>
      <c r="E545">
        <v>37.74</v>
      </c>
    </row>
    <row r="546" spans="1:5" x14ac:dyDescent="0.2">
      <c r="A546">
        <v>12</v>
      </c>
      <c r="B546">
        <v>1</v>
      </c>
      <c r="C546" s="1" t="s">
        <v>18</v>
      </c>
      <c r="D546" t="s">
        <v>19</v>
      </c>
      <c r="E546">
        <v>37.74</v>
      </c>
    </row>
    <row r="547" spans="1:5" x14ac:dyDescent="0.2">
      <c r="A547">
        <v>12</v>
      </c>
      <c r="B547">
        <v>1</v>
      </c>
      <c r="C547" s="1" t="s">
        <v>20</v>
      </c>
      <c r="D547" t="s">
        <v>21</v>
      </c>
      <c r="E547">
        <v>37.74</v>
      </c>
    </row>
    <row r="548" spans="1:5" x14ac:dyDescent="0.2">
      <c r="A548">
        <v>12</v>
      </c>
      <c r="B548">
        <v>1</v>
      </c>
      <c r="C548" s="1" t="s">
        <v>22</v>
      </c>
      <c r="D548" t="s">
        <v>17</v>
      </c>
      <c r="E548">
        <v>0.01</v>
      </c>
    </row>
    <row r="549" spans="1:5" x14ac:dyDescent="0.2">
      <c r="A549">
        <v>12</v>
      </c>
      <c r="B549">
        <v>1</v>
      </c>
      <c r="C549" s="1" t="s">
        <v>23</v>
      </c>
      <c r="D549" t="s">
        <v>19</v>
      </c>
      <c r="E549">
        <v>0.01</v>
      </c>
    </row>
    <row r="550" spans="1:5" x14ac:dyDescent="0.2">
      <c r="A550">
        <v>12</v>
      </c>
      <c r="B550">
        <v>1</v>
      </c>
      <c r="C550" s="1" t="s">
        <v>24</v>
      </c>
      <c r="D550" t="s">
        <v>21</v>
      </c>
      <c r="E550">
        <v>0.01</v>
      </c>
    </row>
    <row r="551" spans="1:5" x14ac:dyDescent="0.2">
      <c r="A551">
        <v>12</v>
      </c>
      <c r="B551">
        <v>1</v>
      </c>
      <c r="C551" s="1" t="s">
        <v>25</v>
      </c>
      <c r="D551" t="s">
        <v>26</v>
      </c>
      <c r="E551">
        <v>0.87</v>
      </c>
    </row>
    <row r="552" spans="1:5" x14ac:dyDescent="0.2">
      <c r="A552">
        <v>12</v>
      </c>
      <c r="B552">
        <v>1</v>
      </c>
      <c r="C552" s="1" t="s">
        <v>27</v>
      </c>
      <c r="D552" t="s">
        <v>26</v>
      </c>
      <c r="E552">
        <v>0.26</v>
      </c>
    </row>
    <row r="553" spans="1:5" x14ac:dyDescent="0.2">
      <c r="A553">
        <v>12</v>
      </c>
      <c r="B553">
        <v>1</v>
      </c>
      <c r="C553" s="1" t="s">
        <v>28</v>
      </c>
      <c r="D553" t="s">
        <v>26</v>
      </c>
      <c r="E553">
        <v>18.760000000000002</v>
      </c>
    </row>
    <row r="554" spans="1:5" x14ac:dyDescent="0.2">
      <c r="A554">
        <v>12</v>
      </c>
      <c r="B554">
        <v>1</v>
      </c>
      <c r="C554" s="1" t="s">
        <v>29</v>
      </c>
      <c r="D554" t="s">
        <v>26</v>
      </c>
      <c r="E554">
        <v>1.07</v>
      </c>
    </row>
    <row r="555" spans="1:5" x14ac:dyDescent="0.2">
      <c r="A555">
        <v>12</v>
      </c>
      <c r="B555">
        <v>1</v>
      </c>
      <c r="C555" s="1" t="s">
        <v>30</v>
      </c>
      <c r="D555" t="s">
        <v>31</v>
      </c>
      <c r="E555">
        <v>52.18</v>
      </c>
    </row>
    <row r="556" spans="1:5" x14ac:dyDescent="0.2">
      <c r="A556">
        <v>12</v>
      </c>
      <c r="B556">
        <v>1</v>
      </c>
      <c r="C556" s="1" t="s">
        <v>32</v>
      </c>
      <c r="D556" t="s">
        <v>33</v>
      </c>
      <c r="E556">
        <v>54</v>
      </c>
    </row>
    <row r="557" spans="1:5" x14ac:dyDescent="0.2">
      <c r="A557">
        <v>12</v>
      </c>
      <c r="B557">
        <v>1</v>
      </c>
      <c r="C557" s="1" t="s">
        <v>34</v>
      </c>
      <c r="D557" t="s">
        <v>33</v>
      </c>
      <c r="E557">
        <v>0.4</v>
      </c>
    </row>
    <row r="558" spans="1:5" x14ac:dyDescent="0.2">
      <c r="A558">
        <v>12</v>
      </c>
      <c r="B558">
        <v>1</v>
      </c>
      <c r="C558" s="1" t="s">
        <v>35</v>
      </c>
      <c r="D558" t="s">
        <v>36</v>
      </c>
      <c r="E558">
        <v>5.0199999999999996</v>
      </c>
    </row>
    <row r="559" spans="1:5" x14ac:dyDescent="0.2">
      <c r="A559">
        <v>12</v>
      </c>
      <c r="B559">
        <v>1</v>
      </c>
      <c r="C559" s="1" t="s">
        <v>37</v>
      </c>
      <c r="D559" t="s">
        <v>36</v>
      </c>
      <c r="E559">
        <v>0.03</v>
      </c>
    </row>
    <row r="560" spans="1:5" x14ac:dyDescent="0.2">
      <c r="A560">
        <v>12</v>
      </c>
      <c r="B560">
        <v>1</v>
      </c>
      <c r="C560" s="1" t="s">
        <v>38</v>
      </c>
      <c r="D560" t="s">
        <v>39</v>
      </c>
      <c r="E560">
        <v>0.47</v>
      </c>
    </row>
    <row r="561" spans="1:5" x14ac:dyDescent="0.2">
      <c r="A561">
        <v>12</v>
      </c>
      <c r="B561">
        <v>1</v>
      </c>
      <c r="C561" s="1" t="s">
        <v>40</v>
      </c>
      <c r="D561" t="s">
        <v>41</v>
      </c>
      <c r="E561">
        <v>0.47</v>
      </c>
    </row>
    <row r="562" spans="1:5" x14ac:dyDescent="0.2">
      <c r="A562">
        <v>12</v>
      </c>
      <c r="B562">
        <v>1</v>
      </c>
      <c r="C562" s="1" t="s">
        <v>42</v>
      </c>
      <c r="D562" t="s">
        <v>39</v>
      </c>
      <c r="E562">
        <v>0.05</v>
      </c>
    </row>
    <row r="563" spans="1:5" x14ac:dyDescent="0.2">
      <c r="A563">
        <v>12</v>
      </c>
      <c r="B563">
        <v>1</v>
      </c>
      <c r="C563" s="1" t="s">
        <v>43</v>
      </c>
      <c r="D563" t="s">
        <v>41</v>
      </c>
      <c r="E563">
        <v>0.05</v>
      </c>
    </row>
    <row r="564" spans="1:5" x14ac:dyDescent="0.2">
      <c r="A564">
        <v>12</v>
      </c>
      <c r="B564">
        <v>1</v>
      </c>
      <c r="C564" s="1" t="s">
        <v>44</v>
      </c>
      <c r="D564" t="s">
        <v>45</v>
      </c>
      <c r="E564">
        <v>51.73</v>
      </c>
    </row>
    <row r="565" spans="1:5" x14ac:dyDescent="0.2">
      <c r="A565">
        <v>12</v>
      </c>
      <c r="B565">
        <v>1</v>
      </c>
      <c r="C565" s="1" t="s">
        <v>46</v>
      </c>
      <c r="D565" t="s">
        <v>13</v>
      </c>
      <c r="E565">
        <v>51.91</v>
      </c>
    </row>
    <row r="566" spans="1:5" x14ac:dyDescent="0.2">
      <c r="A566">
        <v>12</v>
      </c>
      <c r="B566">
        <v>1</v>
      </c>
      <c r="C566" s="1" t="s">
        <v>47</v>
      </c>
      <c r="D566" t="s">
        <v>13</v>
      </c>
      <c r="E566">
        <v>34.36</v>
      </c>
    </row>
    <row r="567" spans="1:5" x14ac:dyDescent="0.2">
      <c r="A567">
        <v>12</v>
      </c>
      <c r="B567">
        <v>1</v>
      </c>
      <c r="C567" s="1" t="s">
        <v>48</v>
      </c>
      <c r="D567" t="s">
        <v>49</v>
      </c>
      <c r="E567">
        <v>32.14</v>
      </c>
    </row>
    <row r="568" spans="1:5" x14ac:dyDescent="0.2">
      <c r="A568">
        <v>12</v>
      </c>
      <c r="B568">
        <v>1</v>
      </c>
      <c r="C568" s="1" t="s">
        <v>50</v>
      </c>
      <c r="D568" t="s">
        <v>51</v>
      </c>
      <c r="E568">
        <v>18.760000000000002</v>
      </c>
    </row>
    <row r="569" spans="1:5" x14ac:dyDescent="0.2">
      <c r="A569">
        <v>12</v>
      </c>
      <c r="B569">
        <v>1</v>
      </c>
      <c r="C569" s="1" t="s">
        <v>52</v>
      </c>
      <c r="D569" t="s">
        <v>51</v>
      </c>
      <c r="E569">
        <v>1.07</v>
      </c>
    </row>
    <row r="570" spans="1:5" x14ac:dyDescent="0.2">
      <c r="A570">
        <v>12</v>
      </c>
      <c r="B570">
        <v>1</v>
      </c>
      <c r="C570" s="1" t="s">
        <v>53</v>
      </c>
      <c r="D570" t="s">
        <v>54</v>
      </c>
      <c r="E570">
        <v>47.63</v>
      </c>
    </row>
    <row r="571" spans="1:5" x14ac:dyDescent="0.2">
      <c r="A571">
        <v>12</v>
      </c>
      <c r="B571">
        <v>1</v>
      </c>
      <c r="C571" s="1" t="s">
        <v>55</v>
      </c>
      <c r="D571" t="s">
        <v>56</v>
      </c>
      <c r="E571">
        <v>0.45</v>
      </c>
    </row>
    <row r="572" spans="1:5" x14ac:dyDescent="0.2">
      <c r="A572">
        <v>12</v>
      </c>
      <c r="B572">
        <v>1</v>
      </c>
      <c r="C572" s="1" t="s">
        <v>57</v>
      </c>
      <c r="D572" t="s">
        <v>51</v>
      </c>
      <c r="E572">
        <v>0.45</v>
      </c>
    </row>
    <row r="577" spans="1:5" x14ac:dyDescent="0.2">
      <c r="A577">
        <v>13</v>
      </c>
      <c r="B577">
        <v>1</v>
      </c>
      <c r="C577" t="str">
        <f>[12]Sheet1!A2</f>
        <v>Brain</v>
      </c>
      <c r="D577" t="str">
        <f>[12]Sheet1!B2</f>
        <v>AtMost 50.0 % to 30.0 Gy [%]</v>
      </c>
      <c r="E577">
        <f>[12]Sheet1!C2</f>
        <v>48.04</v>
      </c>
    </row>
    <row r="578" spans="1:5" x14ac:dyDescent="0.2">
      <c r="A578">
        <v>13</v>
      </c>
      <c r="B578">
        <v>1</v>
      </c>
      <c r="C578" t="str">
        <f>[12]Sheet1!A3</f>
        <v>CTV</v>
      </c>
      <c r="D578" t="str">
        <f>[12]Sheet1!B3</f>
        <v>AtLeast 56.43 Gy to 99.0 % [Gy]</v>
      </c>
      <c r="E578">
        <f>[12]Sheet1!C3</f>
        <v>53.16</v>
      </c>
    </row>
    <row r="579" spans="1:5" x14ac:dyDescent="0.2">
      <c r="A579">
        <v>13</v>
      </c>
      <c r="B579">
        <v>1</v>
      </c>
      <c r="C579" t="str">
        <f>[12]Sheet1!A4</f>
        <v>Cochlea_L</v>
      </c>
      <c r="D579" t="str">
        <f>[12]Sheet1!B4</f>
        <v>AtMost 54.0 Gy to 0.0 mean [Gy]</v>
      </c>
      <c r="E579">
        <f>[12]Sheet1!C4</f>
        <v>3.21</v>
      </c>
    </row>
    <row r="580" spans="1:5" x14ac:dyDescent="0.2">
      <c r="A580">
        <v>13</v>
      </c>
      <c r="B580">
        <v>1</v>
      </c>
      <c r="C580" t="str">
        <f>[12]Sheet1!A5</f>
        <v>Cochlea_L.1</v>
      </c>
      <c r="D580" t="str">
        <f>[12]Sheet1!B5</f>
        <v>AtMost 45.0 Gy to 0.0 mean [Gy]</v>
      </c>
      <c r="E580">
        <f>[12]Sheet1!C5</f>
        <v>3.21</v>
      </c>
    </row>
    <row r="581" spans="1:5" x14ac:dyDescent="0.2">
      <c r="A581">
        <v>13</v>
      </c>
      <c r="B581">
        <v>1</v>
      </c>
      <c r="C581" t="str">
        <f>[12]Sheet1!A6</f>
        <v>Cochlea_L.2</v>
      </c>
      <c r="D581" t="str">
        <f>[12]Sheet1!B6</f>
        <v>AtMost 32.0 Gy to 0.0 mean [Gy]</v>
      </c>
      <c r="E581">
        <f>[12]Sheet1!C6</f>
        <v>3.21</v>
      </c>
    </row>
    <row r="582" spans="1:5" x14ac:dyDescent="0.2">
      <c r="A582">
        <v>13</v>
      </c>
      <c r="B582">
        <v>1</v>
      </c>
      <c r="C582" t="str">
        <f>[12]Sheet1!A7</f>
        <v>Cochlea_R</v>
      </c>
      <c r="D582" t="str">
        <f>[12]Sheet1!B7</f>
        <v>AtMost 54.0 Gy to 0.0 mean [Gy]</v>
      </c>
      <c r="E582">
        <f>[12]Sheet1!C7</f>
        <v>0.2</v>
      </c>
    </row>
    <row r="583" spans="1:5" x14ac:dyDescent="0.2">
      <c r="A583">
        <v>13</v>
      </c>
      <c r="B583">
        <v>1</v>
      </c>
      <c r="C583" t="str">
        <f>[12]Sheet1!A8</f>
        <v>Cochlea_R.1</v>
      </c>
      <c r="D583" t="str">
        <f>[12]Sheet1!B8</f>
        <v>AtMost 45.0 Gy to 0.0 mean [Gy]</v>
      </c>
      <c r="E583">
        <f>[12]Sheet1!C8</f>
        <v>0.2</v>
      </c>
    </row>
    <row r="584" spans="1:5" x14ac:dyDescent="0.2">
      <c r="A584">
        <v>13</v>
      </c>
      <c r="B584">
        <v>1</v>
      </c>
      <c r="C584" t="str">
        <f>[12]Sheet1!A9</f>
        <v>Cochlea_R.2</v>
      </c>
      <c r="D584" t="str">
        <f>[12]Sheet1!B9</f>
        <v>AtMost 32.0 Gy to 0.0 mean [Gy]</v>
      </c>
      <c r="E584">
        <f>[12]Sheet1!C9</f>
        <v>0.2</v>
      </c>
    </row>
    <row r="585" spans="1:5" x14ac:dyDescent="0.2">
      <c r="A585">
        <v>13</v>
      </c>
      <c r="B585">
        <v>1</v>
      </c>
      <c r="C585" t="str">
        <f>[12]Sheet1!A10</f>
        <v>Cornea_L</v>
      </c>
      <c r="D585" t="str">
        <f>[12]Sheet1!B10</f>
        <v>AtMost 50.0 Gy to 0.03 cc [Gy]</v>
      </c>
      <c r="E585">
        <f>[12]Sheet1!C10</f>
        <v>1.26</v>
      </c>
    </row>
    <row r="586" spans="1:5" x14ac:dyDescent="0.2">
      <c r="A586">
        <v>13</v>
      </c>
      <c r="B586">
        <v>1</v>
      </c>
      <c r="C586" t="str">
        <f>[12]Sheet1!A11</f>
        <v>Cornea_L.1</v>
      </c>
      <c r="D586" t="str">
        <f>[12]Sheet1!B11</f>
        <v>AtMost 30.0 Gy to 0.03 cc [Gy]</v>
      </c>
      <c r="E586">
        <f>[12]Sheet1!C11</f>
        <v>1.26</v>
      </c>
    </row>
    <row r="587" spans="1:5" x14ac:dyDescent="0.2">
      <c r="A587">
        <v>13</v>
      </c>
      <c r="B587">
        <v>1</v>
      </c>
      <c r="C587" t="str">
        <f>[12]Sheet1!A12</f>
        <v>Cornea_R</v>
      </c>
      <c r="D587" t="str">
        <f>[12]Sheet1!B12</f>
        <v>AtMost 50.0 Gy to 0.03 cc [Gy]</v>
      </c>
      <c r="E587">
        <f>[12]Sheet1!C12</f>
        <v>0.04</v>
      </c>
    </row>
    <row r="588" spans="1:5" x14ac:dyDescent="0.2">
      <c r="A588">
        <v>13</v>
      </c>
      <c r="B588">
        <v>1</v>
      </c>
      <c r="C588" t="str">
        <f>[12]Sheet1!A13</f>
        <v>Cornea_R.1</v>
      </c>
      <c r="D588" t="str">
        <f>[12]Sheet1!B13</f>
        <v>AtMost 30.0 Gy to 0.03 cc [Gy]</v>
      </c>
      <c r="E588">
        <f>[12]Sheet1!C13</f>
        <v>0.04</v>
      </c>
    </row>
    <row r="589" spans="1:5" x14ac:dyDescent="0.2">
      <c r="A589">
        <v>13</v>
      </c>
      <c r="B589">
        <v>1</v>
      </c>
      <c r="C589" t="str">
        <f>[12]Sheet1!A14</f>
        <v>Eye_L</v>
      </c>
      <c r="D589" t="str">
        <f>[12]Sheet1!B14</f>
        <v>AtMost 30.0 Gy to 0.03 cc [Gy]</v>
      </c>
      <c r="E589">
        <f>[12]Sheet1!C14</f>
        <v>9.1</v>
      </c>
    </row>
    <row r="590" spans="1:5" x14ac:dyDescent="0.2">
      <c r="A590">
        <v>13</v>
      </c>
      <c r="B590">
        <v>1</v>
      </c>
      <c r="C590" t="str">
        <f>[12]Sheet1!A15</f>
        <v>Eye_R</v>
      </c>
      <c r="D590" t="str">
        <f>[12]Sheet1!B15</f>
        <v>AtMost 30.0 Gy to 0.03 cc [Gy]</v>
      </c>
      <c r="E590">
        <f>[12]Sheet1!C15</f>
        <v>0.15</v>
      </c>
    </row>
    <row r="591" spans="1:5" x14ac:dyDescent="0.2">
      <c r="A591">
        <v>13</v>
      </c>
      <c r="B591">
        <v>1</v>
      </c>
      <c r="C591" t="str">
        <f>[12]Sheet1!A16</f>
        <v>GTV</v>
      </c>
      <c r="D591" t="str">
        <f>[12]Sheet1!B16</f>
        <v>AtLeast 56.43 Gy to 99.9 % [Gy]</v>
      </c>
      <c r="E591">
        <f>[12]Sheet1!C16</f>
        <v>53.21</v>
      </c>
    </row>
    <row r="592" spans="1:5" x14ac:dyDescent="0.2">
      <c r="A592">
        <v>13</v>
      </c>
      <c r="B592">
        <v>1</v>
      </c>
      <c r="C592" t="str">
        <f>[12]Sheet1!A17</f>
        <v>Hippocampus_L</v>
      </c>
      <c r="D592" t="str">
        <f>[12]Sheet1!B17</f>
        <v>AtMost 7.3 Gy to 40.0 % [Gy]</v>
      </c>
      <c r="E592">
        <f>[12]Sheet1!C17</f>
        <v>52.61</v>
      </c>
    </row>
    <row r="593" spans="1:5" x14ac:dyDescent="0.2">
      <c r="A593">
        <v>13</v>
      </c>
      <c r="B593">
        <v>1</v>
      </c>
      <c r="C593" t="str">
        <f>[12]Sheet1!A18</f>
        <v>Hippocampus_R</v>
      </c>
      <c r="D593" t="str">
        <f>[12]Sheet1!B18</f>
        <v>AtMost 7.3 Gy to 40.0 % [Gy]</v>
      </c>
      <c r="E593">
        <f>[12]Sheet1!C18</f>
        <v>0.73</v>
      </c>
    </row>
    <row r="594" spans="1:5" x14ac:dyDescent="0.2">
      <c r="A594">
        <v>13</v>
      </c>
      <c r="B594">
        <v>1</v>
      </c>
      <c r="C594" t="str">
        <f>[12]Sheet1!A19</f>
        <v>Hypothalamus_L</v>
      </c>
      <c r="D594" t="str">
        <f>[12]Sheet1!B19</f>
        <v>AtMost 45.0 Gy to 0.0 mean [Gy]</v>
      </c>
      <c r="E594">
        <f>[12]Sheet1!C19</f>
        <v>18.46</v>
      </c>
    </row>
    <row r="595" spans="1:5" x14ac:dyDescent="0.2">
      <c r="A595">
        <v>13</v>
      </c>
      <c r="B595">
        <v>1</v>
      </c>
      <c r="C595" t="str">
        <f>[12]Sheet1!A20</f>
        <v>Hypothalamus_R</v>
      </c>
      <c r="D595" t="str">
        <f>[12]Sheet1!B20</f>
        <v>AtMost 45.0 Gy to 0.0 mean [Gy]</v>
      </c>
      <c r="E595">
        <f>[12]Sheet1!C20</f>
        <v>8.2899999999999991</v>
      </c>
    </row>
    <row r="596" spans="1:5" x14ac:dyDescent="0.2">
      <c r="A596">
        <v>13</v>
      </c>
      <c r="B596">
        <v>1</v>
      </c>
      <c r="C596" t="str">
        <f>[12]Sheet1!A21</f>
        <v>LacrimalGland_L</v>
      </c>
      <c r="D596" t="str">
        <f>[12]Sheet1!B21</f>
        <v>AtMost 25.0 Gy to 0.0 mean [Gy]</v>
      </c>
      <c r="E596">
        <f>[12]Sheet1!C21</f>
        <v>5.64</v>
      </c>
    </row>
    <row r="597" spans="1:5" x14ac:dyDescent="0.2">
      <c r="A597">
        <v>13</v>
      </c>
      <c r="B597">
        <v>1</v>
      </c>
      <c r="C597" t="str">
        <f>[12]Sheet1!A22</f>
        <v>LacrimalGland_R</v>
      </c>
      <c r="D597" t="str">
        <f>[12]Sheet1!B22</f>
        <v>AtMost 25.0 Gy to 0.0 mean [Gy]</v>
      </c>
      <c r="E597">
        <f>[12]Sheet1!C22</f>
        <v>0.03</v>
      </c>
    </row>
    <row r="598" spans="1:5" x14ac:dyDescent="0.2">
      <c r="A598">
        <v>13</v>
      </c>
      <c r="B598">
        <v>1</v>
      </c>
      <c r="C598" t="str">
        <f>[12]Sheet1!A23</f>
        <v>Lens_L</v>
      </c>
      <c r="D598" t="str">
        <f>[12]Sheet1!B23</f>
        <v>AtMost 4.0 Gy to 0.03 cc [Gy]</v>
      </c>
      <c r="E598">
        <f>[12]Sheet1!C23</f>
        <v>0.77</v>
      </c>
    </row>
    <row r="599" spans="1:5" x14ac:dyDescent="0.2">
      <c r="A599">
        <v>13</v>
      </c>
      <c r="B599">
        <v>1</v>
      </c>
      <c r="C599" t="str">
        <f>[12]Sheet1!A24</f>
        <v>Lens_L.1</v>
      </c>
      <c r="D599" t="str">
        <f>[12]Sheet1!B24</f>
        <v>AtMost 10.0 Gy to 0.03 cc [Gy]</v>
      </c>
      <c r="E599">
        <f>[12]Sheet1!C24</f>
        <v>0.77</v>
      </c>
    </row>
    <row r="600" spans="1:5" x14ac:dyDescent="0.2">
      <c r="A600">
        <v>13</v>
      </c>
      <c r="B600">
        <v>1</v>
      </c>
      <c r="C600" t="str">
        <f>[12]Sheet1!A25</f>
        <v>Lens_R</v>
      </c>
      <c r="D600" t="str">
        <f>[12]Sheet1!B25</f>
        <v>AtMost 4.0 Gy to 0.03 cc [Gy]</v>
      </c>
      <c r="E600">
        <f>[12]Sheet1!C25</f>
        <v>0.03</v>
      </c>
    </row>
    <row r="601" spans="1:5" x14ac:dyDescent="0.2">
      <c r="A601">
        <v>13</v>
      </c>
      <c r="B601">
        <v>1</v>
      </c>
      <c r="C601" t="str">
        <f>[12]Sheet1!A26</f>
        <v>Lens_R.1</v>
      </c>
      <c r="D601" t="str">
        <f>[12]Sheet1!B26</f>
        <v>AtMost 10.0 Gy to 0.03 cc [Gy]</v>
      </c>
      <c r="E601">
        <f>[12]Sheet1!C26</f>
        <v>0.03</v>
      </c>
    </row>
    <row r="602" spans="1:5" x14ac:dyDescent="0.2">
      <c r="A602">
        <v>13</v>
      </c>
      <c r="B602">
        <v>1</v>
      </c>
      <c r="C602" t="str">
        <f>[12]Sheet1!A27</f>
        <v>OpticChiasm</v>
      </c>
      <c r="D602" t="str">
        <f>[12]Sheet1!B27</f>
        <v>AtMost 54.0 Gy to 0.03 cc [Gy]</v>
      </c>
      <c r="E602">
        <f>[12]Sheet1!C27</f>
        <v>17.760000000000002</v>
      </c>
    </row>
    <row r="603" spans="1:5" x14ac:dyDescent="0.2">
      <c r="A603">
        <v>13</v>
      </c>
      <c r="B603">
        <v>1</v>
      </c>
      <c r="C603" t="str">
        <f>[12]Sheet1!A28</f>
        <v>OpticNerve_L</v>
      </c>
      <c r="D603" t="str">
        <f>[12]Sheet1!B28</f>
        <v>AtMost 54.0 Gy to 0.03 cc [Gy]</v>
      </c>
      <c r="E603">
        <f>[12]Sheet1!C28</f>
        <v>25.24</v>
      </c>
    </row>
    <row r="604" spans="1:5" x14ac:dyDescent="0.2">
      <c r="A604">
        <v>13</v>
      </c>
      <c r="B604">
        <v>1</v>
      </c>
      <c r="C604" t="str">
        <f>[12]Sheet1!A29</f>
        <v>OpticNerve_R</v>
      </c>
      <c r="D604" t="str">
        <f>[12]Sheet1!B29</f>
        <v>AtMost 54.0 Gy to 0.03 cc [Gy]</v>
      </c>
      <c r="E604">
        <f>[12]Sheet1!C29</f>
        <v>3.23</v>
      </c>
    </row>
    <row r="605" spans="1:5" x14ac:dyDescent="0.2">
      <c r="A605">
        <v>13</v>
      </c>
      <c r="B605">
        <v>1</v>
      </c>
      <c r="C605" t="str">
        <f>[12]Sheet1!A30</f>
        <v>Pituitary</v>
      </c>
      <c r="D605" t="str">
        <f>[12]Sheet1!B30</f>
        <v>AtMost 45.0 Gy to 0.0 mean [Gy]</v>
      </c>
      <c r="E605">
        <f>[12]Sheet1!C30</f>
        <v>2.94</v>
      </c>
    </row>
    <row r="606" spans="1:5" x14ac:dyDescent="0.2">
      <c r="A606">
        <v>13</v>
      </c>
      <c r="B606">
        <v>1</v>
      </c>
      <c r="C606" t="str">
        <f>[12]Sheet1!A31</f>
        <v>Pituitary.1</v>
      </c>
      <c r="D606" t="str">
        <f>[12]Sheet1!B31</f>
        <v>AtMost 20.0 Gy to 0.0 mean [Gy]</v>
      </c>
      <c r="E606">
        <f>[12]Sheet1!C31</f>
        <v>2.94</v>
      </c>
    </row>
    <row r="607" spans="1:5" x14ac:dyDescent="0.2">
      <c r="A607">
        <v>13</v>
      </c>
      <c r="B607">
        <v>1</v>
      </c>
      <c r="C607" t="str">
        <f>[12]Sheet1!A32</f>
        <v>Retina_L</v>
      </c>
      <c r="D607" t="str">
        <f>[12]Sheet1!B32</f>
        <v>AtMost 45.0 Gy to 0.03 cc [Gy]</v>
      </c>
      <c r="E607">
        <f>[12]Sheet1!C32</f>
        <v>9.1</v>
      </c>
    </row>
    <row r="608" spans="1:5" x14ac:dyDescent="0.2">
      <c r="A608">
        <v>13</v>
      </c>
      <c r="B608">
        <v>1</v>
      </c>
      <c r="C608" t="str">
        <f>[12]Sheet1!A33</f>
        <v>Retina_R</v>
      </c>
      <c r="D608" t="str">
        <f>[12]Sheet1!B33</f>
        <v>AtMost 45.0 Gy to 0.03 cc [Gy]</v>
      </c>
      <c r="E608">
        <f>[12]Sheet1!C33</f>
        <v>0.15</v>
      </c>
    </row>
    <row r="609" spans="1:5" x14ac:dyDescent="0.2">
      <c r="A609">
        <v>13</v>
      </c>
      <c r="B609">
        <v>1</v>
      </c>
      <c r="C609" t="str">
        <f>[12]Sheet1!A34</f>
        <v>Skin</v>
      </c>
      <c r="D609" t="str">
        <f>[12]Sheet1!B34</f>
        <v>AtMost 25.0 Gy to 0.03 cc [Gy]</v>
      </c>
      <c r="E609">
        <f>[12]Sheet1!C34</f>
        <v>48</v>
      </c>
    </row>
    <row r="610" spans="1:5" x14ac:dyDescent="0.2">
      <c r="A610">
        <v>13</v>
      </c>
      <c r="B610">
        <v>1</v>
      </c>
      <c r="C610" t="str">
        <f>[12]Sheet1!A35</f>
        <v>SpinalCord</v>
      </c>
      <c r="D610" t="str">
        <f>[12]Sheet1!B35</f>
        <v>AtMost 50.0 Gy to 0.03 cc [Gy]</v>
      </c>
      <c r="E610">
        <f>[12]Sheet1!C35</f>
        <v>0</v>
      </c>
    </row>
    <row r="611" spans="1:5" x14ac:dyDescent="0.2">
      <c r="A611">
        <v>13</v>
      </c>
      <c r="B611">
        <v>1</v>
      </c>
      <c r="C611" t="str">
        <f>[12]Sheet1!A36</f>
        <v>SpinalCord.1</v>
      </c>
      <c r="D611" t="str">
        <f>[12]Sheet1!B36</f>
        <v>AtMost 45.0 Gy to 0.03 cc [Gy]</v>
      </c>
      <c r="E611">
        <f>[12]Sheet1!C36</f>
        <v>0</v>
      </c>
    </row>
    <row r="614" spans="1:5" x14ac:dyDescent="0.2">
      <c r="A614">
        <v>14</v>
      </c>
      <c r="B614">
        <v>0</v>
      </c>
      <c r="C614" t="str">
        <f>[13]Sheet1!A2</f>
        <v>Brain</v>
      </c>
      <c r="D614" t="str">
        <f>[13]Sheet1!B2</f>
        <v>AtMost 50.0 % to 30.0 Gy [%]</v>
      </c>
      <c r="E614">
        <f>[13]Sheet1!C2</f>
        <v>17.64</v>
      </c>
    </row>
    <row r="615" spans="1:5" x14ac:dyDescent="0.2">
      <c r="A615">
        <v>14</v>
      </c>
      <c r="B615">
        <v>0</v>
      </c>
      <c r="C615" t="str">
        <f>[13]Sheet1!A3</f>
        <v>Brain-GTV</v>
      </c>
      <c r="D615" t="str">
        <f>[13]Sheet1!B3</f>
        <v>AtMost 50.0 % to 30.0 Gy [%]</v>
      </c>
      <c r="E615">
        <f>[13]Sheet1!C3</f>
        <v>15.64</v>
      </c>
    </row>
    <row r="616" spans="1:5" x14ac:dyDescent="0.2">
      <c r="A616">
        <v>14</v>
      </c>
      <c r="B616">
        <v>0</v>
      </c>
      <c r="C616" t="str">
        <f>[13]Sheet1!A4</f>
        <v>BrainstemCore</v>
      </c>
      <c r="D616" t="str">
        <f>[13]Sheet1!B4</f>
        <v>AtMost 54.0 Gy to 0.03 cc [Gy]</v>
      </c>
      <c r="E616">
        <f>[13]Sheet1!C4</f>
        <v>49.48</v>
      </c>
    </row>
    <row r="617" spans="1:5" x14ac:dyDescent="0.2">
      <c r="A617">
        <v>14</v>
      </c>
      <c r="B617">
        <v>0</v>
      </c>
      <c r="C617" t="str">
        <f>[13]Sheet1!A5</f>
        <v>BrainstemSurface</v>
      </c>
      <c r="D617" t="str">
        <f>[13]Sheet1!B5</f>
        <v>AtMost 60.0 Gy to 0.03 cc [Gy]</v>
      </c>
      <c r="E617">
        <f>[13]Sheet1!C5</f>
        <v>52.53</v>
      </c>
    </row>
    <row r="618" spans="1:5" x14ac:dyDescent="0.2">
      <c r="A618">
        <v>14</v>
      </c>
      <c r="B618">
        <v>0</v>
      </c>
      <c r="C618" t="str">
        <f>[13]Sheet1!A6</f>
        <v>Brainstem_PRV</v>
      </c>
      <c r="D618" t="str">
        <f>[13]Sheet1!B6</f>
        <v>AtMost 63.0 Gy to 0.03 cc [Gy]</v>
      </c>
      <c r="E618">
        <f>[13]Sheet1!C6</f>
        <v>54.2</v>
      </c>
    </row>
    <row r="619" spans="1:5" x14ac:dyDescent="0.2">
      <c r="A619">
        <v>14</v>
      </c>
      <c r="B619">
        <v>0</v>
      </c>
      <c r="C619" t="str">
        <f>[13]Sheet1!A7</f>
        <v>CTV</v>
      </c>
      <c r="D619" t="str">
        <f>[13]Sheet1!B7</f>
        <v>AtLeast 56.43 Gy to 99.0 % [Gy]</v>
      </c>
      <c r="E619">
        <f>[13]Sheet1!C7</f>
        <v>52.11</v>
      </c>
    </row>
    <row r="620" spans="1:5" x14ac:dyDescent="0.2">
      <c r="A620">
        <v>14</v>
      </c>
      <c r="B620">
        <v>0</v>
      </c>
      <c r="C620" t="str">
        <f>[13]Sheet1!A8</f>
        <v>Cochlea_L</v>
      </c>
      <c r="D620" t="str">
        <f>[13]Sheet1!B8</f>
        <v>AtMost 54.0 Gy to 0.0 mean [Gy]</v>
      </c>
      <c r="E620">
        <f>[13]Sheet1!C8</f>
        <v>3.45</v>
      </c>
    </row>
    <row r="621" spans="1:5" x14ac:dyDescent="0.2">
      <c r="A621">
        <v>14</v>
      </c>
      <c r="B621">
        <v>0</v>
      </c>
      <c r="C621" t="str">
        <f>[13]Sheet1!A9</f>
        <v>Cochlea_L.1</v>
      </c>
      <c r="D621" t="str">
        <f>[13]Sheet1!B9</f>
        <v>AtMost 45.0 Gy to 0.0 mean [Gy]</v>
      </c>
      <c r="E621">
        <f>[13]Sheet1!C9</f>
        <v>3.45</v>
      </c>
    </row>
    <row r="622" spans="1:5" x14ac:dyDescent="0.2">
      <c r="A622">
        <v>14</v>
      </c>
      <c r="B622">
        <v>0</v>
      </c>
      <c r="C622" t="str">
        <f>[13]Sheet1!A10</f>
        <v>Cochlea_L.2</v>
      </c>
      <c r="D622" t="str">
        <f>[13]Sheet1!B10</f>
        <v>AtMost 32.0 Gy to 0.0 mean [Gy]</v>
      </c>
      <c r="E622">
        <f>[13]Sheet1!C10</f>
        <v>3.45</v>
      </c>
    </row>
    <row r="623" spans="1:5" x14ac:dyDescent="0.2">
      <c r="A623">
        <v>14</v>
      </c>
      <c r="B623">
        <v>0</v>
      </c>
      <c r="C623" t="str">
        <f>[13]Sheet1!A11</f>
        <v>Cochlea_L_PRV</v>
      </c>
      <c r="D623" t="str">
        <f>[13]Sheet1!B11</f>
        <v>AtMost 40.0 Gy to 0.0 mean [Gy]</v>
      </c>
      <c r="E623">
        <f>[13]Sheet1!C11</f>
        <v>3.4</v>
      </c>
    </row>
    <row r="624" spans="1:5" x14ac:dyDescent="0.2">
      <c r="A624">
        <v>14</v>
      </c>
      <c r="B624">
        <v>0</v>
      </c>
      <c r="C624" t="str">
        <f>[13]Sheet1!A12</f>
        <v>Cochlea_L_PRV.1</v>
      </c>
      <c r="D624" t="str">
        <f>[13]Sheet1!B12</f>
        <v>AtMost 50.0 Gy to 0.0 mean [Gy]</v>
      </c>
      <c r="E624">
        <f>[13]Sheet1!C12</f>
        <v>3.4</v>
      </c>
    </row>
    <row r="625" spans="1:5" x14ac:dyDescent="0.2">
      <c r="A625">
        <v>14</v>
      </c>
      <c r="B625">
        <v>0</v>
      </c>
      <c r="C625" t="str">
        <f>[13]Sheet1!A13</f>
        <v>Cochlea_L_PRV.2</v>
      </c>
      <c r="D625" t="str">
        <f>[13]Sheet1!B13</f>
        <v>AtMost 59.0 Gy to 0.0 mean [Gy]</v>
      </c>
      <c r="E625">
        <f>[13]Sheet1!C13</f>
        <v>3.4</v>
      </c>
    </row>
    <row r="626" spans="1:5" x14ac:dyDescent="0.2">
      <c r="A626">
        <v>14</v>
      </c>
      <c r="B626">
        <v>0</v>
      </c>
      <c r="C626" t="str">
        <f>[13]Sheet1!A14</f>
        <v>Cochlea_R</v>
      </c>
      <c r="D626" t="str">
        <f>[13]Sheet1!B14</f>
        <v>AtMost 54.0 Gy to 0.0 mean [Gy]</v>
      </c>
      <c r="E626">
        <f>[13]Sheet1!C14</f>
        <v>31.67</v>
      </c>
    </row>
    <row r="627" spans="1:5" x14ac:dyDescent="0.2">
      <c r="A627">
        <v>14</v>
      </c>
      <c r="B627">
        <v>0</v>
      </c>
      <c r="C627" t="str">
        <f>[13]Sheet1!A15</f>
        <v>Cochlea_R.1</v>
      </c>
      <c r="D627" t="str">
        <f>[13]Sheet1!B15</f>
        <v>AtMost 45.0 Gy to 0.0 mean [Gy]</v>
      </c>
      <c r="E627">
        <f>[13]Sheet1!C15</f>
        <v>31.67</v>
      </c>
    </row>
    <row r="628" spans="1:5" x14ac:dyDescent="0.2">
      <c r="A628">
        <v>14</v>
      </c>
      <c r="B628">
        <v>0</v>
      </c>
      <c r="C628" t="str">
        <f>[13]Sheet1!A16</f>
        <v>Cochlea_R.2</v>
      </c>
      <c r="D628" t="str">
        <f>[13]Sheet1!B16</f>
        <v>AtMost 32.0 Gy to 0.0 mean [Gy]</v>
      </c>
      <c r="E628">
        <f>[13]Sheet1!C16</f>
        <v>31.67</v>
      </c>
    </row>
    <row r="629" spans="1:5" x14ac:dyDescent="0.2">
      <c r="A629">
        <v>14</v>
      </c>
      <c r="B629">
        <v>0</v>
      </c>
      <c r="C629" t="str">
        <f>[13]Sheet1!A17</f>
        <v>Cochlea_R_PRV</v>
      </c>
      <c r="D629" t="str">
        <f>[13]Sheet1!B17</f>
        <v>AtMost 40.0 Gy to 0.0 mean [Gy]</v>
      </c>
      <c r="E629">
        <f>[13]Sheet1!C17</f>
        <v>31.58</v>
      </c>
    </row>
    <row r="630" spans="1:5" x14ac:dyDescent="0.2">
      <c r="A630">
        <v>14</v>
      </c>
      <c r="B630">
        <v>0</v>
      </c>
      <c r="C630" t="str">
        <f>[13]Sheet1!A18</f>
        <v>Cochlea_R_PRV.1</v>
      </c>
      <c r="D630" t="str">
        <f>[13]Sheet1!B18</f>
        <v>AtMost 50.0 Gy to 0.0 mean [Gy]</v>
      </c>
      <c r="E630">
        <f>[13]Sheet1!C18</f>
        <v>31.58</v>
      </c>
    </row>
    <row r="631" spans="1:5" x14ac:dyDescent="0.2">
      <c r="A631">
        <v>14</v>
      </c>
      <c r="B631">
        <v>0</v>
      </c>
      <c r="C631" t="str">
        <f>[13]Sheet1!A19</f>
        <v>Cochlea_R_PRV.2</v>
      </c>
      <c r="D631" t="str">
        <f>[13]Sheet1!B19</f>
        <v>AtMost 59.0 Gy to 0.0 mean [Gy]</v>
      </c>
      <c r="E631">
        <f>[13]Sheet1!C19</f>
        <v>31.58</v>
      </c>
    </row>
    <row r="632" spans="1:5" x14ac:dyDescent="0.2">
      <c r="A632">
        <v>14</v>
      </c>
      <c r="B632">
        <v>0</v>
      </c>
      <c r="C632" t="str">
        <f>[13]Sheet1!A20</f>
        <v>Cornea_L</v>
      </c>
      <c r="D632" t="str">
        <f>[13]Sheet1!B20</f>
        <v>AtMost 50.0 Gy to 0.03 cc [Gy]</v>
      </c>
      <c r="E632">
        <f>[13]Sheet1!C20</f>
        <v>6.56</v>
      </c>
    </row>
    <row r="633" spans="1:5" x14ac:dyDescent="0.2">
      <c r="A633">
        <v>14</v>
      </c>
      <c r="B633">
        <v>0</v>
      </c>
      <c r="C633" t="str">
        <f>[13]Sheet1!A21</f>
        <v>Cornea_L.1</v>
      </c>
      <c r="D633" t="str">
        <f>[13]Sheet1!B21</f>
        <v>AtMost 30.0 Gy to 0.03 cc [Gy]</v>
      </c>
      <c r="E633">
        <f>[13]Sheet1!C21</f>
        <v>6.56</v>
      </c>
    </row>
    <row r="634" spans="1:5" x14ac:dyDescent="0.2">
      <c r="A634">
        <v>14</v>
      </c>
      <c r="B634">
        <v>0</v>
      </c>
      <c r="C634" t="str">
        <f>[13]Sheet1!A22</f>
        <v>Cornea_L_PRV</v>
      </c>
      <c r="D634" t="str">
        <f>[13]Sheet1!B22</f>
        <v>AtMost 35.0 Gy to 0.03 cc [Gy]</v>
      </c>
      <c r="E634">
        <f>[13]Sheet1!C22</f>
        <v>8.39</v>
      </c>
    </row>
    <row r="635" spans="1:5" x14ac:dyDescent="0.2">
      <c r="A635">
        <v>14</v>
      </c>
      <c r="B635">
        <v>0</v>
      </c>
      <c r="C635" t="str">
        <f>[13]Sheet1!A23</f>
        <v>Cornea_R</v>
      </c>
      <c r="D635" t="str">
        <f>[13]Sheet1!B23</f>
        <v>AtMost 50.0 Gy to 0.03 cc [Gy]</v>
      </c>
      <c r="E635">
        <f>[13]Sheet1!C23</f>
        <v>10.35</v>
      </c>
    </row>
    <row r="636" spans="1:5" x14ac:dyDescent="0.2">
      <c r="A636">
        <v>14</v>
      </c>
      <c r="B636">
        <v>0</v>
      </c>
      <c r="C636" t="str">
        <f>[13]Sheet1!A24</f>
        <v>Cornea_R.1</v>
      </c>
      <c r="D636" t="str">
        <f>[13]Sheet1!B24</f>
        <v>AtMost 30.0 Gy to 0.03 cc [Gy]</v>
      </c>
      <c r="E636">
        <f>[13]Sheet1!C24</f>
        <v>10.35</v>
      </c>
    </row>
    <row r="637" spans="1:5" x14ac:dyDescent="0.2">
      <c r="A637">
        <v>14</v>
      </c>
      <c r="B637">
        <v>0</v>
      </c>
      <c r="C637" t="str">
        <f>[13]Sheet1!A25</f>
        <v>Cornea_R_PRV</v>
      </c>
      <c r="D637" t="str">
        <f>[13]Sheet1!B25</f>
        <v>AtMost 35.0 Gy to 0.03 cc [Gy]</v>
      </c>
      <c r="E637">
        <f>[13]Sheet1!C25</f>
        <v>12.37</v>
      </c>
    </row>
    <row r="638" spans="1:5" x14ac:dyDescent="0.2">
      <c r="A638">
        <v>14</v>
      </c>
      <c r="B638">
        <v>0</v>
      </c>
      <c r="C638" t="str">
        <f>[13]Sheet1!A26</f>
        <v>External</v>
      </c>
      <c r="D638" t="str">
        <f>[13]Sheet1!B26</f>
        <v>AtMost 62.37 Gy to 2.0 cc [Gy]</v>
      </c>
      <c r="E638">
        <f>[13]Sheet1!C26</f>
        <v>55.87</v>
      </c>
    </row>
    <row r="639" spans="1:5" x14ac:dyDescent="0.2">
      <c r="A639">
        <v>14</v>
      </c>
      <c r="B639">
        <v>0</v>
      </c>
      <c r="C639" t="str">
        <f>[13]Sheet1!A27</f>
        <v>Eye_L</v>
      </c>
      <c r="D639" t="str">
        <f>[13]Sheet1!B27</f>
        <v>AtMost 30.0 Gy to 0.03 cc [Gy]</v>
      </c>
      <c r="E639">
        <f>[13]Sheet1!C27</f>
        <v>24.6</v>
      </c>
    </row>
    <row r="640" spans="1:5" x14ac:dyDescent="0.2">
      <c r="A640">
        <v>14</v>
      </c>
      <c r="B640">
        <v>0</v>
      </c>
      <c r="C640" t="str">
        <f>[13]Sheet1!A28</f>
        <v>Eye_L_PRV</v>
      </c>
      <c r="D640" t="str">
        <f>[13]Sheet1!B28</f>
        <v>AtMost 35.0 Gy to 0.03 cc [Gy]</v>
      </c>
      <c r="E640">
        <f>[13]Sheet1!C28</f>
        <v>25.71</v>
      </c>
    </row>
    <row r="641" spans="1:5" x14ac:dyDescent="0.2">
      <c r="A641">
        <v>14</v>
      </c>
      <c r="B641">
        <v>0</v>
      </c>
      <c r="C641" t="str">
        <f>[13]Sheet1!A29</f>
        <v>Eye_R</v>
      </c>
      <c r="D641" t="str">
        <f>[13]Sheet1!B29</f>
        <v>AtMost 30.0 Gy to 0.03 cc [Gy]</v>
      </c>
      <c r="E641">
        <f>[13]Sheet1!C29</f>
        <v>22.05</v>
      </c>
    </row>
    <row r="642" spans="1:5" x14ac:dyDescent="0.2">
      <c r="A642">
        <v>14</v>
      </c>
      <c r="B642">
        <v>0</v>
      </c>
      <c r="C642" t="str">
        <f>[13]Sheet1!A30</f>
        <v>Eye_R_PRV</v>
      </c>
      <c r="D642" t="str">
        <f>[13]Sheet1!B30</f>
        <v>AtMost 35.0 Gy to 0.03 cc [Gy]</v>
      </c>
      <c r="E642">
        <f>[13]Sheet1!C30</f>
        <v>25.73</v>
      </c>
    </row>
    <row r="643" spans="1:5" x14ac:dyDescent="0.2">
      <c r="A643">
        <v>14</v>
      </c>
      <c r="B643">
        <v>0</v>
      </c>
      <c r="C643" t="str">
        <f>[13]Sheet1!A31</f>
        <v>GTV</v>
      </c>
      <c r="D643" t="str">
        <f>[13]Sheet1!B31</f>
        <v>AtLeast 56.43 Gy to 99.9 % [Gy]</v>
      </c>
      <c r="E643">
        <f>[13]Sheet1!C31</f>
        <v>52.08</v>
      </c>
    </row>
    <row r="644" spans="1:5" x14ac:dyDescent="0.2">
      <c r="A644">
        <v>14</v>
      </c>
      <c r="B644">
        <v>0</v>
      </c>
      <c r="C644" t="str">
        <f>[13]Sheet1!A32</f>
        <v>Hippocampus_L</v>
      </c>
      <c r="D644" t="str">
        <f>[13]Sheet1!B32</f>
        <v>AtMost 7.3 Gy to 40.0 % [Gy]</v>
      </c>
      <c r="E644">
        <f>[13]Sheet1!C32</f>
        <v>5.99</v>
      </c>
    </row>
    <row r="645" spans="1:5" x14ac:dyDescent="0.2">
      <c r="A645">
        <v>14</v>
      </c>
      <c r="B645">
        <v>0</v>
      </c>
      <c r="C645" t="str">
        <f>[13]Sheet1!A33</f>
        <v>Hippocampus_R</v>
      </c>
      <c r="D645" t="str">
        <f>[13]Sheet1!B33</f>
        <v>AtMost 7.3 Gy to 40.0 % [Gy]</v>
      </c>
      <c r="E645">
        <f>[13]Sheet1!C33</f>
        <v>54.49</v>
      </c>
    </row>
    <row r="646" spans="1:5" x14ac:dyDescent="0.2">
      <c r="A646">
        <v>14</v>
      </c>
      <c r="B646">
        <v>0</v>
      </c>
      <c r="C646" t="str">
        <f>[13]Sheet1!A34</f>
        <v>Hypothalamus_R</v>
      </c>
      <c r="D646" t="str">
        <f>[13]Sheet1!B34</f>
        <v>AtMost 45.0 Gy to 0.0 mean [Gy]</v>
      </c>
      <c r="E646">
        <f>[13]Sheet1!C34</f>
        <v>37.81</v>
      </c>
    </row>
    <row r="647" spans="1:5" x14ac:dyDescent="0.2">
      <c r="A647">
        <v>14</v>
      </c>
      <c r="B647">
        <v>0</v>
      </c>
      <c r="C647" t="str">
        <f>[13]Sheet1!A35</f>
        <v>LacrimalGland_L</v>
      </c>
      <c r="D647" t="str">
        <f>[13]Sheet1!B35</f>
        <v>AtMost 25.0 Gy to 0.0 mean [Gy]</v>
      </c>
      <c r="E647">
        <f>[13]Sheet1!C35</f>
        <v>21.11</v>
      </c>
    </row>
    <row r="648" spans="1:5" x14ac:dyDescent="0.2">
      <c r="A648">
        <v>14</v>
      </c>
      <c r="B648">
        <v>0</v>
      </c>
      <c r="C648" t="str">
        <f>[13]Sheet1!A36</f>
        <v>LacrimalGland_L_PRV</v>
      </c>
      <c r="D648" t="str">
        <f>[13]Sheet1!B36</f>
        <v>AtMost 30.0 Gy to 0.0 mean [Gy]</v>
      </c>
      <c r="E648">
        <f>[13]Sheet1!C36</f>
        <v>19.82</v>
      </c>
    </row>
    <row r="649" spans="1:5" x14ac:dyDescent="0.2">
      <c r="A649">
        <v>14</v>
      </c>
      <c r="B649">
        <v>0</v>
      </c>
      <c r="C649" t="str">
        <f>[13]Sheet1!A37</f>
        <v>LacrimalGland_R</v>
      </c>
      <c r="D649" t="str">
        <f>[13]Sheet1!B37</f>
        <v>AtMost 25.0 Gy to 0.0 mean [Gy]</v>
      </c>
      <c r="E649">
        <f>[13]Sheet1!C37</f>
        <v>24.03</v>
      </c>
    </row>
    <row r="650" spans="1:5" x14ac:dyDescent="0.2">
      <c r="A650">
        <v>14</v>
      </c>
      <c r="B650">
        <v>0</v>
      </c>
      <c r="C650" t="str">
        <f>[13]Sheet1!A38</f>
        <v>LacrimalGland_R_PRV</v>
      </c>
      <c r="D650" t="str">
        <f>[13]Sheet1!B38</f>
        <v>AtMost 30.0 Gy to 0.0 mean [Gy]</v>
      </c>
      <c r="E650">
        <f>[13]Sheet1!C38</f>
        <v>23.83</v>
      </c>
    </row>
    <row r="651" spans="1:5" x14ac:dyDescent="0.2">
      <c r="A651">
        <v>14</v>
      </c>
      <c r="B651">
        <v>0</v>
      </c>
      <c r="C651" t="str">
        <f>[13]Sheet1!A39</f>
        <v>Lens_L</v>
      </c>
      <c r="D651" t="str">
        <f>[13]Sheet1!B39</f>
        <v>AtMost 4.0 Gy to 0.03 cc [Gy]</v>
      </c>
      <c r="E651">
        <f>[13]Sheet1!C39</f>
        <v>3.21</v>
      </c>
    </row>
    <row r="652" spans="1:5" x14ac:dyDescent="0.2">
      <c r="A652">
        <v>14</v>
      </c>
      <c r="B652">
        <v>0</v>
      </c>
      <c r="C652" t="str">
        <f>[13]Sheet1!A40</f>
        <v>Lens_L.1</v>
      </c>
      <c r="D652" t="str">
        <f>[13]Sheet1!B40</f>
        <v>AtMost 10.0 Gy to 0.03 cc [Gy]</v>
      </c>
      <c r="E652">
        <f>[13]Sheet1!C40</f>
        <v>3.21</v>
      </c>
    </row>
    <row r="653" spans="1:5" x14ac:dyDescent="0.2">
      <c r="A653">
        <v>14</v>
      </c>
      <c r="B653">
        <v>0</v>
      </c>
      <c r="C653" t="str">
        <f>[13]Sheet1!A41</f>
        <v>Lens_R</v>
      </c>
      <c r="D653" t="str">
        <f>[13]Sheet1!B41</f>
        <v>AtMost 4.0 Gy to 0.03 cc [Gy]</v>
      </c>
      <c r="E653">
        <f>[13]Sheet1!C41</f>
        <v>5.52</v>
      </c>
    </row>
    <row r="654" spans="1:5" x14ac:dyDescent="0.2">
      <c r="A654">
        <v>14</v>
      </c>
      <c r="B654">
        <v>0</v>
      </c>
      <c r="C654" t="str">
        <f>[13]Sheet1!A42</f>
        <v>Lens_R.1</v>
      </c>
      <c r="D654" t="str">
        <f>[13]Sheet1!B42</f>
        <v>AtMost 10.0 Gy to 0.03 cc [Gy]</v>
      </c>
      <c r="E654">
        <f>[13]Sheet1!C42</f>
        <v>5.52</v>
      </c>
    </row>
    <row r="655" spans="1:5" x14ac:dyDescent="0.2">
      <c r="A655">
        <v>14</v>
      </c>
      <c r="B655">
        <v>0</v>
      </c>
      <c r="C655" t="str">
        <f>[13]Sheet1!A43</f>
        <v>OpticChiasm</v>
      </c>
      <c r="D655" t="str">
        <f>[13]Sheet1!B43</f>
        <v>AtMost 54.0 Gy to 0.03 cc [Gy]</v>
      </c>
      <c r="E655">
        <f>[13]Sheet1!C43</f>
        <v>46.09</v>
      </c>
    </row>
    <row r="656" spans="1:5" x14ac:dyDescent="0.2">
      <c r="A656">
        <v>14</v>
      </c>
      <c r="B656">
        <v>0</v>
      </c>
      <c r="C656" t="str">
        <f>[13]Sheet1!A44</f>
        <v>OpticChiasm_PRV</v>
      </c>
      <c r="D656" t="str">
        <f>[13]Sheet1!B44</f>
        <v>AtMost 60.0 Gy to 0.03 cc [Gy]</v>
      </c>
      <c r="E656">
        <f>[13]Sheet1!C44</f>
        <v>51.83</v>
      </c>
    </row>
    <row r="657" spans="1:5" x14ac:dyDescent="0.2">
      <c r="A657">
        <v>14</v>
      </c>
      <c r="B657">
        <v>0</v>
      </c>
      <c r="C657" t="str">
        <f>[13]Sheet1!A45</f>
        <v>OpticNerve_L</v>
      </c>
      <c r="D657" t="str">
        <f>[13]Sheet1!B45</f>
        <v>AtMost 54.0 Gy to 0.03 cc [Gy]</v>
      </c>
      <c r="E657">
        <f>[13]Sheet1!C45</f>
        <v>27.66</v>
      </c>
    </row>
    <row r="658" spans="1:5" x14ac:dyDescent="0.2">
      <c r="A658">
        <v>14</v>
      </c>
      <c r="B658">
        <v>0</v>
      </c>
      <c r="C658" t="str">
        <f>[13]Sheet1!A46</f>
        <v>OpticNerve_L_PRV</v>
      </c>
      <c r="D658" t="str">
        <f>[13]Sheet1!B46</f>
        <v>AtMost 60.0 Gy to 0.03 cc [Gy]</v>
      </c>
      <c r="E658">
        <f>[13]Sheet1!C46</f>
        <v>28.73</v>
      </c>
    </row>
    <row r="659" spans="1:5" x14ac:dyDescent="0.2">
      <c r="A659">
        <v>14</v>
      </c>
      <c r="B659">
        <v>0</v>
      </c>
      <c r="C659" t="str">
        <f>[13]Sheet1!A47</f>
        <v>OpticNerve_R</v>
      </c>
      <c r="D659" t="str">
        <f>[13]Sheet1!B47</f>
        <v>AtMost 54.0 Gy to 0.03 cc [Gy]</v>
      </c>
      <c r="E659">
        <f>[13]Sheet1!C47</f>
        <v>50.96</v>
      </c>
    </row>
    <row r="660" spans="1:5" x14ac:dyDescent="0.2">
      <c r="A660">
        <v>14</v>
      </c>
      <c r="B660">
        <v>0</v>
      </c>
      <c r="C660" t="str">
        <f>[13]Sheet1!A48</f>
        <v>OpticNerve_R_PRV</v>
      </c>
      <c r="D660" t="str">
        <f>[13]Sheet1!B48</f>
        <v>AtMost 60.0 Gy to 0.03 cc [Gy]</v>
      </c>
      <c r="E660">
        <f>[13]Sheet1!C48</f>
        <v>53.7</v>
      </c>
    </row>
    <row r="661" spans="1:5" x14ac:dyDescent="0.2">
      <c r="A661">
        <v>14</v>
      </c>
      <c r="B661">
        <v>0</v>
      </c>
      <c r="C661" t="str">
        <f>[13]Sheet1!A49</f>
        <v>PTV</v>
      </c>
      <c r="D661" t="str">
        <f>[13]Sheet1!B49</f>
        <v>AtLeast 56.43 Gy to 98.0 % [Gy]</v>
      </c>
      <c r="E661">
        <f>[13]Sheet1!C49</f>
        <v>51.75</v>
      </c>
    </row>
    <row r="662" spans="1:5" x14ac:dyDescent="0.2">
      <c r="A662">
        <v>14</v>
      </c>
      <c r="B662">
        <v>0</v>
      </c>
      <c r="C662" t="str">
        <f>[13]Sheet1!A50</f>
        <v>Pituitary</v>
      </c>
      <c r="D662" t="str">
        <f>[13]Sheet1!B50</f>
        <v>AtMost 45.0 Gy to 0.0 mean [Gy]</v>
      </c>
      <c r="E662">
        <f>[13]Sheet1!C50</f>
        <v>31.74</v>
      </c>
    </row>
    <row r="663" spans="1:5" x14ac:dyDescent="0.2">
      <c r="A663">
        <v>14</v>
      </c>
      <c r="B663">
        <v>0</v>
      </c>
      <c r="C663" t="str">
        <f>[13]Sheet1!A51</f>
        <v>Pituitary.1</v>
      </c>
      <c r="D663" t="str">
        <f>[13]Sheet1!B51</f>
        <v>AtMost 20.0 Gy to 0.0 mean [Gy]</v>
      </c>
      <c r="E663">
        <f>[13]Sheet1!C51</f>
        <v>31.74</v>
      </c>
    </row>
    <row r="664" spans="1:5" x14ac:dyDescent="0.2">
      <c r="A664">
        <v>14</v>
      </c>
      <c r="B664">
        <v>0</v>
      </c>
      <c r="C664" t="str">
        <f>[13]Sheet1!A52</f>
        <v>Retina_L</v>
      </c>
      <c r="D664" t="str">
        <f>[13]Sheet1!B52</f>
        <v>AtMost 45.0 Gy to 0.03 cc [Gy]</v>
      </c>
      <c r="E664">
        <f>[13]Sheet1!C52</f>
        <v>24.6</v>
      </c>
    </row>
    <row r="665" spans="1:5" x14ac:dyDescent="0.2">
      <c r="A665">
        <v>14</v>
      </c>
      <c r="B665">
        <v>0</v>
      </c>
      <c r="C665" t="str">
        <f>[13]Sheet1!A53</f>
        <v>Retina_L_PRV</v>
      </c>
      <c r="D665" t="str">
        <f>[13]Sheet1!B53</f>
        <v>AtMost 50.0 Gy to 0.03 cc [Gy]</v>
      </c>
      <c r="E665">
        <f>[13]Sheet1!C53</f>
        <v>25.71</v>
      </c>
    </row>
    <row r="666" spans="1:5" x14ac:dyDescent="0.2">
      <c r="A666">
        <v>14</v>
      </c>
      <c r="B666">
        <v>0</v>
      </c>
      <c r="C666" t="str">
        <f>[13]Sheet1!A54</f>
        <v>Retina_R</v>
      </c>
      <c r="D666" t="str">
        <f>[13]Sheet1!B54</f>
        <v>AtMost 45.0 Gy to 0.03 cc [Gy]</v>
      </c>
      <c r="E666">
        <f>[13]Sheet1!C54</f>
        <v>22.05</v>
      </c>
    </row>
    <row r="667" spans="1:5" x14ac:dyDescent="0.2">
      <c r="A667">
        <v>14</v>
      </c>
      <c r="B667">
        <v>0</v>
      </c>
      <c r="C667" t="str">
        <f>[13]Sheet1!A55</f>
        <v>Retina_R_PRV</v>
      </c>
      <c r="D667" t="str">
        <f>[13]Sheet1!B55</f>
        <v>AtMost 50.0 Gy to 0.03 cc [Gy]</v>
      </c>
      <c r="E667">
        <f>[13]Sheet1!C55</f>
        <v>25.72</v>
      </c>
    </row>
    <row r="668" spans="1:5" x14ac:dyDescent="0.2">
      <c r="A668">
        <v>14</v>
      </c>
      <c r="B668">
        <v>0</v>
      </c>
      <c r="C668" t="str">
        <f>[13]Sheet1!A56</f>
        <v>Skin</v>
      </c>
      <c r="D668" t="str">
        <f>[13]Sheet1!B56</f>
        <v>AtMost 25.0 Gy to 0.03 cc [Gy]</v>
      </c>
      <c r="E668">
        <f>[13]Sheet1!C56</f>
        <v>44.58</v>
      </c>
    </row>
    <row r="669" spans="1:5" x14ac:dyDescent="0.2">
      <c r="A669">
        <v>14</v>
      </c>
      <c r="B669">
        <v>0</v>
      </c>
      <c r="C669" t="str">
        <f>[13]Sheet1!A57</f>
        <v>SpinalCord</v>
      </c>
      <c r="D669" t="str">
        <f>[13]Sheet1!B57</f>
        <v>AtMost 50.0 Gy to 0.03 cc [Gy]</v>
      </c>
      <c r="E669">
        <f>[13]Sheet1!C57</f>
        <v>0.99</v>
      </c>
    </row>
    <row r="670" spans="1:5" x14ac:dyDescent="0.2">
      <c r="A670">
        <v>14</v>
      </c>
      <c r="B670">
        <v>0</v>
      </c>
      <c r="C670" t="str">
        <f>[13]Sheet1!A58</f>
        <v>SpinalCord.1</v>
      </c>
      <c r="D670" t="str">
        <f>[13]Sheet1!B58</f>
        <v>AtMost 45.0 Gy to 0.03 cc [Gy]</v>
      </c>
      <c r="E670">
        <f>[13]Sheet1!C58</f>
        <v>0.99</v>
      </c>
    </row>
    <row r="671" spans="1:5" x14ac:dyDescent="0.2">
      <c r="A671">
        <v>14</v>
      </c>
      <c r="B671">
        <v>0</v>
      </c>
      <c r="C671" t="str">
        <f>[13]Sheet1!A59</f>
        <v>SpinalCord_PRV</v>
      </c>
      <c r="D671" t="str">
        <f>[13]Sheet1!B59</f>
        <v>AtMost 50.0 Gy to 0.03 cc [Gy]</v>
      </c>
      <c r="E671">
        <f>[13]Sheet1!C59</f>
        <v>1.1599999999999999</v>
      </c>
    </row>
    <row r="672" spans="1:5" x14ac:dyDescent="0.2">
      <c r="A672">
        <v>14</v>
      </c>
      <c r="B672">
        <v>0</v>
      </c>
      <c r="C672" t="str">
        <f>[13]Sheet1!A60</f>
        <v>SpinalCord_PRV.1</v>
      </c>
      <c r="D672" t="str">
        <f>[13]Sheet1!B60</f>
        <v>AtMost 54.0 Gy to 0.03 cc [Gy]</v>
      </c>
      <c r="E672">
        <f>[13]Sheet1!C60</f>
        <v>1.1599999999999999</v>
      </c>
    </row>
    <row r="675" spans="1:5" x14ac:dyDescent="0.2">
      <c r="A675">
        <v>15</v>
      </c>
      <c r="B675">
        <v>0</v>
      </c>
      <c r="C675" t="str">
        <f>[14]Sheet1!A2</f>
        <v>Brain</v>
      </c>
      <c r="D675" t="str">
        <f>[14]Sheet1!B2</f>
        <v>AtMost 50.0 % to 30.0 Gy [%]</v>
      </c>
      <c r="E675">
        <f>[14]Sheet1!C2</f>
        <v>31.69</v>
      </c>
    </row>
    <row r="676" spans="1:5" x14ac:dyDescent="0.2">
      <c r="A676">
        <v>15</v>
      </c>
      <c r="B676">
        <v>0</v>
      </c>
      <c r="C676" t="str">
        <f>[14]Sheet1!A3</f>
        <v>Brain-GTV</v>
      </c>
      <c r="D676" t="str">
        <f>[14]Sheet1!B3</f>
        <v>AtMost 50.0 % to 30.0 Gy [%]</v>
      </c>
      <c r="E676">
        <f>[14]Sheet1!C3</f>
        <v>27.84</v>
      </c>
    </row>
    <row r="677" spans="1:5" x14ac:dyDescent="0.2">
      <c r="A677">
        <v>15</v>
      </c>
      <c r="B677">
        <v>0</v>
      </c>
      <c r="C677" t="str">
        <f>[14]Sheet1!A4</f>
        <v>BrainstemCore</v>
      </c>
      <c r="D677" t="str">
        <f>[14]Sheet1!B4</f>
        <v>AtMost 54.0 Gy to 0.03 cc [Gy]</v>
      </c>
      <c r="E677">
        <f>[14]Sheet1!C4</f>
        <v>50.17</v>
      </c>
    </row>
    <row r="678" spans="1:5" x14ac:dyDescent="0.2">
      <c r="A678">
        <v>15</v>
      </c>
      <c r="B678">
        <v>0</v>
      </c>
      <c r="C678" t="str">
        <f>[14]Sheet1!A5</f>
        <v>BrainstemSurface</v>
      </c>
      <c r="D678" t="str">
        <f>[14]Sheet1!B5</f>
        <v>AtMost 60.0 Gy to 0.03 cc [Gy]</v>
      </c>
      <c r="E678">
        <f>[14]Sheet1!C5</f>
        <v>54.07</v>
      </c>
    </row>
    <row r="679" spans="1:5" x14ac:dyDescent="0.2">
      <c r="A679">
        <v>15</v>
      </c>
      <c r="B679">
        <v>0</v>
      </c>
      <c r="C679" t="str">
        <f>[14]Sheet1!A6</f>
        <v>Brainstem_PRV</v>
      </c>
      <c r="D679" t="str">
        <f>[14]Sheet1!B6</f>
        <v>AtMost 63.0 Gy to 0.03 cc [Gy]</v>
      </c>
      <c r="E679">
        <f>[14]Sheet1!C6</f>
        <v>58.04</v>
      </c>
    </row>
    <row r="680" spans="1:5" x14ac:dyDescent="0.2">
      <c r="A680">
        <v>15</v>
      </c>
      <c r="B680">
        <v>0</v>
      </c>
      <c r="C680" t="str">
        <f>[14]Sheet1!A7</f>
        <v>CTV</v>
      </c>
      <c r="D680" t="str">
        <f>[14]Sheet1!B7</f>
        <v>AtLeast 56.43 Gy to 99.0 % [Gy]</v>
      </c>
      <c r="E680">
        <f>[14]Sheet1!C7</f>
        <v>56.15</v>
      </c>
    </row>
    <row r="681" spans="1:5" x14ac:dyDescent="0.2">
      <c r="A681">
        <v>15</v>
      </c>
      <c r="B681">
        <v>0</v>
      </c>
      <c r="C681" t="str">
        <f>[14]Sheet1!A8</f>
        <v>Cochlea_L</v>
      </c>
      <c r="D681" t="str">
        <f>[14]Sheet1!B8</f>
        <v>AtMost 54.0 Gy to 0.0 mean [Gy]</v>
      </c>
      <c r="E681">
        <f>[14]Sheet1!C8</f>
        <v>46.76</v>
      </c>
    </row>
    <row r="682" spans="1:5" x14ac:dyDescent="0.2">
      <c r="A682">
        <v>15</v>
      </c>
      <c r="B682">
        <v>0</v>
      </c>
      <c r="C682" t="str">
        <f>[14]Sheet1!A9</f>
        <v>Cochlea_L.1</v>
      </c>
      <c r="D682" t="str">
        <f>[14]Sheet1!B9</f>
        <v>AtMost 45.0 Gy to 0.0 mean [Gy]</v>
      </c>
      <c r="E682">
        <f>[14]Sheet1!C9</f>
        <v>46.76</v>
      </c>
    </row>
    <row r="683" spans="1:5" x14ac:dyDescent="0.2">
      <c r="A683">
        <v>15</v>
      </c>
      <c r="B683">
        <v>0</v>
      </c>
      <c r="C683" t="str">
        <f>[14]Sheet1!A10</f>
        <v>Cochlea_L.2</v>
      </c>
      <c r="D683" t="str">
        <f>[14]Sheet1!B10</f>
        <v>AtMost 32.0 Gy to 0.0 mean [Gy]</v>
      </c>
      <c r="E683">
        <f>[14]Sheet1!C10</f>
        <v>46.76</v>
      </c>
    </row>
    <row r="684" spans="1:5" x14ac:dyDescent="0.2">
      <c r="A684">
        <v>15</v>
      </c>
      <c r="B684">
        <v>0</v>
      </c>
      <c r="C684" t="str">
        <f>[14]Sheet1!A11</f>
        <v>Cochlea_L_PRV</v>
      </c>
      <c r="D684" t="str">
        <f>[14]Sheet1!B11</f>
        <v>AtMost 40.0 Gy to 0.0 mean [Gy]</v>
      </c>
      <c r="E684">
        <f>[14]Sheet1!C11</f>
        <v>46.78</v>
      </c>
    </row>
    <row r="685" spans="1:5" x14ac:dyDescent="0.2">
      <c r="A685">
        <v>15</v>
      </c>
      <c r="B685">
        <v>0</v>
      </c>
      <c r="C685" t="str">
        <f>[14]Sheet1!A12</f>
        <v>Cochlea_L_PRV.1</v>
      </c>
      <c r="D685" t="str">
        <f>[14]Sheet1!B12</f>
        <v>AtMost 50.0 Gy to 0.0 mean [Gy]</v>
      </c>
      <c r="E685">
        <f>[14]Sheet1!C12</f>
        <v>46.78</v>
      </c>
    </row>
    <row r="686" spans="1:5" x14ac:dyDescent="0.2">
      <c r="A686">
        <v>15</v>
      </c>
      <c r="B686">
        <v>0</v>
      </c>
      <c r="C686" t="str">
        <f>[14]Sheet1!A13</f>
        <v>Cochlea_L_PRV.2</v>
      </c>
      <c r="D686" t="str">
        <f>[14]Sheet1!B13</f>
        <v>AtMost 59.0 Gy to 0.0 mean [Gy]</v>
      </c>
      <c r="E686">
        <f>[14]Sheet1!C13</f>
        <v>46.78</v>
      </c>
    </row>
    <row r="687" spans="1:5" x14ac:dyDescent="0.2">
      <c r="A687">
        <v>15</v>
      </c>
      <c r="B687">
        <v>0</v>
      </c>
      <c r="C687" t="str">
        <f>[14]Sheet1!A14</f>
        <v>Cochlea_R</v>
      </c>
      <c r="D687" t="str">
        <f>[14]Sheet1!B14</f>
        <v>AtMost 54.0 Gy to 0.0 mean [Gy]</v>
      </c>
      <c r="E687">
        <f>[14]Sheet1!C14</f>
        <v>5.67</v>
      </c>
    </row>
    <row r="688" spans="1:5" x14ac:dyDescent="0.2">
      <c r="A688">
        <v>15</v>
      </c>
      <c r="B688">
        <v>0</v>
      </c>
      <c r="C688" t="str">
        <f>[14]Sheet1!A15</f>
        <v>Cochlea_R.1</v>
      </c>
      <c r="D688" t="str">
        <f>[14]Sheet1!B15</f>
        <v>AtMost 45.0 Gy to 0.0 mean [Gy]</v>
      </c>
      <c r="E688">
        <f>[14]Sheet1!C15</f>
        <v>5.67</v>
      </c>
    </row>
    <row r="689" spans="1:5" x14ac:dyDescent="0.2">
      <c r="A689">
        <v>15</v>
      </c>
      <c r="B689">
        <v>0</v>
      </c>
      <c r="C689" t="str">
        <f>[14]Sheet1!A16</f>
        <v>Cochlea_R.2</v>
      </c>
      <c r="D689" t="str">
        <f>[14]Sheet1!B16</f>
        <v>AtMost 32.0 Gy to 0.0 mean [Gy]</v>
      </c>
      <c r="E689">
        <f>[14]Sheet1!C16</f>
        <v>5.67</v>
      </c>
    </row>
    <row r="690" spans="1:5" x14ac:dyDescent="0.2">
      <c r="A690">
        <v>15</v>
      </c>
      <c r="B690">
        <v>0</v>
      </c>
      <c r="C690" t="str">
        <f>[14]Sheet1!A17</f>
        <v>Cochlea_R_PRV</v>
      </c>
      <c r="D690" t="str">
        <f>[14]Sheet1!B17</f>
        <v>AtMost 40.0 Gy to 0.0 mean [Gy]</v>
      </c>
      <c r="E690">
        <f>[14]Sheet1!C17</f>
        <v>5.58</v>
      </c>
    </row>
    <row r="691" spans="1:5" x14ac:dyDescent="0.2">
      <c r="A691">
        <v>15</v>
      </c>
      <c r="B691">
        <v>0</v>
      </c>
      <c r="C691" t="str">
        <f>[14]Sheet1!A18</f>
        <v>Cochlea_R_PRV.1</v>
      </c>
      <c r="D691" t="str">
        <f>[14]Sheet1!B18</f>
        <v>AtMost 50.0 Gy to 0.0 mean [Gy]</v>
      </c>
      <c r="E691">
        <f>[14]Sheet1!C18</f>
        <v>5.58</v>
      </c>
    </row>
    <row r="692" spans="1:5" x14ac:dyDescent="0.2">
      <c r="A692">
        <v>15</v>
      </c>
      <c r="B692">
        <v>0</v>
      </c>
      <c r="C692" t="str">
        <f>[14]Sheet1!A19</f>
        <v>Cochlea_R_PRV.2</v>
      </c>
      <c r="D692" t="str">
        <f>[14]Sheet1!B19</f>
        <v>AtMost 59.0 Gy to 0.0 mean [Gy]</v>
      </c>
      <c r="E692">
        <f>[14]Sheet1!C19</f>
        <v>5.58</v>
      </c>
    </row>
    <row r="693" spans="1:5" x14ac:dyDescent="0.2">
      <c r="A693">
        <v>15</v>
      </c>
      <c r="B693">
        <v>0</v>
      </c>
      <c r="C693" t="str">
        <f>[14]Sheet1!A20</f>
        <v>Cornea_L</v>
      </c>
      <c r="D693" t="str">
        <f>[14]Sheet1!B20</f>
        <v>AtMost 50.0 Gy to 0.03 cc [Gy]</v>
      </c>
      <c r="E693">
        <f>[14]Sheet1!C20</f>
        <v>16.55</v>
      </c>
    </row>
    <row r="694" spans="1:5" x14ac:dyDescent="0.2">
      <c r="A694">
        <v>15</v>
      </c>
      <c r="B694">
        <v>0</v>
      </c>
      <c r="C694" t="str">
        <f>[14]Sheet1!A21</f>
        <v>Cornea_L.1</v>
      </c>
      <c r="D694" t="str">
        <f>[14]Sheet1!B21</f>
        <v>AtMost 30.0 Gy to 0.03 cc [Gy]</v>
      </c>
      <c r="E694">
        <f>[14]Sheet1!C21</f>
        <v>16.55</v>
      </c>
    </row>
    <row r="695" spans="1:5" x14ac:dyDescent="0.2">
      <c r="A695">
        <v>15</v>
      </c>
      <c r="B695">
        <v>0</v>
      </c>
      <c r="C695" t="str">
        <f>[14]Sheet1!A22</f>
        <v>Cornea_L_PRV</v>
      </c>
      <c r="D695" t="str">
        <f>[14]Sheet1!B22</f>
        <v>AtMost 35.0 Gy to 0.03 cc [Gy]</v>
      </c>
      <c r="E695">
        <f>[14]Sheet1!C22</f>
        <v>23.85</v>
      </c>
    </row>
    <row r="696" spans="1:5" x14ac:dyDescent="0.2">
      <c r="A696">
        <v>15</v>
      </c>
      <c r="B696">
        <v>0</v>
      </c>
      <c r="C696" t="str">
        <f>[14]Sheet1!A23</f>
        <v>Cornea_R</v>
      </c>
      <c r="D696" t="str">
        <f>[14]Sheet1!B23</f>
        <v>AtMost 50.0 Gy to 0.03 cc [Gy]</v>
      </c>
      <c r="E696">
        <f>[14]Sheet1!C23</f>
        <v>12.27</v>
      </c>
    </row>
    <row r="697" spans="1:5" x14ac:dyDescent="0.2">
      <c r="A697">
        <v>15</v>
      </c>
      <c r="B697">
        <v>0</v>
      </c>
      <c r="C697" t="str">
        <f>[14]Sheet1!A24</f>
        <v>Cornea_R.1</v>
      </c>
      <c r="D697" t="str">
        <f>[14]Sheet1!B24</f>
        <v>AtMost 30.0 Gy to 0.03 cc [Gy]</v>
      </c>
      <c r="E697">
        <f>[14]Sheet1!C24</f>
        <v>12.27</v>
      </c>
    </row>
    <row r="698" spans="1:5" x14ac:dyDescent="0.2">
      <c r="A698">
        <v>15</v>
      </c>
      <c r="B698">
        <v>0</v>
      </c>
      <c r="C698" t="str">
        <f>[14]Sheet1!A25</f>
        <v>Cornea_R_PRV</v>
      </c>
      <c r="D698" t="str">
        <f>[14]Sheet1!B25</f>
        <v>AtMost 35.0 Gy to 0.03 cc [Gy]</v>
      </c>
      <c r="E698">
        <f>[14]Sheet1!C25</f>
        <v>16.53</v>
      </c>
    </row>
    <row r="699" spans="1:5" x14ac:dyDescent="0.2">
      <c r="A699">
        <v>15</v>
      </c>
      <c r="B699">
        <v>0</v>
      </c>
      <c r="C699" t="str">
        <f>[14]Sheet1!A26</f>
        <v>External</v>
      </c>
      <c r="D699" t="str">
        <f>[14]Sheet1!B26</f>
        <v>AtMost 62.37 Gy to 2.0 cc [Gy]</v>
      </c>
      <c r="E699">
        <f>[14]Sheet1!C26</f>
        <v>61.08</v>
      </c>
    </row>
    <row r="700" spans="1:5" x14ac:dyDescent="0.2">
      <c r="A700">
        <v>15</v>
      </c>
      <c r="B700">
        <v>0</v>
      </c>
      <c r="C700" t="str">
        <f>[14]Sheet1!A27</f>
        <v>GTV</v>
      </c>
      <c r="D700" t="str">
        <f>[14]Sheet1!B27</f>
        <v>AtLeast 56.43 Gy to 99.9 % [Gy]</v>
      </c>
      <c r="E700">
        <f>[14]Sheet1!C27</f>
        <v>57.55</v>
      </c>
    </row>
    <row r="701" spans="1:5" x14ac:dyDescent="0.2">
      <c r="A701">
        <v>15</v>
      </c>
      <c r="B701">
        <v>0</v>
      </c>
      <c r="C701" t="str">
        <f>[14]Sheet1!A28</f>
        <v>Hippocampus_L</v>
      </c>
      <c r="D701" t="str">
        <f>[14]Sheet1!B28</f>
        <v>AtMost 7.3 Gy to 40.0 % [Gy]</v>
      </c>
      <c r="E701">
        <f>[14]Sheet1!C28</f>
        <v>58.63</v>
      </c>
    </row>
    <row r="702" spans="1:5" x14ac:dyDescent="0.2">
      <c r="A702">
        <v>15</v>
      </c>
      <c r="B702">
        <v>0</v>
      </c>
      <c r="C702" t="str">
        <f>[14]Sheet1!A29</f>
        <v>Hippocampus_R</v>
      </c>
      <c r="D702" t="str">
        <f>[14]Sheet1!B29</f>
        <v>AtMost 7.3 Gy to 40.0 % [Gy]</v>
      </c>
      <c r="E702">
        <f>[14]Sheet1!C29</f>
        <v>7.18</v>
      </c>
    </row>
    <row r="703" spans="1:5" x14ac:dyDescent="0.2">
      <c r="A703">
        <v>15</v>
      </c>
      <c r="B703">
        <v>0</v>
      </c>
      <c r="C703" t="str">
        <f>[14]Sheet1!A30</f>
        <v>Hypothalamus_L</v>
      </c>
      <c r="D703" t="str">
        <f>[14]Sheet1!B30</f>
        <v>AtMost 45.0 Gy to 0.0 mean [Gy]</v>
      </c>
      <c r="E703">
        <f>[14]Sheet1!C30</f>
        <v>55.61</v>
      </c>
    </row>
    <row r="704" spans="1:5" x14ac:dyDescent="0.2">
      <c r="A704">
        <v>15</v>
      </c>
      <c r="B704">
        <v>0</v>
      </c>
      <c r="C704" t="str">
        <f>[14]Sheet1!A31</f>
        <v>Hypothalamus_R</v>
      </c>
      <c r="D704" t="str">
        <f>[14]Sheet1!B31</f>
        <v>AtMost 45.0 Gy to 0.0 mean [Gy]</v>
      </c>
      <c r="E704">
        <f>[14]Sheet1!C31</f>
        <v>49.03</v>
      </c>
    </row>
    <row r="705" spans="1:5" x14ac:dyDescent="0.2">
      <c r="A705">
        <v>15</v>
      </c>
      <c r="B705">
        <v>0</v>
      </c>
      <c r="C705" t="str">
        <f>[14]Sheet1!A32</f>
        <v>LacrimalGland_L</v>
      </c>
      <c r="D705" t="str">
        <f>[14]Sheet1!B32</f>
        <v>AtMost 25.0 Gy to 0.0 mean [Gy]</v>
      </c>
      <c r="E705">
        <f>[14]Sheet1!C32</f>
        <v>27.76</v>
      </c>
    </row>
    <row r="706" spans="1:5" x14ac:dyDescent="0.2">
      <c r="A706">
        <v>15</v>
      </c>
      <c r="B706">
        <v>0</v>
      </c>
      <c r="C706" t="str">
        <f>[14]Sheet1!A33</f>
        <v>LacrimalGland_L_PRV</v>
      </c>
      <c r="D706" t="str">
        <f>[14]Sheet1!B33</f>
        <v>AtMost 30.0 Gy to 0.0 mean [Gy]</v>
      </c>
      <c r="E706">
        <f>[14]Sheet1!C33</f>
        <v>28.07</v>
      </c>
    </row>
    <row r="707" spans="1:5" x14ac:dyDescent="0.2">
      <c r="A707">
        <v>15</v>
      </c>
      <c r="B707">
        <v>0</v>
      </c>
      <c r="C707" t="str">
        <f>[14]Sheet1!A34</f>
        <v>LacrimalGland_R</v>
      </c>
      <c r="D707" t="str">
        <f>[14]Sheet1!B34</f>
        <v>AtMost 25.0 Gy to 0.0 mean [Gy]</v>
      </c>
      <c r="E707">
        <f>[14]Sheet1!C34</f>
        <v>12.9</v>
      </c>
    </row>
    <row r="708" spans="1:5" x14ac:dyDescent="0.2">
      <c r="A708">
        <v>15</v>
      </c>
      <c r="B708">
        <v>0</v>
      </c>
      <c r="C708" t="str">
        <f>[14]Sheet1!A35</f>
        <v>LacrimalGland_R_PRV</v>
      </c>
      <c r="D708" t="str">
        <f>[14]Sheet1!B35</f>
        <v>AtMost 30.0 Gy to 0.0 mean [Gy]</v>
      </c>
      <c r="E708">
        <f>[14]Sheet1!C35</f>
        <v>12.84</v>
      </c>
    </row>
    <row r="709" spans="1:5" x14ac:dyDescent="0.2">
      <c r="A709">
        <v>15</v>
      </c>
      <c r="B709">
        <v>0</v>
      </c>
      <c r="C709" t="str">
        <f>[14]Sheet1!A36</f>
        <v>Lens_L</v>
      </c>
      <c r="D709" t="str">
        <f>[14]Sheet1!B36</f>
        <v>AtMost 4.0 Gy to 0.03 cc [Gy]</v>
      </c>
      <c r="E709">
        <f>[14]Sheet1!C36</f>
        <v>6.38</v>
      </c>
    </row>
    <row r="710" spans="1:5" x14ac:dyDescent="0.2">
      <c r="A710">
        <v>15</v>
      </c>
      <c r="B710">
        <v>0</v>
      </c>
      <c r="C710" t="str">
        <f>[14]Sheet1!A37</f>
        <v>Lens_L.1</v>
      </c>
      <c r="D710" t="str">
        <f>[14]Sheet1!B37</f>
        <v>AtMost 10.0 Gy to 0.03 cc [Gy]</v>
      </c>
      <c r="E710">
        <f>[14]Sheet1!C37</f>
        <v>6.38</v>
      </c>
    </row>
    <row r="711" spans="1:5" x14ac:dyDescent="0.2">
      <c r="A711">
        <v>15</v>
      </c>
      <c r="B711">
        <v>0</v>
      </c>
      <c r="C711" t="str">
        <f>[14]Sheet1!A38</f>
        <v>Lens_R</v>
      </c>
      <c r="D711" t="str">
        <f>[14]Sheet1!B38</f>
        <v>AtMost 4.0 Gy to 0.03 cc [Gy]</v>
      </c>
      <c r="E711">
        <f>[14]Sheet1!C38</f>
        <v>3.09</v>
      </c>
    </row>
    <row r="712" spans="1:5" x14ac:dyDescent="0.2">
      <c r="A712">
        <v>15</v>
      </c>
      <c r="B712">
        <v>0</v>
      </c>
      <c r="C712" t="str">
        <f>[14]Sheet1!A39</f>
        <v>Lens_R.1</v>
      </c>
      <c r="D712" t="str">
        <f>[14]Sheet1!B39</f>
        <v>AtMost 10.0 Gy to 0.03 cc [Gy]</v>
      </c>
      <c r="E712">
        <f>[14]Sheet1!C39</f>
        <v>3.09</v>
      </c>
    </row>
    <row r="713" spans="1:5" x14ac:dyDescent="0.2">
      <c r="A713">
        <v>15</v>
      </c>
      <c r="B713">
        <v>0</v>
      </c>
      <c r="C713" t="str">
        <f>[14]Sheet1!A40</f>
        <v>OpticChiasm</v>
      </c>
      <c r="D713" t="str">
        <f>[14]Sheet1!B40</f>
        <v>AtMost 54.0 Gy to 0.03 cc [Gy]</v>
      </c>
      <c r="E713">
        <f>[14]Sheet1!C40</f>
        <v>51.32</v>
      </c>
    </row>
    <row r="714" spans="1:5" x14ac:dyDescent="0.2">
      <c r="A714">
        <v>15</v>
      </c>
      <c r="B714">
        <v>0</v>
      </c>
      <c r="C714" t="str">
        <f>[14]Sheet1!A41</f>
        <v>OpticChiasm_PRV</v>
      </c>
      <c r="D714" t="str">
        <f>[14]Sheet1!B41</f>
        <v>AtMost 60.0 Gy to 0.03 cc [Gy]</v>
      </c>
      <c r="E714">
        <f>[14]Sheet1!C41</f>
        <v>54.56</v>
      </c>
    </row>
    <row r="715" spans="1:5" x14ac:dyDescent="0.2">
      <c r="A715">
        <v>15</v>
      </c>
      <c r="B715">
        <v>0</v>
      </c>
      <c r="C715" t="str">
        <f>[14]Sheet1!A42</f>
        <v>OpticNerve_L</v>
      </c>
      <c r="D715" t="str">
        <f>[14]Sheet1!B42</f>
        <v>AtMost 54.0 Gy to 0.03 cc [Gy]</v>
      </c>
      <c r="E715">
        <f>[14]Sheet1!C42</f>
        <v>47.13</v>
      </c>
    </row>
    <row r="716" spans="1:5" x14ac:dyDescent="0.2">
      <c r="A716">
        <v>15</v>
      </c>
      <c r="B716">
        <v>0</v>
      </c>
      <c r="C716" t="str">
        <f>[14]Sheet1!A43</f>
        <v>OpticNerve_L_PRV</v>
      </c>
      <c r="D716" t="str">
        <f>[14]Sheet1!B43</f>
        <v>AtMost 60.0 Gy to 0.03 cc [Gy]</v>
      </c>
      <c r="E716">
        <f>[14]Sheet1!C43</f>
        <v>53.38</v>
      </c>
    </row>
    <row r="717" spans="1:5" x14ac:dyDescent="0.2">
      <c r="A717">
        <v>15</v>
      </c>
      <c r="B717">
        <v>0</v>
      </c>
      <c r="C717" t="str">
        <f>[14]Sheet1!A44</f>
        <v>OpticNerve_R</v>
      </c>
      <c r="D717" t="str">
        <f>[14]Sheet1!B44</f>
        <v>AtMost 54.0 Gy to 0.03 cc [Gy]</v>
      </c>
      <c r="E717">
        <f>[14]Sheet1!C44</f>
        <v>26.65</v>
      </c>
    </row>
    <row r="718" spans="1:5" x14ac:dyDescent="0.2">
      <c r="A718">
        <v>15</v>
      </c>
      <c r="B718">
        <v>0</v>
      </c>
      <c r="C718" t="str">
        <f>[14]Sheet1!A45</f>
        <v>OpticNerve_R_PRV</v>
      </c>
      <c r="D718" t="str">
        <f>[14]Sheet1!B45</f>
        <v>AtMost 60.0 Gy to 0.03 cc [Gy]</v>
      </c>
      <c r="E718">
        <f>[14]Sheet1!C45</f>
        <v>30.37</v>
      </c>
    </row>
    <row r="719" spans="1:5" x14ac:dyDescent="0.2">
      <c r="A719">
        <v>15</v>
      </c>
      <c r="B719">
        <v>0</v>
      </c>
      <c r="C719" t="str">
        <f>[14]Sheet1!A46</f>
        <v>PTV</v>
      </c>
      <c r="D719" t="str">
        <f>[14]Sheet1!B46</f>
        <v>AtLeast 56.43 Gy to 98.0 % [Gy]</v>
      </c>
      <c r="E719">
        <f>[14]Sheet1!C46</f>
        <v>55.67</v>
      </c>
    </row>
    <row r="720" spans="1:5" x14ac:dyDescent="0.2">
      <c r="A720">
        <v>15</v>
      </c>
      <c r="B720">
        <v>0</v>
      </c>
      <c r="C720" t="str">
        <f>[14]Sheet1!A47</f>
        <v>Pituitary</v>
      </c>
      <c r="D720" t="str">
        <f>[14]Sheet1!B47</f>
        <v>AtMost 45.0 Gy to 0.0 mean [Gy]</v>
      </c>
      <c r="E720">
        <f>[14]Sheet1!C47</f>
        <v>27.04</v>
      </c>
    </row>
    <row r="721" spans="1:5" x14ac:dyDescent="0.2">
      <c r="A721">
        <v>15</v>
      </c>
      <c r="B721">
        <v>0</v>
      </c>
      <c r="C721" t="str">
        <f>[14]Sheet1!A48</f>
        <v>Pituitary.1</v>
      </c>
      <c r="D721" t="str">
        <f>[14]Sheet1!B48</f>
        <v>AtMost 20.0 Gy to 0.0 mean [Gy]</v>
      </c>
      <c r="E721">
        <f>[14]Sheet1!C48</f>
        <v>27.04</v>
      </c>
    </row>
    <row r="722" spans="1:5" x14ac:dyDescent="0.2">
      <c r="A722">
        <v>15</v>
      </c>
      <c r="B722">
        <v>0</v>
      </c>
      <c r="C722" t="str">
        <f>[14]Sheet1!A49</f>
        <v>Retina_L</v>
      </c>
      <c r="D722" t="str">
        <f>[14]Sheet1!B49</f>
        <v>AtMost 45.0 Gy to 0.03 cc [Gy]</v>
      </c>
      <c r="E722">
        <f>[14]Sheet1!C49</f>
        <v>36.61</v>
      </c>
    </row>
    <row r="723" spans="1:5" x14ac:dyDescent="0.2">
      <c r="A723">
        <v>15</v>
      </c>
      <c r="B723">
        <v>0</v>
      </c>
      <c r="C723" t="str">
        <f>[14]Sheet1!A50</f>
        <v>Retina_L_PRV</v>
      </c>
      <c r="D723" t="str">
        <f>[14]Sheet1!B50</f>
        <v>AtMost 50.0 Gy to 0.03 cc [Gy]</v>
      </c>
      <c r="E723">
        <f>[14]Sheet1!C50</f>
        <v>42.24</v>
      </c>
    </row>
    <row r="724" spans="1:5" x14ac:dyDescent="0.2">
      <c r="A724">
        <v>15</v>
      </c>
      <c r="B724">
        <v>0</v>
      </c>
      <c r="C724" t="str">
        <f>[14]Sheet1!A51</f>
        <v>Retina_R</v>
      </c>
      <c r="D724" t="str">
        <f>[14]Sheet1!B51</f>
        <v>AtMost 45.0 Gy to 0.03 cc [Gy]</v>
      </c>
      <c r="E724">
        <f>[14]Sheet1!C51</f>
        <v>20.64</v>
      </c>
    </row>
    <row r="725" spans="1:5" x14ac:dyDescent="0.2">
      <c r="A725">
        <v>15</v>
      </c>
      <c r="B725">
        <v>0</v>
      </c>
      <c r="C725" t="str">
        <f>[14]Sheet1!A52</f>
        <v>Retina_R_PRV</v>
      </c>
      <c r="D725" t="str">
        <f>[14]Sheet1!B52</f>
        <v>AtMost 50.0 Gy to 0.03 cc [Gy]</v>
      </c>
      <c r="E725">
        <f>[14]Sheet1!C52</f>
        <v>22.29</v>
      </c>
    </row>
    <row r="726" spans="1:5" x14ac:dyDescent="0.2">
      <c r="A726">
        <v>15</v>
      </c>
      <c r="B726">
        <v>0</v>
      </c>
      <c r="C726" t="str">
        <f>[14]Sheet1!A53</f>
        <v>Skin</v>
      </c>
      <c r="D726" t="str">
        <f>[14]Sheet1!B53</f>
        <v>AtMost 25.0 Gy to 0.03 cc [Gy]</v>
      </c>
      <c r="E726">
        <f>[14]Sheet1!C53</f>
        <v>43.7</v>
      </c>
    </row>
    <row r="727" spans="1:5" x14ac:dyDescent="0.2">
      <c r="A727">
        <v>15</v>
      </c>
      <c r="B727">
        <v>0</v>
      </c>
      <c r="C727" t="str">
        <f>[14]Sheet1!A54</f>
        <v>SpinalCord</v>
      </c>
      <c r="D727" t="str">
        <f>[14]Sheet1!B54</f>
        <v>AtMost 50.0 Gy to 0.03 cc [Gy]</v>
      </c>
      <c r="E727">
        <f>[14]Sheet1!C54</f>
        <v>1.7</v>
      </c>
    </row>
    <row r="728" spans="1:5" x14ac:dyDescent="0.2">
      <c r="A728">
        <v>15</v>
      </c>
      <c r="B728">
        <v>0</v>
      </c>
      <c r="C728" t="str">
        <f>[14]Sheet1!A55</f>
        <v>SpinalCord.1</v>
      </c>
      <c r="D728" t="str">
        <f>[14]Sheet1!B55</f>
        <v>AtMost 45.0 Gy to 0.03 cc [Gy]</v>
      </c>
      <c r="E728">
        <f>[14]Sheet1!C55</f>
        <v>1.7</v>
      </c>
    </row>
    <row r="729" spans="1:5" x14ac:dyDescent="0.2">
      <c r="A729">
        <v>15</v>
      </c>
      <c r="B729">
        <v>0</v>
      </c>
      <c r="C729" t="str">
        <f>[14]Sheet1!A56</f>
        <v>SpinalCord_PRV</v>
      </c>
      <c r="D729" t="str">
        <f>[14]Sheet1!B56</f>
        <v>AtMost 50.0 Gy to 0.03 cc [Gy]</v>
      </c>
      <c r="E729">
        <f>[14]Sheet1!C56</f>
        <v>2.08</v>
      </c>
    </row>
    <row r="730" spans="1:5" x14ac:dyDescent="0.2">
      <c r="A730">
        <v>15</v>
      </c>
      <c r="B730">
        <v>0</v>
      </c>
      <c r="C730" t="str">
        <f>[14]Sheet1!A57</f>
        <v>SpinalCord_PRV.1</v>
      </c>
      <c r="D730" t="str">
        <f>[14]Sheet1!B57</f>
        <v>AtMost 54.0 Gy to 0.03 cc [Gy]</v>
      </c>
      <c r="E730">
        <f>[14]Sheet1!C57</f>
        <v>2.08</v>
      </c>
    </row>
    <row r="733" spans="1:5" x14ac:dyDescent="0.2">
      <c r="A733">
        <v>16</v>
      </c>
      <c r="B733">
        <v>0</v>
      </c>
      <c r="C733" t="str">
        <f>[15]Sheet1!A2</f>
        <v>Brain</v>
      </c>
      <c r="D733" t="str">
        <f>[15]Sheet1!B2</f>
        <v>AtMost 50.0 % to 30.0 Gy [%]</v>
      </c>
      <c r="E733">
        <f>[15]Sheet1!C2</f>
        <v>29.56</v>
      </c>
    </row>
    <row r="734" spans="1:5" x14ac:dyDescent="0.2">
      <c r="A734">
        <v>16</v>
      </c>
      <c r="B734">
        <v>0</v>
      </c>
      <c r="C734" t="str">
        <f>[15]Sheet1!A3</f>
        <v>BrainstemCore</v>
      </c>
      <c r="D734" t="str">
        <f>[15]Sheet1!B3</f>
        <v>AtMost 54.0 Gy to 0.03 cc [Gy]</v>
      </c>
      <c r="E734">
        <f>[15]Sheet1!C3</f>
        <v>9.58</v>
      </c>
    </row>
    <row r="735" spans="1:5" x14ac:dyDescent="0.2">
      <c r="A735">
        <v>16</v>
      </c>
      <c r="B735">
        <v>0</v>
      </c>
      <c r="C735" t="str">
        <f>[15]Sheet1!A4</f>
        <v>BrainstemSurface</v>
      </c>
      <c r="D735" t="str">
        <f>[15]Sheet1!B4</f>
        <v>AtMost 60.0 Gy to 0.03 cc [Gy]</v>
      </c>
      <c r="E735">
        <f>[15]Sheet1!C4</f>
        <v>13.06</v>
      </c>
    </row>
    <row r="736" spans="1:5" x14ac:dyDescent="0.2">
      <c r="A736">
        <v>16</v>
      </c>
      <c r="B736">
        <v>0</v>
      </c>
      <c r="C736" t="str">
        <f>[15]Sheet1!A5</f>
        <v>Brainstem_PRV</v>
      </c>
      <c r="D736" t="str">
        <f>[15]Sheet1!B5</f>
        <v>AtMost 63.0 Gy to 0.03 cc [Gy]</v>
      </c>
      <c r="E736">
        <f>[15]Sheet1!C5</f>
        <v>16.77</v>
      </c>
    </row>
    <row r="737" spans="1:5" x14ac:dyDescent="0.2">
      <c r="A737">
        <v>16</v>
      </c>
      <c r="B737">
        <v>0</v>
      </c>
      <c r="C737" t="str">
        <f>[15]Sheet1!A6</f>
        <v>CTV</v>
      </c>
      <c r="D737" t="str">
        <f>[15]Sheet1!B6</f>
        <v>AtLeast 56.43 Gy to 99.0 % [Gy]</v>
      </c>
      <c r="E737">
        <f>[15]Sheet1!C6</f>
        <v>57.91</v>
      </c>
    </row>
    <row r="738" spans="1:5" x14ac:dyDescent="0.2">
      <c r="A738">
        <v>16</v>
      </c>
      <c r="B738">
        <v>0</v>
      </c>
      <c r="C738" t="str">
        <f>[15]Sheet1!A7</f>
        <v>Cochlea_L</v>
      </c>
      <c r="D738" t="str">
        <f>[15]Sheet1!B7</f>
        <v>AtMost 54.0 Gy to 0.0 mean [Gy]</v>
      </c>
      <c r="E738">
        <f>[15]Sheet1!C7</f>
        <v>0.77</v>
      </c>
    </row>
    <row r="739" spans="1:5" x14ac:dyDescent="0.2">
      <c r="A739">
        <v>16</v>
      </c>
      <c r="B739">
        <v>0</v>
      </c>
      <c r="C739" t="str">
        <f>[15]Sheet1!A8</f>
        <v>Cochlea_L.1</v>
      </c>
      <c r="D739" t="str">
        <f>[15]Sheet1!B8</f>
        <v>AtMost 45.0 Gy to 0.0 mean [Gy]</v>
      </c>
      <c r="E739">
        <f>[15]Sheet1!C8</f>
        <v>0.77</v>
      </c>
    </row>
    <row r="740" spans="1:5" x14ac:dyDescent="0.2">
      <c r="A740">
        <v>16</v>
      </c>
      <c r="B740">
        <v>0</v>
      </c>
      <c r="C740" t="str">
        <f>[15]Sheet1!A9</f>
        <v>Cochlea_L.2</v>
      </c>
      <c r="D740" t="str">
        <f>[15]Sheet1!B9</f>
        <v>AtMost 32.0 Gy to 0.0 mean [Gy]</v>
      </c>
      <c r="E740">
        <f>[15]Sheet1!C9</f>
        <v>0.77</v>
      </c>
    </row>
    <row r="741" spans="1:5" x14ac:dyDescent="0.2">
      <c r="A741">
        <v>16</v>
      </c>
      <c r="B741">
        <v>0</v>
      </c>
      <c r="C741" t="str">
        <f>[15]Sheet1!A10</f>
        <v>Cochlea_L_PRV</v>
      </c>
      <c r="D741" t="str">
        <f>[15]Sheet1!B10</f>
        <v>AtMost 40.0 Gy to 0.0 mean [Gy]</v>
      </c>
      <c r="E741">
        <f>[15]Sheet1!C10</f>
        <v>0.78</v>
      </c>
    </row>
    <row r="742" spans="1:5" x14ac:dyDescent="0.2">
      <c r="A742">
        <v>16</v>
      </c>
      <c r="B742">
        <v>0</v>
      </c>
      <c r="C742" t="str">
        <f>[15]Sheet1!A11</f>
        <v>Cochlea_L_PRV.1</v>
      </c>
      <c r="D742" t="str">
        <f>[15]Sheet1!B11</f>
        <v>AtMost 50.0 Gy to 0.0 mean [Gy]</v>
      </c>
      <c r="E742">
        <f>[15]Sheet1!C11</f>
        <v>0.78</v>
      </c>
    </row>
    <row r="743" spans="1:5" x14ac:dyDescent="0.2">
      <c r="A743">
        <v>16</v>
      </c>
      <c r="B743">
        <v>0</v>
      </c>
      <c r="C743" t="str">
        <f>[15]Sheet1!A12</f>
        <v>Cochlea_L_PRV.2</v>
      </c>
      <c r="D743" t="str">
        <f>[15]Sheet1!B12</f>
        <v>AtMost 59.0 Gy to 0.0 mean [Gy]</v>
      </c>
      <c r="E743">
        <f>[15]Sheet1!C12</f>
        <v>0.78</v>
      </c>
    </row>
    <row r="744" spans="1:5" x14ac:dyDescent="0.2">
      <c r="A744">
        <v>16</v>
      </c>
      <c r="B744">
        <v>0</v>
      </c>
      <c r="C744" t="str">
        <f>[15]Sheet1!A13</f>
        <v>Cochlea_R</v>
      </c>
      <c r="D744" t="str">
        <f>[15]Sheet1!B13</f>
        <v>AtMost 54.0 Gy to 0.0 mean [Gy]</v>
      </c>
      <c r="E744">
        <f>[15]Sheet1!C13</f>
        <v>0.71</v>
      </c>
    </row>
    <row r="745" spans="1:5" x14ac:dyDescent="0.2">
      <c r="A745">
        <v>16</v>
      </c>
      <c r="B745">
        <v>0</v>
      </c>
      <c r="C745" t="str">
        <f>[15]Sheet1!A14</f>
        <v>Cochlea_R.1</v>
      </c>
      <c r="D745" t="str">
        <f>[15]Sheet1!B14</f>
        <v>AtMost 45.0 Gy to 0.0 mean [Gy]</v>
      </c>
      <c r="E745">
        <f>[15]Sheet1!C14</f>
        <v>0.71</v>
      </c>
    </row>
    <row r="746" spans="1:5" x14ac:dyDescent="0.2">
      <c r="A746">
        <v>16</v>
      </c>
      <c r="B746">
        <v>0</v>
      </c>
      <c r="C746" t="str">
        <f>[15]Sheet1!A15</f>
        <v>Cochlea_R.2</v>
      </c>
      <c r="D746" t="str">
        <f>[15]Sheet1!B15</f>
        <v>AtMost 32.0 Gy to 0.0 mean [Gy]</v>
      </c>
      <c r="E746">
        <f>[15]Sheet1!C15</f>
        <v>0.71</v>
      </c>
    </row>
    <row r="747" spans="1:5" x14ac:dyDescent="0.2">
      <c r="A747">
        <v>16</v>
      </c>
      <c r="B747">
        <v>0</v>
      </c>
      <c r="C747" t="str">
        <f>[15]Sheet1!A16</f>
        <v>Cochlea_R_PRV</v>
      </c>
      <c r="D747" t="str">
        <f>[15]Sheet1!B16</f>
        <v>AtMost 40.0 Gy to 0.0 mean [Gy]</v>
      </c>
      <c r="E747">
        <f>[15]Sheet1!C16</f>
        <v>0.71</v>
      </c>
    </row>
    <row r="748" spans="1:5" x14ac:dyDescent="0.2">
      <c r="A748">
        <v>16</v>
      </c>
      <c r="B748">
        <v>0</v>
      </c>
      <c r="C748" t="str">
        <f>[15]Sheet1!A17</f>
        <v>Cochlea_R_PRV.1</v>
      </c>
      <c r="D748" t="str">
        <f>[15]Sheet1!B17</f>
        <v>AtMost 50.0 Gy to 0.0 mean [Gy]</v>
      </c>
      <c r="E748">
        <f>[15]Sheet1!C17</f>
        <v>0.71</v>
      </c>
    </row>
    <row r="749" spans="1:5" x14ac:dyDescent="0.2">
      <c r="A749">
        <v>16</v>
      </c>
      <c r="B749">
        <v>0</v>
      </c>
      <c r="C749" t="str">
        <f>[15]Sheet1!A18</f>
        <v>Cochlea_R_PRV.2</v>
      </c>
      <c r="D749" t="str">
        <f>[15]Sheet1!B18</f>
        <v>AtMost 59.0 Gy to 0.0 mean [Gy]</v>
      </c>
      <c r="E749">
        <f>[15]Sheet1!C18</f>
        <v>0.71</v>
      </c>
    </row>
    <row r="750" spans="1:5" x14ac:dyDescent="0.2">
      <c r="A750">
        <v>16</v>
      </c>
      <c r="B750">
        <v>0</v>
      </c>
      <c r="C750" t="str">
        <f>[15]Sheet1!A19</f>
        <v>Cornea_L</v>
      </c>
      <c r="D750" t="str">
        <f>[15]Sheet1!B19</f>
        <v>AtMost 50.0 Gy to 0.03 cc [Gy]</v>
      </c>
      <c r="E750">
        <f>[15]Sheet1!C19</f>
        <v>1.41</v>
      </c>
    </row>
    <row r="751" spans="1:5" x14ac:dyDescent="0.2">
      <c r="A751">
        <v>16</v>
      </c>
      <c r="B751">
        <v>0</v>
      </c>
      <c r="C751" t="str">
        <f>[15]Sheet1!A20</f>
        <v>Cornea_L.1</v>
      </c>
      <c r="D751" t="str">
        <f>[15]Sheet1!B20</f>
        <v>AtMost 30.0 Gy to 0.03 cc [Gy]</v>
      </c>
      <c r="E751">
        <f>[15]Sheet1!C20</f>
        <v>1.41</v>
      </c>
    </row>
    <row r="752" spans="1:5" x14ac:dyDescent="0.2">
      <c r="A752">
        <v>16</v>
      </c>
      <c r="B752">
        <v>0</v>
      </c>
      <c r="C752" t="str">
        <f>[15]Sheet1!A21</f>
        <v>Cornea_L_PRV</v>
      </c>
      <c r="D752" t="str">
        <f>[15]Sheet1!B21</f>
        <v>AtMost 35.0 Gy to 0.03 cc [Gy]</v>
      </c>
      <c r="E752">
        <f>[15]Sheet1!C21</f>
        <v>1.62</v>
      </c>
    </row>
    <row r="753" spans="1:5" x14ac:dyDescent="0.2">
      <c r="A753">
        <v>16</v>
      </c>
      <c r="B753">
        <v>0</v>
      </c>
      <c r="C753" t="str">
        <f>[15]Sheet1!A22</f>
        <v>Cornea_R</v>
      </c>
      <c r="D753" t="str">
        <f>[15]Sheet1!B22</f>
        <v>AtMost 50.0 Gy to 0.03 cc [Gy]</v>
      </c>
      <c r="E753">
        <f>[15]Sheet1!C22</f>
        <v>1.34</v>
      </c>
    </row>
    <row r="754" spans="1:5" x14ac:dyDescent="0.2">
      <c r="A754">
        <v>16</v>
      </c>
      <c r="B754">
        <v>0</v>
      </c>
      <c r="C754" t="str">
        <f>[15]Sheet1!A23</f>
        <v>Cornea_R.1</v>
      </c>
      <c r="D754" t="str">
        <f>[15]Sheet1!B23</f>
        <v>AtMost 30.0 Gy to 0.03 cc [Gy]</v>
      </c>
      <c r="E754">
        <f>[15]Sheet1!C23</f>
        <v>1.34</v>
      </c>
    </row>
    <row r="755" spans="1:5" x14ac:dyDescent="0.2">
      <c r="A755">
        <v>16</v>
      </c>
      <c r="B755">
        <v>0</v>
      </c>
      <c r="C755" t="str">
        <f>[15]Sheet1!A24</f>
        <v>Cornea_R_PRV</v>
      </c>
      <c r="D755" t="str">
        <f>[15]Sheet1!B24</f>
        <v>AtMost 35.0 Gy to 0.03 cc [Gy]</v>
      </c>
      <c r="E755">
        <f>[15]Sheet1!C24</f>
        <v>1.55</v>
      </c>
    </row>
    <row r="756" spans="1:5" x14ac:dyDescent="0.2">
      <c r="A756">
        <v>16</v>
      </c>
      <c r="B756">
        <v>0</v>
      </c>
      <c r="C756" t="str">
        <f>[15]Sheet1!A25</f>
        <v>External</v>
      </c>
      <c r="D756" t="str">
        <f>[15]Sheet1!B25</f>
        <v>AtMost 62.37 Gy to 2.0 cc [Gy]</v>
      </c>
      <c r="E756">
        <f>[15]Sheet1!C25</f>
        <v>60.6</v>
      </c>
    </row>
    <row r="757" spans="1:5" x14ac:dyDescent="0.2">
      <c r="A757">
        <v>16</v>
      </c>
      <c r="B757">
        <v>0</v>
      </c>
      <c r="C757" t="str">
        <f>[15]Sheet1!A26</f>
        <v>Eye_L</v>
      </c>
      <c r="D757" t="str">
        <f>[15]Sheet1!B26</f>
        <v>AtMost 30.0 Gy to 0.03 cc [Gy]</v>
      </c>
      <c r="E757">
        <f>[15]Sheet1!C26</f>
        <v>1.8</v>
      </c>
    </row>
    <row r="758" spans="1:5" x14ac:dyDescent="0.2">
      <c r="A758">
        <v>16</v>
      </c>
      <c r="B758">
        <v>0</v>
      </c>
      <c r="C758" t="str">
        <f>[15]Sheet1!A27</f>
        <v>Eye_L_PRV</v>
      </c>
      <c r="D758" t="str">
        <f>[15]Sheet1!B27</f>
        <v>AtMost 35.0 Gy to 0.03 cc [Gy]</v>
      </c>
      <c r="E758">
        <f>[15]Sheet1!C27</f>
        <v>2.02</v>
      </c>
    </row>
    <row r="759" spans="1:5" x14ac:dyDescent="0.2">
      <c r="A759">
        <v>16</v>
      </c>
      <c r="B759">
        <v>0</v>
      </c>
      <c r="C759" t="str">
        <f>[15]Sheet1!A28</f>
        <v>Eye_R</v>
      </c>
      <c r="D759" t="str">
        <f>[15]Sheet1!B28</f>
        <v>AtMost 30.0 Gy to 0.03 cc [Gy]</v>
      </c>
      <c r="E759">
        <f>[15]Sheet1!C28</f>
        <v>1.77</v>
      </c>
    </row>
    <row r="760" spans="1:5" x14ac:dyDescent="0.2">
      <c r="A760">
        <v>16</v>
      </c>
      <c r="B760">
        <v>0</v>
      </c>
      <c r="C760" t="str">
        <f>[15]Sheet1!A29</f>
        <v>Eye_R_PRV</v>
      </c>
      <c r="D760" t="str">
        <f>[15]Sheet1!B29</f>
        <v>AtMost 35.0 Gy to 0.03 cc [Gy]</v>
      </c>
      <c r="E760">
        <f>[15]Sheet1!C29</f>
        <v>2.17</v>
      </c>
    </row>
    <row r="761" spans="1:5" x14ac:dyDescent="0.2">
      <c r="A761">
        <v>16</v>
      </c>
      <c r="B761">
        <v>0</v>
      </c>
      <c r="C761" t="str">
        <f>[15]Sheet1!A30</f>
        <v>GTV</v>
      </c>
      <c r="D761" t="str">
        <f>[15]Sheet1!B30</f>
        <v>AtLeast 56.43 Gy to 99.9 % [Gy]</v>
      </c>
      <c r="E761">
        <f>[15]Sheet1!C30</f>
        <v>58.31</v>
      </c>
    </row>
    <row r="762" spans="1:5" x14ac:dyDescent="0.2">
      <c r="A762">
        <v>16</v>
      </c>
      <c r="B762">
        <v>0</v>
      </c>
      <c r="C762" t="str">
        <f>[15]Sheet1!A31</f>
        <v>Hippocampus_L</v>
      </c>
      <c r="D762" t="str">
        <f>[15]Sheet1!B31</f>
        <v>AtMost 7.3 Gy to 40.0 % [Gy]</v>
      </c>
      <c r="E762">
        <f>[15]Sheet1!C31</f>
        <v>4.97</v>
      </c>
    </row>
    <row r="763" spans="1:5" x14ac:dyDescent="0.2">
      <c r="A763">
        <v>16</v>
      </c>
      <c r="B763">
        <v>0</v>
      </c>
      <c r="C763" t="str">
        <f>[15]Sheet1!A32</f>
        <v>Hippocampus_R</v>
      </c>
      <c r="D763" t="str">
        <f>[15]Sheet1!B32</f>
        <v>AtMost 7.3 Gy to 40.0 % [Gy]</v>
      </c>
      <c r="E763">
        <f>[15]Sheet1!C32</f>
        <v>4.9800000000000004</v>
      </c>
    </row>
    <row r="764" spans="1:5" x14ac:dyDescent="0.2">
      <c r="A764">
        <v>16</v>
      </c>
      <c r="B764">
        <v>0</v>
      </c>
      <c r="C764" t="str">
        <f>[15]Sheet1!A33</f>
        <v>Hypothalamus_L</v>
      </c>
      <c r="D764" t="str">
        <f>[15]Sheet1!B33</f>
        <v>AtMost 45.0 Gy to 0.0 mean [Gy]</v>
      </c>
      <c r="E764">
        <f>[15]Sheet1!C33</f>
        <v>5.45</v>
      </c>
    </row>
    <row r="765" spans="1:5" x14ac:dyDescent="0.2">
      <c r="A765">
        <v>16</v>
      </c>
      <c r="B765">
        <v>0</v>
      </c>
      <c r="C765" t="str">
        <f>[15]Sheet1!A34</f>
        <v>Hypothalamus_R</v>
      </c>
      <c r="D765" t="str">
        <f>[15]Sheet1!B34</f>
        <v>AtMost 45.0 Gy to 0.0 mean [Gy]</v>
      </c>
      <c r="E765">
        <f>[15]Sheet1!C34</f>
        <v>5.31</v>
      </c>
    </row>
    <row r="766" spans="1:5" x14ac:dyDescent="0.2">
      <c r="A766">
        <v>16</v>
      </c>
      <c r="B766">
        <v>0</v>
      </c>
      <c r="C766" t="str">
        <f>[15]Sheet1!A35</f>
        <v>LacrimalGland_L</v>
      </c>
      <c r="D766" t="str">
        <f>[15]Sheet1!B35</f>
        <v>AtMost 25.0 Gy to 0.0 mean [Gy]</v>
      </c>
      <c r="E766">
        <f>[15]Sheet1!C35</f>
        <v>1.2</v>
      </c>
    </row>
    <row r="767" spans="1:5" x14ac:dyDescent="0.2">
      <c r="A767">
        <v>16</v>
      </c>
      <c r="B767">
        <v>0</v>
      </c>
      <c r="C767" t="str">
        <f>[15]Sheet1!A36</f>
        <v>LacrimalGland_L_PRV</v>
      </c>
      <c r="D767" t="str">
        <f>[15]Sheet1!B36</f>
        <v>AtMost 30.0 Gy to 0.0 mean [Gy]</v>
      </c>
      <c r="E767">
        <f>[15]Sheet1!C36</f>
        <v>1.24</v>
      </c>
    </row>
    <row r="768" spans="1:5" x14ac:dyDescent="0.2">
      <c r="A768">
        <v>16</v>
      </c>
      <c r="B768">
        <v>0</v>
      </c>
      <c r="C768" t="str">
        <f>[15]Sheet1!A37</f>
        <v>LacrimalGland_R</v>
      </c>
      <c r="D768" t="str">
        <f>[15]Sheet1!B37</f>
        <v>AtMost 25.0 Gy to 0.0 mean [Gy]</v>
      </c>
      <c r="E768">
        <f>[15]Sheet1!C37</f>
        <v>1.25</v>
      </c>
    </row>
    <row r="769" spans="1:5" x14ac:dyDescent="0.2">
      <c r="A769">
        <v>16</v>
      </c>
      <c r="B769">
        <v>0</v>
      </c>
      <c r="C769" t="str">
        <f>[15]Sheet1!A38</f>
        <v>LacrimalGland_R_PRV</v>
      </c>
      <c r="D769" t="str">
        <f>[15]Sheet1!B38</f>
        <v>AtMost 30.0 Gy to 0.0 mean [Gy]</v>
      </c>
      <c r="E769">
        <f>[15]Sheet1!C38</f>
        <v>1.27</v>
      </c>
    </row>
    <row r="770" spans="1:5" x14ac:dyDescent="0.2">
      <c r="A770">
        <v>16</v>
      </c>
      <c r="B770">
        <v>0</v>
      </c>
      <c r="C770" t="str">
        <f>[15]Sheet1!A39</f>
        <v>Lens_L</v>
      </c>
      <c r="D770" t="str">
        <f>[15]Sheet1!B39</f>
        <v>AtMost 4.0 Gy to 0.03 cc [Gy]</v>
      </c>
      <c r="E770">
        <f>[15]Sheet1!C39</f>
        <v>0.89</v>
      </c>
    </row>
    <row r="771" spans="1:5" x14ac:dyDescent="0.2">
      <c r="A771">
        <v>16</v>
      </c>
      <c r="B771">
        <v>0</v>
      </c>
      <c r="C771" t="str">
        <f>[15]Sheet1!A40</f>
        <v>Lens_L.1</v>
      </c>
      <c r="D771" t="str">
        <f>[15]Sheet1!B40</f>
        <v>AtMost 10.0 Gy to 0.03 cc [Gy]</v>
      </c>
      <c r="E771">
        <f>[15]Sheet1!C40</f>
        <v>0.89</v>
      </c>
    </row>
    <row r="772" spans="1:5" x14ac:dyDescent="0.2">
      <c r="A772">
        <v>16</v>
      </c>
      <c r="B772">
        <v>0</v>
      </c>
      <c r="C772" t="str">
        <f>[15]Sheet1!A41</f>
        <v>Lens_R</v>
      </c>
      <c r="D772" t="str">
        <f>[15]Sheet1!B41</f>
        <v>AtMost 4.0 Gy to 0.03 cc [Gy]</v>
      </c>
      <c r="E772">
        <f>[15]Sheet1!C41</f>
        <v>0.88</v>
      </c>
    </row>
    <row r="773" spans="1:5" x14ac:dyDescent="0.2">
      <c r="A773">
        <v>16</v>
      </c>
      <c r="B773">
        <v>0</v>
      </c>
      <c r="C773" t="str">
        <f>[15]Sheet1!A42</f>
        <v>Lens_R.1</v>
      </c>
      <c r="D773" t="str">
        <f>[15]Sheet1!B42</f>
        <v>AtMost 10.0 Gy to 0.03 cc [Gy]</v>
      </c>
      <c r="E773">
        <f>[15]Sheet1!C42</f>
        <v>0.88</v>
      </c>
    </row>
    <row r="774" spans="1:5" x14ac:dyDescent="0.2">
      <c r="A774">
        <v>16</v>
      </c>
      <c r="B774">
        <v>0</v>
      </c>
      <c r="C774" t="str">
        <f>[15]Sheet1!A43</f>
        <v>OpticChiasm</v>
      </c>
      <c r="D774" t="str">
        <f>[15]Sheet1!B43</f>
        <v>AtMost 54.0 Gy to 0.03 cc [Gy]</v>
      </c>
      <c r="E774">
        <f>[15]Sheet1!C43</f>
        <v>4.4000000000000004</v>
      </c>
    </row>
    <row r="775" spans="1:5" x14ac:dyDescent="0.2">
      <c r="A775">
        <v>16</v>
      </c>
      <c r="B775">
        <v>0</v>
      </c>
      <c r="C775" t="str">
        <f>[15]Sheet1!A44</f>
        <v>OpticChiasm_PRV</v>
      </c>
      <c r="D775" t="str">
        <f>[15]Sheet1!B44</f>
        <v>AtMost 60.0 Gy to 0.03 cc [Gy]</v>
      </c>
      <c r="E775">
        <f>[15]Sheet1!C44</f>
        <v>5.92</v>
      </c>
    </row>
    <row r="776" spans="1:5" x14ac:dyDescent="0.2">
      <c r="A776">
        <v>16</v>
      </c>
      <c r="B776">
        <v>0</v>
      </c>
      <c r="C776" t="str">
        <f>[15]Sheet1!A45</f>
        <v>OpticNerve_L</v>
      </c>
      <c r="D776" t="str">
        <f>[15]Sheet1!B45</f>
        <v>AtMost 54.0 Gy to 0.03 cc [Gy]</v>
      </c>
      <c r="E776">
        <f>[15]Sheet1!C45</f>
        <v>3.04</v>
      </c>
    </row>
    <row r="777" spans="1:5" x14ac:dyDescent="0.2">
      <c r="A777">
        <v>16</v>
      </c>
      <c r="B777">
        <v>0</v>
      </c>
      <c r="C777" t="str">
        <f>[15]Sheet1!A46</f>
        <v>OpticNerve_L_PRV</v>
      </c>
      <c r="D777" t="str">
        <f>[15]Sheet1!B46</f>
        <v>AtMost 60.0 Gy to 0.03 cc [Gy]</v>
      </c>
      <c r="E777">
        <f>[15]Sheet1!C46</f>
        <v>3.7</v>
      </c>
    </row>
    <row r="778" spans="1:5" x14ac:dyDescent="0.2">
      <c r="A778">
        <v>16</v>
      </c>
      <c r="B778">
        <v>0</v>
      </c>
      <c r="C778" t="str">
        <f>[15]Sheet1!A47</f>
        <v>OpticNerve_R</v>
      </c>
      <c r="D778" t="str">
        <f>[15]Sheet1!B47</f>
        <v>AtMost 54.0 Gy to 0.03 cc [Gy]</v>
      </c>
      <c r="E778">
        <f>[15]Sheet1!C47</f>
        <v>2.74</v>
      </c>
    </row>
    <row r="779" spans="1:5" x14ac:dyDescent="0.2">
      <c r="A779">
        <v>16</v>
      </c>
      <c r="B779">
        <v>0</v>
      </c>
      <c r="C779" t="str">
        <f>[15]Sheet1!A48</f>
        <v>OpticNerve_R_PRV</v>
      </c>
      <c r="D779" t="str">
        <f>[15]Sheet1!B48</f>
        <v>AtMost 60.0 Gy to 0.03 cc [Gy]</v>
      </c>
      <c r="E779">
        <f>[15]Sheet1!C48</f>
        <v>3.33</v>
      </c>
    </row>
    <row r="780" spans="1:5" x14ac:dyDescent="0.2">
      <c r="A780">
        <v>16</v>
      </c>
      <c r="B780">
        <v>0</v>
      </c>
      <c r="C780" t="str">
        <f>[15]Sheet1!A49</f>
        <v>PTV</v>
      </c>
      <c r="D780" t="str">
        <f>[15]Sheet1!B49</f>
        <v>AtLeast 56.43 Gy to 98.0 % [Gy]</v>
      </c>
      <c r="E780">
        <f>[15]Sheet1!C49</f>
        <v>56.76</v>
      </c>
    </row>
    <row r="781" spans="1:5" x14ac:dyDescent="0.2">
      <c r="A781">
        <v>16</v>
      </c>
      <c r="B781">
        <v>0</v>
      </c>
      <c r="C781" t="str">
        <f>[15]Sheet1!A50</f>
        <v>Pituitary</v>
      </c>
      <c r="D781" t="str">
        <f>[15]Sheet1!B50</f>
        <v>AtMost 45.0 Gy to 0.0 mean [Gy]</v>
      </c>
      <c r="E781">
        <f>[15]Sheet1!C50</f>
        <v>2.16</v>
      </c>
    </row>
    <row r="782" spans="1:5" x14ac:dyDescent="0.2">
      <c r="A782">
        <v>16</v>
      </c>
      <c r="B782">
        <v>0</v>
      </c>
      <c r="C782" t="str">
        <f>[15]Sheet1!A51</f>
        <v>Pituitary.1</v>
      </c>
      <c r="D782" t="str">
        <f>[15]Sheet1!B51</f>
        <v>AtMost 20.0 Gy to 0.0 mean [Gy]</v>
      </c>
      <c r="E782">
        <f>[15]Sheet1!C51</f>
        <v>2.16</v>
      </c>
    </row>
    <row r="783" spans="1:5" x14ac:dyDescent="0.2">
      <c r="A783">
        <v>16</v>
      </c>
      <c r="B783">
        <v>0</v>
      </c>
      <c r="C783" t="str">
        <f>[15]Sheet1!A52</f>
        <v>Retina_L</v>
      </c>
      <c r="D783" t="str">
        <f>[15]Sheet1!B52</f>
        <v>AtMost 45.0 Gy to 0.03 cc [Gy]</v>
      </c>
      <c r="E783">
        <f>[15]Sheet1!C52</f>
        <v>1.8</v>
      </c>
    </row>
    <row r="784" spans="1:5" x14ac:dyDescent="0.2">
      <c r="A784">
        <v>16</v>
      </c>
      <c r="B784">
        <v>0</v>
      </c>
      <c r="C784" t="str">
        <f>[15]Sheet1!A53</f>
        <v>Retina_L_PRV</v>
      </c>
      <c r="D784" t="str">
        <f>[15]Sheet1!B53</f>
        <v>AtMost 50.0 Gy to 0.03 cc [Gy]</v>
      </c>
      <c r="E784">
        <f>[15]Sheet1!C53</f>
        <v>2.02</v>
      </c>
    </row>
    <row r="785" spans="1:5" x14ac:dyDescent="0.2">
      <c r="A785">
        <v>16</v>
      </c>
      <c r="B785">
        <v>0</v>
      </c>
      <c r="C785" t="str">
        <f>[15]Sheet1!A54</f>
        <v>Retina_R</v>
      </c>
      <c r="D785" t="str">
        <f>[15]Sheet1!B54</f>
        <v>AtMost 45.0 Gy to 0.03 cc [Gy]</v>
      </c>
      <c r="E785">
        <f>[15]Sheet1!C54</f>
        <v>1.76</v>
      </c>
    </row>
    <row r="786" spans="1:5" x14ac:dyDescent="0.2">
      <c r="A786">
        <v>16</v>
      </c>
      <c r="B786">
        <v>0</v>
      </c>
      <c r="C786" t="str">
        <f>[15]Sheet1!A55</f>
        <v>Retina_R_PRV</v>
      </c>
      <c r="D786" t="str">
        <f>[15]Sheet1!B55</f>
        <v>AtMost 50.0 Gy to 0.03 cc [Gy]</v>
      </c>
      <c r="E786">
        <f>[15]Sheet1!C55</f>
        <v>2.16</v>
      </c>
    </row>
    <row r="787" spans="1:5" x14ac:dyDescent="0.2">
      <c r="A787">
        <v>16</v>
      </c>
      <c r="B787">
        <v>0</v>
      </c>
      <c r="C787" t="str">
        <f>[15]Sheet1!A56</f>
        <v>Skin</v>
      </c>
      <c r="D787" t="str">
        <f>[15]Sheet1!B56</f>
        <v>AtMost 25.0 Gy to 0.03 cc [Gy]</v>
      </c>
      <c r="E787">
        <f>[15]Sheet1!C56</f>
        <v>39.369999999999997</v>
      </c>
    </row>
    <row r="790" spans="1:5" x14ac:dyDescent="0.2">
      <c r="A790">
        <v>17</v>
      </c>
      <c r="B790">
        <v>1</v>
      </c>
      <c r="C790" t="str">
        <f>[16]Sheet1!A2</f>
        <v>Brain</v>
      </c>
      <c r="D790" t="str">
        <f>[16]Sheet1!B2</f>
        <v>AtMost 50.0 % to 30.0 Gy [%]</v>
      </c>
      <c r="E790">
        <f>[16]Sheet1!C2</f>
        <v>14.89</v>
      </c>
    </row>
    <row r="791" spans="1:5" x14ac:dyDescent="0.2">
      <c r="A791">
        <v>17</v>
      </c>
      <c r="B791">
        <v>1</v>
      </c>
      <c r="C791" t="str">
        <f>[16]Sheet1!A3</f>
        <v>CTV</v>
      </c>
      <c r="D791" t="str">
        <f>[16]Sheet1!B3</f>
        <v>AtLeast 56.43 Gy to 99.0 % [Gy]</v>
      </c>
      <c r="E791">
        <f>[16]Sheet1!C3</f>
        <v>52.96</v>
      </c>
    </row>
    <row r="792" spans="1:5" x14ac:dyDescent="0.2">
      <c r="A792">
        <v>17</v>
      </c>
      <c r="B792">
        <v>1</v>
      </c>
      <c r="C792" t="str">
        <f>[16]Sheet1!A4</f>
        <v>Cochlea_L</v>
      </c>
      <c r="D792" t="str">
        <f>[16]Sheet1!B4</f>
        <v>AtMost 54.0 Gy to 0.0 mean [Gy]</v>
      </c>
      <c r="E792">
        <f>[16]Sheet1!C4</f>
        <v>0</v>
      </c>
    </row>
    <row r="793" spans="1:5" x14ac:dyDescent="0.2">
      <c r="A793">
        <v>17</v>
      </c>
      <c r="B793">
        <v>1</v>
      </c>
      <c r="C793" t="str">
        <f>[16]Sheet1!A5</f>
        <v>Cochlea_L.1</v>
      </c>
      <c r="D793" t="str">
        <f>[16]Sheet1!B5</f>
        <v>AtMost 45.0 Gy to 0.0 mean [Gy]</v>
      </c>
      <c r="E793">
        <f>[16]Sheet1!C5</f>
        <v>0</v>
      </c>
    </row>
    <row r="794" spans="1:5" x14ac:dyDescent="0.2">
      <c r="A794">
        <v>17</v>
      </c>
      <c r="B794">
        <v>1</v>
      </c>
      <c r="C794" t="str">
        <f>[16]Sheet1!A6</f>
        <v>Cochlea_L.2</v>
      </c>
      <c r="D794" t="str">
        <f>[16]Sheet1!B6</f>
        <v>AtMost 32.0 Gy to 0.0 mean [Gy]</v>
      </c>
      <c r="E794">
        <f>[16]Sheet1!C6</f>
        <v>0</v>
      </c>
    </row>
    <row r="795" spans="1:5" x14ac:dyDescent="0.2">
      <c r="A795">
        <v>17</v>
      </c>
      <c r="B795">
        <v>1</v>
      </c>
      <c r="C795" t="str">
        <f>[16]Sheet1!A7</f>
        <v>Cochlea_R</v>
      </c>
      <c r="D795" t="str">
        <f>[16]Sheet1!B7</f>
        <v>AtMost 54.0 Gy to 0.0 mean [Gy]</v>
      </c>
      <c r="E795">
        <f>[16]Sheet1!C7</f>
        <v>0.02</v>
      </c>
    </row>
    <row r="796" spans="1:5" x14ac:dyDescent="0.2">
      <c r="A796">
        <v>17</v>
      </c>
      <c r="B796">
        <v>1</v>
      </c>
      <c r="C796" t="str">
        <f>[16]Sheet1!A8</f>
        <v>Cochlea_R.1</v>
      </c>
      <c r="D796" t="str">
        <f>[16]Sheet1!B8</f>
        <v>AtMost 45.0 Gy to 0.0 mean [Gy]</v>
      </c>
      <c r="E796">
        <f>[16]Sheet1!C8</f>
        <v>0.02</v>
      </c>
    </row>
    <row r="797" spans="1:5" x14ac:dyDescent="0.2">
      <c r="A797">
        <v>17</v>
      </c>
      <c r="B797">
        <v>1</v>
      </c>
      <c r="C797" t="str">
        <f>[16]Sheet1!A9</f>
        <v>Cochlea_R.2</v>
      </c>
      <c r="D797" t="str">
        <f>[16]Sheet1!B9</f>
        <v>AtMost 32.0 Gy to 0.0 mean [Gy]</v>
      </c>
      <c r="E797">
        <f>[16]Sheet1!C9</f>
        <v>0.02</v>
      </c>
    </row>
    <row r="798" spans="1:5" x14ac:dyDescent="0.2">
      <c r="A798">
        <v>17</v>
      </c>
      <c r="B798">
        <v>1</v>
      </c>
      <c r="C798" t="str">
        <f>[16]Sheet1!A10</f>
        <v>Cornea_L</v>
      </c>
      <c r="D798" t="str">
        <f>[16]Sheet1!B10</f>
        <v>AtMost 50.0 Gy to 0.03 cc [Gy]</v>
      </c>
      <c r="E798">
        <f>[16]Sheet1!C10</f>
        <v>0.3</v>
      </c>
    </row>
    <row r="799" spans="1:5" x14ac:dyDescent="0.2">
      <c r="A799">
        <v>17</v>
      </c>
      <c r="B799">
        <v>1</v>
      </c>
      <c r="C799" t="str">
        <f>[16]Sheet1!A11</f>
        <v>Cornea_L.1</v>
      </c>
      <c r="D799" t="str">
        <f>[16]Sheet1!B11</f>
        <v>AtMost 30.0 Gy to 0.03 cc [Gy]</v>
      </c>
      <c r="E799">
        <f>[16]Sheet1!C11</f>
        <v>0.3</v>
      </c>
    </row>
    <row r="800" spans="1:5" x14ac:dyDescent="0.2">
      <c r="A800">
        <v>17</v>
      </c>
      <c r="B800">
        <v>1</v>
      </c>
      <c r="C800" t="str">
        <f>[16]Sheet1!A12</f>
        <v>Cornea_R</v>
      </c>
      <c r="D800" t="str">
        <f>[16]Sheet1!B12</f>
        <v>AtMost 50.0 Gy to 0.03 cc [Gy]</v>
      </c>
      <c r="E800">
        <f>[16]Sheet1!C12</f>
        <v>2.75</v>
      </c>
    </row>
    <row r="801" spans="1:5" x14ac:dyDescent="0.2">
      <c r="A801">
        <v>17</v>
      </c>
      <c r="B801">
        <v>1</v>
      </c>
      <c r="C801" t="str">
        <f>[16]Sheet1!A13</f>
        <v>Cornea_R.1</v>
      </c>
      <c r="D801" t="str">
        <f>[16]Sheet1!B13</f>
        <v>AtMost 30.0 Gy to 0.03 cc [Gy]</v>
      </c>
      <c r="E801">
        <f>[16]Sheet1!C13</f>
        <v>2.75</v>
      </c>
    </row>
    <row r="802" spans="1:5" x14ac:dyDescent="0.2">
      <c r="A802">
        <v>17</v>
      </c>
      <c r="B802">
        <v>1</v>
      </c>
      <c r="C802" t="str">
        <f>[16]Sheet1!A14</f>
        <v>Eye_L</v>
      </c>
      <c r="D802" t="str">
        <f>[16]Sheet1!B14</f>
        <v>AtMost 30.0 Gy to 0.03 cc [Gy]</v>
      </c>
      <c r="E802">
        <f>[16]Sheet1!C14</f>
        <v>0.47</v>
      </c>
    </row>
    <row r="803" spans="1:5" x14ac:dyDescent="0.2">
      <c r="A803">
        <v>17</v>
      </c>
      <c r="B803">
        <v>1</v>
      </c>
      <c r="C803" t="str">
        <f>[16]Sheet1!A15</f>
        <v>Eye_R</v>
      </c>
      <c r="D803" t="str">
        <f>[16]Sheet1!B15</f>
        <v>AtMost 30.0 Gy to 0.03 cc [Gy]</v>
      </c>
      <c r="E803">
        <f>[16]Sheet1!C15</f>
        <v>8.34</v>
      </c>
    </row>
    <row r="804" spans="1:5" x14ac:dyDescent="0.2">
      <c r="A804">
        <v>17</v>
      </c>
      <c r="B804">
        <v>1</v>
      </c>
      <c r="C804" t="str">
        <f>[16]Sheet1!A16</f>
        <v>GTV</v>
      </c>
      <c r="D804" t="str">
        <f>[16]Sheet1!B16</f>
        <v>AtLeast 56.43 Gy to 99.9 % [Gy]</v>
      </c>
      <c r="E804">
        <f>[16]Sheet1!C16</f>
        <v>53.14</v>
      </c>
    </row>
    <row r="805" spans="1:5" x14ac:dyDescent="0.2">
      <c r="A805">
        <v>17</v>
      </c>
      <c r="B805">
        <v>1</v>
      </c>
      <c r="C805" t="str">
        <f>[16]Sheet1!A17</f>
        <v>Hippocampus_L</v>
      </c>
      <c r="D805" t="str">
        <f>[16]Sheet1!B17</f>
        <v>AtMost 7.3 Gy to 40.0 % [Gy]</v>
      </c>
      <c r="E805">
        <f>[16]Sheet1!C17</f>
        <v>0</v>
      </c>
    </row>
    <row r="806" spans="1:5" x14ac:dyDescent="0.2">
      <c r="A806">
        <v>17</v>
      </c>
      <c r="B806">
        <v>1</v>
      </c>
      <c r="C806" t="str">
        <f>[16]Sheet1!A18</f>
        <v>Hippocampus_R</v>
      </c>
      <c r="D806" t="str">
        <f>[16]Sheet1!B18</f>
        <v>AtMost 7.3 Gy to 40.0 % [Gy]</v>
      </c>
      <c r="E806">
        <f>[16]Sheet1!C18</f>
        <v>0.22</v>
      </c>
    </row>
    <row r="807" spans="1:5" x14ac:dyDescent="0.2">
      <c r="A807">
        <v>17</v>
      </c>
      <c r="B807">
        <v>1</v>
      </c>
      <c r="C807" t="str">
        <f>[16]Sheet1!A19</f>
        <v>Hypothalamus_L</v>
      </c>
      <c r="D807" t="str">
        <f>[16]Sheet1!B19</f>
        <v>AtMost 45.0 Gy to 0.0 mean [Gy]</v>
      </c>
      <c r="E807">
        <f>[16]Sheet1!C19</f>
        <v>2.75</v>
      </c>
    </row>
    <row r="808" spans="1:5" x14ac:dyDescent="0.2">
      <c r="A808">
        <v>17</v>
      </c>
      <c r="B808">
        <v>1</v>
      </c>
      <c r="C808" t="str">
        <f>[16]Sheet1!A20</f>
        <v>Hypothalamus_R</v>
      </c>
      <c r="D808" t="str">
        <f>[16]Sheet1!B20</f>
        <v>AtMost 45.0 Gy to 0.0 mean [Gy]</v>
      </c>
      <c r="E808">
        <f>[16]Sheet1!C20</f>
        <v>5.0199999999999996</v>
      </c>
    </row>
    <row r="809" spans="1:5" x14ac:dyDescent="0.2">
      <c r="A809">
        <v>17</v>
      </c>
      <c r="B809">
        <v>1</v>
      </c>
      <c r="C809" t="str">
        <f>[16]Sheet1!A21</f>
        <v>LacrimalGland_L</v>
      </c>
      <c r="D809" t="str">
        <f>[16]Sheet1!B21</f>
        <v>AtMost 25.0 Gy to 0.0 mean [Gy]</v>
      </c>
      <c r="E809">
        <f>[16]Sheet1!C21</f>
        <v>0</v>
      </c>
    </row>
    <row r="810" spans="1:5" x14ac:dyDescent="0.2">
      <c r="A810">
        <v>17</v>
      </c>
      <c r="B810">
        <v>1</v>
      </c>
      <c r="C810" t="str">
        <f>[16]Sheet1!A22</f>
        <v>LacrimalGland_R</v>
      </c>
      <c r="D810" t="str">
        <f>[16]Sheet1!B22</f>
        <v>AtMost 25.0 Gy to 0.0 mean [Gy]</v>
      </c>
      <c r="E810">
        <f>[16]Sheet1!C22</f>
        <v>6.22</v>
      </c>
    </row>
    <row r="811" spans="1:5" x14ac:dyDescent="0.2">
      <c r="A811">
        <v>17</v>
      </c>
      <c r="B811">
        <v>1</v>
      </c>
      <c r="C811" t="str">
        <f>[16]Sheet1!A23</f>
        <v>Lens_L</v>
      </c>
      <c r="D811" t="str">
        <f>[16]Sheet1!B23</f>
        <v>AtMost 4.0 Gy to 0.03 cc [Gy]</v>
      </c>
      <c r="E811">
        <f>[16]Sheet1!C23</f>
        <v>0.05</v>
      </c>
    </row>
    <row r="812" spans="1:5" x14ac:dyDescent="0.2">
      <c r="A812">
        <v>17</v>
      </c>
      <c r="B812">
        <v>1</v>
      </c>
      <c r="C812" t="str">
        <f>[16]Sheet1!A24</f>
        <v>Lens_L.1</v>
      </c>
      <c r="D812" t="str">
        <f>[16]Sheet1!B24</f>
        <v>AtMost 10.0 Gy to 0.03 cc [Gy]</v>
      </c>
      <c r="E812">
        <f>[16]Sheet1!C24</f>
        <v>0.05</v>
      </c>
    </row>
    <row r="813" spans="1:5" x14ac:dyDescent="0.2">
      <c r="A813">
        <v>17</v>
      </c>
      <c r="B813">
        <v>1</v>
      </c>
      <c r="C813" t="str">
        <f>[16]Sheet1!A25</f>
        <v>Lens_R</v>
      </c>
      <c r="D813" t="str">
        <f>[16]Sheet1!B25</f>
        <v>AtMost 4.0 Gy to 0.03 cc [Gy]</v>
      </c>
      <c r="E813">
        <f>[16]Sheet1!C25</f>
        <v>0.46</v>
      </c>
    </row>
    <row r="814" spans="1:5" x14ac:dyDescent="0.2">
      <c r="A814">
        <v>17</v>
      </c>
      <c r="B814">
        <v>1</v>
      </c>
      <c r="C814" t="str">
        <f>[16]Sheet1!A26</f>
        <v>Lens_R.1</v>
      </c>
      <c r="D814" t="str">
        <f>[16]Sheet1!B26</f>
        <v>AtMost 10.0 Gy to 0.03 cc [Gy]</v>
      </c>
      <c r="E814">
        <f>[16]Sheet1!C26</f>
        <v>0.46</v>
      </c>
    </row>
    <row r="815" spans="1:5" x14ac:dyDescent="0.2">
      <c r="A815">
        <v>17</v>
      </c>
      <c r="B815">
        <v>1</v>
      </c>
      <c r="C815" t="str">
        <f>[16]Sheet1!A27</f>
        <v>OpticChiasm</v>
      </c>
      <c r="D815" t="str">
        <f>[16]Sheet1!B27</f>
        <v>AtMost 54.0 Gy to 0.03 cc [Gy]</v>
      </c>
      <c r="E815">
        <f>[16]Sheet1!C27</f>
        <v>8.86</v>
      </c>
    </row>
    <row r="816" spans="1:5" x14ac:dyDescent="0.2">
      <c r="A816">
        <v>17</v>
      </c>
      <c r="B816">
        <v>1</v>
      </c>
      <c r="C816" t="str">
        <f>[16]Sheet1!A28</f>
        <v>OpticNerve_L</v>
      </c>
      <c r="D816" t="str">
        <f>[16]Sheet1!B28</f>
        <v>AtMost 54.0 Gy to 0.03 cc [Gy]</v>
      </c>
      <c r="E816">
        <f>[16]Sheet1!C28</f>
        <v>1.75</v>
      </c>
    </row>
    <row r="817" spans="1:5" x14ac:dyDescent="0.2">
      <c r="A817">
        <v>17</v>
      </c>
      <c r="B817">
        <v>1</v>
      </c>
      <c r="C817" t="str">
        <f>[16]Sheet1!A29</f>
        <v>OpticNerve_R</v>
      </c>
      <c r="D817" t="str">
        <f>[16]Sheet1!B29</f>
        <v>AtMost 54.0 Gy to 0.03 cc [Gy]</v>
      </c>
      <c r="E817">
        <f>[16]Sheet1!C29</f>
        <v>8.74</v>
      </c>
    </row>
    <row r="818" spans="1:5" x14ac:dyDescent="0.2">
      <c r="A818">
        <v>17</v>
      </c>
      <c r="B818">
        <v>1</v>
      </c>
      <c r="C818" t="str">
        <f>[16]Sheet1!A30</f>
        <v>Pituitary</v>
      </c>
      <c r="D818" t="str">
        <f>[16]Sheet1!B30</f>
        <v>AtMost 45.0 Gy to 0.0 mean [Gy]</v>
      </c>
      <c r="E818">
        <f>[16]Sheet1!C30</f>
        <v>0.54</v>
      </c>
    </row>
    <row r="819" spans="1:5" x14ac:dyDescent="0.2">
      <c r="A819">
        <v>17</v>
      </c>
      <c r="B819">
        <v>1</v>
      </c>
      <c r="C819" t="str">
        <f>[16]Sheet1!A31</f>
        <v>Pituitary.1</v>
      </c>
      <c r="D819" t="str">
        <f>[16]Sheet1!B31</f>
        <v>AtMost 20.0 Gy to 0.0 mean [Gy]</v>
      </c>
      <c r="E819">
        <f>[16]Sheet1!C31</f>
        <v>0.54</v>
      </c>
    </row>
    <row r="820" spans="1:5" x14ac:dyDescent="0.2">
      <c r="A820">
        <v>17</v>
      </c>
      <c r="B820">
        <v>1</v>
      </c>
      <c r="C820" t="str">
        <f>[16]Sheet1!A32</f>
        <v>Retina_L</v>
      </c>
      <c r="D820" t="str">
        <f>[16]Sheet1!B32</f>
        <v>AtMost 45.0 Gy to 0.03 cc [Gy]</v>
      </c>
      <c r="E820">
        <f>[16]Sheet1!C32</f>
        <v>0.46</v>
      </c>
    </row>
    <row r="821" spans="1:5" x14ac:dyDescent="0.2">
      <c r="A821">
        <v>17</v>
      </c>
      <c r="B821">
        <v>1</v>
      </c>
      <c r="C821" t="str">
        <f>[16]Sheet1!A33</f>
        <v>Retina_R</v>
      </c>
      <c r="D821" t="str">
        <f>[16]Sheet1!B33</f>
        <v>AtMost 45.0 Gy to 0.03 cc [Gy]</v>
      </c>
      <c r="E821">
        <f>[16]Sheet1!C33</f>
        <v>8.34</v>
      </c>
    </row>
    <row r="822" spans="1:5" x14ac:dyDescent="0.2">
      <c r="A822">
        <v>17</v>
      </c>
      <c r="B822">
        <v>1</v>
      </c>
      <c r="C822" t="str">
        <f>[16]Sheet1!A34</f>
        <v>SpinalCord</v>
      </c>
      <c r="D822" t="str">
        <f>[16]Sheet1!B34</f>
        <v>AtMost 50.0 Gy to 0.03 cc [Gy]</v>
      </c>
      <c r="E822">
        <f>[16]Sheet1!C34</f>
        <v>0</v>
      </c>
    </row>
    <row r="823" spans="1:5" x14ac:dyDescent="0.2">
      <c r="A823">
        <v>17</v>
      </c>
      <c r="B823">
        <v>1</v>
      </c>
      <c r="C823" t="str">
        <f>[16]Sheet1!A35</f>
        <v>SpinalCord.1</v>
      </c>
      <c r="D823" t="str">
        <f>[16]Sheet1!B35</f>
        <v>AtMost 45.0 Gy to 0.03 cc [Gy]</v>
      </c>
      <c r="E823">
        <f>[16]Sheet1!C35</f>
        <v>0</v>
      </c>
    </row>
    <row r="824" spans="1:5" x14ac:dyDescent="0.2">
      <c r="A824">
        <v>17</v>
      </c>
      <c r="B824">
        <v>1</v>
      </c>
      <c r="C824" s="3" t="s">
        <v>2</v>
      </c>
      <c r="D824" t="s">
        <v>3</v>
      </c>
      <c r="E824">
        <v>3.17</v>
      </c>
    </row>
    <row r="825" spans="1:5" x14ac:dyDescent="0.2">
      <c r="A825">
        <v>17</v>
      </c>
      <c r="B825">
        <v>1</v>
      </c>
      <c r="C825" s="3" t="s">
        <v>6</v>
      </c>
      <c r="D825" t="s">
        <v>10</v>
      </c>
      <c r="E825" s="5">
        <v>14.46</v>
      </c>
    </row>
    <row r="826" spans="1:5" x14ac:dyDescent="0.2">
      <c r="A826">
        <v>17</v>
      </c>
      <c r="B826">
        <v>1</v>
      </c>
      <c r="C826" s="3" t="s">
        <v>4</v>
      </c>
      <c r="D826" t="s">
        <v>5</v>
      </c>
      <c r="E826">
        <v>7.63</v>
      </c>
    </row>
    <row r="828" spans="1:5" x14ac:dyDescent="0.2">
      <c r="A828">
        <v>18</v>
      </c>
      <c r="B828">
        <v>0</v>
      </c>
      <c r="C828" t="str">
        <f>[17]Sheet1!A2</f>
        <v>Brain</v>
      </c>
      <c r="D828" t="str">
        <f>[17]Sheet1!B2</f>
        <v>AtMost 50.0 % to 30.0 Gy [%]</v>
      </c>
      <c r="E828">
        <f>[17]Sheet1!C2</f>
        <v>20.239999999999998</v>
      </c>
    </row>
    <row r="829" spans="1:5" x14ac:dyDescent="0.2">
      <c r="A829">
        <v>18</v>
      </c>
      <c r="B829">
        <v>0</v>
      </c>
      <c r="C829" t="str">
        <f>[17]Sheet1!A3</f>
        <v>Brain-GTV</v>
      </c>
      <c r="D829" t="str">
        <f>[17]Sheet1!B3</f>
        <v>AtMost 50.0 % to 30.0 Gy [%]</v>
      </c>
      <c r="E829">
        <f>[17]Sheet1!C3</f>
        <v>19.05</v>
      </c>
    </row>
    <row r="830" spans="1:5" x14ac:dyDescent="0.2">
      <c r="A830">
        <v>18</v>
      </c>
      <c r="B830">
        <v>0</v>
      </c>
      <c r="C830" t="str">
        <f>[17]Sheet1!A4</f>
        <v>BrainstemCore</v>
      </c>
      <c r="D830" t="str">
        <f>[17]Sheet1!B4</f>
        <v>AtMost 54.0 Gy to 0.03 cc [Gy]</v>
      </c>
      <c r="E830">
        <f>[17]Sheet1!C4</f>
        <v>22.34</v>
      </c>
    </row>
    <row r="831" spans="1:5" x14ac:dyDescent="0.2">
      <c r="A831">
        <v>18</v>
      </c>
      <c r="B831">
        <v>0</v>
      </c>
      <c r="C831" t="str">
        <f>[17]Sheet1!A5</f>
        <v>BrainstemSurface</v>
      </c>
      <c r="D831" t="str">
        <f>[17]Sheet1!B5</f>
        <v>AtMost 60.0 Gy to 0.03 cc [Gy]</v>
      </c>
      <c r="E831">
        <f>[17]Sheet1!C5</f>
        <v>28.17</v>
      </c>
    </row>
    <row r="832" spans="1:5" x14ac:dyDescent="0.2">
      <c r="A832">
        <v>18</v>
      </c>
      <c r="B832">
        <v>0</v>
      </c>
      <c r="C832" t="str">
        <f>[17]Sheet1!A6</f>
        <v>Brainstem_PRV</v>
      </c>
      <c r="D832" t="str">
        <f>[17]Sheet1!B6</f>
        <v>AtMost 63.0 Gy to 0.03 cc [Gy]</v>
      </c>
      <c r="E832">
        <f>[17]Sheet1!C6</f>
        <v>34.520000000000003</v>
      </c>
    </row>
    <row r="833" spans="1:5" x14ac:dyDescent="0.2">
      <c r="A833">
        <v>18</v>
      </c>
      <c r="B833">
        <v>0</v>
      </c>
      <c r="C833" t="str">
        <f>[17]Sheet1!A7</f>
        <v>CTV</v>
      </c>
      <c r="D833" t="str">
        <f>[17]Sheet1!B7</f>
        <v>AtLeast 56.43 Gy to 99.0 % [Gy]</v>
      </c>
      <c r="E833">
        <f>[17]Sheet1!C7</f>
        <v>58.85</v>
      </c>
    </row>
    <row r="834" spans="1:5" x14ac:dyDescent="0.2">
      <c r="A834">
        <v>18</v>
      </c>
      <c r="B834">
        <v>0</v>
      </c>
      <c r="C834" t="str">
        <f>[17]Sheet1!A8</f>
        <v>Cochlea_L</v>
      </c>
      <c r="D834" t="str">
        <f>[17]Sheet1!B8</f>
        <v>AtMost 54.0 Gy to 0.0 mean [Gy]</v>
      </c>
      <c r="E834">
        <f>[17]Sheet1!C8</f>
        <v>0.98</v>
      </c>
    </row>
    <row r="835" spans="1:5" x14ac:dyDescent="0.2">
      <c r="A835">
        <v>18</v>
      </c>
      <c r="B835">
        <v>0</v>
      </c>
      <c r="C835" t="str">
        <f>[17]Sheet1!A9</f>
        <v>Cochlea_L.1</v>
      </c>
      <c r="D835" t="str">
        <f>[17]Sheet1!B9</f>
        <v>AtMost 45.0 Gy to 0.0 mean [Gy]</v>
      </c>
      <c r="E835">
        <f>[17]Sheet1!C9</f>
        <v>0.98</v>
      </c>
    </row>
    <row r="836" spans="1:5" x14ac:dyDescent="0.2">
      <c r="A836">
        <v>18</v>
      </c>
      <c r="B836">
        <v>0</v>
      </c>
      <c r="C836" t="str">
        <f>[17]Sheet1!A10</f>
        <v>Cochlea_L.2</v>
      </c>
      <c r="D836" t="str">
        <f>[17]Sheet1!B10</f>
        <v>AtMost 32.0 Gy to 0.0 mean [Gy]</v>
      </c>
      <c r="E836">
        <f>[17]Sheet1!C10</f>
        <v>0.98</v>
      </c>
    </row>
    <row r="837" spans="1:5" x14ac:dyDescent="0.2">
      <c r="A837">
        <v>18</v>
      </c>
      <c r="B837">
        <v>0</v>
      </c>
      <c r="C837" t="str">
        <f>[17]Sheet1!A11</f>
        <v>Cochlea_L_PRV</v>
      </c>
      <c r="D837" t="str">
        <f>[17]Sheet1!B11</f>
        <v>AtMost 40.0 Gy to 0.0 mean [Gy]</v>
      </c>
      <c r="E837">
        <f>[17]Sheet1!C11</f>
        <v>0.99</v>
      </c>
    </row>
    <row r="838" spans="1:5" x14ac:dyDescent="0.2">
      <c r="A838">
        <v>18</v>
      </c>
      <c r="B838">
        <v>0</v>
      </c>
      <c r="C838" t="str">
        <f>[17]Sheet1!A12</f>
        <v>Cochlea_L_PRV.1</v>
      </c>
      <c r="D838" t="str">
        <f>[17]Sheet1!B12</f>
        <v>AtMost 50.0 Gy to 0.0 mean [Gy]</v>
      </c>
      <c r="E838">
        <f>[17]Sheet1!C12</f>
        <v>0.99</v>
      </c>
    </row>
    <row r="839" spans="1:5" x14ac:dyDescent="0.2">
      <c r="A839">
        <v>18</v>
      </c>
      <c r="B839">
        <v>0</v>
      </c>
      <c r="C839" t="str">
        <f>[17]Sheet1!A13</f>
        <v>Cochlea_L_PRV.2</v>
      </c>
      <c r="D839" t="str">
        <f>[17]Sheet1!B13</f>
        <v>AtMost 59.0 Gy to 0.0 mean [Gy]</v>
      </c>
      <c r="E839">
        <f>[17]Sheet1!C13</f>
        <v>0.99</v>
      </c>
    </row>
    <row r="840" spans="1:5" x14ac:dyDescent="0.2">
      <c r="A840">
        <v>18</v>
      </c>
      <c r="B840">
        <v>0</v>
      </c>
      <c r="C840" t="str">
        <f>[17]Sheet1!A14</f>
        <v>Cochlea_R</v>
      </c>
      <c r="D840" t="str">
        <f>[17]Sheet1!B14</f>
        <v>AtMost 54.0 Gy to 0.0 mean [Gy]</v>
      </c>
      <c r="E840">
        <f>[17]Sheet1!C14</f>
        <v>0.71</v>
      </c>
    </row>
    <row r="841" spans="1:5" x14ac:dyDescent="0.2">
      <c r="A841">
        <v>18</v>
      </c>
      <c r="B841">
        <v>0</v>
      </c>
      <c r="C841" t="str">
        <f>[17]Sheet1!A15</f>
        <v>Cochlea_R.1</v>
      </c>
      <c r="D841" t="str">
        <f>[17]Sheet1!B15</f>
        <v>AtMost 45.0 Gy to 0.0 mean [Gy]</v>
      </c>
      <c r="E841">
        <f>[17]Sheet1!C15</f>
        <v>0.71</v>
      </c>
    </row>
    <row r="842" spans="1:5" x14ac:dyDescent="0.2">
      <c r="A842">
        <v>18</v>
      </c>
      <c r="B842">
        <v>0</v>
      </c>
      <c r="C842" t="str">
        <f>[17]Sheet1!A16</f>
        <v>Cochlea_R.2</v>
      </c>
      <c r="D842" t="str">
        <f>[17]Sheet1!B16</f>
        <v>AtMost 32.0 Gy to 0.0 mean [Gy]</v>
      </c>
      <c r="E842">
        <f>[17]Sheet1!C16</f>
        <v>0.71</v>
      </c>
    </row>
    <row r="843" spans="1:5" x14ac:dyDescent="0.2">
      <c r="A843">
        <v>18</v>
      </c>
      <c r="B843">
        <v>0</v>
      </c>
      <c r="C843" t="str">
        <f>[17]Sheet1!A17</f>
        <v>Cochlea_R_PRV</v>
      </c>
      <c r="D843" t="str">
        <f>[17]Sheet1!B17</f>
        <v>AtMost 40.0 Gy to 0.0 mean [Gy]</v>
      </c>
      <c r="E843">
        <f>[17]Sheet1!C17</f>
        <v>0.72</v>
      </c>
    </row>
    <row r="844" spans="1:5" x14ac:dyDescent="0.2">
      <c r="A844">
        <v>18</v>
      </c>
      <c r="B844">
        <v>0</v>
      </c>
      <c r="C844" t="str">
        <f>[17]Sheet1!A18</f>
        <v>Cochlea_R_PRV.1</v>
      </c>
      <c r="D844" t="str">
        <f>[17]Sheet1!B18</f>
        <v>AtMost 50.0 Gy to 0.0 mean [Gy]</v>
      </c>
      <c r="E844">
        <f>[17]Sheet1!C18</f>
        <v>0.72</v>
      </c>
    </row>
    <row r="845" spans="1:5" x14ac:dyDescent="0.2">
      <c r="A845">
        <v>18</v>
      </c>
      <c r="B845">
        <v>0</v>
      </c>
      <c r="C845" t="str">
        <f>[17]Sheet1!A19</f>
        <v>Cochlea_R_PRV.2</v>
      </c>
      <c r="D845" t="str">
        <f>[17]Sheet1!B19</f>
        <v>AtMost 59.0 Gy to 0.0 mean [Gy]</v>
      </c>
      <c r="E845">
        <f>[17]Sheet1!C19</f>
        <v>0.72</v>
      </c>
    </row>
    <row r="846" spans="1:5" x14ac:dyDescent="0.2">
      <c r="A846">
        <v>18</v>
      </c>
      <c r="B846">
        <v>0</v>
      </c>
      <c r="C846" t="str">
        <f>[17]Sheet1!A20</f>
        <v>Cornea_L</v>
      </c>
      <c r="D846" t="str">
        <f>[17]Sheet1!B20</f>
        <v>AtMost 50.0 Gy to 0.03 cc [Gy]</v>
      </c>
      <c r="E846">
        <f>[17]Sheet1!C20</f>
        <v>0.93</v>
      </c>
    </row>
    <row r="847" spans="1:5" x14ac:dyDescent="0.2">
      <c r="A847">
        <v>18</v>
      </c>
      <c r="B847">
        <v>0</v>
      </c>
      <c r="C847" t="str">
        <f>[17]Sheet1!A21</f>
        <v>Cornea_L.1</v>
      </c>
      <c r="D847" t="str">
        <f>[17]Sheet1!B21</f>
        <v>AtMost 30.0 Gy to 0.03 cc [Gy]</v>
      </c>
      <c r="E847">
        <f>[17]Sheet1!C21</f>
        <v>0.93</v>
      </c>
    </row>
    <row r="848" spans="1:5" x14ac:dyDescent="0.2">
      <c r="A848">
        <v>18</v>
      </c>
      <c r="B848">
        <v>0</v>
      </c>
      <c r="C848" t="str">
        <f>[17]Sheet1!A22</f>
        <v>Cornea_L_PRV</v>
      </c>
      <c r="D848" t="str">
        <f>[17]Sheet1!B22</f>
        <v>AtMost 35.0 Gy to 0.03 cc [Gy]</v>
      </c>
      <c r="E848">
        <f>[17]Sheet1!C22</f>
        <v>1.18</v>
      </c>
    </row>
    <row r="849" spans="1:5" x14ac:dyDescent="0.2">
      <c r="A849">
        <v>18</v>
      </c>
      <c r="B849">
        <v>0</v>
      </c>
      <c r="C849" t="str">
        <f>[17]Sheet1!A23</f>
        <v>Cornea_R</v>
      </c>
      <c r="D849" t="str">
        <f>[17]Sheet1!B23</f>
        <v>AtMost 50.0 Gy to 0.03 cc [Gy]</v>
      </c>
      <c r="E849">
        <f>[17]Sheet1!C23</f>
        <v>0.8</v>
      </c>
    </row>
    <row r="850" spans="1:5" x14ac:dyDescent="0.2">
      <c r="A850">
        <v>18</v>
      </c>
      <c r="B850">
        <v>0</v>
      </c>
      <c r="C850" t="str">
        <f>[17]Sheet1!A24</f>
        <v>Cornea_R.1</v>
      </c>
      <c r="D850" t="str">
        <f>[17]Sheet1!B24</f>
        <v>AtMost 30.0 Gy to 0.03 cc [Gy]</v>
      </c>
      <c r="E850">
        <f>[17]Sheet1!C24</f>
        <v>0.8</v>
      </c>
    </row>
    <row r="851" spans="1:5" x14ac:dyDescent="0.2">
      <c r="A851">
        <v>18</v>
      </c>
      <c r="B851">
        <v>0</v>
      </c>
      <c r="C851" t="str">
        <f>[17]Sheet1!A25</f>
        <v>Cornea_R_PRV</v>
      </c>
      <c r="D851" t="str">
        <f>[17]Sheet1!B25</f>
        <v>AtMost 35.0 Gy to 0.03 cc [Gy]</v>
      </c>
      <c r="E851">
        <f>[17]Sheet1!C25</f>
        <v>1.04</v>
      </c>
    </row>
    <row r="852" spans="1:5" x14ac:dyDescent="0.2">
      <c r="A852">
        <v>18</v>
      </c>
      <c r="B852">
        <v>0</v>
      </c>
      <c r="C852" t="str">
        <f>[17]Sheet1!A26</f>
        <v>External</v>
      </c>
      <c r="D852" t="str">
        <f>[17]Sheet1!B26</f>
        <v>AtMost 62.37 Gy to 2.0 cc [Gy]</v>
      </c>
      <c r="E852">
        <f>[17]Sheet1!C26</f>
        <v>60.14</v>
      </c>
    </row>
    <row r="853" spans="1:5" x14ac:dyDescent="0.2">
      <c r="A853">
        <v>18</v>
      </c>
      <c r="B853">
        <v>0</v>
      </c>
      <c r="C853" t="str">
        <f>[17]Sheet1!A27</f>
        <v>Eye_L</v>
      </c>
      <c r="D853" t="str">
        <f>[17]Sheet1!B27</f>
        <v>AtMost 30.0 Gy to 0.03 cc [Gy]</v>
      </c>
      <c r="E853">
        <f>[17]Sheet1!C27</f>
        <v>1.72</v>
      </c>
    </row>
    <row r="854" spans="1:5" x14ac:dyDescent="0.2">
      <c r="A854">
        <v>18</v>
      </c>
      <c r="B854">
        <v>0</v>
      </c>
      <c r="C854" t="str">
        <f>[17]Sheet1!A28</f>
        <v>Eye_L_PRV</v>
      </c>
      <c r="D854" t="str">
        <f>[17]Sheet1!B28</f>
        <v>AtMost 35.0 Gy to 0.03 cc [Gy]</v>
      </c>
      <c r="E854">
        <f>[17]Sheet1!C28</f>
        <v>2.62</v>
      </c>
    </row>
    <row r="855" spans="1:5" x14ac:dyDescent="0.2">
      <c r="A855">
        <v>18</v>
      </c>
      <c r="B855">
        <v>0</v>
      </c>
      <c r="C855" t="str">
        <f>[17]Sheet1!A29</f>
        <v>Eye_R</v>
      </c>
      <c r="D855" t="str">
        <f>[17]Sheet1!B29</f>
        <v>AtMost 30.0 Gy to 0.03 cc [Gy]</v>
      </c>
      <c r="E855">
        <f>[17]Sheet1!C29</f>
        <v>1.39</v>
      </c>
    </row>
    <row r="856" spans="1:5" x14ac:dyDescent="0.2">
      <c r="A856">
        <v>18</v>
      </c>
      <c r="B856">
        <v>0</v>
      </c>
      <c r="C856" t="str">
        <f>[17]Sheet1!A30</f>
        <v>Eye_R_PRV</v>
      </c>
      <c r="D856" t="str">
        <f>[17]Sheet1!B30</f>
        <v>AtMost 35.0 Gy to 0.03 cc [Gy]</v>
      </c>
      <c r="E856">
        <f>[17]Sheet1!C30</f>
        <v>1.88</v>
      </c>
    </row>
    <row r="857" spans="1:5" x14ac:dyDescent="0.2">
      <c r="A857">
        <v>18</v>
      </c>
      <c r="B857">
        <v>0</v>
      </c>
      <c r="C857" t="str">
        <f>[17]Sheet1!A31</f>
        <v>GTV</v>
      </c>
      <c r="D857" t="str">
        <f>[17]Sheet1!B31</f>
        <v>AtLeast 56.43 Gy to 99.9 % [Gy]</v>
      </c>
      <c r="E857">
        <f>[17]Sheet1!C31</f>
        <v>58.73</v>
      </c>
    </row>
    <row r="858" spans="1:5" x14ac:dyDescent="0.2">
      <c r="A858">
        <v>18</v>
      </c>
      <c r="B858">
        <v>0</v>
      </c>
      <c r="C858" t="str">
        <f>[17]Sheet1!A32</f>
        <v>Hippocampus_L</v>
      </c>
      <c r="D858" t="str">
        <f>[17]Sheet1!B32</f>
        <v>AtMost 7.3 Gy to 40.0 % [Gy]</v>
      </c>
      <c r="E858">
        <f>[17]Sheet1!C32</f>
        <v>12.95</v>
      </c>
    </row>
    <row r="859" spans="1:5" x14ac:dyDescent="0.2">
      <c r="A859">
        <v>18</v>
      </c>
      <c r="B859">
        <v>0</v>
      </c>
      <c r="C859" t="str">
        <f>[17]Sheet1!A33</f>
        <v>Hippocampus_R</v>
      </c>
      <c r="D859" t="str">
        <f>[17]Sheet1!B33</f>
        <v>AtMost 7.3 Gy to 40.0 % [Gy]</v>
      </c>
      <c r="E859">
        <f>[17]Sheet1!C33</f>
        <v>4.87</v>
      </c>
    </row>
    <row r="860" spans="1:5" x14ac:dyDescent="0.2">
      <c r="A860">
        <v>18</v>
      </c>
      <c r="B860">
        <v>0</v>
      </c>
      <c r="C860" t="str">
        <f>[17]Sheet1!A34</f>
        <v>Hypothalamus_L</v>
      </c>
      <c r="D860" t="str">
        <f>[17]Sheet1!B34</f>
        <v>AtMost 45.0 Gy to 0.0 mean [Gy]</v>
      </c>
      <c r="E860">
        <f>[17]Sheet1!C34</f>
        <v>7.51</v>
      </c>
    </row>
    <row r="861" spans="1:5" x14ac:dyDescent="0.2">
      <c r="A861">
        <v>18</v>
      </c>
      <c r="B861">
        <v>0</v>
      </c>
      <c r="C861" t="str">
        <f>[17]Sheet1!A35</f>
        <v>Hypothalamus_R</v>
      </c>
      <c r="D861" t="str">
        <f>[17]Sheet1!B35</f>
        <v>AtMost 45.0 Gy to 0.0 mean [Gy]</v>
      </c>
      <c r="E861">
        <f>[17]Sheet1!C35</f>
        <v>6.69</v>
      </c>
    </row>
    <row r="862" spans="1:5" x14ac:dyDescent="0.2">
      <c r="A862">
        <v>18</v>
      </c>
      <c r="B862">
        <v>0</v>
      </c>
      <c r="C862" t="str">
        <f>[17]Sheet1!A36</f>
        <v>LacrimalGland_L</v>
      </c>
      <c r="D862" t="str">
        <f>[17]Sheet1!B36</f>
        <v>AtMost 25.0 Gy to 0.0 mean [Gy]</v>
      </c>
      <c r="E862">
        <f>[17]Sheet1!C36</f>
        <v>1.08</v>
      </c>
    </row>
    <row r="863" spans="1:5" x14ac:dyDescent="0.2">
      <c r="A863">
        <v>18</v>
      </c>
      <c r="B863">
        <v>0</v>
      </c>
      <c r="C863" t="str">
        <f>[17]Sheet1!A37</f>
        <v>LacrimalGland_L_PRV</v>
      </c>
      <c r="D863" t="str">
        <f>[17]Sheet1!B37</f>
        <v>AtMost 30.0 Gy to 0.0 mean [Gy]</v>
      </c>
      <c r="E863">
        <f>[17]Sheet1!C37</f>
        <v>1.1499999999999999</v>
      </c>
    </row>
    <row r="864" spans="1:5" x14ac:dyDescent="0.2">
      <c r="A864">
        <v>18</v>
      </c>
      <c r="B864">
        <v>0</v>
      </c>
      <c r="C864" t="str">
        <f>[17]Sheet1!A38</f>
        <v>LacrimalGland_R</v>
      </c>
      <c r="D864" t="str">
        <f>[17]Sheet1!B38</f>
        <v>AtMost 25.0 Gy to 0.0 mean [Gy]</v>
      </c>
      <c r="E864">
        <f>[17]Sheet1!C38</f>
        <v>0.97</v>
      </c>
    </row>
    <row r="865" spans="1:5" x14ac:dyDescent="0.2">
      <c r="A865">
        <v>18</v>
      </c>
      <c r="B865">
        <v>0</v>
      </c>
      <c r="C865" t="str">
        <f>[17]Sheet1!A39</f>
        <v>LacrimalGland_R_PRV</v>
      </c>
      <c r="D865" t="str">
        <f>[17]Sheet1!B39</f>
        <v>AtMost 30.0 Gy to 0.0 mean [Gy]</v>
      </c>
      <c r="E865">
        <f>[17]Sheet1!C39</f>
        <v>1.02</v>
      </c>
    </row>
    <row r="866" spans="1:5" x14ac:dyDescent="0.2">
      <c r="A866">
        <v>18</v>
      </c>
      <c r="B866">
        <v>0</v>
      </c>
      <c r="C866" t="str">
        <f>[17]Sheet1!A40</f>
        <v>Lens_L</v>
      </c>
      <c r="D866" t="str">
        <f>[17]Sheet1!B40</f>
        <v>AtMost 4.0 Gy to 0.03 cc [Gy]</v>
      </c>
      <c r="E866">
        <f>[17]Sheet1!C40</f>
        <v>0.67</v>
      </c>
    </row>
    <row r="867" spans="1:5" x14ac:dyDescent="0.2">
      <c r="A867">
        <v>18</v>
      </c>
      <c r="B867">
        <v>0</v>
      </c>
      <c r="C867" t="str">
        <f>[17]Sheet1!A41</f>
        <v>Lens_L.1</v>
      </c>
      <c r="D867" t="str">
        <f>[17]Sheet1!B41</f>
        <v>AtMost 10.0 Gy to 0.03 cc [Gy]</v>
      </c>
      <c r="E867">
        <f>[17]Sheet1!C41</f>
        <v>0.67</v>
      </c>
    </row>
    <row r="868" spans="1:5" x14ac:dyDescent="0.2">
      <c r="A868">
        <v>18</v>
      </c>
      <c r="B868">
        <v>0</v>
      </c>
      <c r="C868" t="str">
        <f>[17]Sheet1!A42</f>
        <v>Lens_R</v>
      </c>
      <c r="D868" t="str">
        <f>[17]Sheet1!B42</f>
        <v>AtMost 4.0 Gy to 0.03 cc [Gy]</v>
      </c>
      <c r="E868">
        <f>[17]Sheet1!C42</f>
        <v>0.62</v>
      </c>
    </row>
    <row r="869" spans="1:5" x14ac:dyDescent="0.2">
      <c r="A869">
        <v>18</v>
      </c>
      <c r="B869">
        <v>0</v>
      </c>
      <c r="C869" t="str">
        <f>[17]Sheet1!A43</f>
        <v>Lens_R.1</v>
      </c>
      <c r="D869" t="str">
        <f>[17]Sheet1!B43</f>
        <v>AtMost 10.0 Gy to 0.03 cc [Gy]</v>
      </c>
      <c r="E869">
        <f>[17]Sheet1!C43</f>
        <v>0.62</v>
      </c>
    </row>
    <row r="870" spans="1:5" x14ac:dyDescent="0.2">
      <c r="A870">
        <v>18</v>
      </c>
      <c r="B870">
        <v>0</v>
      </c>
      <c r="C870" t="str">
        <f>[17]Sheet1!A44</f>
        <v>OpticChiasm</v>
      </c>
      <c r="D870" t="str">
        <f>[17]Sheet1!B44</f>
        <v>AtMost 54.0 Gy to 0.03 cc [Gy]</v>
      </c>
      <c r="E870">
        <f>[17]Sheet1!C44</f>
        <v>3.39</v>
      </c>
    </row>
    <row r="871" spans="1:5" x14ac:dyDescent="0.2">
      <c r="A871">
        <v>18</v>
      </c>
      <c r="B871">
        <v>0</v>
      </c>
      <c r="C871" t="str">
        <f>[17]Sheet1!A45</f>
        <v>OpticChiasm_PRV</v>
      </c>
      <c r="D871" t="str">
        <f>[17]Sheet1!B45</f>
        <v>AtMost 60.0 Gy to 0.03 cc [Gy]</v>
      </c>
      <c r="E871">
        <f>[17]Sheet1!C45</f>
        <v>5.49</v>
      </c>
    </row>
    <row r="872" spans="1:5" x14ac:dyDescent="0.2">
      <c r="A872">
        <v>18</v>
      </c>
      <c r="B872">
        <v>0</v>
      </c>
      <c r="C872" t="str">
        <f>[17]Sheet1!A46</f>
        <v>OpticNerve_L</v>
      </c>
      <c r="D872" t="str">
        <f>[17]Sheet1!B46</f>
        <v>AtMost 54.0 Gy to 0.03 cc [Gy]</v>
      </c>
      <c r="E872">
        <f>[17]Sheet1!C46</f>
        <v>2.23</v>
      </c>
    </row>
    <row r="873" spans="1:5" x14ac:dyDescent="0.2">
      <c r="A873">
        <v>18</v>
      </c>
      <c r="B873">
        <v>0</v>
      </c>
      <c r="C873" t="str">
        <f>[17]Sheet1!A47</f>
        <v>OpticNerve_L_PRV</v>
      </c>
      <c r="D873" t="str">
        <f>[17]Sheet1!B47</f>
        <v>AtMost 60.0 Gy to 0.03 cc [Gy]</v>
      </c>
      <c r="E873">
        <f>[17]Sheet1!C47</f>
        <v>3.33</v>
      </c>
    </row>
    <row r="874" spans="1:5" x14ac:dyDescent="0.2">
      <c r="A874">
        <v>18</v>
      </c>
      <c r="B874">
        <v>0</v>
      </c>
      <c r="C874" t="str">
        <f>[17]Sheet1!A48</f>
        <v>OpticNerve_R</v>
      </c>
      <c r="D874" t="str">
        <f>[17]Sheet1!B48</f>
        <v>AtMost 54.0 Gy to 0.03 cc [Gy]</v>
      </c>
      <c r="E874">
        <f>[17]Sheet1!C48</f>
        <v>1.86</v>
      </c>
    </row>
    <row r="875" spans="1:5" x14ac:dyDescent="0.2">
      <c r="A875">
        <v>18</v>
      </c>
      <c r="B875">
        <v>0</v>
      </c>
      <c r="C875" t="str">
        <f>[17]Sheet1!A49</f>
        <v>OpticNerve_R_PRV</v>
      </c>
      <c r="D875" t="str">
        <f>[17]Sheet1!B49</f>
        <v>AtMost 60.0 Gy to 0.03 cc [Gy]</v>
      </c>
      <c r="E875">
        <f>[17]Sheet1!C49</f>
        <v>2.5299999999999998</v>
      </c>
    </row>
    <row r="876" spans="1:5" x14ac:dyDescent="0.2">
      <c r="A876">
        <v>18</v>
      </c>
      <c r="B876">
        <v>0</v>
      </c>
      <c r="C876" t="str">
        <f>[17]Sheet1!A50</f>
        <v>PTV</v>
      </c>
      <c r="D876" t="str">
        <f>[17]Sheet1!B50</f>
        <v>AtLeast 56.43 Gy to 98.0 % [Gy]</v>
      </c>
      <c r="E876">
        <f>[17]Sheet1!C50</f>
        <v>58.57</v>
      </c>
    </row>
    <row r="877" spans="1:5" x14ac:dyDescent="0.2">
      <c r="A877">
        <v>18</v>
      </c>
      <c r="B877">
        <v>0</v>
      </c>
      <c r="C877" t="str">
        <f>[17]Sheet1!A51</f>
        <v>Pituitary</v>
      </c>
      <c r="D877" t="str">
        <f>[17]Sheet1!B51</f>
        <v>AtMost 45.0 Gy to 0.0 mean [Gy]</v>
      </c>
      <c r="E877">
        <f>[17]Sheet1!C51</f>
        <v>1.83</v>
      </c>
    </row>
    <row r="878" spans="1:5" x14ac:dyDescent="0.2">
      <c r="A878">
        <v>18</v>
      </c>
      <c r="B878">
        <v>0</v>
      </c>
      <c r="C878" t="str">
        <f>[17]Sheet1!A52</f>
        <v>Pituitary.1</v>
      </c>
      <c r="D878" t="str">
        <f>[17]Sheet1!B52</f>
        <v>AtMost 20.0 Gy to 0.0 mean [Gy]</v>
      </c>
      <c r="E878">
        <f>[17]Sheet1!C52</f>
        <v>1.83</v>
      </c>
    </row>
    <row r="879" spans="1:5" x14ac:dyDescent="0.2">
      <c r="A879">
        <v>18</v>
      </c>
      <c r="B879">
        <v>0</v>
      </c>
      <c r="C879" t="str">
        <f>[17]Sheet1!A53</f>
        <v>Retina_L</v>
      </c>
      <c r="D879" t="str">
        <f>[17]Sheet1!B53</f>
        <v>AtMost 45.0 Gy to 0.03 cc [Gy]</v>
      </c>
      <c r="E879">
        <f>[17]Sheet1!C53</f>
        <v>1.71</v>
      </c>
    </row>
    <row r="880" spans="1:5" x14ac:dyDescent="0.2">
      <c r="A880">
        <v>18</v>
      </c>
      <c r="B880">
        <v>0</v>
      </c>
      <c r="C880" t="str">
        <f>[17]Sheet1!A54</f>
        <v>Retina_L_PRV</v>
      </c>
      <c r="D880" t="str">
        <f>[17]Sheet1!B54</f>
        <v>AtMost 50.0 Gy to 0.03 cc [Gy]</v>
      </c>
      <c r="E880">
        <f>[17]Sheet1!C54</f>
        <v>2.62</v>
      </c>
    </row>
    <row r="881" spans="1:5" x14ac:dyDescent="0.2">
      <c r="A881">
        <v>18</v>
      </c>
      <c r="B881">
        <v>0</v>
      </c>
      <c r="C881" t="str">
        <f>[17]Sheet1!A55</f>
        <v>Retina_R</v>
      </c>
      <c r="D881" t="str">
        <f>[17]Sheet1!B55</f>
        <v>AtMost 45.0 Gy to 0.03 cc [Gy]</v>
      </c>
      <c r="E881">
        <f>[17]Sheet1!C55</f>
        <v>1.38</v>
      </c>
    </row>
    <row r="882" spans="1:5" x14ac:dyDescent="0.2">
      <c r="A882">
        <v>18</v>
      </c>
      <c r="B882">
        <v>0</v>
      </c>
      <c r="C882" t="str">
        <f>[17]Sheet1!A56</f>
        <v>Retina_R_PRV</v>
      </c>
      <c r="D882" t="str">
        <f>[17]Sheet1!B56</f>
        <v>AtMost 50.0 Gy to 0.03 cc [Gy]</v>
      </c>
      <c r="E882">
        <f>[17]Sheet1!C56</f>
        <v>1.89</v>
      </c>
    </row>
    <row r="883" spans="1:5" x14ac:dyDescent="0.2">
      <c r="A883">
        <v>18</v>
      </c>
      <c r="B883">
        <v>0</v>
      </c>
      <c r="C883" t="str">
        <f>[17]Sheet1!A57</f>
        <v>Skin</v>
      </c>
      <c r="D883" t="str">
        <f>[17]Sheet1!B57</f>
        <v>AtMost 25.0 Gy to 0.03 cc [Gy]</v>
      </c>
      <c r="E883">
        <f>[17]Sheet1!C57</f>
        <v>40.11</v>
      </c>
    </row>
    <row r="884" spans="1:5" x14ac:dyDescent="0.2">
      <c r="A884">
        <v>18</v>
      </c>
      <c r="B884">
        <v>0</v>
      </c>
      <c r="C884" t="str">
        <f>[17]Sheet1!A58</f>
        <v>SpinalCord</v>
      </c>
      <c r="D884" t="str">
        <f>[17]Sheet1!B58</f>
        <v>AtMost 50.0 Gy to 0.03 cc [Gy]</v>
      </c>
      <c r="E884">
        <f>[17]Sheet1!C58</f>
        <v>0.35</v>
      </c>
    </row>
    <row r="885" spans="1:5" x14ac:dyDescent="0.2">
      <c r="A885">
        <v>18</v>
      </c>
      <c r="B885">
        <v>0</v>
      </c>
      <c r="C885" t="str">
        <f>[17]Sheet1!A59</f>
        <v>SpinalCord.1</v>
      </c>
      <c r="D885" t="str">
        <f>[17]Sheet1!B59</f>
        <v>AtMost 45.0 Gy to 0.03 cc [Gy]</v>
      </c>
      <c r="E885">
        <f>[17]Sheet1!C59</f>
        <v>0.35</v>
      </c>
    </row>
    <row r="886" spans="1:5" x14ac:dyDescent="0.2">
      <c r="A886">
        <v>18</v>
      </c>
      <c r="B886">
        <v>0</v>
      </c>
      <c r="C886" t="str">
        <f>[17]Sheet1!A60</f>
        <v>SpinalCord_PRV</v>
      </c>
      <c r="D886" t="str">
        <f>[17]Sheet1!B60</f>
        <v>AtMost 50.0 Gy to 0.03 cc [Gy]</v>
      </c>
      <c r="E886">
        <f>[17]Sheet1!C60</f>
        <v>0.38</v>
      </c>
    </row>
    <row r="887" spans="1:5" x14ac:dyDescent="0.2">
      <c r="A887">
        <v>18</v>
      </c>
      <c r="B887">
        <v>0</v>
      </c>
      <c r="C887" t="str">
        <f>[17]Sheet1!A61</f>
        <v>SpinalCord_PRV.1</v>
      </c>
      <c r="D887" t="str">
        <f>[17]Sheet1!B61</f>
        <v>AtMost 54.0 Gy to 0.03 cc [Gy]</v>
      </c>
      <c r="E887">
        <f>[17]Sheet1!C61</f>
        <v>0.38</v>
      </c>
    </row>
    <row r="890" spans="1:5" x14ac:dyDescent="0.2">
      <c r="A890">
        <v>19</v>
      </c>
      <c r="B890">
        <v>1</v>
      </c>
      <c r="C890" t="str">
        <f>[18]Sheet1!A2</f>
        <v>Brain</v>
      </c>
      <c r="D890" t="str">
        <f>[18]Sheet1!B2</f>
        <v>AtMost 50.0 % to 30.0 Gy [%]</v>
      </c>
      <c r="E890">
        <f>[18]Sheet1!C2</f>
        <v>16.62</v>
      </c>
    </row>
    <row r="891" spans="1:5" x14ac:dyDescent="0.2">
      <c r="A891">
        <v>19</v>
      </c>
      <c r="B891">
        <v>1</v>
      </c>
      <c r="C891" t="str">
        <f>[18]Sheet1!A3</f>
        <v>BrainstemCore</v>
      </c>
      <c r="D891" t="str">
        <f>[18]Sheet1!B3</f>
        <v>AtMost 54.0 Gy to 0.03 cc [Gy]</v>
      </c>
      <c r="E891">
        <f>[18]Sheet1!C3</f>
        <v>2.6</v>
      </c>
    </row>
    <row r="892" spans="1:5" x14ac:dyDescent="0.2">
      <c r="A892">
        <v>19</v>
      </c>
      <c r="B892">
        <v>1</v>
      </c>
      <c r="C892" t="str">
        <f>[18]Sheet1!A4</f>
        <v>BrainstemSurface</v>
      </c>
      <c r="D892" t="str">
        <f>[18]Sheet1!B4</f>
        <v>AtMost 60.0 Gy to 0.03 cc [Gy]</v>
      </c>
      <c r="E892">
        <f>[18]Sheet1!C4</f>
        <v>4.8499999999999996</v>
      </c>
    </row>
    <row r="893" spans="1:5" x14ac:dyDescent="0.2">
      <c r="A893">
        <v>19</v>
      </c>
      <c r="B893">
        <v>1</v>
      </c>
      <c r="C893" t="str">
        <f>[18]Sheet1!A5</f>
        <v>Brainstem_PRV</v>
      </c>
      <c r="D893" t="str">
        <f>[18]Sheet1!B5</f>
        <v>AtMost 63.0 Gy to 0.03 cc [Gy]</v>
      </c>
      <c r="E893">
        <f>[18]Sheet1!C5</f>
        <v>8.2200000000000006</v>
      </c>
    </row>
    <row r="894" spans="1:5" x14ac:dyDescent="0.2">
      <c r="A894">
        <v>19</v>
      </c>
      <c r="B894">
        <v>1</v>
      </c>
      <c r="C894" t="str">
        <f>[18]Sheet1!A6</f>
        <v>CTV</v>
      </c>
      <c r="D894" t="str">
        <f>[18]Sheet1!B6</f>
        <v>AtLeast 56.43 Gy to 99.0 % [Gy]</v>
      </c>
      <c r="E894">
        <f>[18]Sheet1!C6</f>
        <v>52.6</v>
      </c>
    </row>
    <row r="895" spans="1:5" x14ac:dyDescent="0.2">
      <c r="A895">
        <v>19</v>
      </c>
      <c r="B895">
        <v>1</v>
      </c>
      <c r="C895" t="str">
        <f>[18]Sheet1!A7</f>
        <v>Cochlea_L</v>
      </c>
      <c r="D895" t="str">
        <f>[18]Sheet1!B7</f>
        <v>AtMost 54.0 Gy to 0.0 mean [Gy]</v>
      </c>
      <c r="E895">
        <f>[18]Sheet1!C7</f>
        <v>0.3</v>
      </c>
    </row>
    <row r="896" spans="1:5" x14ac:dyDescent="0.2">
      <c r="A896">
        <v>19</v>
      </c>
      <c r="B896">
        <v>1</v>
      </c>
      <c r="C896" t="str">
        <f>[18]Sheet1!A8</f>
        <v>Cochlea_L.1</v>
      </c>
      <c r="D896" t="str">
        <f>[18]Sheet1!B8</f>
        <v>AtMost 45.0 Gy to 0.0 mean [Gy]</v>
      </c>
      <c r="E896">
        <f>[18]Sheet1!C8</f>
        <v>0.3</v>
      </c>
    </row>
    <row r="897" spans="1:5" x14ac:dyDescent="0.2">
      <c r="A897">
        <v>19</v>
      </c>
      <c r="B897">
        <v>1</v>
      </c>
      <c r="C897" t="str">
        <f>[18]Sheet1!A9</f>
        <v>Cochlea_L.2</v>
      </c>
      <c r="D897" t="str">
        <f>[18]Sheet1!B9</f>
        <v>AtMost 32.0 Gy to 0.0 mean [Gy]</v>
      </c>
      <c r="E897">
        <f>[18]Sheet1!C9</f>
        <v>0.3</v>
      </c>
    </row>
    <row r="898" spans="1:5" x14ac:dyDescent="0.2">
      <c r="A898">
        <v>19</v>
      </c>
      <c r="B898">
        <v>1</v>
      </c>
      <c r="C898" t="str">
        <f>[18]Sheet1!A10</f>
        <v>Cochlea_L_PRV</v>
      </c>
      <c r="D898" t="str">
        <f>[18]Sheet1!B10</f>
        <v>AtMost 40.0 Gy to 0.0 mean [Gy]</v>
      </c>
      <c r="E898">
        <f>[18]Sheet1!C10</f>
        <v>0.34</v>
      </c>
    </row>
    <row r="899" spans="1:5" x14ac:dyDescent="0.2">
      <c r="A899">
        <v>19</v>
      </c>
      <c r="B899">
        <v>1</v>
      </c>
      <c r="C899" t="str">
        <f>[18]Sheet1!A11</f>
        <v>Cochlea_L_PRV.1</v>
      </c>
      <c r="D899" t="str">
        <f>[18]Sheet1!B11</f>
        <v>AtMost 50.0 Gy to 0.0 mean [Gy]</v>
      </c>
      <c r="E899">
        <f>[18]Sheet1!C11</f>
        <v>0.34</v>
      </c>
    </row>
    <row r="900" spans="1:5" x14ac:dyDescent="0.2">
      <c r="A900">
        <v>19</v>
      </c>
      <c r="B900">
        <v>1</v>
      </c>
      <c r="C900" t="str">
        <f>[18]Sheet1!A12</f>
        <v>Cochlea_L_PRV.2</v>
      </c>
      <c r="D900" t="str">
        <f>[18]Sheet1!B12</f>
        <v>AtMost 59.0 Gy to 0.0 mean [Gy]</v>
      </c>
      <c r="E900">
        <f>[18]Sheet1!C12</f>
        <v>0.34</v>
      </c>
    </row>
    <row r="901" spans="1:5" x14ac:dyDescent="0.2">
      <c r="A901">
        <v>19</v>
      </c>
      <c r="B901">
        <v>1</v>
      </c>
      <c r="C901" t="str">
        <f>[18]Sheet1!A13</f>
        <v>Cochlea_R</v>
      </c>
      <c r="D901" t="str">
        <f>[18]Sheet1!B13</f>
        <v>AtMost 54.0 Gy to 0.0 mean [Gy]</v>
      </c>
      <c r="E901">
        <f>[18]Sheet1!C13</f>
        <v>0</v>
      </c>
    </row>
    <row r="902" spans="1:5" x14ac:dyDescent="0.2">
      <c r="A902">
        <v>19</v>
      </c>
      <c r="B902">
        <v>1</v>
      </c>
      <c r="C902" t="str">
        <f>[18]Sheet1!A14</f>
        <v>Cochlea_R.1</v>
      </c>
      <c r="D902" t="str">
        <f>[18]Sheet1!B14</f>
        <v>AtMost 45.0 Gy to 0.0 mean [Gy]</v>
      </c>
      <c r="E902">
        <f>[18]Sheet1!C14</f>
        <v>0</v>
      </c>
    </row>
    <row r="903" spans="1:5" x14ac:dyDescent="0.2">
      <c r="A903">
        <v>19</v>
      </c>
      <c r="B903">
        <v>1</v>
      </c>
      <c r="C903" t="str">
        <f>[18]Sheet1!A15</f>
        <v>Cochlea_R.2</v>
      </c>
      <c r="D903" t="str">
        <f>[18]Sheet1!B15</f>
        <v>AtMost 32.0 Gy to 0.0 mean [Gy]</v>
      </c>
      <c r="E903">
        <f>[18]Sheet1!C15</f>
        <v>0</v>
      </c>
    </row>
    <row r="904" spans="1:5" x14ac:dyDescent="0.2">
      <c r="A904">
        <v>19</v>
      </c>
      <c r="B904">
        <v>1</v>
      </c>
      <c r="C904" t="str">
        <f>[18]Sheet1!A16</f>
        <v>Cochlea_R_PRV</v>
      </c>
      <c r="D904" t="str">
        <f>[18]Sheet1!B16</f>
        <v>AtMost 40.0 Gy to 0.0 mean [Gy]</v>
      </c>
      <c r="E904">
        <f>[18]Sheet1!C16</f>
        <v>0</v>
      </c>
    </row>
    <row r="905" spans="1:5" x14ac:dyDescent="0.2">
      <c r="A905">
        <v>19</v>
      </c>
      <c r="B905">
        <v>1</v>
      </c>
      <c r="C905" t="str">
        <f>[18]Sheet1!A17</f>
        <v>Cochlea_R_PRV.1</v>
      </c>
      <c r="D905" t="str">
        <f>[18]Sheet1!B17</f>
        <v>AtMost 50.0 Gy to 0.0 mean [Gy]</v>
      </c>
      <c r="E905">
        <f>[18]Sheet1!C17</f>
        <v>0</v>
      </c>
    </row>
    <row r="906" spans="1:5" x14ac:dyDescent="0.2">
      <c r="A906">
        <v>19</v>
      </c>
      <c r="B906">
        <v>1</v>
      </c>
      <c r="C906" t="str">
        <f>[18]Sheet1!A18</f>
        <v>Cochlea_R_PRV.2</v>
      </c>
      <c r="D906" t="str">
        <f>[18]Sheet1!B18</f>
        <v>AtMost 59.0 Gy to 0.0 mean [Gy]</v>
      </c>
      <c r="E906">
        <f>[18]Sheet1!C18</f>
        <v>0</v>
      </c>
    </row>
    <row r="907" spans="1:5" x14ac:dyDescent="0.2">
      <c r="A907">
        <v>19</v>
      </c>
      <c r="B907">
        <v>1</v>
      </c>
      <c r="C907" t="str">
        <f>[18]Sheet1!A19</f>
        <v>Cornea_L</v>
      </c>
      <c r="D907" t="str">
        <f>[18]Sheet1!B19</f>
        <v>AtMost 50.0 Gy to 0.03 cc [Gy]</v>
      </c>
      <c r="E907">
        <f>[18]Sheet1!C19</f>
        <v>0</v>
      </c>
    </row>
    <row r="908" spans="1:5" x14ac:dyDescent="0.2">
      <c r="A908">
        <v>19</v>
      </c>
      <c r="B908">
        <v>1</v>
      </c>
      <c r="C908" t="str">
        <f>[18]Sheet1!A20</f>
        <v>Cornea_L.1</v>
      </c>
      <c r="D908" t="str">
        <f>[18]Sheet1!B20</f>
        <v>AtMost 30.0 Gy to 0.03 cc [Gy]</v>
      </c>
      <c r="E908">
        <f>[18]Sheet1!C20</f>
        <v>0</v>
      </c>
    </row>
    <row r="909" spans="1:5" x14ac:dyDescent="0.2">
      <c r="A909">
        <v>19</v>
      </c>
      <c r="B909">
        <v>1</v>
      </c>
      <c r="C909" t="str">
        <f>[18]Sheet1!A21</f>
        <v>Cornea_L_PRV</v>
      </c>
      <c r="D909" t="str">
        <f>[18]Sheet1!B21</f>
        <v>AtMost 35.0 Gy to 0.03 cc [Gy]</v>
      </c>
      <c r="E909">
        <f>[18]Sheet1!C21</f>
        <v>0</v>
      </c>
    </row>
    <row r="910" spans="1:5" x14ac:dyDescent="0.2">
      <c r="A910">
        <v>19</v>
      </c>
      <c r="B910">
        <v>1</v>
      </c>
      <c r="C910" t="str">
        <f>[18]Sheet1!A22</f>
        <v>Cornea_R</v>
      </c>
      <c r="D910" t="str">
        <f>[18]Sheet1!B22</f>
        <v>AtMost 50.0 Gy to 0.03 cc [Gy]</v>
      </c>
      <c r="E910">
        <f>[18]Sheet1!C22</f>
        <v>0</v>
      </c>
    </row>
    <row r="911" spans="1:5" x14ac:dyDescent="0.2">
      <c r="A911">
        <v>19</v>
      </c>
      <c r="B911">
        <v>1</v>
      </c>
      <c r="C911" t="str">
        <f>[18]Sheet1!A23</f>
        <v>Cornea_R.1</v>
      </c>
      <c r="D911" t="str">
        <f>[18]Sheet1!B23</f>
        <v>AtMost 30.0 Gy to 0.03 cc [Gy]</v>
      </c>
      <c r="E911">
        <f>[18]Sheet1!C23</f>
        <v>0</v>
      </c>
    </row>
    <row r="912" spans="1:5" x14ac:dyDescent="0.2">
      <c r="A912">
        <v>19</v>
      </c>
      <c r="B912">
        <v>1</v>
      </c>
      <c r="C912" t="str">
        <f>[18]Sheet1!A24</f>
        <v>Cornea_R_PRV</v>
      </c>
      <c r="D912" t="str">
        <f>[18]Sheet1!B24</f>
        <v>AtMost 35.0 Gy to 0.03 cc [Gy]</v>
      </c>
      <c r="E912">
        <f>[18]Sheet1!C24</f>
        <v>0</v>
      </c>
    </row>
    <row r="913" spans="1:5" x14ac:dyDescent="0.2">
      <c r="A913">
        <v>19</v>
      </c>
      <c r="B913">
        <v>1</v>
      </c>
      <c r="C913" t="str">
        <f>[18]Sheet1!A25</f>
        <v>Eye_L</v>
      </c>
      <c r="D913" t="str">
        <f>[18]Sheet1!B25</f>
        <v>AtMost 30.0 Gy to 0.03 cc [Gy]</v>
      </c>
      <c r="E913">
        <f>[18]Sheet1!C25</f>
        <v>0.04</v>
      </c>
    </row>
    <row r="914" spans="1:5" x14ac:dyDescent="0.2">
      <c r="A914">
        <v>19</v>
      </c>
      <c r="B914">
        <v>1</v>
      </c>
      <c r="C914" t="str">
        <f>[18]Sheet1!A26</f>
        <v>Eye_L_PRV</v>
      </c>
      <c r="D914" t="str">
        <f>[18]Sheet1!B26</f>
        <v>AtMost 35.0 Gy to 0.03 cc [Gy]</v>
      </c>
      <c r="E914">
        <f>[18]Sheet1!C26</f>
        <v>0.06</v>
      </c>
    </row>
    <row r="915" spans="1:5" x14ac:dyDescent="0.2">
      <c r="A915">
        <v>19</v>
      </c>
      <c r="B915">
        <v>1</v>
      </c>
      <c r="C915" t="str">
        <f>[18]Sheet1!A27</f>
        <v>Eye_R</v>
      </c>
      <c r="D915" t="str">
        <f>[18]Sheet1!B27</f>
        <v>AtMost 30.0 Gy to 0.03 cc [Gy]</v>
      </c>
      <c r="E915">
        <f>[18]Sheet1!C27</f>
        <v>0</v>
      </c>
    </row>
    <row r="916" spans="1:5" x14ac:dyDescent="0.2">
      <c r="A916">
        <v>19</v>
      </c>
      <c r="B916">
        <v>1</v>
      </c>
      <c r="C916" t="str">
        <f>[18]Sheet1!A28</f>
        <v>Eye_R_PRV</v>
      </c>
      <c r="D916" t="str">
        <f>[18]Sheet1!B28</f>
        <v>AtMost 35.0 Gy to 0.03 cc [Gy]</v>
      </c>
      <c r="E916">
        <f>[18]Sheet1!C28</f>
        <v>0</v>
      </c>
    </row>
    <row r="917" spans="1:5" x14ac:dyDescent="0.2">
      <c r="A917">
        <v>19</v>
      </c>
      <c r="B917">
        <v>1</v>
      </c>
      <c r="C917" t="str">
        <f>[18]Sheet1!A29</f>
        <v>GTV</v>
      </c>
      <c r="D917" t="str">
        <f>[18]Sheet1!B29</f>
        <v>AtLeast 56.43 Gy to 99.9 % [Gy]</v>
      </c>
      <c r="E917">
        <f>[18]Sheet1!C29</f>
        <v>52.7</v>
      </c>
    </row>
    <row r="918" spans="1:5" x14ac:dyDescent="0.2">
      <c r="A918">
        <v>19</v>
      </c>
      <c r="B918">
        <v>1</v>
      </c>
      <c r="C918" t="str">
        <f>[18]Sheet1!A30</f>
        <v>Hippocampus_L</v>
      </c>
      <c r="D918" t="str">
        <f>[18]Sheet1!B30</f>
        <v>AtMost 7.3 Gy to 40.0 % [Gy]</v>
      </c>
      <c r="E918">
        <f>[18]Sheet1!C30</f>
        <v>6.59</v>
      </c>
    </row>
    <row r="919" spans="1:5" x14ac:dyDescent="0.2">
      <c r="A919">
        <v>19</v>
      </c>
      <c r="B919">
        <v>1</v>
      </c>
      <c r="C919" t="str">
        <f>[18]Sheet1!A31</f>
        <v>Hippocampus_R</v>
      </c>
      <c r="D919" t="str">
        <f>[18]Sheet1!B31</f>
        <v>AtMost 7.3 Gy to 40.0 % [Gy]</v>
      </c>
      <c r="E919">
        <f>[18]Sheet1!C31</f>
        <v>0</v>
      </c>
    </row>
    <row r="920" spans="1:5" x14ac:dyDescent="0.2">
      <c r="A920">
        <v>19</v>
      </c>
      <c r="B920">
        <v>1</v>
      </c>
      <c r="C920" t="str">
        <f>[18]Sheet1!A32</f>
        <v>Hypothalamus_L</v>
      </c>
      <c r="D920" t="str">
        <f>[18]Sheet1!B32</f>
        <v>AtMost 45.0 Gy to 0.0 mean [Gy]</v>
      </c>
      <c r="E920">
        <f>[18]Sheet1!C32</f>
        <v>0.12</v>
      </c>
    </row>
    <row r="921" spans="1:5" x14ac:dyDescent="0.2">
      <c r="A921">
        <v>19</v>
      </c>
      <c r="B921">
        <v>1</v>
      </c>
      <c r="C921" t="str">
        <f>[18]Sheet1!A33</f>
        <v>Hypothalamus_R</v>
      </c>
      <c r="D921" t="str">
        <f>[18]Sheet1!B33</f>
        <v>AtMost 45.0 Gy to 0.0 mean [Gy]</v>
      </c>
      <c r="E921">
        <f>[18]Sheet1!C33</f>
        <v>0.01</v>
      </c>
    </row>
    <row r="922" spans="1:5" x14ac:dyDescent="0.2">
      <c r="A922">
        <v>19</v>
      </c>
      <c r="B922">
        <v>1</v>
      </c>
      <c r="C922" t="str">
        <f>[18]Sheet1!A34</f>
        <v>LacrimalGland_L</v>
      </c>
      <c r="D922" t="str">
        <f>[18]Sheet1!B34</f>
        <v>AtMost 25.0 Gy to 0.0 mean [Gy]</v>
      </c>
      <c r="E922">
        <f>[18]Sheet1!C34</f>
        <v>0.02</v>
      </c>
    </row>
    <row r="923" spans="1:5" x14ac:dyDescent="0.2">
      <c r="A923">
        <v>19</v>
      </c>
      <c r="B923">
        <v>1</v>
      </c>
      <c r="C923" t="str">
        <f>[18]Sheet1!A35</f>
        <v>LacrimalGland_L_PRV</v>
      </c>
      <c r="D923" t="str">
        <f>[18]Sheet1!B35</f>
        <v>AtMost 30.0 Gy to 0.0 mean [Gy]</v>
      </c>
      <c r="E923">
        <f>[18]Sheet1!C35</f>
        <v>0.02</v>
      </c>
    </row>
    <row r="924" spans="1:5" x14ac:dyDescent="0.2">
      <c r="A924">
        <v>19</v>
      </c>
      <c r="B924">
        <v>1</v>
      </c>
      <c r="C924" t="str">
        <f>[18]Sheet1!A36</f>
        <v>LacrimalGland_R</v>
      </c>
      <c r="D924" t="str">
        <f>[18]Sheet1!B36</f>
        <v>AtMost 25.0 Gy to 0.0 mean [Gy]</v>
      </c>
      <c r="E924">
        <f>[18]Sheet1!C36</f>
        <v>0</v>
      </c>
    </row>
    <row r="925" spans="1:5" x14ac:dyDescent="0.2">
      <c r="A925">
        <v>19</v>
      </c>
      <c r="B925">
        <v>1</v>
      </c>
      <c r="C925" t="str">
        <f>[18]Sheet1!A37</f>
        <v>LacrimalGland_R_PRV</v>
      </c>
      <c r="D925" t="str">
        <f>[18]Sheet1!B37</f>
        <v>AtMost 30.0 Gy to 0.0 mean [Gy]</v>
      </c>
      <c r="E925">
        <f>[18]Sheet1!C37</f>
        <v>0</v>
      </c>
    </row>
    <row r="926" spans="1:5" x14ac:dyDescent="0.2">
      <c r="A926">
        <v>19</v>
      </c>
      <c r="B926">
        <v>1</v>
      </c>
      <c r="C926" t="str">
        <f>[18]Sheet1!A38</f>
        <v>Lens_L</v>
      </c>
      <c r="D926" t="str">
        <f>[18]Sheet1!B38</f>
        <v>AtMost 4.0 Gy to 0.03 cc [Gy]</v>
      </c>
      <c r="E926">
        <f>[18]Sheet1!C38</f>
        <v>0</v>
      </c>
    </row>
    <row r="927" spans="1:5" x14ac:dyDescent="0.2">
      <c r="A927">
        <v>19</v>
      </c>
      <c r="B927">
        <v>1</v>
      </c>
      <c r="C927" t="str">
        <f>[18]Sheet1!A39</f>
        <v>Lens_L.1</v>
      </c>
      <c r="D927" t="str">
        <f>[18]Sheet1!B39</f>
        <v>AtMost 10.0 Gy to 0.03 cc [Gy]</v>
      </c>
      <c r="E927">
        <f>[18]Sheet1!C39</f>
        <v>0</v>
      </c>
    </row>
    <row r="928" spans="1:5" x14ac:dyDescent="0.2">
      <c r="A928">
        <v>19</v>
      </c>
      <c r="B928">
        <v>1</v>
      </c>
      <c r="C928" t="str">
        <f>[18]Sheet1!A40</f>
        <v>Lens_R</v>
      </c>
      <c r="D928" t="str">
        <f>[18]Sheet1!B40</f>
        <v>AtMost 4.0 Gy to 0.03 cc [Gy]</v>
      </c>
      <c r="E928">
        <f>[18]Sheet1!C40</f>
        <v>0</v>
      </c>
    </row>
    <row r="929" spans="1:5" x14ac:dyDescent="0.2">
      <c r="A929">
        <v>19</v>
      </c>
      <c r="B929">
        <v>1</v>
      </c>
      <c r="C929" t="str">
        <f>[18]Sheet1!A41</f>
        <v>Lens_R.1</v>
      </c>
      <c r="D929" t="str">
        <f>[18]Sheet1!B41</f>
        <v>AtMost 10.0 Gy to 0.03 cc [Gy]</v>
      </c>
      <c r="E929">
        <f>[18]Sheet1!C41</f>
        <v>0</v>
      </c>
    </row>
    <row r="930" spans="1:5" x14ac:dyDescent="0.2">
      <c r="A930">
        <v>19</v>
      </c>
      <c r="B930">
        <v>1</v>
      </c>
      <c r="C930" t="str">
        <f>[18]Sheet1!A42</f>
        <v>OpticChiasm</v>
      </c>
      <c r="D930" t="str">
        <f>[18]Sheet1!B42</f>
        <v>AtMost 54.0 Gy to 0.03 cc [Gy]</v>
      </c>
      <c r="E930">
        <f>[18]Sheet1!C42</f>
        <v>0.04</v>
      </c>
    </row>
    <row r="931" spans="1:5" x14ac:dyDescent="0.2">
      <c r="A931">
        <v>19</v>
      </c>
      <c r="B931">
        <v>1</v>
      </c>
      <c r="C931" t="str">
        <f>[18]Sheet1!A43</f>
        <v>OpticChiasm_PRV</v>
      </c>
      <c r="D931" t="str">
        <f>[18]Sheet1!B43</f>
        <v>AtMost 60.0 Gy to 0.03 cc [Gy]</v>
      </c>
      <c r="E931">
        <f>[18]Sheet1!C43</f>
        <v>0.13</v>
      </c>
    </row>
    <row r="932" spans="1:5" x14ac:dyDescent="0.2">
      <c r="A932">
        <v>19</v>
      </c>
      <c r="B932">
        <v>1</v>
      </c>
      <c r="C932" t="str">
        <f>[18]Sheet1!A44</f>
        <v>OpticNerve_L</v>
      </c>
      <c r="D932" t="str">
        <f>[18]Sheet1!B44</f>
        <v>AtMost 54.0 Gy to 0.03 cc [Gy]</v>
      </c>
      <c r="E932">
        <f>[18]Sheet1!C44</f>
        <v>0.04</v>
      </c>
    </row>
    <row r="933" spans="1:5" x14ac:dyDescent="0.2">
      <c r="A933">
        <v>19</v>
      </c>
      <c r="B933">
        <v>1</v>
      </c>
      <c r="C933" t="str">
        <f>[18]Sheet1!A45</f>
        <v>OpticNerve_L_PRV</v>
      </c>
      <c r="D933" t="str">
        <f>[18]Sheet1!B45</f>
        <v>AtMost 60.0 Gy to 0.03 cc [Gy]</v>
      </c>
      <c r="E933">
        <f>[18]Sheet1!C45</f>
        <v>0.1</v>
      </c>
    </row>
    <row r="934" spans="1:5" x14ac:dyDescent="0.2">
      <c r="A934">
        <v>19</v>
      </c>
      <c r="B934">
        <v>1</v>
      </c>
      <c r="C934" t="str">
        <f>[18]Sheet1!A46</f>
        <v>OpticNerve_R</v>
      </c>
      <c r="D934" t="str">
        <f>[18]Sheet1!B46</f>
        <v>AtMost 54.0 Gy to 0.03 cc [Gy]</v>
      </c>
      <c r="E934">
        <f>[18]Sheet1!C46</f>
        <v>0</v>
      </c>
    </row>
    <row r="935" spans="1:5" x14ac:dyDescent="0.2">
      <c r="A935">
        <v>19</v>
      </c>
      <c r="B935">
        <v>1</v>
      </c>
      <c r="C935" t="str">
        <f>[18]Sheet1!A47</f>
        <v>OpticNerve_R_PRV</v>
      </c>
      <c r="D935" t="str">
        <f>[18]Sheet1!B47</f>
        <v>AtMost 60.0 Gy to 0.03 cc [Gy]</v>
      </c>
      <c r="E935">
        <f>[18]Sheet1!C47</f>
        <v>0</v>
      </c>
    </row>
    <row r="936" spans="1:5" x14ac:dyDescent="0.2">
      <c r="A936">
        <v>19</v>
      </c>
      <c r="B936">
        <v>1</v>
      </c>
      <c r="C936" t="str">
        <f>[18]Sheet1!A48</f>
        <v>Pituitary</v>
      </c>
      <c r="D936" t="str">
        <f>[18]Sheet1!B48</f>
        <v>AtMost 45.0 Gy to 0.0 mean [Gy]</v>
      </c>
      <c r="E936">
        <f>[18]Sheet1!C48</f>
        <v>0</v>
      </c>
    </row>
    <row r="937" spans="1:5" x14ac:dyDescent="0.2">
      <c r="A937">
        <v>19</v>
      </c>
      <c r="B937">
        <v>1</v>
      </c>
      <c r="C937" t="str">
        <f>[18]Sheet1!A49</f>
        <v>Pituitary.1</v>
      </c>
      <c r="D937" t="str">
        <f>[18]Sheet1!B49</f>
        <v>AtMost 20.0 Gy to 0.0 mean [Gy]</v>
      </c>
      <c r="E937">
        <f>[18]Sheet1!C49</f>
        <v>0</v>
      </c>
    </row>
    <row r="938" spans="1:5" x14ac:dyDescent="0.2">
      <c r="A938">
        <v>19</v>
      </c>
      <c r="B938">
        <v>1</v>
      </c>
      <c r="C938" t="str">
        <f>[18]Sheet1!A50</f>
        <v>Retina_L</v>
      </c>
      <c r="D938" t="str">
        <f>[18]Sheet1!B50</f>
        <v>AtMost 45.0 Gy to 0.03 cc [Gy]</v>
      </c>
      <c r="E938">
        <f>[18]Sheet1!C50</f>
        <v>0.04</v>
      </c>
    </row>
    <row r="939" spans="1:5" x14ac:dyDescent="0.2">
      <c r="A939">
        <v>19</v>
      </c>
      <c r="B939">
        <v>1</v>
      </c>
      <c r="C939" t="str">
        <f>[18]Sheet1!A51</f>
        <v>Retina_L_PRV</v>
      </c>
      <c r="D939" t="str">
        <f>[18]Sheet1!B51</f>
        <v>AtMost 50.0 Gy to 0.03 cc [Gy]</v>
      </c>
      <c r="E939">
        <f>[18]Sheet1!C51</f>
        <v>0.06</v>
      </c>
    </row>
    <row r="940" spans="1:5" x14ac:dyDescent="0.2">
      <c r="A940">
        <v>19</v>
      </c>
      <c r="B940">
        <v>1</v>
      </c>
      <c r="C940" t="str">
        <f>[18]Sheet1!A52</f>
        <v>Retina_R</v>
      </c>
      <c r="D940" t="str">
        <f>[18]Sheet1!B52</f>
        <v>AtMost 45.0 Gy to 0.03 cc [Gy]</v>
      </c>
      <c r="E940">
        <f>[18]Sheet1!C52</f>
        <v>0</v>
      </c>
    </row>
    <row r="941" spans="1:5" x14ac:dyDescent="0.2">
      <c r="A941">
        <v>19</v>
      </c>
      <c r="B941">
        <v>1</v>
      </c>
      <c r="C941" t="str">
        <f>[18]Sheet1!A53</f>
        <v>Retina_R_PRV</v>
      </c>
      <c r="D941" t="str">
        <f>[18]Sheet1!B53</f>
        <v>AtMost 50.0 Gy to 0.03 cc [Gy]</v>
      </c>
      <c r="E941">
        <f>[18]Sheet1!C53</f>
        <v>0</v>
      </c>
    </row>
    <row r="942" spans="1:5" x14ac:dyDescent="0.2">
      <c r="A942">
        <v>19</v>
      </c>
      <c r="B942">
        <v>1</v>
      </c>
      <c r="C942" t="str">
        <f>[18]Sheet1!A54</f>
        <v>Skin</v>
      </c>
      <c r="D942" t="str">
        <f>[18]Sheet1!B54</f>
        <v>AtMost 25.0 Gy to 0.03 cc [Gy]</v>
      </c>
      <c r="E942">
        <f>[18]Sheet1!C54</f>
        <v>49.11</v>
      </c>
    </row>
    <row r="943" spans="1:5" x14ac:dyDescent="0.2">
      <c r="A943">
        <v>19</v>
      </c>
      <c r="B943">
        <v>1</v>
      </c>
      <c r="C943" t="str">
        <f>[18]Sheet1!A55</f>
        <v>SpinalCord</v>
      </c>
      <c r="D943" t="str">
        <f>[18]Sheet1!B55</f>
        <v>AtMost 50.0 Gy to 0.03 cc [Gy]</v>
      </c>
      <c r="E943">
        <f>[18]Sheet1!C55</f>
        <v>0</v>
      </c>
    </row>
    <row r="944" spans="1:5" x14ac:dyDescent="0.2">
      <c r="A944">
        <v>19</v>
      </c>
      <c r="B944">
        <v>1</v>
      </c>
      <c r="C944" t="str">
        <f>[18]Sheet1!A56</f>
        <v>SpinalCord.1</v>
      </c>
      <c r="D944" t="str">
        <f>[18]Sheet1!B56</f>
        <v>AtMost 45.0 Gy to 0.03 cc [Gy]</v>
      </c>
      <c r="E944">
        <f>[18]Sheet1!C56</f>
        <v>0</v>
      </c>
    </row>
    <row r="945" spans="1:5" x14ac:dyDescent="0.2">
      <c r="A945">
        <v>19</v>
      </c>
      <c r="B945">
        <v>1</v>
      </c>
      <c r="C945" t="str">
        <f>[18]Sheet1!A57</f>
        <v>SpinalCord_PRV</v>
      </c>
      <c r="D945" t="str">
        <f>[18]Sheet1!B57</f>
        <v>AtMost 50.0 Gy to 0.03 cc [Gy]</v>
      </c>
      <c r="E945">
        <f>[18]Sheet1!C57</f>
        <v>0</v>
      </c>
    </row>
    <row r="946" spans="1:5" x14ac:dyDescent="0.2">
      <c r="A946">
        <v>19</v>
      </c>
      <c r="B946">
        <v>1</v>
      </c>
      <c r="C946" t="str">
        <f>[18]Sheet1!A58</f>
        <v>SpinalCord_PRV.1</v>
      </c>
      <c r="D946" t="str">
        <f>[18]Sheet1!B58</f>
        <v>AtMost 54.0 Gy to 0.03 cc [Gy]</v>
      </c>
      <c r="E946">
        <f>[18]Sheet1!C58</f>
        <v>0</v>
      </c>
    </row>
    <row r="947" spans="1:5" x14ac:dyDescent="0.2">
      <c r="A947">
        <v>19</v>
      </c>
      <c r="B947">
        <v>1</v>
      </c>
      <c r="C947" s="3" t="s">
        <v>6</v>
      </c>
      <c r="D947" t="s">
        <v>10</v>
      </c>
      <c r="E947">
        <v>16.62</v>
      </c>
    </row>
    <row r="950" spans="1:5" x14ac:dyDescent="0.2">
      <c r="A950">
        <v>20</v>
      </c>
      <c r="B950">
        <v>1</v>
      </c>
      <c r="C950" t="str">
        <f>[19]Sheet1!A2</f>
        <v>Brain</v>
      </c>
      <c r="D950" t="str">
        <f>[19]Sheet1!B2</f>
        <v>AtMost 50.0 % to 30.0 Gy [%]</v>
      </c>
      <c r="E950">
        <f>[19]Sheet1!C2</f>
        <v>22.87</v>
      </c>
    </row>
    <row r="951" spans="1:5" x14ac:dyDescent="0.2">
      <c r="A951">
        <v>20</v>
      </c>
      <c r="B951">
        <v>1</v>
      </c>
      <c r="C951" t="str">
        <f>[19]Sheet1!A3</f>
        <v>BrainstemCore</v>
      </c>
      <c r="D951" t="str">
        <f>[19]Sheet1!B3</f>
        <v>AtMost 54.0 Gy to 0.03 cc [Gy]</v>
      </c>
      <c r="E951">
        <f>[19]Sheet1!C3</f>
        <v>6.39</v>
      </c>
    </row>
    <row r="952" spans="1:5" x14ac:dyDescent="0.2">
      <c r="A952">
        <v>20</v>
      </c>
      <c r="B952">
        <v>1</v>
      </c>
      <c r="C952" t="str">
        <f>[19]Sheet1!A4</f>
        <v>BrainstemSurface</v>
      </c>
      <c r="D952" t="str">
        <f>[19]Sheet1!B4</f>
        <v>AtMost 60.0 Gy to 0.03 cc [Gy]</v>
      </c>
      <c r="E952">
        <f>[19]Sheet1!C4</f>
        <v>10.38</v>
      </c>
    </row>
    <row r="953" spans="1:5" x14ac:dyDescent="0.2">
      <c r="A953">
        <v>20</v>
      </c>
      <c r="B953">
        <v>1</v>
      </c>
      <c r="C953" t="str">
        <f>[19]Sheet1!A5</f>
        <v>Brainstem_PRV</v>
      </c>
      <c r="D953" t="str">
        <f>[19]Sheet1!B5</f>
        <v>AtMost 63.0 Gy to 0.03 cc [Gy]</v>
      </c>
      <c r="E953">
        <f>[19]Sheet1!C5</f>
        <v>15.45</v>
      </c>
    </row>
    <row r="954" spans="1:5" x14ac:dyDescent="0.2">
      <c r="A954">
        <v>20</v>
      </c>
      <c r="B954">
        <v>1</v>
      </c>
      <c r="C954" t="str">
        <f>[19]Sheet1!A6</f>
        <v>CTV</v>
      </c>
      <c r="D954" t="str">
        <f>[19]Sheet1!B6</f>
        <v>AtLeast 56.43 Gy to 99.0 % [Gy]</v>
      </c>
      <c r="E954">
        <f>[19]Sheet1!C6</f>
        <v>47.94</v>
      </c>
    </row>
    <row r="955" spans="1:5" x14ac:dyDescent="0.2">
      <c r="A955">
        <v>20</v>
      </c>
      <c r="B955">
        <v>1</v>
      </c>
      <c r="C955" t="str">
        <f>[19]Sheet1!A7</f>
        <v>Cochlea_L</v>
      </c>
      <c r="D955" t="str">
        <f>[19]Sheet1!B7</f>
        <v>AtMost 54.0 Gy to 0.0 mean [Gy]</v>
      </c>
      <c r="E955">
        <f>[19]Sheet1!C7</f>
        <v>0</v>
      </c>
    </row>
    <row r="956" spans="1:5" x14ac:dyDescent="0.2">
      <c r="A956">
        <v>20</v>
      </c>
      <c r="B956">
        <v>1</v>
      </c>
      <c r="C956" t="str">
        <f>[19]Sheet1!A8</f>
        <v>Cochlea_L.1</v>
      </c>
      <c r="D956" t="str">
        <f>[19]Sheet1!B8</f>
        <v>AtMost 45.0 Gy to 0.0 mean [Gy]</v>
      </c>
      <c r="E956">
        <f>[19]Sheet1!C8</f>
        <v>0</v>
      </c>
    </row>
    <row r="957" spans="1:5" x14ac:dyDescent="0.2">
      <c r="A957">
        <v>20</v>
      </c>
      <c r="B957">
        <v>1</v>
      </c>
      <c r="C957" t="str">
        <f>[19]Sheet1!A9</f>
        <v>Cochlea_L.2</v>
      </c>
      <c r="D957" t="str">
        <f>[19]Sheet1!B9</f>
        <v>AtMost 32.0 Gy to 0.0 mean [Gy]</v>
      </c>
      <c r="E957">
        <f>[19]Sheet1!C9</f>
        <v>0</v>
      </c>
    </row>
    <row r="958" spans="1:5" x14ac:dyDescent="0.2">
      <c r="A958">
        <v>20</v>
      </c>
      <c r="B958">
        <v>1</v>
      </c>
      <c r="C958" t="str">
        <f>[19]Sheet1!A10</f>
        <v>Cochlea_L_PRV</v>
      </c>
      <c r="D958" t="str">
        <f>[19]Sheet1!B10</f>
        <v>AtMost 40.0 Gy to 0.0 mean [Gy]</v>
      </c>
      <c r="E958">
        <f>[19]Sheet1!C10</f>
        <v>0</v>
      </c>
    </row>
    <row r="959" spans="1:5" x14ac:dyDescent="0.2">
      <c r="A959">
        <v>20</v>
      </c>
      <c r="B959">
        <v>1</v>
      </c>
      <c r="C959" t="str">
        <f>[19]Sheet1!A11</f>
        <v>Cochlea_L_PRV.1</v>
      </c>
      <c r="D959" t="str">
        <f>[19]Sheet1!B11</f>
        <v>AtMost 50.0 Gy to 0.0 mean [Gy]</v>
      </c>
      <c r="E959">
        <f>[19]Sheet1!C11</f>
        <v>0</v>
      </c>
    </row>
    <row r="960" spans="1:5" x14ac:dyDescent="0.2">
      <c r="A960">
        <v>20</v>
      </c>
      <c r="B960">
        <v>1</v>
      </c>
      <c r="C960" t="str">
        <f>[19]Sheet1!A12</f>
        <v>Cochlea_L_PRV.2</v>
      </c>
      <c r="D960" t="str">
        <f>[19]Sheet1!B12</f>
        <v>AtMost 59.0 Gy to 0.0 mean [Gy]</v>
      </c>
      <c r="E960">
        <f>[19]Sheet1!C12</f>
        <v>0</v>
      </c>
    </row>
    <row r="961" spans="1:5" x14ac:dyDescent="0.2">
      <c r="A961">
        <v>20</v>
      </c>
      <c r="B961">
        <v>1</v>
      </c>
      <c r="C961" t="str">
        <f>[19]Sheet1!A13</f>
        <v>Cochlea_R</v>
      </c>
      <c r="D961" t="str">
        <f>[19]Sheet1!B13</f>
        <v>AtMost 54.0 Gy to 0.0 mean [Gy]</v>
      </c>
      <c r="E961">
        <f>[19]Sheet1!C13</f>
        <v>0.08</v>
      </c>
    </row>
    <row r="962" spans="1:5" x14ac:dyDescent="0.2">
      <c r="A962">
        <v>20</v>
      </c>
      <c r="B962">
        <v>1</v>
      </c>
      <c r="C962" t="str">
        <f>[19]Sheet1!A14</f>
        <v>Cochlea_R.1</v>
      </c>
      <c r="D962" t="str">
        <f>[19]Sheet1!B14</f>
        <v>AtMost 45.0 Gy to 0.0 mean [Gy]</v>
      </c>
      <c r="E962">
        <f>[19]Sheet1!C14</f>
        <v>0.08</v>
      </c>
    </row>
    <row r="963" spans="1:5" x14ac:dyDescent="0.2">
      <c r="A963">
        <v>20</v>
      </c>
      <c r="B963">
        <v>1</v>
      </c>
      <c r="C963" t="str">
        <f>[19]Sheet1!A15</f>
        <v>Cochlea_R.2</v>
      </c>
      <c r="D963" t="str">
        <f>[19]Sheet1!B15</f>
        <v>AtMost 32.0 Gy to 0.0 mean [Gy]</v>
      </c>
      <c r="E963">
        <f>[19]Sheet1!C15</f>
        <v>0.08</v>
      </c>
    </row>
    <row r="964" spans="1:5" x14ac:dyDescent="0.2">
      <c r="A964">
        <v>20</v>
      </c>
      <c r="B964">
        <v>1</v>
      </c>
      <c r="C964" t="str">
        <f>[19]Sheet1!A16</f>
        <v>Cochlea_R_PRV</v>
      </c>
      <c r="D964" t="str">
        <f>[19]Sheet1!B16</f>
        <v>AtMost 40.0 Gy to 0.0 mean [Gy]</v>
      </c>
      <c r="E964">
        <f>[19]Sheet1!C16</f>
        <v>0.08</v>
      </c>
    </row>
    <row r="965" spans="1:5" x14ac:dyDescent="0.2">
      <c r="A965">
        <v>20</v>
      </c>
      <c r="B965">
        <v>1</v>
      </c>
      <c r="C965" t="str">
        <f>[19]Sheet1!A17</f>
        <v>Cochlea_R_PRV.1</v>
      </c>
      <c r="D965" t="str">
        <f>[19]Sheet1!B17</f>
        <v>AtMost 50.0 Gy to 0.0 mean [Gy]</v>
      </c>
      <c r="E965">
        <f>[19]Sheet1!C17</f>
        <v>0.08</v>
      </c>
    </row>
    <row r="966" spans="1:5" x14ac:dyDescent="0.2">
      <c r="A966">
        <v>20</v>
      </c>
      <c r="B966">
        <v>1</v>
      </c>
      <c r="C966" t="str">
        <f>[19]Sheet1!A18</f>
        <v>Cochlea_R_PRV.2</v>
      </c>
      <c r="D966" t="str">
        <f>[19]Sheet1!B18</f>
        <v>AtMost 59.0 Gy to 0.0 mean [Gy]</v>
      </c>
      <c r="E966">
        <f>[19]Sheet1!C18</f>
        <v>0.08</v>
      </c>
    </row>
    <row r="967" spans="1:5" x14ac:dyDescent="0.2">
      <c r="A967">
        <v>20</v>
      </c>
      <c r="B967">
        <v>1</v>
      </c>
      <c r="C967" t="str">
        <f>[19]Sheet1!A19</f>
        <v>Cornea_L</v>
      </c>
      <c r="D967" t="str">
        <f>[19]Sheet1!B19</f>
        <v>AtMost 50.0 Gy to 0.03 cc [Gy]</v>
      </c>
      <c r="E967">
        <f>[19]Sheet1!C19</f>
        <v>0.06</v>
      </c>
    </row>
    <row r="968" spans="1:5" x14ac:dyDescent="0.2">
      <c r="A968">
        <v>20</v>
      </c>
      <c r="B968">
        <v>1</v>
      </c>
      <c r="C968" t="str">
        <f>[19]Sheet1!A20</f>
        <v>Cornea_L.1</v>
      </c>
      <c r="D968" t="str">
        <f>[19]Sheet1!B20</f>
        <v>AtMost 30.0 Gy to 0.03 cc [Gy]</v>
      </c>
      <c r="E968">
        <f>[19]Sheet1!C20</f>
        <v>0.06</v>
      </c>
    </row>
    <row r="969" spans="1:5" x14ac:dyDescent="0.2">
      <c r="A969">
        <v>20</v>
      </c>
      <c r="B969">
        <v>1</v>
      </c>
      <c r="C969" t="str">
        <f>[19]Sheet1!A21</f>
        <v>Cornea_L_PRV</v>
      </c>
      <c r="D969" t="str">
        <f>[19]Sheet1!B21</f>
        <v>AtMost 35.0 Gy to 0.03 cc [Gy]</v>
      </c>
      <c r="E969">
        <f>[19]Sheet1!C21</f>
        <v>0.11</v>
      </c>
    </row>
    <row r="970" spans="1:5" x14ac:dyDescent="0.2">
      <c r="A970">
        <v>20</v>
      </c>
      <c r="B970">
        <v>1</v>
      </c>
      <c r="C970" t="str">
        <f>[19]Sheet1!A22</f>
        <v>Cornea_R</v>
      </c>
      <c r="D970" t="str">
        <f>[19]Sheet1!B22</f>
        <v>AtMost 50.0 Gy to 0.03 cc [Gy]</v>
      </c>
      <c r="E970">
        <f>[19]Sheet1!C22</f>
        <v>1.93</v>
      </c>
    </row>
    <row r="971" spans="1:5" x14ac:dyDescent="0.2">
      <c r="A971">
        <v>20</v>
      </c>
      <c r="B971">
        <v>1</v>
      </c>
      <c r="C971" t="str">
        <f>[19]Sheet1!A23</f>
        <v>Cornea_R.1</v>
      </c>
      <c r="D971" t="str">
        <f>[19]Sheet1!B23</f>
        <v>AtMost 30.0 Gy to 0.03 cc [Gy]</v>
      </c>
      <c r="E971">
        <f>[19]Sheet1!C23</f>
        <v>1.93</v>
      </c>
    </row>
    <row r="972" spans="1:5" x14ac:dyDescent="0.2">
      <c r="A972">
        <v>20</v>
      </c>
      <c r="B972">
        <v>1</v>
      </c>
      <c r="C972" t="str">
        <f>[19]Sheet1!A24</f>
        <v>Cornea_R_PRV</v>
      </c>
      <c r="D972" t="str">
        <f>[19]Sheet1!B24</f>
        <v>AtMost 35.0 Gy to 0.03 cc [Gy]</v>
      </c>
      <c r="E972">
        <f>[19]Sheet1!C24</f>
        <v>2.52</v>
      </c>
    </row>
    <row r="973" spans="1:5" x14ac:dyDescent="0.2">
      <c r="A973">
        <v>20</v>
      </c>
      <c r="B973">
        <v>1</v>
      </c>
      <c r="C973" t="str">
        <f>[19]Sheet1!A25</f>
        <v>Eye_L</v>
      </c>
      <c r="D973" t="str">
        <f>[19]Sheet1!B25</f>
        <v>AtMost 30.0 Gy to 0.03 cc [Gy]</v>
      </c>
      <c r="E973">
        <f>[19]Sheet1!C25</f>
        <v>0.06</v>
      </c>
    </row>
    <row r="974" spans="1:5" x14ac:dyDescent="0.2">
      <c r="A974">
        <v>20</v>
      </c>
      <c r="B974">
        <v>1</v>
      </c>
      <c r="C974" t="str">
        <f>[19]Sheet1!A26</f>
        <v>Eye_L_PRV</v>
      </c>
      <c r="D974" t="str">
        <f>[19]Sheet1!B26</f>
        <v>AtMost 35.0 Gy to 0.03 cc [Gy]</v>
      </c>
      <c r="E974">
        <f>[19]Sheet1!C26</f>
        <v>0.11</v>
      </c>
    </row>
    <row r="975" spans="1:5" x14ac:dyDescent="0.2">
      <c r="A975">
        <v>20</v>
      </c>
      <c r="B975">
        <v>1</v>
      </c>
      <c r="C975" t="str">
        <f>[19]Sheet1!A27</f>
        <v>Eye_R</v>
      </c>
      <c r="D975" t="str">
        <f>[19]Sheet1!B27</f>
        <v>AtMost 30.0 Gy to 0.03 cc [Gy]</v>
      </c>
      <c r="E975">
        <f>[19]Sheet1!C27</f>
        <v>9.52</v>
      </c>
    </row>
    <row r="976" spans="1:5" x14ac:dyDescent="0.2">
      <c r="A976">
        <v>20</v>
      </c>
      <c r="B976">
        <v>1</v>
      </c>
      <c r="C976" t="str">
        <f>[19]Sheet1!A28</f>
        <v>Eye_R_PRV</v>
      </c>
      <c r="D976" t="str">
        <f>[19]Sheet1!B28</f>
        <v>AtMost 35.0 Gy to 0.03 cc [Gy]</v>
      </c>
      <c r="E976">
        <f>[19]Sheet1!C28</f>
        <v>12.09</v>
      </c>
    </row>
    <row r="977" spans="1:5" x14ac:dyDescent="0.2">
      <c r="A977">
        <v>20</v>
      </c>
      <c r="B977">
        <v>1</v>
      </c>
      <c r="C977" t="str">
        <f>[19]Sheet1!A29</f>
        <v>GTV</v>
      </c>
      <c r="D977" t="str">
        <f>[19]Sheet1!B29</f>
        <v>AtLeast 56.43 Gy to 99.9 % [Gy]</v>
      </c>
      <c r="E977">
        <f>[19]Sheet1!C29</f>
        <v>47.56</v>
      </c>
    </row>
    <row r="978" spans="1:5" x14ac:dyDescent="0.2">
      <c r="A978">
        <v>20</v>
      </c>
      <c r="B978">
        <v>1</v>
      </c>
      <c r="C978" t="str">
        <f>[19]Sheet1!A30</f>
        <v>Hippocampus_L</v>
      </c>
      <c r="D978" t="str">
        <f>[19]Sheet1!B30</f>
        <v>AtMost 7.3 Gy to 40.0 % [Gy]</v>
      </c>
      <c r="E978">
        <f>[19]Sheet1!C30</f>
        <v>0</v>
      </c>
    </row>
    <row r="979" spans="1:5" x14ac:dyDescent="0.2">
      <c r="A979">
        <v>20</v>
      </c>
      <c r="B979">
        <v>1</v>
      </c>
      <c r="C979" t="str">
        <f>[19]Sheet1!A31</f>
        <v>Hippocampus_R</v>
      </c>
      <c r="D979" t="str">
        <f>[19]Sheet1!B31</f>
        <v>AtMost 7.3 Gy to 40.0 % [Gy]</v>
      </c>
      <c r="E979">
        <f>[19]Sheet1!C31</f>
        <v>4.9000000000000004</v>
      </c>
    </row>
    <row r="980" spans="1:5" x14ac:dyDescent="0.2">
      <c r="A980">
        <v>20</v>
      </c>
      <c r="B980">
        <v>1</v>
      </c>
      <c r="C980" t="str">
        <f>[19]Sheet1!A32</f>
        <v>Hypothalamus_L</v>
      </c>
      <c r="D980" t="str">
        <f>[19]Sheet1!B32</f>
        <v>AtMost 45.0 Gy to 0.0 mean [Gy]</v>
      </c>
      <c r="E980">
        <f>[19]Sheet1!C32</f>
        <v>0.44</v>
      </c>
    </row>
    <row r="981" spans="1:5" x14ac:dyDescent="0.2">
      <c r="A981">
        <v>20</v>
      </c>
      <c r="B981">
        <v>1</v>
      </c>
      <c r="C981" t="str">
        <f>[19]Sheet1!A33</f>
        <v>Hypothalamus_R</v>
      </c>
      <c r="D981" t="str">
        <f>[19]Sheet1!B33</f>
        <v>AtMost 45.0 Gy to 0.0 mean [Gy]</v>
      </c>
      <c r="E981">
        <f>[19]Sheet1!C33</f>
        <v>9.9499999999999993</v>
      </c>
    </row>
    <row r="982" spans="1:5" x14ac:dyDescent="0.2">
      <c r="A982">
        <v>20</v>
      </c>
      <c r="B982">
        <v>1</v>
      </c>
      <c r="C982" t="str">
        <f>[19]Sheet1!A34</f>
        <v>LacrimalGland_L</v>
      </c>
      <c r="D982" t="str">
        <f>[19]Sheet1!B34</f>
        <v>AtMost 25.0 Gy to 0.0 mean [Gy]</v>
      </c>
      <c r="E982">
        <f>[19]Sheet1!C34</f>
        <v>0</v>
      </c>
    </row>
    <row r="983" spans="1:5" x14ac:dyDescent="0.2">
      <c r="A983">
        <v>20</v>
      </c>
      <c r="B983">
        <v>1</v>
      </c>
      <c r="C983" t="str">
        <f>[19]Sheet1!A35</f>
        <v>LacrimalGland_L_PRV</v>
      </c>
      <c r="D983" t="str">
        <f>[19]Sheet1!B35</f>
        <v>AtMost 30.0 Gy to 0.0 mean [Gy]</v>
      </c>
      <c r="E983">
        <f>[19]Sheet1!C35</f>
        <v>0</v>
      </c>
    </row>
    <row r="984" spans="1:5" x14ac:dyDescent="0.2">
      <c r="A984">
        <v>20</v>
      </c>
      <c r="B984">
        <v>1</v>
      </c>
      <c r="C984" t="str">
        <f>[19]Sheet1!A36</f>
        <v>LacrimalGland_R</v>
      </c>
      <c r="D984" t="str">
        <f>[19]Sheet1!B36</f>
        <v>AtMost 25.0 Gy to 0.0 mean [Gy]</v>
      </c>
      <c r="E984">
        <f>[19]Sheet1!C36</f>
        <v>4.51</v>
      </c>
    </row>
    <row r="985" spans="1:5" x14ac:dyDescent="0.2">
      <c r="A985">
        <v>20</v>
      </c>
      <c r="B985">
        <v>1</v>
      </c>
      <c r="C985" t="str">
        <f>[19]Sheet1!A37</f>
        <v>LacrimalGland_R_PRV</v>
      </c>
      <c r="D985" t="str">
        <f>[19]Sheet1!B37</f>
        <v>AtMost 30.0 Gy to 0.0 mean [Gy]</v>
      </c>
      <c r="E985">
        <f>[19]Sheet1!C37</f>
        <v>4.8099999999999996</v>
      </c>
    </row>
    <row r="986" spans="1:5" x14ac:dyDescent="0.2">
      <c r="A986">
        <v>20</v>
      </c>
      <c r="B986">
        <v>1</v>
      </c>
      <c r="C986" t="str">
        <f>[19]Sheet1!A38</f>
        <v>Lens_L</v>
      </c>
      <c r="D986" t="str">
        <f>[19]Sheet1!B38</f>
        <v>AtMost 4.0 Gy to 0.03 cc [Gy]</v>
      </c>
      <c r="E986">
        <f>[19]Sheet1!C38</f>
        <v>0.01</v>
      </c>
    </row>
    <row r="987" spans="1:5" x14ac:dyDescent="0.2">
      <c r="A987">
        <v>20</v>
      </c>
      <c r="B987">
        <v>1</v>
      </c>
      <c r="C987" t="str">
        <f>[19]Sheet1!A39</f>
        <v>Lens_L.1</v>
      </c>
      <c r="D987" t="str">
        <f>[19]Sheet1!B39</f>
        <v>AtMost 10.0 Gy to 0.03 cc [Gy]</v>
      </c>
      <c r="E987">
        <f>[19]Sheet1!C39</f>
        <v>0.01</v>
      </c>
    </row>
    <row r="988" spans="1:5" x14ac:dyDescent="0.2">
      <c r="A988">
        <v>20</v>
      </c>
      <c r="B988">
        <v>1</v>
      </c>
      <c r="C988" t="str">
        <f>[19]Sheet1!A40</f>
        <v>Lens_R</v>
      </c>
      <c r="D988" t="str">
        <f>[19]Sheet1!B40</f>
        <v>AtMost 4.0 Gy to 0.03 cc [Gy]</v>
      </c>
      <c r="E988">
        <f>[19]Sheet1!C40</f>
        <v>1.53</v>
      </c>
    </row>
    <row r="989" spans="1:5" x14ac:dyDescent="0.2">
      <c r="A989">
        <v>20</v>
      </c>
      <c r="B989">
        <v>1</v>
      </c>
      <c r="C989" t="str">
        <f>[19]Sheet1!A41</f>
        <v>Lens_R.1</v>
      </c>
      <c r="D989" t="str">
        <f>[19]Sheet1!B41</f>
        <v>AtMost 10.0 Gy to 0.03 cc [Gy]</v>
      </c>
      <c r="E989">
        <f>[19]Sheet1!C41</f>
        <v>1.53</v>
      </c>
    </row>
    <row r="990" spans="1:5" x14ac:dyDescent="0.2">
      <c r="A990">
        <v>20</v>
      </c>
      <c r="B990">
        <v>1</v>
      </c>
      <c r="C990" t="str">
        <f>[19]Sheet1!A42</f>
        <v>OpticChiasm</v>
      </c>
      <c r="D990" t="str">
        <f>[19]Sheet1!B42</f>
        <v>AtMost 54.0 Gy to 0.03 cc [Gy]</v>
      </c>
      <c r="E990">
        <f>[19]Sheet1!C42</f>
        <v>6.19</v>
      </c>
    </row>
    <row r="991" spans="1:5" x14ac:dyDescent="0.2">
      <c r="A991">
        <v>20</v>
      </c>
      <c r="B991">
        <v>1</v>
      </c>
      <c r="C991" t="str">
        <f>[19]Sheet1!A43</f>
        <v>OpticChiasm_PRV</v>
      </c>
      <c r="D991" t="str">
        <f>[19]Sheet1!B43</f>
        <v>AtMost 60.0 Gy to 0.03 cc [Gy]</v>
      </c>
      <c r="E991">
        <f>[19]Sheet1!C43</f>
        <v>10.16</v>
      </c>
    </row>
    <row r="992" spans="1:5" x14ac:dyDescent="0.2">
      <c r="A992">
        <v>20</v>
      </c>
      <c r="B992">
        <v>1</v>
      </c>
      <c r="C992" t="str">
        <f>[19]Sheet1!A44</f>
        <v>OpticNerve_L</v>
      </c>
      <c r="D992" t="str">
        <f>[19]Sheet1!B44</f>
        <v>AtMost 54.0 Gy to 0.03 cc [Gy]</v>
      </c>
      <c r="E992">
        <f>[19]Sheet1!C44</f>
        <v>1</v>
      </c>
    </row>
    <row r="993" spans="1:5" x14ac:dyDescent="0.2">
      <c r="A993">
        <v>20</v>
      </c>
      <c r="B993">
        <v>1</v>
      </c>
      <c r="C993" t="str">
        <f>[19]Sheet1!A45</f>
        <v>OpticNerve_L_PRV</v>
      </c>
      <c r="D993" t="str">
        <f>[19]Sheet1!B45</f>
        <v>AtMost 60.0 Gy to 0.03 cc [Gy]</v>
      </c>
      <c r="E993">
        <f>[19]Sheet1!C45</f>
        <v>1.38</v>
      </c>
    </row>
    <row r="994" spans="1:5" x14ac:dyDescent="0.2">
      <c r="A994">
        <v>20</v>
      </c>
      <c r="B994">
        <v>1</v>
      </c>
      <c r="C994" t="str">
        <f>[19]Sheet1!A46</f>
        <v>OpticNerve_R</v>
      </c>
      <c r="D994" t="str">
        <f>[19]Sheet1!B46</f>
        <v>AtMost 54.0 Gy to 0.03 cc [Gy]</v>
      </c>
      <c r="E994">
        <f>[19]Sheet1!C46</f>
        <v>11.47</v>
      </c>
    </row>
    <row r="995" spans="1:5" x14ac:dyDescent="0.2">
      <c r="A995">
        <v>20</v>
      </c>
      <c r="B995">
        <v>1</v>
      </c>
      <c r="C995" t="str">
        <f>[19]Sheet1!A47</f>
        <v>OpticNerve_R_PRV</v>
      </c>
      <c r="D995" t="str">
        <f>[19]Sheet1!B47</f>
        <v>AtMost 60.0 Gy to 0.03 cc [Gy]</v>
      </c>
      <c r="E995">
        <f>[19]Sheet1!C47</f>
        <v>16.399999999999999</v>
      </c>
    </row>
    <row r="996" spans="1:5" x14ac:dyDescent="0.2">
      <c r="A996">
        <v>20</v>
      </c>
      <c r="B996">
        <v>1</v>
      </c>
      <c r="C996" t="str">
        <f>[19]Sheet1!A48</f>
        <v>Pituitary</v>
      </c>
      <c r="D996" t="str">
        <f>[19]Sheet1!B48</f>
        <v>AtMost 45.0 Gy to 0.0 mean [Gy]</v>
      </c>
      <c r="E996">
        <f>[19]Sheet1!C48</f>
        <v>0.19</v>
      </c>
    </row>
    <row r="997" spans="1:5" x14ac:dyDescent="0.2">
      <c r="A997">
        <v>20</v>
      </c>
      <c r="B997">
        <v>1</v>
      </c>
      <c r="C997" t="str">
        <f>[19]Sheet1!A49</f>
        <v>Pituitary.1</v>
      </c>
      <c r="D997" t="str">
        <f>[19]Sheet1!B49</f>
        <v>AtMost 20.0 Gy to 0.0 mean [Gy]</v>
      </c>
      <c r="E997">
        <f>[19]Sheet1!C49</f>
        <v>0.19</v>
      </c>
    </row>
    <row r="998" spans="1:5" x14ac:dyDescent="0.2">
      <c r="A998">
        <v>20</v>
      </c>
      <c r="B998">
        <v>1</v>
      </c>
      <c r="C998" t="str">
        <f>[19]Sheet1!A50</f>
        <v>Retina_L</v>
      </c>
      <c r="D998" t="str">
        <f>[19]Sheet1!B50</f>
        <v>AtMost 45.0 Gy to 0.03 cc [Gy]</v>
      </c>
      <c r="E998">
        <f>[19]Sheet1!C50</f>
        <v>0.04</v>
      </c>
    </row>
    <row r="999" spans="1:5" x14ac:dyDescent="0.2">
      <c r="A999">
        <v>20</v>
      </c>
      <c r="B999">
        <v>1</v>
      </c>
      <c r="C999" t="str">
        <f>[19]Sheet1!A51</f>
        <v>Retina_L_PRV</v>
      </c>
      <c r="D999" t="str">
        <f>[19]Sheet1!B51</f>
        <v>AtMost 50.0 Gy to 0.03 cc [Gy]</v>
      </c>
      <c r="E999">
        <f>[19]Sheet1!C51</f>
        <v>7.0000000000000007E-2</v>
      </c>
    </row>
    <row r="1000" spans="1:5" x14ac:dyDescent="0.2">
      <c r="A1000">
        <v>20</v>
      </c>
      <c r="B1000">
        <v>1</v>
      </c>
      <c r="C1000" t="str">
        <f>[19]Sheet1!A52</f>
        <v>Retina_R</v>
      </c>
      <c r="D1000" t="str">
        <f>[19]Sheet1!B52</f>
        <v>AtMost 45.0 Gy to 0.03 cc [Gy]</v>
      </c>
      <c r="E1000">
        <f>[19]Sheet1!C52</f>
        <v>9.4499999999999993</v>
      </c>
    </row>
    <row r="1001" spans="1:5" x14ac:dyDescent="0.2">
      <c r="A1001">
        <v>20</v>
      </c>
      <c r="B1001">
        <v>1</v>
      </c>
      <c r="C1001" t="str">
        <f>[19]Sheet1!A53</f>
        <v>Retina_R_PRV</v>
      </c>
      <c r="D1001" t="str">
        <f>[19]Sheet1!B53</f>
        <v>AtMost 50.0 Gy to 0.03 cc [Gy]</v>
      </c>
      <c r="E1001">
        <f>[19]Sheet1!C53</f>
        <v>12.68</v>
      </c>
    </row>
    <row r="1002" spans="1:5" x14ac:dyDescent="0.2">
      <c r="A1002">
        <v>20</v>
      </c>
      <c r="B1002">
        <v>1</v>
      </c>
      <c r="C1002" t="str">
        <f>[19]Sheet1!A54</f>
        <v>Skin</v>
      </c>
      <c r="D1002" t="str">
        <f>[19]Sheet1!B54</f>
        <v>AtMost 25.0 Gy to 0.03 cc [Gy]</v>
      </c>
      <c r="E1002">
        <f>[19]Sheet1!C54</f>
        <v>43.4</v>
      </c>
    </row>
    <row r="1003" spans="1:5" x14ac:dyDescent="0.2">
      <c r="A1003">
        <v>20</v>
      </c>
      <c r="B1003">
        <v>1</v>
      </c>
      <c r="C1003" t="str">
        <f>[19]Sheet1!A55</f>
        <v>SpinalCord</v>
      </c>
      <c r="D1003" t="str">
        <f>[19]Sheet1!B55</f>
        <v>AtMost 50.0 Gy to 0.03 cc [Gy]</v>
      </c>
      <c r="E1003">
        <f>[19]Sheet1!C55</f>
        <v>0</v>
      </c>
    </row>
    <row r="1004" spans="1:5" x14ac:dyDescent="0.2">
      <c r="A1004">
        <v>20</v>
      </c>
      <c r="B1004">
        <v>1</v>
      </c>
      <c r="C1004" t="str">
        <f>[19]Sheet1!A56</f>
        <v>SpinalCord.1</v>
      </c>
      <c r="D1004" t="str">
        <f>[19]Sheet1!B56</f>
        <v>AtMost 45.0 Gy to 0.03 cc [Gy]</v>
      </c>
      <c r="E1004">
        <f>[19]Sheet1!C56</f>
        <v>0</v>
      </c>
    </row>
    <row r="1005" spans="1:5" x14ac:dyDescent="0.2">
      <c r="A1005">
        <v>20</v>
      </c>
      <c r="B1005">
        <v>1</v>
      </c>
      <c r="C1005" t="str">
        <f>[19]Sheet1!A57</f>
        <v>SpinalCord_PRV</v>
      </c>
      <c r="D1005" t="str">
        <f>[19]Sheet1!B57</f>
        <v>AtMost 50.0 Gy to 0.03 cc [Gy]</v>
      </c>
      <c r="E1005">
        <f>[19]Sheet1!C57</f>
        <v>0</v>
      </c>
    </row>
    <row r="1006" spans="1:5" x14ac:dyDescent="0.2">
      <c r="A1006">
        <v>20</v>
      </c>
      <c r="B1006">
        <v>1</v>
      </c>
      <c r="C1006" t="str">
        <f>[19]Sheet1!A58</f>
        <v>SpinalCord_PRV.1</v>
      </c>
      <c r="D1006" t="str">
        <f>[19]Sheet1!B58</f>
        <v>AtMost 54.0 Gy to 0.03 cc [Gy]</v>
      </c>
      <c r="E1006">
        <f>[19]Sheet1!C58</f>
        <v>0</v>
      </c>
    </row>
    <row r="1007" spans="1:5" x14ac:dyDescent="0.2">
      <c r="A1007">
        <v>20</v>
      </c>
      <c r="B1007">
        <v>1</v>
      </c>
      <c r="C1007" s="3" t="s">
        <v>6</v>
      </c>
      <c r="D1007" t="s">
        <v>10</v>
      </c>
      <c r="E1007">
        <v>20.7</v>
      </c>
    </row>
    <row r="1010" spans="1:5" x14ac:dyDescent="0.2">
      <c r="A1010">
        <v>21</v>
      </c>
      <c r="B1010">
        <v>1</v>
      </c>
      <c r="C1010" t="str">
        <f>[20]Sheet1!A2</f>
        <v>Brain</v>
      </c>
      <c r="D1010" t="str">
        <f>[20]Sheet1!B2</f>
        <v>AtMost 50.0 % to 30.0 Gy [%]</v>
      </c>
      <c r="E1010">
        <f>[20]Sheet1!C2</f>
        <v>10.130000000000001</v>
      </c>
    </row>
    <row r="1011" spans="1:5" x14ac:dyDescent="0.2">
      <c r="A1011">
        <v>21</v>
      </c>
      <c r="B1011">
        <v>1</v>
      </c>
      <c r="C1011" t="str">
        <f>[20]Sheet1!A3</f>
        <v>Brain-GTV</v>
      </c>
      <c r="D1011" t="str">
        <f>[20]Sheet1!B3</f>
        <v>AtMost 50.0 % to 30.0 Gy [%]</v>
      </c>
      <c r="E1011">
        <f>[20]Sheet1!C3</f>
        <v>8.8000000000000007</v>
      </c>
    </row>
    <row r="1012" spans="1:5" x14ac:dyDescent="0.2">
      <c r="A1012">
        <v>21</v>
      </c>
      <c r="B1012">
        <v>1</v>
      </c>
      <c r="C1012" t="str">
        <f>[20]Sheet1!A4</f>
        <v>BrainstemCore</v>
      </c>
      <c r="D1012" t="str">
        <f>[20]Sheet1!B4</f>
        <v>AtMost 54.0 Gy to 0.03 cc [Gy]</v>
      </c>
      <c r="E1012">
        <f>[20]Sheet1!C4</f>
        <v>0.21</v>
      </c>
    </row>
    <row r="1013" spans="1:5" x14ac:dyDescent="0.2">
      <c r="A1013">
        <v>21</v>
      </c>
      <c r="B1013">
        <v>1</v>
      </c>
      <c r="C1013" t="str">
        <f>[20]Sheet1!A5</f>
        <v>BrainstemSurface</v>
      </c>
      <c r="D1013" t="str">
        <f>[20]Sheet1!B5</f>
        <v>AtMost 60.0 Gy to 0.03 cc [Gy]</v>
      </c>
      <c r="E1013">
        <f>[20]Sheet1!C5</f>
        <v>0.45</v>
      </c>
    </row>
    <row r="1014" spans="1:5" x14ac:dyDescent="0.2">
      <c r="A1014">
        <v>21</v>
      </c>
      <c r="B1014">
        <v>1</v>
      </c>
      <c r="C1014" t="str">
        <f>[20]Sheet1!A6</f>
        <v>Brainstem_PRV</v>
      </c>
      <c r="D1014" t="str">
        <f>[20]Sheet1!B6</f>
        <v>AtMost 63.0 Gy to 0.03 cc [Gy]</v>
      </c>
      <c r="E1014">
        <f>[20]Sheet1!C6</f>
        <v>1.33</v>
      </c>
    </row>
    <row r="1015" spans="1:5" x14ac:dyDescent="0.2">
      <c r="A1015">
        <v>21</v>
      </c>
      <c r="B1015">
        <v>1</v>
      </c>
      <c r="C1015" t="str">
        <f>[20]Sheet1!A7</f>
        <v>CTV</v>
      </c>
      <c r="D1015" t="str">
        <f>[20]Sheet1!B7</f>
        <v>AtLeast 56.43 Gy to 99.0 % [Gy]</v>
      </c>
      <c r="E1015">
        <f>[20]Sheet1!C7</f>
        <v>48.24</v>
      </c>
    </row>
    <row r="1016" spans="1:5" x14ac:dyDescent="0.2">
      <c r="A1016">
        <v>21</v>
      </c>
      <c r="B1016">
        <v>1</v>
      </c>
      <c r="C1016" t="str">
        <f>[20]Sheet1!A8</f>
        <v>Cochlea_L</v>
      </c>
      <c r="D1016" t="str">
        <f>[20]Sheet1!B8</f>
        <v>AtMost 54.0 Gy to 0.0 mean [Gy]</v>
      </c>
      <c r="E1016">
        <f>[20]Sheet1!C8</f>
        <v>7.0000000000000007E-2</v>
      </c>
    </row>
    <row r="1017" spans="1:5" x14ac:dyDescent="0.2">
      <c r="A1017">
        <v>21</v>
      </c>
      <c r="B1017">
        <v>1</v>
      </c>
      <c r="C1017" t="str">
        <f>[20]Sheet1!A9</f>
        <v>Cochlea_L.1</v>
      </c>
      <c r="D1017" t="str">
        <f>[20]Sheet1!B9</f>
        <v>AtMost 45.0 Gy to 0.0 mean [Gy]</v>
      </c>
      <c r="E1017">
        <f>[20]Sheet1!C9</f>
        <v>7.0000000000000007E-2</v>
      </c>
    </row>
    <row r="1018" spans="1:5" x14ac:dyDescent="0.2">
      <c r="A1018">
        <v>21</v>
      </c>
      <c r="B1018">
        <v>1</v>
      </c>
      <c r="C1018" t="str">
        <f>[20]Sheet1!A10</f>
        <v>Cochlea_L.2</v>
      </c>
      <c r="D1018" t="str">
        <f>[20]Sheet1!B10</f>
        <v>AtMost 32.0 Gy to 0.0 mean [Gy]</v>
      </c>
      <c r="E1018">
        <f>[20]Sheet1!C10</f>
        <v>7.0000000000000007E-2</v>
      </c>
    </row>
    <row r="1019" spans="1:5" x14ac:dyDescent="0.2">
      <c r="A1019">
        <v>21</v>
      </c>
      <c r="B1019">
        <v>1</v>
      </c>
      <c r="C1019" t="str">
        <f>[20]Sheet1!A11</f>
        <v>Cochlea_L_PRV</v>
      </c>
      <c r="D1019" t="str">
        <f>[20]Sheet1!B11</f>
        <v>AtMost 40.0 Gy to 0.0 mean [Gy]</v>
      </c>
      <c r="E1019">
        <f>[20]Sheet1!C11</f>
        <v>7.0000000000000007E-2</v>
      </c>
    </row>
    <row r="1020" spans="1:5" x14ac:dyDescent="0.2">
      <c r="A1020">
        <v>21</v>
      </c>
      <c r="B1020">
        <v>1</v>
      </c>
      <c r="C1020" t="str">
        <f>[20]Sheet1!A12</f>
        <v>Cochlea_L_PRV.1</v>
      </c>
      <c r="D1020" t="str">
        <f>[20]Sheet1!B12</f>
        <v>AtMost 50.0 Gy to 0.0 mean [Gy]</v>
      </c>
      <c r="E1020">
        <f>[20]Sheet1!C12</f>
        <v>7.0000000000000007E-2</v>
      </c>
    </row>
    <row r="1021" spans="1:5" x14ac:dyDescent="0.2">
      <c r="A1021">
        <v>21</v>
      </c>
      <c r="B1021">
        <v>1</v>
      </c>
      <c r="C1021" t="str">
        <f>[20]Sheet1!A13</f>
        <v>Cochlea_L_PRV.2</v>
      </c>
      <c r="D1021" t="str">
        <f>[20]Sheet1!B13</f>
        <v>AtMost 59.0 Gy to 0.0 mean [Gy]</v>
      </c>
      <c r="E1021">
        <f>[20]Sheet1!C13</f>
        <v>7.0000000000000007E-2</v>
      </c>
    </row>
    <row r="1022" spans="1:5" x14ac:dyDescent="0.2">
      <c r="A1022">
        <v>21</v>
      </c>
      <c r="B1022">
        <v>1</v>
      </c>
      <c r="C1022" t="str">
        <f>[20]Sheet1!A14</f>
        <v>Cochlea_R</v>
      </c>
      <c r="D1022" t="str">
        <f>[20]Sheet1!B14</f>
        <v>AtMost 54.0 Gy to 0.0 mean [Gy]</v>
      </c>
      <c r="E1022">
        <f>[20]Sheet1!C14</f>
        <v>0</v>
      </c>
    </row>
    <row r="1023" spans="1:5" x14ac:dyDescent="0.2">
      <c r="A1023">
        <v>21</v>
      </c>
      <c r="B1023">
        <v>1</v>
      </c>
      <c r="C1023" t="str">
        <f>[20]Sheet1!A15</f>
        <v>Cochlea_R.1</v>
      </c>
      <c r="D1023" t="str">
        <f>[20]Sheet1!B15</f>
        <v>AtMost 45.0 Gy to 0.0 mean [Gy]</v>
      </c>
      <c r="E1023">
        <f>[20]Sheet1!C15</f>
        <v>0</v>
      </c>
    </row>
    <row r="1024" spans="1:5" x14ac:dyDescent="0.2">
      <c r="A1024">
        <v>21</v>
      </c>
      <c r="B1024">
        <v>1</v>
      </c>
      <c r="C1024" t="str">
        <f>[20]Sheet1!A16</f>
        <v>Cochlea_R.2</v>
      </c>
      <c r="D1024" t="str">
        <f>[20]Sheet1!B16</f>
        <v>AtMost 32.0 Gy to 0.0 mean [Gy]</v>
      </c>
      <c r="E1024">
        <f>[20]Sheet1!C16</f>
        <v>0</v>
      </c>
    </row>
    <row r="1025" spans="1:5" x14ac:dyDescent="0.2">
      <c r="A1025">
        <v>21</v>
      </c>
      <c r="B1025">
        <v>1</v>
      </c>
      <c r="C1025" t="str">
        <f>[20]Sheet1!A17</f>
        <v>Cochlea_R_PRV</v>
      </c>
      <c r="D1025" t="str">
        <f>[20]Sheet1!B17</f>
        <v>AtMost 40.0 Gy to 0.0 mean [Gy]</v>
      </c>
      <c r="E1025">
        <f>[20]Sheet1!C17</f>
        <v>0.01</v>
      </c>
    </row>
    <row r="1026" spans="1:5" x14ac:dyDescent="0.2">
      <c r="A1026">
        <v>21</v>
      </c>
      <c r="B1026">
        <v>1</v>
      </c>
      <c r="C1026" t="str">
        <f>[20]Sheet1!A18</f>
        <v>Cochlea_R_PRV.1</v>
      </c>
      <c r="D1026" t="str">
        <f>[20]Sheet1!B18</f>
        <v>AtMost 50.0 Gy to 0.0 mean [Gy]</v>
      </c>
      <c r="E1026">
        <f>[20]Sheet1!C18</f>
        <v>0.01</v>
      </c>
    </row>
    <row r="1027" spans="1:5" x14ac:dyDescent="0.2">
      <c r="A1027">
        <v>21</v>
      </c>
      <c r="B1027">
        <v>1</v>
      </c>
      <c r="C1027" t="str">
        <f>[20]Sheet1!A19</f>
        <v>Cochlea_R_PRV.2</v>
      </c>
      <c r="D1027" t="str">
        <f>[20]Sheet1!B19</f>
        <v>AtMost 59.0 Gy to 0.0 mean [Gy]</v>
      </c>
      <c r="E1027">
        <f>[20]Sheet1!C19</f>
        <v>0.01</v>
      </c>
    </row>
    <row r="1028" spans="1:5" x14ac:dyDescent="0.2">
      <c r="A1028">
        <v>21</v>
      </c>
      <c r="B1028">
        <v>1</v>
      </c>
      <c r="C1028" t="str">
        <f>[20]Sheet1!A20</f>
        <v>Cornea_L</v>
      </c>
      <c r="D1028" t="str">
        <f>[20]Sheet1!B20</f>
        <v>AtMost 50.0 Gy to 0.03 cc [Gy]</v>
      </c>
      <c r="E1028">
        <f>[20]Sheet1!C20</f>
        <v>17.23</v>
      </c>
    </row>
    <row r="1029" spans="1:5" x14ac:dyDescent="0.2">
      <c r="A1029">
        <v>21</v>
      </c>
      <c r="B1029">
        <v>1</v>
      </c>
      <c r="C1029" t="str">
        <f>[20]Sheet1!A21</f>
        <v>Cornea_L.1</v>
      </c>
      <c r="D1029" t="str">
        <f>[20]Sheet1!B21</f>
        <v>AtMost 30.0 Gy to 0.03 cc [Gy]</v>
      </c>
      <c r="E1029">
        <f>[20]Sheet1!C21</f>
        <v>17.23</v>
      </c>
    </row>
    <row r="1030" spans="1:5" x14ac:dyDescent="0.2">
      <c r="A1030">
        <v>21</v>
      </c>
      <c r="B1030">
        <v>1</v>
      </c>
      <c r="C1030" t="str">
        <f>[20]Sheet1!A22</f>
        <v>Cornea_L_PRV</v>
      </c>
      <c r="D1030" t="str">
        <f>[20]Sheet1!B22</f>
        <v>AtMost 35.0 Gy to 0.03 cc [Gy]</v>
      </c>
      <c r="E1030">
        <f>[20]Sheet1!C22</f>
        <v>23.09</v>
      </c>
    </row>
    <row r="1031" spans="1:5" x14ac:dyDescent="0.2">
      <c r="A1031">
        <v>21</v>
      </c>
      <c r="B1031">
        <v>1</v>
      </c>
      <c r="C1031" t="str">
        <f>[20]Sheet1!A23</f>
        <v>Cornea_R</v>
      </c>
      <c r="D1031" t="str">
        <f>[20]Sheet1!B23</f>
        <v>AtMost 50.0 Gy to 0.03 cc [Gy]</v>
      </c>
      <c r="E1031">
        <f>[20]Sheet1!C23</f>
        <v>1.63</v>
      </c>
    </row>
    <row r="1032" spans="1:5" x14ac:dyDescent="0.2">
      <c r="A1032">
        <v>21</v>
      </c>
      <c r="B1032">
        <v>1</v>
      </c>
      <c r="C1032" t="str">
        <f>[20]Sheet1!A24</f>
        <v>Cornea_R.1</v>
      </c>
      <c r="D1032" t="str">
        <f>[20]Sheet1!B24</f>
        <v>AtMost 30.0 Gy to 0.03 cc [Gy]</v>
      </c>
      <c r="E1032">
        <f>[20]Sheet1!C24</f>
        <v>1.63</v>
      </c>
    </row>
    <row r="1033" spans="1:5" x14ac:dyDescent="0.2">
      <c r="A1033">
        <v>21</v>
      </c>
      <c r="B1033">
        <v>1</v>
      </c>
      <c r="C1033" t="str">
        <f>[20]Sheet1!A25</f>
        <v>Cornea_R_PRV</v>
      </c>
      <c r="D1033" t="str">
        <f>[20]Sheet1!B25</f>
        <v>AtMost 35.0 Gy to 0.03 cc [Gy]</v>
      </c>
      <c r="E1033">
        <f>[20]Sheet1!C25</f>
        <v>2.61</v>
      </c>
    </row>
    <row r="1034" spans="1:5" x14ac:dyDescent="0.2">
      <c r="A1034">
        <v>21</v>
      </c>
      <c r="B1034">
        <v>1</v>
      </c>
      <c r="C1034" t="str">
        <f>[20]Sheet1!A26</f>
        <v>Eye_L</v>
      </c>
      <c r="D1034" t="str">
        <f>[20]Sheet1!B26</f>
        <v>AtMost 30.0 Gy to 0.03 cc [Gy]</v>
      </c>
      <c r="E1034">
        <f>[20]Sheet1!C26</f>
        <v>28.74</v>
      </c>
    </row>
    <row r="1035" spans="1:5" x14ac:dyDescent="0.2">
      <c r="A1035">
        <v>21</v>
      </c>
      <c r="B1035">
        <v>1</v>
      </c>
      <c r="C1035" t="str">
        <f>[20]Sheet1!A27</f>
        <v>Eye_L_PRV</v>
      </c>
      <c r="D1035" t="str">
        <f>[20]Sheet1!B27</f>
        <v>AtMost 35.0 Gy to 0.03 cc [Gy]</v>
      </c>
      <c r="E1035">
        <f>[20]Sheet1!C27</f>
        <v>36.89</v>
      </c>
    </row>
    <row r="1036" spans="1:5" x14ac:dyDescent="0.2">
      <c r="A1036">
        <v>21</v>
      </c>
      <c r="B1036">
        <v>1</v>
      </c>
      <c r="C1036" t="str">
        <f>[20]Sheet1!A28</f>
        <v>Eye_R</v>
      </c>
      <c r="D1036" t="str">
        <f>[20]Sheet1!B28</f>
        <v>AtMost 30.0 Gy to 0.03 cc [Gy]</v>
      </c>
      <c r="E1036">
        <f>[20]Sheet1!C28</f>
        <v>2.5499999999999998</v>
      </c>
    </row>
    <row r="1037" spans="1:5" x14ac:dyDescent="0.2">
      <c r="A1037">
        <v>21</v>
      </c>
      <c r="B1037">
        <v>1</v>
      </c>
      <c r="C1037" t="str">
        <f>[20]Sheet1!A29</f>
        <v>Eye_R_PRV</v>
      </c>
      <c r="D1037" t="str">
        <f>[20]Sheet1!B29</f>
        <v>AtMost 35.0 Gy to 0.03 cc [Gy]</v>
      </c>
      <c r="E1037">
        <f>[20]Sheet1!C29</f>
        <v>4.2300000000000004</v>
      </c>
    </row>
    <row r="1038" spans="1:5" x14ac:dyDescent="0.2">
      <c r="A1038">
        <v>21</v>
      </c>
      <c r="B1038">
        <v>1</v>
      </c>
      <c r="C1038" t="str">
        <f>[20]Sheet1!A30</f>
        <v>GTV</v>
      </c>
      <c r="D1038" t="str">
        <f>[20]Sheet1!B30</f>
        <v>AtLeast 56.43 Gy to 99.9 % [Gy]</v>
      </c>
      <c r="E1038">
        <f>[20]Sheet1!C30</f>
        <v>47.76</v>
      </c>
    </row>
    <row r="1039" spans="1:5" x14ac:dyDescent="0.2">
      <c r="A1039">
        <v>21</v>
      </c>
      <c r="B1039">
        <v>1</v>
      </c>
      <c r="C1039" t="str">
        <f>[20]Sheet1!A31</f>
        <v>Hippocampus_L</v>
      </c>
      <c r="D1039" t="str">
        <f>[20]Sheet1!B31</f>
        <v>AtMost 7.3 Gy to 40.0 % [Gy]</v>
      </c>
      <c r="E1039">
        <f>[20]Sheet1!C31</f>
        <v>0</v>
      </c>
    </row>
    <row r="1040" spans="1:5" x14ac:dyDescent="0.2">
      <c r="A1040">
        <v>21</v>
      </c>
      <c r="B1040">
        <v>1</v>
      </c>
      <c r="C1040" t="str">
        <f>[20]Sheet1!A32</f>
        <v>Hippocampus_R</v>
      </c>
      <c r="D1040" t="str">
        <f>[20]Sheet1!B32</f>
        <v>AtMost 7.3 Gy to 40.0 % [Gy]</v>
      </c>
      <c r="E1040">
        <f>[20]Sheet1!C32</f>
        <v>0.05</v>
      </c>
    </row>
    <row r="1041" spans="1:5" x14ac:dyDescent="0.2">
      <c r="A1041">
        <v>21</v>
      </c>
      <c r="B1041">
        <v>1</v>
      </c>
      <c r="C1041" t="str">
        <f>[20]Sheet1!A33</f>
        <v>Hypothalamus_L</v>
      </c>
      <c r="D1041" t="str">
        <f>[20]Sheet1!B33</f>
        <v>AtMost 45.0 Gy to 0.0 mean [Gy]</v>
      </c>
      <c r="E1041">
        <f>[20]Sheet1!C33</f>
        <v>0.54</v>
      </c>
    </row>
    <row r="1042" spans="1:5" x14ac:dyDescent="0.2">
      <c r="A1042">
        <v>21</v>
      </c>
      <c r="B1042">
        <v>1</v>
      </c>
      <c r="C1042" t="str">
        <f>[20]Sheet1!A34</f>
        <v>Hypothalamus_R</v>
      </c>
      <c r="D1042" t="str">
        <f>[20]Sheet1!B34</f>
        <v>AtMost 45.0 Gy to 0.0 mean [Gy]</v>
      </c>
      <c r="E1042">
        <f>[20]Sheet1!C34</f>
        <v>0.34</v>
      </c>
    </row>
    <row r="1043" spans="1:5" x14ac:dyDescent="0.2">
      <c r="A1043">
        <v>21</v>
      </c>
      <c r="B1043">
        <v>1</v>
      </c>
      <c r="C1043" t="str">
        <f>[20]Sheet1!A35</f>
        <v>LacrimalGland_L</v>
      </c>
      <c r="D1043" t="str">
        <f>[20]Sheet1!B35</f>
        <v>AtMost 25.0 Gy to 0.0 mean [Gy]</v>
      </c>
      <c r="E1043">
        <f>[20]Sheet1!C35</f>
        <v>9.15</v>
      </c>
    </row>
    <row r="1044" spans="1:5" x14ac:dyDescent="0.2">
      <c r="A1044">
        <v>21</v>
      </c>
      <c r="B1044">
        <v>1</v>
      </c>
      <c r="C1044" t="str">
        <f>[20]Sheet1!A36</f>
        <v>LacrimalGland_L_PRV</v>
      </c>
      <c r="D1044" t="str">
        <f>[20]Sheet1!B36</f>
        <v>AtMost 30.0 Gy to 0.0 mean [Gy]</v>
      </c>
      <c r="E1044">
        <f>[20]Sheet1!C36</f>
        <v>10.62</v>
      </c>
    </row>
    <row r="1045" spans="1:5" x14ac:dyDescent="0.2">
      <c r="A1045">
        <v>21</v>
      </c>
      <c r="B1045">
        <v>1</v>
      </c>
      <c r="C1045" t="str">
        <f>[20]Sheet1!A37</f>
        <v>LacrimalGland_R</v>
      </c>
      <c r="D1045" t="str">
        <f>[20]Sheet1!B37</f>
        <v>AtMost 25.0 Gy to 0.0 mean [Gy]</v>
      </c>
      <c r="E1045">
        <f>[20]Sheet1!C37</f>
        <v>0.52</v>
      </c>
    </row>
    <row r="1046" spans="1:5" x14ac:dyDescent="0.2">
      <c r="A1046">
        <v>21</v>
      </c>
      <c r="B1046">
        <v>1</v>
      </c>
      <c r="C1046" t="str">
        <f>[20]Sheet1!A38</f>
        <v>LacrimalGland_R_PRV</v>
      </c>
      <c r="D1046" t="str">
        <f>[20]Sheet1!B38</f>
        <v>AtMost 30.0 Gy to 0.0 mean [Gy]</v>
      </c>
      <c r="E1046">
        <f>[20]Sheet1!C38</f>
        <v>0.61</v>
      </c>
    </row>
    <row r="1047" spans="1:5" x14ac:dyDescent="0.2">
      <c r="A1047">
        <v>21</v>
      </c>
      <c r="B1047">
        <v>1</v>
      </c>
      <c r="C1047" t="str">
        <f>[20]Sheet1!A39</f>
        <v>Lens_L</v>
      </c>
      <c r="D1047" t="str">
        <f>[20]Sheet1!B39</f>
        <v>AtMost 4.0 Gy to 0.03 cc [Gy]</v>
      </c>
      <c r="E1047">
        <f>[20]Sheet1!C39</f>
        <v>3.33</v>
      </c>
    </row>
    <row r="1048" spans="1:5" x14ac:dyDescent="0.2">
      <c r="A1048">
        <v>21</v>
      </c>
      <c r="B1048">
        <v>1</v>
      </c>
      <c r="C1048" t="str">
        <f>[20]Sheet1!A40</f>
        <v>Lens_L.1</v>
      </c>
      <c r="D1048" t="str">
        <f>[20]Sheet1!B40</f>
        <v>AtMost 10.0 Gy to 0.03 cc [Gy]</v>
      </c>
      <c r="E1048">
        <f>[20]Sheet1!C40</f>
        <v>3.33</v>
      </c>
    </row>
    <row r="1049" spans="1:5" x14ac:dyDescent="0.2">
      <c r="A1049">
        <v>21</v>
      </c>
      <c r="B1049">
        <v>1</v>
      </c>
      <c r="C1049" t="str">
        <f>[20]Sheet1!A41</f>
        <v>Lens_R</v>
      </c>
      <c r="D1049" t="str">
        <f>[20]Sheet1!B41</f>
        <v>AtMost 4.0 Gy to 0.03 cc [Gy]</v>
      </c>
      <c r="E1049">
        <f>[20]Sheet1!C41</f>
        <v>0.34</v>
      </c>
    </row>
    <row r="1050" spans="1:5" x14ac:dyDescent="0.2">
      <c r="A1050">
        <v>21</v>
      </c>
      <c r="B1050">
        <v>1</v>
      </c>
      <c r="C1050" t="str">
        <f>[20]Sheet1!A42</f>
        <v>Lens_R.1</v>
      </c>
      <c r="D1050" t="str">
        <f>[20]Sheet1!B42</f>
        <v>AtMost 10.0 Gy to 0.03 cc [Gy]</v>
      </c>
      <c r="E1050">
        <f>[20]Sheet1!C42</f>
        <v>0.34</v>
      </c>
    </row>
    <row r="1051" spans="1:5" x14ac:dyDescent="0.2">
      <c r="A1051">
        <v>21</v>
      </c>
      <c r="B1051">
        <v>1</v>
      </c>
      <c r="C1051" t="str">
        <f>[20]Sheet1!A43</f>
        <v>OpticChiasm</v>
      </c>
      <c r="D1051" t="str">
        <f>[20]Sheet1!B43</f>
        <v>AtMost 54.0 Gy to 0.03 cc [Gy]</v>
      </c>
      <c r="E1051">
        <f>[20]Sheet1!C43</f>
        <v>1.38</v>
      </c>
    </row>
    <row r="1052" spans="1:5" x14ac:dyDescent="0.2">
      <c r="A1052">
        <v>21</v>
      </c>
      <c r="B1052">
        <v>1</v>
      </c>
      <c r="C1052" t="str">
        <f>[20]Sheet1!A44</f>
        <v>OpticChiasm_PRV</v>
      </c>
      <c r="D1052" t="str">
        <f>[20]Sheet1!B44</f>
        <v>AtMost 60.0 Gy to 0.03 cc [Gy]</v>
      </c>
      <c r="E1052">
        <f>[20]Sheet1!C44</f>
        <v>2.85</v>
      </c>
    </row>
    <row r="1053" spans="1:5" x14ac:dyDescent="0.2">
      <c r="A1053">
        <v>21</v>
      </c>
      <c r="B1053">
        <v>1</v>
      </c>
      <c r="C1053" t="str">
        <f>[20]Sheet1!A45</f>
        <v>OpticNerve_L</v>
      </c>
      <c r="D1053" t="str">
        <f>[20]Sheet1!B45</f>
        <v>AtMost 54.0 Gy to 0.03 cc [Gy]</v>
      </c>
      <c r="E1053">
        <f>[20]Sheet1!C45</f>
        <v>14.12</v>
      </c>
    </row>
    <row r="1054" spans="1:5" x14ac:dyDescent="0.2">
      <c r="A1054">
        <v>21</v>
      </c>
      <c r="B1054">
        <v>1</v>
      </c>
      <c r="C1054" t="str">
        <f>[20]Sheet1!A46</f>
        <v>OpticNerve_L_PRV</v>
      </c>
      <c r="D1054" t="str">
        <f>[20]Sheet1!B46</f>
        <v>AtMost 60.0 Gy to 0.03 cc [Gy]</v>
      </c>
      <c r="E1054">
        <f>[20]Sheet1!C46</f>
        <v>18.399999999999999</v>
      </c>
    </row>
    <row r="1055" spans="1:5" x14ac:dyDescent="0.2">
      <c r="A1055">
        <v>21</v>
      </c>
      <c r="B1055">
        <v>1</v>
      </c>
      <c r="C1055" t="str">
        <f>[20]Sheet1!A47</f>
        <v>OpticNerve_R</v>
      </c>
      <c r="D1055" t="str">
        <f>[20]Sheet1!B47</f>
        <v>AtMost 54.0 Gy to 0.03 cc [Gy]</v>
      </c>
      <c r="E1055">
        <f>[20]Sheet1!C47</f>
        <v>3.55</v>
      </c>
    </row>
    <row r="1056" spans="1:5" x14ac:dyDescent="0.2">
      <c r="A1056">
        <v>21</v>
      </c>
      <c r="B1056">
        <v>1</v>
      </c>
      <c r="C1056" t="str">
        <f>[20]Sheet1!A48</f>
        <v>OpticNerve_R_PRV</v>
      </c>
      <c r="D1056" t="str">
        <f>[20]Sheet1!B48</f>
        <v>AtMost 60.0 Gy to 0.03 cc [Gy]</v>
      </c>
      <c r="E1056">
        <f>[20]Sheet1!C48</f>
        <v>5.74</v>
      </c>
    </row>
    <row r="1057" spans="1:5" x14ac:dyDescent="0.2">
      <c r="A1057">
        <v>21</v>
      </c>
      <c r="B1057">
        <v>1</v>
      </c>
      <c r="C1057" t="str">
        <f>[20]Sheet1!A49</f>
        <v>PTV</v>
      </c>
      <c r="D1057" t="str">
        <f>[20]Sheet1!B49</f>
        <v>AtLeast 56.43 Gy to 98.0 % [Gy]</v>
      </c>
      <c r="E1057">
        <f>[20]Sheet1!C49</f>
        <v>47.88</v>
      </c>
    </row>
    <row r="1058" spans="1:5" x14ac:dyDescent="0.2">
      <c r="A1058">
        <v>21</v>
      </c>
      <c r="B1058">
        <v>1</v>
      </c>
      <c r="C1058" t="str">
        <f>[20]Sheet1!A50</f>
        <v>Pituitary</v>
      </c>
      <c r="D1058" t="str">
        <f>[20]Sheet1!B50</f>
        <v>AtMost 45.0 Gy to 0.0 mean [Gy]</v>
      </c>
      <c r="E1058">
        <f>[20]Sheet1!C50</f>
        <v>0.47</v>
      </c>
    </row>
    <row r="1059" spans="1:5" x14ac:dyDescent="0.2">
      <c r="A1059">
        <v>21</v>
      </c>
      <c r="B1059">
        <v>1</v>
      </c>
      <c r="C1059" t="str">
        <f>[20]Sheet1!A51</f>
        <v>Pituitary.1</v>
      </c>
      <c r="D1059" t="str">
        <f>[20]Sheet1!B51</f>
        <v>AtMost 20.0 Gy to 0.0 mean [Gy]</v>
      </c>
      <c r="E1059">
        <f>[20]Sheet1!C51</f>
        <v>0.47</v>
      </c>
    </row>
    <row r="1060" spans="1:5" x14ac:dyDescent="0.2">
      <c r="A1060">
        <v>21</v>
      </c>
      <c r="B1060">
        <v>1</v>
      </c>
      <c r="C1060" t="str">
        <f>[20]Sheet1!A52</f>
        <v>Retina_L</v>
      </c>
      <c r="D1060" t="str">
        <f>[20]Sheet1!B52</f>
        <v>AtMost 45.0 Gy to 0.03 cc [Gy]</v>
      </c>
      <c r="E1060">
        <f>[20]Sheet1!C52</f>
        <v>28.63</v>
      </c>
    </row>
    <row r="1061" spans="1:5" x14ac:dyDescent="0.2">
      <c r="A1061">
        <v>21</v>
      </c>
      <c r="B1061">
        <v>1</v>
      </c>
      <c r="C1061" t="str">
        <f>[20]Sheet1!A53</f>
        <v>Retina_L_PRV</v>
      </c>
      <c r="D1061" t="str">
        <f>[20]Sheet1!B53</f>
        <v>AtMost 50.0 Gy to 0.03 cc [Gy]</v>
      </c>
      <c r="E1061">
        <f>[20]Sheet1!C53</f>
        <v>37.51</v>
      </c>
    </row>
    <row r="1062" spans="1:5" x14ac:dyDescent="0.2">
      <c r="A1062">
        <v>21</v>
      </c>
      <c r="B1062">
        <v>1</v>
      </c>
      <c r="C1062" t="str">
        <f>[20]Sheet1!A54</f>
        <v>Retina_R</v>
      </c>
      <c r="D1062" t="str">
        <f>[20]Sheet1!B54</f>
        <v>AtMost 45.0 Gy to 0.03 cc [Gy]</v>
      </c>
      <c r="E1062">
        <f>[20]Sheet1!C54</f>
        <v>2.54</v>
      </c>
    </row>
    <row r="1063" spans="1:5" x14ac:dyDescent="0.2">
      <c r="A1063">
        <v>21</v>
      </c>
      <c r="B1063">
        <v>1</v>
      </c>
      <c r="C1063" t="str">
        <f>[20]Sheet1!A55</f>
        <v>Retina_R_PRV</v>
      </c>
      <c r="D1063" t="str">
        <f>[20]Sheet1!B55</f>
        <v>AtMost 50.0 Gy to 0.03 cc [Gy]</v>
      </c>
      <c r="E1063">
        <f>[20]Sheet1!C55</f>
        <v>4.2300000000000004</v>
      </c>
    </row>
    <row r="1064" spans="1:5" x14ac:dyDescent="0.2">
      <c r="A1064">
        <v>21</v>
      </c>
      <c r="B1064">
        <v>1</v>
      </c>
      <c r="C1064" t="str">
        <f>[20]Sheet1!A56</f>
        <v>Skin</v>
      </c>
      <c r="D1064" t="str">
        <f>[20]Sheet1!B56</f>
        <v>AtMost 25.0 Gy to 0.03 cc [Gy]</v>
      </c>
      <c r="E1064">
        <f>[20]Sheet1!C56</f>
        <v>44.13</v>
      </c>
    </row>
    <row r="1065" spans="1:5" x14ac:dyDescent="0.2">
      <c r="A1065">
        <v>21</v>
      </c>
      <c r="B1065">
        <v>1</v>
      </c>
      <c r="C1065" t="str">
        <f>[20]Sheet1!A57</f>
        <v>SpinalCord</v>
      </c>
      <c r="D1065" t="str">
        <f>[20]Sheet1!B57</f>
        <v>AtMost 50.0 Gy to 0.03 cc [Gy]</v>
      </c>
      <c r="E1065">
        <f>[20]Sheet1!C57</f>
        <v>0</v>
      </c>
    </row>
    <row r="1066" spans="1:5" x14ac:dyDescent="0.2">
      <c r="A1066">
        <v>21</v>
      </c>
      <c r="B1066">
        <v>1</v>
      </c>
      <c r="C1066" t="str">
        <f>[20]Sheet1!A58</f>
        <v>SpinalCord.1</v>
      </c>
      <c r="D1066" t="str">
        <f>[20]Sheet1!B58</f>
        <v>AtMost 45.0 Gy to 0.03 cc [Gy]</v>
      </c>
      <c r="E1066">
        <f>[20]Sheet1!C58</f>
        <v>0</v>
      </c>
    </row>
    <row r="1067" spans="1:5" x14ac:dyDescent="0.2">
      <c r="A1067">
        <v>21</v>
      </c>
      <c r="B1067">
        <v>1</v>
      </c>
      <c r="C1067" t="str">
        <f>[20]Sheet1!A59</f>
        <v>SpinalCord_PRV</v>
      </c>
      <c r="D1067" t="str">
        <f>[20]Sheet1!B59</f>
        <v>AtMost 50.0 Gy to 0.03 cc [Gy]</v>
      </c>
      <c r="E1067">
        <f>[20]Sheet1!C59</f>
        <v>0</v>
      </c>
    </row>
    <row r="1068" spans="1:5" x14ac:dyDescent="0.2">
      <c r="A1068">
        <v>21</v>
      </c>
      <c r="B1068">
        <v>1</v>
      </c>
      <c r="C1068" t="str">
        <f>[20]Sheet1!A60</f>
        <v>SpinalCord_PRV.1</v>
      </c>
      <c r="D1068" t="str">
        <f>[20]Sheet1!B60</f>
        <v>AtMost 54.0 Gy to 0.03 cc [Gy]</v>
      </c>
      <c r="E1068">
        <f>[20]Sheet1!C60</f>
        <v>0</v>
      </c>
    </row>
    <row r="1071" spans="1:5" x14ac:dyDescent="0.2">
      <c r="A1071">
        <v>22</v>
      </c>
      <c r="B1071">
        <v>0</v>
      </c>
      <c r="C1071" t="str">
        <f>[21]Sheet1!A2</f>
        <v>Brain</v>
      </c>
      <c r="D1071" t="str">
        <f>[21]Sheet1!B2</f>
        <v>AtMost 50.0 % to 30.0 Gy [%]</v>
      </c>
      <c r="E1071">
        <f>[21]Sheet1!C2</f>
        <v>26.97</v>
      </c>
    </row>
    <row r="1072" spans="1:5" x14ac:dyDescent="0.2">
      <c r="A1072">
        <v>22</v>
      </c>
      <c r="B1072">
        <v>0</v>
      </c>
      <c r="C1072" t="str">
        <f>[21]Sheet1!A3</f>
        <v>Brain-GTV</v>
      </c>
      <c r="D1072" t="str">
        <f>[21]Sheet1!B3</f>
        <v>AtMost 50.0 % to 30.0 Gy [%]</v>
      </c>
      <c r="E1072">
        <f>[21]Sheet1!C3</f>
        <v>25.1</v>
      </c>
    </row>
    <row r="1073" spans="1:5" x14ac:dyDescent="0.2">
      <c r="A1073">
        <v>22</v>
      </c>
      <c r="B1073">
        <v>0</v>
      </c>
      <c r="C1073" t="str">
        <f>[21]Sheet1!A4</f>
        <v>BrainstemCore</v>
      </c>
      <c r="D1073" t="str">
        <f>[21]Sheet1!B4</f>
        <v>AtMost 54.0 Gy to 0.03 cc [Gy]</v>
      </c>
      <c r="E1073">
        <f>[21]Sheet1!C4</f>
        <v>20.83</v>
      </c>
    </row>
    <row r="1074" spans="1:5" x14ac:dyDescent="0.2">
      <c r="A1074">
        <v>22</v>
      </c>
      <c r="B1074">
        <v>0</v>
      </c>
      <c r="C1074" t="str">
        <f>[21]Sheet1!A5</f>
        <v>BrainstemSurface</v>
      </c>
      <c r="D1074" t="str">
        <f>[21]Sheet1!B5</f>
        <v>AtMost 60.0 Gy to 0.03 cc [Gy]</v>
      </c>
      <c r="E1074">
        <f>[21]Sheet1!C5</f>
        <v>21.9</v>
      </c>
    </row>
    <row r="1075" spans="1:5" x14ac:dyDescent="0.2">
      <c r="A1075">
        <v>22</v>
      </c>
      <c r="B1075">
        <v>0</v>
      </c>
      <c r="C1075" t="str">
        <f>[21]Sheet1!A6</f>
        <v>Brainstem_PRV</v>
      </c>
      <c r="D1075" t="str">
        <f>[21]Sheet1!B6</f>
        <v>AtMost 63.0 Gy to 0.03 cc [Gy]</v>
      </c>
      <c r="E1075">
        <f>[21]Sheet1!C6</f>
        <v>23.01</v>
      </c>
    </row>
    <row r="1076" spans="1:5" x14ac:dyDescent="0.2">
      <c r="A1076">
        <v>22</v>
      </c>
      <c r="B1076">
        <v>0</v>
      </c>
      <c r="C1076" t="str">
        <f>[21]Sheet1!A7</f>
        <v>CTV</v>
      </c>
      <c r="D1076" t="str">
        <f>[21]Sheet1!B7</f>
        <v>AtLeast 56.43 Gy to 99.0 % [Gy]</v>
      </c>
      <c r="E1076">
        <f>[21]Sheet1!C7</f>
        <v>57.59</v>
      </c>
    </row>
    <row r="1077" spans="1:5" x14ac:dyDescent="0.2">
      <c r="A1077">
        <v>22</v>
      </c>
      <c r="B1077">
        <v>0</v>
      </c>
      <c r="C1077" t="str">
        <f>[21]Sheet1!A8</f>
        <v>Cochlea_L</v>
      </c>
      <c r="D1077" t="str">
        <f>[21]Sheet1!B8</f>
        <v>AtMost 54.0 Gy to 0.0 mean [Gy]</v>
      </c>
      <c r="E1077">
        <f>[21]Sheet1!C8</f>
        <v>1.03</v>
      </c>
    </row>
    <row r="1078" spans="1:5" x14ac:dyDescent="0.2">
      <c r="A1078">
        <v>22</v>
      </c>
      <c r="B1078">
        <v>0</v>
      </c>
      <c r="C1078" t="str">
        <f>[21]Sheet1!A9</f>
        <v>Cochlea_L.1</v>
      </c>
      <c r="D1078" t="str">
        <f>[21]Sheet1!B9</f>
        <v>AtMost 45.0 Gy to 0.0 mean [Gy]</v>
      </c>
      <c r="E1078">
        <f>[21]Sheet1!C9</f>
        <v>1.03</v>
      </c>
    </row>
    <row r="1079" spans="1:5" x14ac:dyDescent="0.2">
      <c r="A1079">
        <v>22</v>
      </c>
      <c r="B1079">
        <v>0</v>
      </c>
      <c r="C1079" t="str">
        <f>[21]Sheet1!A10</f>
        <v>Cochlea_L.2</v>
      </c>
      <c r="D1079" t="str">
        <f>[21]Sheet1!B10</f>
        <v>AtMost 32.0 Gy to 0.0 mean [Gy]</v>
      </c>
      <c r="E1079">
        <f>[21]Sheet1!C10</f>
        <v>1.03</v>
      </c>
    </row>
    <row r="1080" spans="1:5" x14ac:dyDescent="0.2">
      <c r="A1080">
        <v>22</v>
      </c>
      <c r="B1080">
        <v>0</v>
      </c>
      <c r="C1080" t="str">
        <f>[21]Sheet1!A11</f>
        <v>Cochlea_L_PRV</v>
      </c>
      <c r="D1080" t="str">
        <f>[21]Sheet1!B11</f>
        <v>AtMost 40.0 Gy to 0.0 mean [Gy]</v>
      </c>
      <c r="E1080">
        <f>[21]Sheet1!C11</f>
        <v>1.05</v>
      </c>
    </row>
    <row r="1081" spans="1:5" x14ac:dyDescent="0.2">
      <c r="A1081">
        <v>22</v>
      </c>
      <c r="B1081">
        <v>0</v>
      </c>
      <c r="C1081" t="str">
        <f>[21]Sheet1!A12</f>
        <v>Cochlea_L_PRV.1</v>
      </c>
      <c r="D1081" t="str">
        <f>[21]Sheet1!B12</f>
        <v>AtMost 50.0 Gy to 0.0 mean [Gy]</v>
      </c>
      <c r="E1081">
        <f>[21]Sheet1!C12</f>
        <v>1.05</v>
      </c>
    </row>
    <row r="1082" spans="1:5" x14ac:dyDescent="0.2">
      <c r="A1082">
        <v>22</v>
      </c>
      <c r="B1082">
        <v>0</v>
      </c>
      <c r="C1082" t="str">
        <f>[21]Sheet1!A13</f>
        <v>Cochlea_L_PRV.2</v>
      </c>
      <c r="D1082" t="str">
        <f>[21]Sheet1!B13</f>
        <v>AtMost 59.0 Gy to 0.0 mean [Gy]</v>
      </c>
      <c r="E1082">
        <f>[21]Sheet1!C13</f>
        <v>1.05</v>
      </c>
    </row>
    <row r="1083" spans="1:5" x14ac:dyDescent="0.2">
      <c r="A1083">
        <v>22</v>
      </c>
      <c r="B1083">
        <v>0</v>
      </c>
      <c r="C1083" t="str">
        <f>[21]Sheet1!A14</f>
        <v>Cochlea_R</v>
      </c>
      <c r="D1083" t="str">
        <f>[21]Sheet1!B14</f>
        <v>AtMost 54.0 Gy to 0.0 mean [Gy]</v>
      </c>
      <c r="E1083">
        <f>[21]Sheet1!C14</f>
        <v>1.06</v>
      </c>
    </row>
    <row r="1084" spans="1:5" x14ac:dyDescent="0.2">
      <c r="A1084">
        <v>22</v>
      </c>
      <c r="B1084">
        <v>0</v>
      </c>
      <c r="C1084" t="str">
        <f>[21]Sheet1!A15</f>
        <v>Cochlea_R.1</v>
      </c>
      <c r="D1084" t="str">
        <f>[21]Sheet1!B15</f>
        <v>AtMost 45.0 Gy to 0.0 mean [Gy]</v>
      </c>
      <c r="E1084">
        <f>[21]Sheet1!C15</f>
        <v>1.06</v>
      </c>
    </row>
    <row r="1085" spans="1:5" x14ac:dyDescent="0.2">
      <c r="A1085">
        <v>22</v>
      </c>
      <c r="B1085">
        <v>0</v>
      </c>
      <c r="C1085" t="str">
        <f>[21]Sheet1!A16</f>
        <v>Cochlea_R.2</v>
      </c>
      <c r="D1085" t="str">
        <f>[21]Sheet1!B16</f>
        <v>AtMost 32.0 Gy to 0.0 mean [Gy]</v>
      </c>
      <c r="E1085">
        <f>[21]Sheet1!C16</f>
        <v>1.06</v>
      </c>
    </row>
    <row r="1086" spans="1:5" x14ac:dyDescent="0.2">
      <c r="A1086">
        <v>22</v>
      </c>
      <c r="B1086">
        <v>0</v>
      </c>
      <c r="C1086" t="str">
        <f>[21]Sheet1!A17</f>
        <v>Cochlea_R_PRV</v>
      </c>
      <c r="D1086" t="str">
        <f>[21]Sheet1!B17</f>
        <v>AtMost 40.0 Gy to 0.0 mean [Gy]</v>
      </c>
      <c r="E1086">
        <f>[21]Sheet1!C17</f>
        <v>1.06</v>
      </c>
    </row>
    <row r="1087" spans="1:5" x14ac:dyDescent="0.2">
      <c r="A1087">
        <v>22</v>
      </c>
      <c r="B1087">
        <v>0</v>
      </c>
      <c r="C1087" t="str">
        <f>[21]Sheet1!A18</f>
        <v>Cochlea_R_PRV.1</v>
      </c>
      <c r="D1087" t="str">
        <f>[21]Sheet1!B18</f>
        <v>AtMost 50.0 Gy to 0.0 mean [Gy]</v>
      </c>
      <c r="E1087">
        <f>[21]Sheet1!C18</f>
        <v>1.06</v>
      </c>
    </row>
    <row r="1088" spans="1:5" x14ac:dyDescent="0.2">
      <c r="A1088">
        <v>22</v>
      </c>
      <c r="B1088">
        <v>0</v>
      </c>
      <c r="C1088" t="str">
        <f>[21]Sheet1!A19</f>
        <v>Cochlea_R_PRV.2</v>
      </c>
      <c r="D1088" t="str">
        <f>[21]Sheet1!B19</f>
        <v>AtMost 59.0 Gy to 0.0 mean [Gy]</v>
      </c>
      <c r="E1088">
        <f>[21]Sheet1!C19</f>
        <v>1.06</v>
      </c>
    </row>
    <row r="1089" spans="1:5" x14ac:dyDescent="0.2">
      <c r="A1089">
        <v>22</v>
      </c>
      <c r="B1089">
        <v>0</v>
      </c>
      <c r="C1089" t="str">
        <f>[21]Sheet1!A20</f>
        <v>Cornea_L</v>
      </c>
      <c r="D1089" t="str">
        <f>[21]Sheet1!B20</f>
        <v>AtMost 50.0 Gy to 0.03 cc [Gy]</v>
      </c>
      <c r="E1089">
        <f>[21]Sheet1!C20</f>
        <v>1.45</v>
      </c>
    </row>
    <row r="1090" spans="1:5" x14ac:dyDescent="0.2">
      <c r="A1090">
        <v>22</v>
      </c>
      <c r="B1090">
        <v>0</v>
      </c>
      <c r="C1090" t="str">
        <f>[21]Sheet1!A21</f>
        <v>Cornea_L.1</v>
      </c>
      <c r="D1090" t="str">
        <f>[21]Sheet1!B21</f>
        <v>AtMost 30.0 Gy to 0.03 cc [Gy]</v>
      </c>
      <c r="E1090">
        <f>[21]Sheet1!C21</f>
        <v>1.45</v>
      </c>
    </row>
    <row r="1091" spans="1:5" x14ac:dyDescent="0.2">
      <c r="A1091">
        <v>22</v>
      </c>
      <c r="B1091">
        <v>0</v>
      </c>
      <c r="C1091" t="str">
        <f>[21]Sheet1!A22</f>
        <v>Cornea_L_PRV</v>
      </c>
      <c r="D1091" t="str">
        <f>[21]Sheet1!B22</f>
        <v>AtMost 35.0 Gy to 0.03 cc [Gy]</v>
      </c>
      <c r="E1091">
        <f>[21]Sheet1!C22</f>
        <v>1.81</v>
      </c>
    </row>
    <row r="1092" spans="1:5" x14ac:dyDescent="0.2">
      <c r="A1092">
        <v>22</v>
      </c>
      <c r="B1092">
        <v>0</v>
      </c>
      <c r="C1092" t="str">
        <f>[21]Sheet1!A23</f>
        <v>Cornea_R</v>
      </c>
      <c r="D1092" t="str">
        <f>[21]Sheet1!B23</f>
        <v>AtMost 50.0 Gy to 0.03 cc [Gy]</v>
      </c>
      <c r="E1092">
        <f>[21]Sheet1!C23</f>
        <v>1.18</v>
      </c>
    </row>
    <row r="1093" spans="1:5" x14ac:dyDescent="0.2">
      <c r="A1093">
        <v>22</v>
      </c>
      <c r="B1093">
        <v>0</v>
      </c>
      <c r="C1093" t="str">
        <f>[21]Sheet1!A24</f>
        <v>Cornea_R.1</v>
      </c>
      <c r="D1093" t="str">
        <f>[21]Sheet1!B24</f>
        <v>AtMost 30.0 Gy to 0.03 cc [Gy]</v>
      </c>
      <c r="E1093">
        <f>[21]Sheet1!C24</f>
        <v>1.18</v>
      </c>
    </row>
    <row r="1094" spans="1:5" x14ac:dyDescent="0.2">
      <c r="A1094">
        <v>22</v>
      </c>
      <c r="B1094">
        <v>0</v>
      </c>
      <c r="C1094" t="str">
        <f>[21]Sheet1!A25</f>
        <v>Cornea_R_PRV</v>
      </c>
      <c r="D1094" t="str">
        <f>[21]Sheet1!B25</f>
        <v>AtMost 35.0 Gy to 0.03 cc [Gy]</v>
      </c>
      <c r="E1094">
        <f>[21]Sheet1!C25</f>
        <v>1.44</v>
      </c>
    </row>
    <row r="1095" spans="1:5" x14ac:dyDescent="0.2">
      <c r="A1095">
        <v>22</v>
      </c>
      <c r="B1095">
        <v>0</v>
      </c>
      <c r="C1095" t="str">
        <f>[21]Sheet1!A26</f>
        <v>External</v>
      </c>
      <c r="D1095" t="str">
        <f>[21]Sheet1!B26</f>
        <v>AtMost 62.37 Gy to 2.0 cc [Gy]</v>
      </c>
      <c r="E1095">
        <f>[21]Sheet1!C26</f>
        <v>61.87</v>
      </c>
    </row>
    <row r="1096" spans="1:5" x14ac:dyDescent="0.2">
      <c r="A1096">
        <v>22</v>
      </c>
      <c r="B1096">
        <v>0</v>
      </c>
      <c r="C1096" t="str">
        <f>[21]Sheet1!A27</f>
        <v>Eye_L</v>
      </c>
      <c r="D1096" t="str">
        <f>[21]Sheet1!B27</f>
        <v>AtMost 30.0 Gy to 0.03 cc [Gy]</v>
      </c>
      <c r="E1096">
        <f>[21]Sheet1!C27</f>
        <v>2.33</v>
      </c>
    </row>
    <row r="1097" spans="1:5" x14ac:dyDescent="0.2">
      <c r="A1097">
        <v>22</v>
      </c>
      <c r="B1097">
        <v>0</v>
      </c>
      <c r="C1097" t="str">
        <f>[21]Sheet1!A28</f>
        <v>Eye_L_PRV</v>
      </c>
      <c r="D1097" t="str">
        <f>[21]Sheet1!B28</f>
        <v>AtMost 35.0 Gy to 0.03 cc [Gy]</v>
      </c>
      <c r="E1097">
        <f>[21]Sheet1!C28</f>
        <v>2.77</v>
      </c>
    </row>
    <row r="1098" spans="1:5" x14ac:dyDescent="0.2">
      <c r="A1098">
        <v>22</v>
      </c>
      <c r="B1098">
        <v>0</v>
      </c>
      <c r="C1098" t="str">
        <f>[21]Sheet1!A29</f>
        <v>Eye_R</v>
      </c>
      <c r="D1098" t="str">
        <f>[21]Sheet1!B29</f>
        <v>AtMost 30.0 Gy to 0.03 cc [Gy]</v>
      </c>
      <c r="E1098">
        <f>[21]Sheet1!C29</f>
        <v>1.66</v>
      </c>
    </row>
    <row r="1099" spans="1:5" x14ac:dyDescent="0.2">
      <c r="A1099">
        <v>22</v>
      </c>
      <c r="B1099">
        <v>0</v>
      </c>
      <c r="C1099" t="str">
        <f>[21]Sheet1!A30</f>
        <v>Eye_R_PRV</v>
      </c>
      <c r="D1099" t="str">
        <f>[21]Sheet1!B30</f>
        <v>AtMost 35.0 Gy to 0.03 cc [Gy]</v>
      </c>
      <c r="E1099">
        <f>[21]Sheet1!C30</f>
        <v>1.89</v>
      </c>
    </row>
    <row r="1100" spans="1:5" x14ac:dyDescent="0.2">
      <c r="A1100">
        <v>22</v>
      </c>
      <c r="B1100">
        <v>0</v>
      </c>
      <c r="C1100" t="str">
        <f>[21]Sheet1!A31</f>
        <v>GTV</v>
      </c>
      <c r="D1100" t="str">
        <f>[21]Sheet1!B31</f>
        <v>AtLeast 56.43 Gy to 99.9 % [Gy]</v>
      </c>
      <c r="E1100">
        <f>[21]Sheet1!C31</f>
        <v>57.36</v>
      </c>
    </row>
    <row r="1101" spans="1:5" x14ac:dyDescent="0.2">
      <c r="A1101">
        <v>22</v>
      </c>
      <c r="B1101">
        <v>0</v>
      </c>
      <c r="C1101" t="str">
        <f>[21]Sheet1!A32</f>
        <v>Hippocampus_L</v>
      </c>
      <c r="D1101" t="str">
        <f>[21]Sheet1!B32</f>
        <v>AtMost 7.3 Gy to 40.0 % [Gy]</v>
      </c>
      <c r="E1101">
        <f>[21]Sheet1!C32</f>
        <v>7.07</v>
      </c>
    </row>
    <row r="1102" spans="1:5" x14ac:dyDescent="0.2">
      <c r="A1102">
        <v>22</v>
      </c>
      <c r="B1102">
        <v>0</v>
      </c>
      <c r="C1102" t="str">
        <f>[21]Sheet1!A33</f>
        <v>Hippocampus_R</v>
      </c>
      <c r="D1102" t="str">
        <f>[21]Sheet1!B33</f>
        <v>AtMost 7.3 Gy to 40.0 % [Gy]</v>
      </c>
      <c r="E1102">
        <f>[21]Sheet1!C33</f>
        <v>7.01</v>
      </c>
    </row>
    <row r="1103" spans="1:5" x14ac:dyDescent="0.2">
      <c r="A1103">
        <v>22</v>
      </c>
      <c r="B1103">
        <v>0</v>
      </c>
      <c r="C1103" t="str">
        <f>[21]Sheet1!A34</f>
        <v>Hypothalamus_L</v>
      </c>
      <c r="D1103" t="str">
        <f>[21]Sheet1!B34</f>
        <v>AtMost 45.0 Gy to 0.0 mean [Gy]</v>
      </c>
      <c r="E1103">
        <f>[21]Sheet1!C34</f>
        <v>17.11</v>
      </c>
    </row>
    <row r="1104" spans="1:5" x14ac:dyDescent="0.2">
      <c r="A1104">
        <v>22</v>
      </c>
      <c r="B1104">
        <v>0</v>
      </c>
      <c r="C1104" t="str">
        <f>[21]Sheet1!A35</f>
        <v>Hypothalamus_R</v>
      </c>
      <c r="D1104" t="str">
        <f>[21]Sheet1!B35</f>
        <v>AtMost 45.0 Gy to 0.0 mean [Gy]</v>
      </c>
      <c r="E1104">
        <f>[21]Sheet1!C35</f>
        <v>14.83</v>
      </c>
    </row>
    <row r="1105" spans="1:5" x14ac:dyDescent="0.2">
      <c r="A1105">
        <v>22</v>
      </c>
      <c r="B1105">
        <v>0</v>
      </c>
      <c r="C1105" t="str">
        <f>[21]Sheet1!A36</f>
        <v>LacrimalGland_L</v>
      </c>
      <c r="D1105" t="str">
        <f>[21]Sheet1!B36</f>
        <v>AtMost 25.0 Gy to 0.0 mean [Gy]</v>
      </c>
      <c r="E1105">
        <f>[21]Sheet1!C36</f>
        <v>2.19</v>
      </c>
    </row>
    <row r="1106" spans="1:5" x14ac:dyDescent="0.2">
      <c r="A1106">
        <v>22</v>
      </c>
      <c r="B1106">
        <v>0</v>
      </c>
      <c r="C1106" t="str">
        <f>[21]Sheet1!A37</f>
        <v>LacrimalGland_L_PRV</v>
      </c>
      <c r="D1106" t="str">
        <f>[21]Sheet1!B37</f>
        <v>AtMost 30.0 Gy to 0.0 mean [Gy]</v>
      </c>
      <c r="E1106">
        <f>[21]Sheet1!C37</f>
        <v>2.16</v>
      </c>
    </row>
    <row r="1107" spans="1:5" x14ac:dyDescent="0.2">
      <c r="A1107">
        <v>22</v>
      </c>
      <c r="B1107">
        <v>0</v>
      </c>
      <c r="C1107" t="str">
        <f>[21]Sheet1!A38</f>
        <v>LacrimalGland_R</v>
      </c>
      <c r="D1107" t="str">
        <f>[21]Sheet1!B38</f>
        <v>AtMost 25.0 Gy to 0.0 mean [Gy]</v>
      </c>
      <c r="E1107">
        <f>[21]Sheet1!C38</f>
        <v>1.49</v>
      </c>
    </row>
    <row r="1108" spans="1:5" x14ac:dyDescent="0.2">
      <c r="A1108">
        <v>22</v>
      </c>
      <c r="B1108">
        <v>0</v>
      </c>
      <c r="C1108" t="str">
        <f>[21]Sheet1!A39</f>
        <v>LacrimalGland_R_PRV</v>
      </c>
      <c r="D1108" t="str">
        <f>[21]Sheet1!B39</f>
        <v>AtMost 30.0 Gy to 0.0 mean [Gy]</v>
      </c>
      <c r="E1108">
        <f>[21]Sheet1!C39</f>
        <v>1.6</v>
      </c>
    </row>
    <row r="1109" spans="1:5" x14ac:dyDescent="0.2">
      <c r="A1109">
        <v>22</v>
      </c>
      <c r="B1109">
        <v>0</v>
      </c>
      <c r="C1109" t="str">
        <f>[21]Sheet1!A40</f>
        <v>Lens_L</v>
      </c>
      <c r="D1109" t="str">
        <f>[21]Sheet1!B40</f>
        <v>AtMost 4.0 Gy to 0.03 cc [Gy]</v>
      </c>
      <c r="E1109">
        <f>[21]Sheet1!C40</f>
        <v>0.91</v>
      </c>
    </row>
    <row r="1110" spans="1:5" x14ac:dyDescent="0.2">
      <c r="A1110">
        <v>22</v>
      </c>
      <c r="B1110">
        <v>0</v>
      </c>
      <c r="C1110" t="str">
        <f>[21]Sheet1!A41</f>
        <v>Lens_L.1</v>
      </c>
      <c r="D1110" t="str">
        <f>[21]Sheet1!B41</f>
        <v>AtMost 10.0 Gy to 0.03 cc [Gy]</v>
      </c>
      <c r="E1110">
        <f>[21]Sheet1!C41</f>
        <v>0.91</v>
      </c>
    </row>
    <row r="1111" spans="1:5" x14ac:dyDescent="0.2">
      <c r="A1111">
        <v>22</v>
      </c>
      <c r="B1111">
        <v>0</v>
      </c>
      <c r="C1111" t="str">
        <f>[21]Sheet1!A42</f>
        <v>Lens_R</v>
      </c>
      <c r="D1111" t="str">
        <f>[21]Sheet1!B42</f>
        <v>AtMost 4.0 Gy to 0.03 cc [Gy]</v>
      </c>
      <c r="E1111">
        <f>[21]Sheet1!C42</f>
        <v>0.71</v>
      </c>
    </row>
    <row r="1112" spans="1:5" x14ac:dyDescent="0.2">
      <c r="A1112">
        <v>22</v>
      </c>
      <c r="B1112">
        <v>0</v>
      </c>
      <c r="C1112" t="str">
        <f>[21]Sheet1!A43</f>
        <v>Lens_R.1</v>
      </c>
      <c r="D1112" t="str">
        <f>[21]Sheet1!B43</f>
        <v>AtMost 10.0 Gy to 0.03 cc [Gy]</v>
      </c>
      <c r="E1112">
        <f>[21]Sheet1!C43</f>
        <v>0.71</v>
      </c>
    </row>
    <row r="1113" spans="1:5" x14ac:dyDescent="0.2">
      <c r="A1113">
        <v>22</v>
      </c>
      <c r="B1113">
        <v>0</v>
      </c>
      <c r="C1113" t="str">
        <f>[21]Sheet1!A44</f>
        <v>OpticChiasm</v>
      </c>
      <c r="D1113" t="str">
        <f>[21]Sheet1!B44</f>
        <v>AtMost 54.0 Gy to 0.03 cc [Gy]</v>
      </c>
      <c r="E1113">
        <f>[21]Sheet1!C44</f>
        <v>14.01</v>
      </c>
    </row>
    <row r="1114" spans="1:5" x14ac:dyDescent="0.2">
      <c r="A1114">
        <v>22</v>
      </c>
      <c r="B1114">
        <v>0</v>
      </c>
      <c r="C1114" t="str">
        <f>[21]Sheet1!A45</f>
        <v>OpticChiasm_PRV</v>
      </c>
      <c r="D1114" t="str">
        <f>[21]Sheet1!B45</f>
        <v>AtMost 60.0 Gy to 0.03 cc [Gy]</v>
      </c>
      <c r="E1114">
        <f>[21]Sheet1!C45</f>
        <v>18.489999999999998</v>
      </c>
    </row>
    <row r="1115" spans="1:5" x14ac:dyDescent="0.2">
      <c r="A1115">
        <v>22</v>
      </c>
      <c r="B1115">
        <v>0</v>
      </c>
      <c r="C1115" t="str">
        <f>[21]Sheet1!A46</f>
        <v>OpticNerve_L</v>
      </c>
      <c r="D1115" t="str">
        <f>[21]Sheet1!B46</f>
        <v>AtMost 54.0 Gy to 0.03 cc [Gy]</v>
      </c>
      <c r="E1115">
        <f>[21]Sheet1!C46</f>
        <v>4.25</v>
      </c>
    </row>
    <row r="1116" spans="1:5" x14ac:dyDescent="0.2">
      <c r="A1116">
        <v>22</v>
      </c>
      <c r="B1116">
        <v>0</v>
      </c>
      <c r="C1116" t="str">
        <f>[21]Sheet1!A47</f>
        <v>OpticNerve_L_PRV</v>
      </c>
      <c r="D1116" t="str">
        <f>[21]Sheet1!B47</f>
        <v>AtMost 60.0 Gy to 0.03 cc [Gy]</v>
      </c>
      <c r="E1116">
        <f>[21]Sheet1!C47</f>
        <v>7.1</v>
      </c>
    </row>
    <row r="1117" spans="1:5" x14ac:dyDescent="0.2">
      <c r="A1117">
        <v>22</v>
      </c>
      <c r="B1117">
        <v>0</v>
      </c>
      <c r="C1117" t="str">
        <f>[21]Sheet1!A48</f>
        <v>OpticNerve_R</v>
      </c>
      <c r="D1117" t="str">
        <f>[21]Sheet1!B48</f>
        <v>AtMost 54.0 Gy to 0.03 cc [Gy]</v>
      </c>
      <c r="E1117">
        <f>[21]Sheet1!C48</f>
        <v>3.67</v>
      </c>
    </row>
    <row r="1118" spans="1:5" x14ac:dyDescent="0.2">
      <c r="A1118">
        <v>22</v>
      </c>
      <c r="B1118">
        <v>0</v>
      </c>
      <c r="C1118" t="str">
        <f>[21]Sheet1!A49</f>
        <v>OpticNerve_R_PRV</v>
      </c>
      <c r="D1118" t="str">
        <f>[21]Sheet1!B49</f>
        <v>AtMost 60.0 Gy to 0.03 cc [Gy]</v>
      </c>
      <c r="E1118">
        <f>[21]Sheet1!C49</f>
        <v>6.37</v>
      </c>
    </row>
    <row r="1119" spans="1:5" x14ac:dyDescent="0.2">
      <c r="A1119">
        <v>22</v>
      </c>
      <c r="B1119">
        <v>0</v>
      </c>
      <c r="C1119" t="str">
        <f>[21]Sheet1!A50</f>
        <v>PTV</v>
      </c>
      <c r="D1119" t="str">
        <f>[21]Sheet1!B50</f>
        <v>AtLeast 56.43 Gy to 98.0 % [Gy]</v>
      </c>
      <c r="E1119">
        <f>[21]Sheet1!C50</f>
        <v>56.73</v>
      </c>
    </row>
    <row r="1120" spans="1:5" x14ac:dyDescent="0.2">
      <c r="A1120">
        <v>22</v>
      </c>
      <c r="B1120">
        <v>0</v>
      </c>
      <c r="C1120" t="str">
        <f>[21]Sheet1!A51</f>
        <v>Pituitary</v>
      </c>
      <c r="D1120" t="str">
        <f>[21]Sheet1!B51</f>
        <v>AtMost 45.0 Gy to 0.0 mean [Gy]</v>
      </c>
      <c r="E1120">
        <f>[21]Sheet1!C51</f>
        <v>2.27</v>
      </c>
    </row>
    <row r="1121" spans="1:5" x14ac:dyDescent="0.2">
      <c r="A1121">
        <v>22</v>
      </c>
      <c r="B1121">
        <v>0</v>
      </c>
      <c r="C1121" t="str">
        <f>[21]Sheet1!A52</f>
        <v>Pituitary.1</v>
      </c>
      <c r="D1121" t="str">
        <f>[21]Sheet1!B52</f>
        <v>AtMost 20.0 Gy to 0.0 mean [Gy]</v>
      </c>
      <c r="E1121">
        <f>[21]Sheet1!C52</f>
        <v>2.27</v>
      </c>
    </row>
    <row r="1122" spans="1:5" x14ac:dyDescent="0.2">
      <c r="A1122">
        <v>22</v>
      </c>
      <c r="B1122">
        <v>0</v>
      </c>
      <c r="C1122" t="str">
        <f>[21]Sheet1!A53</f>
        <v>Retina_L</v>
      </c>
      <c r="D1122" t="str">
        <f>[21]Sheet1!B53</f>
        <v>AtMost 45.0 Gy to 0.03 cc [Gy]</v>
      </c>
      <c r="E1122">
        <f>[21]Sheet1!C53</f>
        <v>2.33</v>
      </c>
    </row>
    <row r="1123" spans="1:5" x14ac:dyDescent="0.2">
      <c r="A1123">
        <v>22</v>
      </c>
      <c r="B1123">
        <v>0</v>
      </c>
      <c r="C1123" t="str">
        <f>[21]Sheet1!A54</f>
        <v>Retina_L_PRV</v>
      </c>
      <c r="D1123" t="str">
        <f>[21]Sheet1!B54</f>
        <v>AtMost 50.0 Gy to 0.03 cc [Gy]</v>
      </c>
      <c r="E1123">
        <f>[21]Sheet1!C54</f>
        <v>2.79</v>
      </c>
    </row>
    <row r="1124" spans="1:5" x14ac:dyDescent="0.2">
      <c r="A1124">
        <v>22</v>
      </c>
      <c r="B1124">
        <v>0</v>
      </c>
      <c r="C1124" t="str">
        <f>[21]Sheet1!A55</f>
        <v>Retina_R</v>
      </c>
      <c r="D1124" t="str">
        <f>[21]Sheet1!B55</f>
        <v>AtMost 45.0 Gy to 0.03 cc [Gy]</v>
      </c>
      <c r="E1124">
        <f>[21]Sheet1!C55</f>
        <v>1.66</v>
      </c>
    </row>
    <row r="1125" spans="1:5" x14ac:dyDescent="0.2">
      <c r="A1125">
        <v>22</v>
      </c>
      <c r="B1125">
        <v>0</v>
      </c>
      <c r="C1125" t="str">
        <f>[21]Sheet1!A56</f>
        <v>Retina_R_PRV</v>
      </c>
      <c r="D1125" t="str">
        <f>[21]Sheet1!B56</f>
        <v>AtMost 50.0 Gy to 0.03 cc [Gy]</v>
      </c>
      <c r="E1125">
        <f>[21]Sheet1!C56</f>
        <v>1.89</v>
      </c>
    </row>
    <row r="1126" spans="1:5" x14ac:dyDescent="0.2">
      <c r="A1126">
        <v>22</v>
      </c>
      <c r="B1126">
        <v>0</v>
      </c>
      <c r="C1126" t="str">
        <f>[21]Sheet1!A57</f>
        <v>Skin</v>
      </c>
      <c r="D1126" t="str">
        <f>[21]Sheet1!B57</f>
        <v>AtMost 25.0 Gy to 0.03 cc [Gy]</v>
      </c>
      <c r="E1126">
        <f>[21]Sheet1!C57</f>
        <v>42.7</v>
      </c>
    </row>
    <row r="1127" spans="1:5" x14ac:dyDescent="0.2">
      <c r="A1127">
        <v>22</v>
      </c>
      <c r="B1127">
        <v>0</v>
      </c>
      <c r="C1127" t="str">
        <f>[21]Sheet1!A58</f>
        <v>SpinalCord</v>
      </c>
      <c r="D1127" t="str">
        <f>[21]Sheet1!B58</f>
        <v>AtMost 50.0 Gy to 0.03 cc [Gy]</v>
      </c>
      <c r="E1127">
        <f>[21]Sheet1!C58</f>
        <v>0.41</v>
      </c>
    </row>
    <row r="1128" spans="1:5" x14ac:dyDescent="0.2">
      <c r="A1128">
        <v>22</v>
      </c>
      <c r="B1128">
        <v>0</v>
      </c>
      <c r="C1128" t="str">
        <f>[21]Sheet1!A59</f>
        <v>SpinalCord.1</v>
      </c>
      <c r="D1128" t="str">
        <f>[21]Sheet1!B59</f>
        <v>AtMost 45.0 Gy to 0.03 cc [Gy]</v>
      </c>
      <c r="E1128">
        <f>[21]Sheet1!C59</f>
        <v>0.41</v>
      </c>
    </row>
    <row r="1131" spans="1:5" x14ac:dyDescent="0.2">
      <c r="A1131">
        <v>23</v>
      </c>
      <c r="B1131">
        <v>1</v>
      </c>
      <c r="C1131" t="str">
        <f>[22]Sheet1!A2</f>
        <v>Brain</v>
      </c>
      <c r="D1131" t="str">
        <f>[22]Sheet1!B2</f>
        <v>AtMost 50.0 % to 30.0 Gy [%]</v>
      </c>
      <c r="E1131">
        <f>[22]Sheet1!C2</f>
        <v>20.100000000000001</v>
      </c>
    </row>
    <row r="1132" spans="1:5" x14ac:dyDescent="0.2">
      <c r="A1132">
        <v>23</v>
      </c>
      <c r="B1132">
        <v>1</v>
      </c>
      <c r="C1132" t="str">
        <f>[22]Sheet1!A3</f>
        <v>Brain-GTV</v>
      </c>
      <c r="D1132" t="str">
        <f>[22]Sheet1!B3</f>
        <v>AtMost 50.0 % to 30.0 Gy [%]</v>
      </c>
      <c r="E1132">
        <f>[22]Sheet1!C3</f>
        <v>17.3</v>
      </c>
    </row>
    <row r="1133" spans="1:5" x14ac:dyDescent="0.2">
      <c r="A1133">
        <v>23</v>
      </c>
      <c r="B1133">
        <v>1</v>
      </c>
      <c r="C1133" t="str">
        <f>[22]Sheet1!A4</f>
        <v>BrainstemCore</v>
      </c>
      <c r="D1133" t="str">
        <f>[22]Sheet1!B4</f>
        <v>AtMost 54.0 Gy to 0.03 cc [Gy]</v>
      </c>
      <c r="E1133">
        <f>[22]Sheet1!C4</f>
        <v>3.15</v>
      </c>
    </row>
    <row r="1134" spans="1:5" x14ac:dyDescent="0.2">
      <c r="A1134">
        <v>23</v>
      </c>
      <c r="B1134">
        <v>1</v>
      </c>
      <c r="C1134" t="str">
        <f>[22]Sheet1!A5</f>
        <v>BrainstemSurface</v>
      </c>
      <c r="D1134" t="str">
        <f>[22]Sheet1!B5</f>
        <v>AtMost 60.0 Gy to 0.03 cc [Gy]</v>
      </c>
      <c r="E1134">
        <f>[22]Sheet1!C5</f>
        <v>6.35</v>
      </c>
    </row>
    <row r="1135" spans="1:5" x14ac:dyDescent="0.2">
      <c r="A1135">
        <v>23</v>
      </c>
      <c r="B1135">
        <v>1</v>
      </c>
      <c r="C1135" t="str">
        <f>[22]Sheet1!A6</f>
        <v>Brainstem_PRV</v>
      </c>
      <c r="D1135" t="str">
        <f>[22]Sheet1!B6</f>
        <v>AtMost 63.0 Gy to 0.03 cc [Gy]</v>
      </c>
      <c r="E1135">
        <f>[22]Sheet1!C6</f>
        <v>10.050000000000001</v>
      </c>
    </row>
    <row r="1136" spans="1:5" x14ac:dyDescent="0.2">
      <c r="A1136">
        <v>23</v>
      </c>
      <c r="B1136">
        <v>1</v>
      </c>
      <c r="C1136" t="str">
        <f>[22]Sheet1!A7</f>
        <v>CTV</v>
      </c>
      <c r="D1136" t="str">
        <f>[22]Sheet1!B7</f>
        <v>AtLeast 56.43 Gy to 99.0 % [Gy]</v>
      </c>
      <c r="E1136">
        <f>[22]Sheet1!C7</f>
        <v>53.1</v>
      </c>
    </row>
    <row r="1137" spans="1:5" x14ac:dyDescent="0.2">
      <c r="A1137">
        <v>23</v>
      </c>
      <c r="B1137">
        <v>1</v>
      </c>
      <c r="C1137" t="str">
        <f>[22]Sheet1!A8</f>
        <v>Cochlea_L</v>
      </c>
      <c r="D1137" t="str">
        <f>[22]Sheet1!B8</f>
        <v>AtMost 54.0 Gy to 0.0 mean [Gy]</v>
      </c>
      <c r="E1137">
        <f>[22]Sheet1!C8</f>
        <v>0.02</v>
      </c>
    </row>
    <row r="1138" spans="1:5" x14ac:dyDescent="0.2">
      <c r="A1138">
        <v>23</v>
      </c>
      <c r="B1138">
        <v>1</v>
      </c>
      <c r="C1138" t="str">
        <f>[22]Sheet1!A9</f>
        <v>Cochlea_L.1</v>
      </c>
      <c r="D1138" t="str">
        <f>[22]Sheet1!B9</f>
        <v>AtMost 45.0 Gy to 0.0 mean [Gy]</v>
      </c>
      <c r="E1138">
        <f>[22]Sheet1!C9</f>
        <v>0.02</v>
      </c>
    </row>
    <row r="1139" spans="1:5" x14ac:dyDescent="0.2">
      <c r="A1139">
        <v>23</v>
      </c>
      <c r="B1139">
        <v>1</v>
      </c>
      <c r="C1139" t="str">
        <f>[22]Sheet1!A10</f>
        <v>Cochlea_L.2</v>
      </c>
      <c r="D1139" t="str">
        <f>[22]Sheet1!B10</f>
        <v>AtMost 32.0 Gy to 0.0 mean [Gy]</v>
      </c>
      <c r="E1139">
        <f>[22]Sheet1!C10</f>
        <v>0.02</v>
      </c>
    </row>
    <row r="1140" spans="1:5" x14ac:dyDescent="0.2">
      <c r="A1140">
        <v>23</v>
      </c>
      <c r="B1140">
        <v>1</v>
      </c>
      <c r="C1140" t="str">
        <f>[22]Sheet1!A11</f>
        <v>Cochlea_L_PRV</v>
      </c>
      <c r="D1140" t="str">
        <f>[22]Sheet1!B11</f>
        <v>AtMost 40.0 Gy to 0.0 mean [Gy]</v>
      </c>
      <c r="E1140">
        <f>[22]Sheet1!C11</f>
        <v>0.02</v>
      </c>
    </row>
    <row r="1141" spans="1:5" x14ac:dyDescent="0.2">
      <c r="A1141">
        <v>23</v>
      </c>
      <c r="B1141">
        <v>1</v>
      </c>
      <c r="C1141" t="str">
        <f>[22]Sheet1!A12</f>
        <v>Cochlea_L_PRV.1</v>
      </c>
      <c r="D1141" t="str">
        <f>[22]Sheet1!B12</f>
        <v>AtMost 50.0 Gy to 0.0 mean [Gy]</v>
      </c>
      <c r="E1141">
        <f>[22]Sheet1!C12</f>
        <v>0.02</v>
      </c>
    </row>
    <row r="1142" spans="1:5" x14ac:dyDescent="0.2">
      <c r="A1142">
        <v>23</v>
      </c>
      <c r="B1142">
        <v>1</v>
      </c>
      <c r="C1142" t="str">
        <f>[22]Sheet1!A13</f>
        <v>Cochlea_L_PRV.2</v>
      </c>
      <c r="D1142" t="str">
        <f>[22]Sheet1!B13</f>
        <v>AtMost 59.0 Gy to 0.0 mean [Gy]</v>
      </c>
      <c r="E1142">
        <f>[22]Sheet1!C13</f>
        <v>0.02</v>
      </c>
    </row>
    <row r="1143" spans="1:5" x14ac:dyDescent="0.2">
      <c r="A1143">
        <v>23</v>
      </c>
      <c r="B1143">
        <v>1</v>
      </c>
      <c r="C1143" t="str">
        <f>[22]Sheet1!A14</f>
        <v>Cochlea_R</v>
      </c>
      <c r="D1143" t="str">
        <f>[22]Sheet1!B14</f>
        <v>AtMost 54.0 Gy to 0.0 mean [Gy]</v>
      </c>
      <c r="E1143">
        <f>[22]Sheet1!C14</f>
        <v>0.15</v>
      </c>
    </row>
    <row r="1144" spans="1:5" x14ac:dyDescent="0.2">
      <c r="A1144">
        <v>23</v>
      </c>
      <c r="B1144">
        <v>1</v>
      </c>
      <c r="C1144" t="str">
        <f>[22]Sheet1!A15</f>
        <v>Cochlea_R.1</v>
      </c>
      <c r="D1144" t="str">
        <f>[22]Sheet1!B15</f>
        <v>AtMost 45.0 Gy to 0.0 mean [Gy]</v>
      </c>
      <c r="E1144">
        <f>[22]Sheet1!C15</f>
        <v>0.15</v>
      </c>
    </row>
    <row r="1145" spans="1:5" x14ac:dyDescent="0.2">
      <c r="A1145">
        <v>23</v>
      </c>
      <c r="B1145">
        <v>1</v>
      </c>
      <c r="C1145" t="str">
        <f>[22]Sheet1!A16</f>
        <v>Cochlea_R.2</v>
      </c>
      <c r="D1145" t="str">
        <f>[22]Sheet1!B16</f>
        <v>AtMost 32.0 Gy to 0.0 mean [Gy]</v>
      </c>
      <c r="E1145">
        <f>[22]Sheet1!C16</f>
        <v>0.15</v>
      </c>
    </row>
    <row r="1146" spans="1:5" x14ac:dyDescent="0.2">
      <c r="A1146">
        <v>23</v>
      </c>
      <c r="B1146">
        <v>1</v>
      </c>
      <c r="C1146" t="str">
        <f>[22]Sheet1!A17</f>
        <v>Cochlea_R_PRV</v>
      </c>
      <c r="D1146" t="str">
        <f>[22]Sheet1!B17</f>
        <v>AtMost 40.0 Gy to 0.0 mean [Gy]</v>
      </c>
      <c r="E1146">
        <f>[22]Sheet1!C17</f>
        <v>0.15</v>
      </c>
    </row>
    <row r="1147" spans="1:5" x14ac:dyDescent="0.2">
      <c r="A1147">
        <v>23</v>
      </c>
      <c r="B1147">
        <v>1</v>
      </c>
      <c r="C1147" t="str">
        <f>[22]Sheet1!A18</f>
        <v>Cochlea_R_PRV.1</v>
      </c>
      <c r="D1147" t="str">
        <f>[22]Sheet1!B18</f>
        <v>AtMost 50.0 Gy to 0.0 mean [Gy]</v>
      </c>
      <c r="E1147">
        <f>[22]Sheet1!C18</f>
        <v>0.15</v>
      </c>
    </row>
    <row r="1148" spans="1:5" x14ac:dyDescent="0.2">
      <c r="A1148">
        <v>23</v>
      </c>
      <c r="B1148">
        <v>1</v>
      </c>
      <c r="C1148" t="str">
        <f>[22]Sheet1!A19</f>
        <v>Cochlea_R_PRV.2</v>
      </c>
      <c r="D1148" t="str">
        <f>[22]Sheet1!B19</f>
        <v>AtMost 59.0 Gy to 0.0 mean [Gy]</v>
      </c>
      <c r="E1148">
        <f>[22]Sheet1!C19</f>
        <v>0.15</v>
      </c>
    </row>
    <row r="1149" spans="1:5" x14ac:dyDescent="0.2">
      <c r="A1149">
        <v>23</v>
      </c>
      <c r="B1149">
        <v>1</v>
      </c>
      <c r="C1149" t="str">
        <f>[22]Sheet1!A20</f>
        <v>Cornea_L</v>
      </c>
      <c r="D1149" t="str">
        <f>[22]Sheet1!B20</f>
        <v>AtMost 50.0 Gy to 0.03 cc [Gy]</v>
      </c>
      <c r="E1149">
        <f>[22]Sheet1!C20</f>
        <v>2.59</v>
      </c>
    </row>
    <row r="1150" spans="1:5" x14ac:dyDescent="0.2">
      <c r="A1150">
        <v>23</v>
      </c>
      <c r="B1150">
        <v>1</v>
      </c>
      <c r="C1150" t="str">
        <f>[22]Sheet1!A21</f>
        <v>Cornea_L.1</v>
      </c>
      <c r="D1150" t="str">
        <f>[22]Sheet1!B21</f>
        <v>AtMost 30.0 Gy to 0.03 cc [Gy]</v>
      </c>
      <c r="E1150">
        <f>[22]Sheet1!C21</f>
        <v>2.59</v>
      </c>
    </row>
    <row r="1151" spans="1:5" x14ac:dyDescent="0.2">
      <c r="A1151">
        <v>23</v>
      </c>
      <c r="B1151">
        <v>1</v>
      </c>
      <c r="C1151" t="str">
        <f>[22]Sheet1!A22</f>
        <v>Cornea_L_PRV</v>
      </c>
      <c r="D1151" t="str">
        <f>[22]Sheet1!B22</f>
        <v>AtMost 35.0 Gy to 0.03 cc [Gy]</v>
      </c>
      <c r="E1151">
        <f>[22]Sheet1!C22</f>
        <v>3.7</v>
      </c>
    </row>
    <row r="1152" spans="1:5" x14ac:dyDescent="0.2">
      <c r="A1152">
        <v>23</v>
      </c>
      <c r="B1152">
        <v>1</v>
      </c>
      <c r="C1152" t="str">
        <f>[22]Sheet1!A23</f>
        <v>Cornea_R</v>
      </c>
      <c r="D1152" t="str">
        <f>[22]Sheet1!B23</f>
        <v>AtMost 50.0 Gy to 0.03 cc [Gy]</v>
      </c>
      <c r="E1152">
        <f>[22]Sheet1!C23</f>
        <v>7.03</v>
      </c>
    </row>
    <row r="1153" spans="1:5" x14ac:dyDescent="0.2">
      <c r="A1153">
        <v>23</v>
      </c>
      <c r="B1153">
        <v>1</v>
      </c>
      <c r="C1153" t="str">
        <f>[22]Sheet1!A24</f>
        <v>Cornea_R.1</v>
      </c>
      <c r="D1153" t="str">
        <f>[22]Sheet1!B24</f>
        <v>AtMost 30.0 Gy to 0.03 cc [Gy]</v>
      </c>
      <c r="E1153">
        <f>[22]Sheet1!C24</f>
        <v>7.03</v>
      </c>
    </row>
    <row r="1154" spans="1:5" x14ac:dyDescent="0.2">
      <c r="A1154">
        <v>23</v>
      </c>
      <c r="B1154">
        <v>1</v>
      </c>
      <c r="C1154" t="str">
        <f>[22]Sheet1!A25</f>
        <v>Cornea_R_PRV</v>
      </c>
      <c r="D1154" t="str">
        <f>[22]Sheet1!B25</f>
        <v>AtMost 35.0 Gy to 0.03 cc [Gy]</v>
      </c>
      <c r="E1154">
        <f>[22]Sheet1!C25</f>
        <v>12.51</v>
      </c>
    </row>
    <row r="1155" spans="1:5" x14ac:dyDescent="0.2">
      <c r="A1155">
        <v>23</v>
      </c>
      <c r="B1155">
        <v>1</v>
      </c>
      <c r="C1155" t="str">
        <f>[22]Sheet1!A26</f>
        <v>Eye_L</v>
      </c>
      <c r="D1155" t="str">
        <f>[22]Sheet1!B26</f>
        <v>AtMost 30.0 Gy to 0.03 cc [Gy]</v>
      </c>
      <c r="E1155">
        <f>[22]Sheet1!C26</f>
        <v>8.1300000000000008</v>
      </c>
    </row>
    <row r="1156" spans="1:5" x14ac:dyDescent="0.2">
      <c r="A1156">
        <v>23</v>
      </c>
      <c r="B1156">
        <v>1</v>
      </c>
      <c r="C1156" t="str">
        <f>[22]Sheet1!A27</f>
        <v>Eye_L_PRV</v>
      </c>
      <c r="D1156" t="str">
        <f>[22]Sheet1!B27</f>
        <v>AtMost 35.0 Gy to 0.03 cc [Gy]</v>
      </c>
      <c r="E1156">
        <f>[22]Sheet1!C27</f>
        <v>11.2</v>
      </c>
    </row>
    <row r="1157" spans="1:5" x14ac:dyDescent="0.2">
      <c r="A1157">
        <v>23</v>
      </c>
      <c r="B1157">
        <v>1</v>
      </c>
      <c r="C1157" t="str">
        <f>[22]Sheet1!A28</f>
        <v>Eye_R</v>
      </c>
      <c r="D1157" t="str">
        <f>[22]Sheet1!B28</f>
        <v>AtMost 30.0 Gy to 0.03 cc [Gy]</v>
      </c>
      <c r="E1157">
        <f>[22]Sheet1!C28</f>
        <v>29.08</v>
      </c>
    </row>
    <row r="1158" spans="1:5" x14ac:dyDescent="0.2">
      <c r="A1158">
        <v>23</v>
      </c>
      <c r="B1158">
        <v>1</v>
      </c>
      <c r="C1158" t="str">
        <f>[22]Sheet1!A29</f>
        <v>Eye_R_PRV</v>
      </c>
      <c r="D1158" t="str">
        <f>[22]Sheet1!B29</f>
        <v>AtMost 35.0 Gy to 0.03 cc [Gy]</v>
      </c>
      <c r="E1158">
        <f>[22]Sheet1!C29</f>
        <v>36.49</v>
      </c>
    </row>
    <row r="1159" spans="1:5" x14ac:dyDescent="0.2">
      <c r="A1159">
        <v>23</v>
      </c>
      <c r="B1159">
        <v>1</v>
      </c>
      <c r="C1159" t="str">
        <f>[22]Sheet1!A30</f>
        <v>GTV</v>
      </c>
      <c r="D1159" t="str">
        <f>[22]Sheet1!B30</f>
        <v>AtLeast 56.43 Gy to 99.9 % [Gy]</v>
      </c>
      <c r="E1159">
        <f>[22]Sheet1!C30</f>
        <v>53.01</v>
      </c>
    </row>
    <row r="1160" spans="1:5" x14ac:dyDescent="0.2">
      <c r="A1160">
        <v>23</v>
      </c>
      <c r="B1160">
        <v>1</v>
      </c>
      <c r="C1160" t="str">
        <f>[22]Sheet1!A31</f>
        <v>Hippocampus_L</v>
      </c>
      <c r="D1160" t="str">
        <f>[22]Sheet1!B31</f>
        <v>AtMost 7.3 Gy to 40.0 % [Gy]</v>
      </c>
      <c r="E1160">
        <f>[22]Sheet1!C31</f>
        <v>7.0000000000000007E-2</v>
      </c>
    </row>
    <row r="1161" spans="1:5" x14ac:dyDescent="0.2">
      <c r="A1161">
        <v>23</v>
      </c>
      <c r="B1161">
        <v>1</v>
      </c>
      <c r="C1161" t="str">
        <f>[22]Sheet1!A32</f>
        <v>Hippocampus_R</v>
      </c>
      <c r="D1161" t="str">
        <f>[22]Sheet1!B32</f>
        <v>AtMost 7.3 Gy to 40.0 % [Gy]</v>
      </c>
      <c r="E1161">
        <f>[22]Sheet1!C32</f>
        <v>0.93</v>
      </c>
    </row>
    <row r="1162" spans="1:5" x14ac:dyDescent="0.2">
      <c r="A1162">
        <v>23</v>
      </c>
      <c r="B1162">
        <v>1</v>
      </c>
      <c r="C1162" t="str">
        <f>[22]Sheet1!A33</f>
        <v>Hypothalamus_L</v>
      </c>
      <c r="D1162" t="str">
        <f>[22]Sheet1!B33</f>
        <v>AtMost 45.0 Gy to 0.0 mean [Gy]</v>
      </c>
      <c r="E1162">
        <f>[22]Sheet1!C33</f>
        <v>15.34</v>
      </c>
    </row>
    <row r="1163" spans="1:5" x14ac:dyDescent="0.2">
      <c r="A1163">
        <v>23</v>
      </c>
      <c r="B1163">
        <v>1</v>
      </c>
      <c r="C1163" t="str">
        <f>[22]Sheet1!A34</f>
        <v>Hypothalamus_R</v>
      </c>
      <c r="D1163" t="str">
        <f>[22]Sheet1!B34</f>
        <v>AtMost 45.0 Gy to 0.0 mean [Gy]</v>
      </c>
      <c r="E1163">
        <f>[22]Sheet1!C34</f>
        <v>16.510000000000002</v>
      </c>
    </row>
    <row r="1164" spans="1:5" x14ac:dyDescent="0.2">
      <c r="A1164">
        <v>23</v>
      </c>
      <c r="B1164">
        <v>1</v>
      </c>
      <c r="C1164" t="str">
        <f>[22]Sheet1!A35</f>
        <v>LacrimalGland_L</v>
      </c>
      <c r="D1164" t="str">
        <f>[22]Sheet1!B35</f>
        <v>AtMost 25.0 Gy to 0.0 mean [Gy]</v>
      </c>
      <c r="E1164">
        <f>[22]Sheet1!C35</f>
        <v>0.41</v>
      </c>
    </row>
    <row r="1165" spans="1:5" x14ac:dyDescent="0.2">
      <c r="A1165">
        <v>23</v>
      </c>
      <c r="B1165">
        <v>1</v>
      </c>
      <c r="C1165" t="str">
        <f>[22]Sheet1!A36</f>
        <v>LacrimalGland_L_PRV</v>
      </c>
      <c r="D1165" t="str">
        <f>[22]Sheet1!B36</f>
        <v>AtMost 30.0 Gy to 0.0 mean [Gy]</v>
      </c>
      <c r="E1165">
        <f>[22]Sheet1!C36</f>
        <v>0.49</v>
      </c>
    </row>
    <row r="1166" spans="1:5" x14ac:dyDescent="0.2">
      <c r="A1166">
        <v>23</v>
      </c>
      <c r="B1166">
        <v>1</v>
      </c>
      <c r="C1166" t="str">
        <f>[22]Sheet1!A37</f>
        <v>LacrimalGland_R</v>
      </c>
      <c r="D1166" t="str">
        <f>[22]Sheet1!B37</f>
        <v>AtMost 25.0 Gy to 0.0 mean [Gy]</v>
      </c>
      <c r="E1166">
        <f>[22]Sheet1!C37</f>
        <v>11.05</v>
      </c>
    </row>
    <row r="1167" spans="1:5" x14ac:dyDescent="0.2">
      <c r="A1167">
        <v>23</v>
      </c>
      <c r="B1167">
        <v>1</v>
      </c>
      <c r="C1167" t="str">
        <f>[22]Sheet1!A38</f>
        <v>LacrimalGland_R_PRV</v>
      </c>
      <c r="D1167" t="str">
        <f>[22]Sheet1!B38</f>
        <v>AtMost 30.0 Gy to 0.0 mean [Gy]</v>
      </c>
      <c r="E1167">
        <f>[22]Sheet1!C38</f>
        <v>11.62</v>
      </c>
    </row>
    <row r="1168" spans="1:5" x14ac:dyDescent="0.2">
      <c r="A1168">
        <v>23</v>
      </c>
      <c r="B1168">
        <v>1</v>
      </c>
      <c r="C1168" t="str">
        <f>[22]Sheet1!A39</f>
        <v>Lens_L</v>
      </c>
      <c r="D1168" t="str">
        <f>[22]Sheet1!B39</f>
        <v>AtMost 4.0 Gy to 0.03 cc [Gy]</v>
      </c>
      <c r="E1168">
        <f>[22]Sheet1!C39</f>
        <v>1.1399999999999999</v>
      </c>
    </row>
    <row r="1169" spans="1:5" x14ac:dyDescent="0.2">
      <c r="A1169">
        <v>23</v>
      </c>
      <c r="B1169">
        <v>1</v>
      </c>
      <c r="C1169" t="str">
        <f>[22]Sheet1!A40</f>
        <v>Lens_L.1</v>
      </c>
      <c r="D1169" t="str">
        <f>[22]Sheet1!B40</f>
        <v>AtMost 10.0 Gy to 0.03 cc [Gy]</v>
      </c>
      <c r="E1169">
        <f>[22]Sheet1!C40</f>
        <v>1.1399999999999999</v>
      </c>
    </row>
    <row r="1170" spans="1:5" x14ac:dyDescent="0.2">
      <c r="A1170">
        <v>23</v>
      </c>
      <c r="B1170">
        <v>1</v>
      </c>
      <c r="C1170" t="str">
        <f>[22]Sheet1!A41</f>
        <v>Lens_R</v>
      </c>
      <c r="D1170" t="str">
        <f>[22]Sheet1!B41</f>
        <v>AtMost 4.0 Gy to 0.03 cc [Gy]</v>
      </c>
      <c r="E1170">
        <f>[22]Sheet1!C41</f>
        <v>2.33</v>
      </c>
    </row>
    <row r="1171" spans="1:5" x14ac:dyDescent="0.2">
      <c r="A1171">
        <v>23</v>
      </c>
      <c r="B1171">
        <v>1</v>
      </c>
      <c r="C1171" t="str">
        <f>[22]Sheet1!A42</f>
        <v>Lens_R.1</v>
      </c>
      <c r="D1171" t="str">
        <f>[22]Sheet1!B42</f>
        <v>AtMost 10.0 Gy to 0.03 cc [Gy]</v>
      </c>
      <c r="E1171">
        <f>[22]Sheet1!C42</f>
        <v>2.33</v>
      </c>
    </row>
    <row r="1172" spans="1:5" x14ac:dyDescent="0.2">
      <c r="A1172">
        <v>23</v>
      </c>
      <c r="B1172">
        <v>1</v>
      </c>
      <c r="C1172" t="str">
        <f>[22]Sheet1!A43</f>
        <v>OpticChiasm</v>
      </c>
      <c r="D1172" t="str">
        <f>[22]Sheet1!B43</f>
        <v>AtMost 54.0 Gy to 0.03 cc [Gy]</v>
      </c>
      <c r="E1172">
        <f>[22]Sheet1!C43</f>
        <v>32.26</v>
      </c>
    </row>
    <row r="1173" spans="1:5" x14ac:dyDescent="0.2">
      <c r="A1173">
        <v>23</v>
      </c>
      <c r="B1173">
        <v>1</v>
      </c>
      <c r="C1173" t="str">
        <f>[22]Sheet1!A44</f>
        <v>OpticChiasm_PRV</v>
      </c>
      <c r="D1173" t="str">
        <f>[22]Sheet1!B44</f>
        <v>AtMost 60.0 Gy to 0.03 cc [Gy]</v>
      </c>
      <c r="E1173">
        <f>[22]Sheet1!C44</f>
        <v>39.47</v>
      </c>
    </row>
    <row r="1174" spans="1:5" x14ac:dyDescent="0.2">
      <c r="A1174">
        <v>23</v>
      </c>
      <c r="B1174">
        <v>1</v>
      </c>
      <c r="C1174" t="str">
        <f>[22]Sheet1!A45</f>
        <v>OpticNerve_L</v>
      </c>
      <c r="D1174" t="str">
        <f>[22]Sheet1!B45</f>
        <v>AtMost 54.0 Gy to 0.03 cc [Gy]</v>
      </c>
      <c r="E1174">
        <f>[22]Sheet1!C45</f>
        <v>19.670000000000002</v>
      </c>
    </row>
    <row r="1175" spans="1:5" x14ac:dyDescent="0.2">
      <c r="A1175">
        <v>23</v>
      </c>
      <c r="B1175">
        <v>1</v>
      </c>
      <c r="C1175" t="str">
        <f>[22]Sheet1!A46</f>
        <v>OpticNerve_L_PRV</v>
      </c>
      <c r="D1175" t="str">
        <f>[22]Sheet1!B46</f>
        <v>AtMost 60.0 Gy to 0.03 cc [Gy]</v>
      </c>
      <c r="E1175">
        <f>[22]Sheet1!C46</f>
        <v>25.29</v>
      </c>
    </row>
    <row r="1176" spans="1:5" x14ac:dyDescent="0.2">
      <c r="A1176">
        <v>23</v>
      </c>
      <c r="B1176">
        <v>1</v>
      </c>
      <c r="C1176" t="str">
        <f>[22]Sheet1!A47</f>
        <v>OpticNerve_R</v>
      </c>
      <c r="D1176" t="str">
        <f>[22]Sheet1!B47</f>
        <v>AtMost 54.0 Gy to 0.03 cc [Gy]</v>
      </c>
      <c r="E1176">
        <f>[22]Sheet1!C47</f>
        <v>44.95</v>
      </c>
    </row>
    <row r="1177" spans="1:5" x14ac:dyDescent="0.2">
      <c r="A1177">
        <v>23</v>
      </c>
      <c r="B1177">
        <v>1</v>
      </c>
      <c r="C1177" t="str">
        <f>[22]Sheet1!A48</f>
        <v>OpticNerve_R_PRV</v>
      </c>
      <c r="D1177" t="str">
        <f>[22]Sheet1!B48</f>
        <v>AtMost 60.0 Gy to 0.03 cc [Gy]</v>
      </c>
      <c r="E1177">
        <f>[22]Sheet1!C48</f>
        <v>49.73</v>
      </c>
    </row>
    <row r="1178" spans="1:5" x14ac:dyDescent="0.2">
      <c r="A1178">
        <v>23</v>
      </c>
      <c r="B1178">
        <v>1</v>
      </c>
      <c r="C1178" t="str">
        <f>[22]Sheet1!A49</f>
        <v>PTV</v>
      </c>
      <c r="D1178" t="str">
        <f>[22]Sheet1!B49</f>
        <v>AtLeast 56.43 Gy to 98.0 % [Gy]</v>
      </c>
      <c r="E1178">
        <f>[22]Sheet1!C49</f>
        <v>52.73</v>
      </c>
    </row>
    <row r="1179" spans="1:5" x14ac:dyDescent="0.2">
      <c r="A1179">
        <v>23</v>
      </c>
      <c r="B1179">
        <v>1</v>
      </c>
      <c r="C1179" t="str">
        <f>[22]Sheet1!A50</f>
        <v>Pituitary</v>
      </c>
      <c r="D1179" t="str">
        <f>[22]Sheet1!B50</f>
        <v>AtMost 45.0 Gy to 0.0 mean [Gy]</v>
      </c>
      <c r="E1179">
        <f>[22]Sheet1!C50</f>
        <v>8.44</v>
      </c>
    </row>
    <row r="1180" spans="1:5" x14ac:dyDescent="0.2">
      <c r="A1180">
        <v>23</v>
      </c>
      <c r="B1180">
        <v>1</v>
      </c>
      <c r="C1180" t="str">
        <f>[22]Sheet1!A51</f>
        <v>Pituitary.1</v>
      </c>
      <c r="D1180" t="str">
        <f>[22]Sheet1!B51</f>
        <v>AtMost 20.0 Gy to 0.0 mean [Gy]</v>
      </c>
      <c r="E1180">
        <f>[22]Sheet1!C51</f>
        <v>8.44</v>
      </c>
    </row>
    <row r="1181" spans="1:5" x14ac:dyDescent="0.2">
      <c r="A1181">
        <v>23</v>
      </c>
      <c r="B1181">
        <v>1</v>
      </c>
      <c r="C1181" t="str">
        <f>[22]Sheet1!A52</f>
        <v>Retina_L</v>
      </c>
      <c r="D1181" t="str">
        <f>[22]Sheet1!B52</f>
        <v>AtMost 45.0 Gy to 0.03 cc [Gy]</v>
      </c>
      <c r="E1181">
        <f>[22]Sheet1!C52</f>
        <v>8.1300000000000008</v>
      </c>
    </row>
    <row r="1182" spans="1:5" x14ac:dyDescent="0.2">
      <c r="A1182">
        <v>23</v>
      </c>
      <c r="B1182">
        <v>1</v>
      </c>
      <c r="C1182" t="str">
        <f>[22]Sheet1!A53</f>
        <v>Retina_L_PRV</v>
      </c>
      <c r="D1182" t="str">
        <f>[22]Sheet1!B53</f>
        <v>AtMost 50.0 Gy to 0.03 cc [Gy]</v>
      </c>
      <c r="E1182">
        <f>[22]Sheet1!C53</f>
        <v>11.2</v>
      </c>
    </row>
    <row r="1183" spans="1:5" x14ac:dyDescent="0.2">
      <c r="A1183">
        <v>23</v>
      </c>
      <c r="B1183">
        <v>1</v>
      </c>
      <c r="C1183" t="str">
        <f>[22]Sheet1!A54</f>
        <v>Retina_R</v>
      </c>
      <c r="D1183" t="str">
        <f>[22]Sheet1!B54</f>
        <v>AtMost 45.0 Gy to 0.03 cc [Gy]</v>
      </c>
      <c r="E1183">
        <f>[22]Sheet1!C54</f>
        <v>29.08</v>
      </c>
    </row>
    <row r="1184" spans="1:5" x14ac:dyDescent="0.2">
      <c r="A1184">
        <v>23</v>
      </c>
      <c r="B1184">
        <v>1</v>
      </c>
      <c r="C1184" t="str">
        <f>[22]Sheet1!A55</f>
        <v>Retina_R_PRV</v>
      </c>
      <c r="D1184" t="str">
        <f>[22]Sheet1!B55</f>
        <v>AtMost 50.0 Gy to 0.03 cc [Gy]</v>
      </c>
      <c r="E1184">
        <f>[22]Sheet1!C55</f>
        <v>37.11</v>
      </c>
    </row>
    <row r="1185" spans="1:5" x14ac:dyDescent="0.2">
      <c r="A1185">
        <v>23</v>
      </c>
      <c r="B1185">
        <v>1</v>
      </c>
      <c r="C1185" t="str">
        <f>[22]Sheet1!A56</f>
        <v>Skin</v>
      </c>
      <c r="D1185" t="str">
        <f>[22]Sheet1!B56</f>
        <v>AtMost 25.0 Gy to 0.03 cc [Gy]</v>
      </c>
      <c r="E1185">
        <f>[22]Sheet1!C56</f>
        <v>46.97</v>
      </c>
    </row>
    <row r="1186" spans="1:5" x14ac:dyDescent="0.2">
      <c r="A1186">
        <v>23</v>
      </c>
      <c r="B1186">
        <v>1</v>
      </c>
      <c r="C1186" t="str">
        <f>[22]Sheet1!A57</f>
        <v>SpinalCord</v>
      </c>
      <c r="D1186" t="str">
        <f>[22]Sheet1!B57</f>
        <v>AtMost 50.0 Gy to 0.03 cc [Gy]</v>
      </c>
      <c r="E1186">
        <f>[22]Sheet1!C57</f>
        <v>0.05</v>
      </c>
    </row>
    <row r="1187" spans="1:5" x14ac:dyDescent="0.2">
      <c r="A1187">
        <v>23</v>
      </c>
      <c r="B1187">
        <v>1</v>
      </c>
      <c r="C1187" t="str">
        <f>[22]Sheet1!A58</f>
        <v>SpinalCord.1</v>
      </c>
      <c r="D1187" t="str">
        <f>[22]Sheet1!B58</f>
        <v>AtMost 45.0 Gy to 0.03 cc [Gy]</v>
      </c>
      <c r="E1187">
        <f>[22]Sheet1!C58</f>
        <v>0.05</v>
      </c>
    </row>
    <row r="1188" spans="1:5" x14ac:dyDescent="0.2">
      <c r="A1188">
        <v>23</v>
      </c>
      <c r="B1188">
        <v>1</v>
      </c>
      <c r="C1188" t="str">
        <f>[22]Sheet1!A59</f>
        <v>SpinalCord_PRV</v>
      </c>
      <c r="D1188" t="str">
        <f>[22]Sheet1!B59</f>
        <v>AtMost 50.0 Gy to 0.03 cc [Gy]</v>
      </c>
      <c r="E1188">
        <f>[22]Sheet1!C59</f>
        <v>7.0000000000000007E-2</v>
      </c>
    </row>
    <row r="1189" spans="1:5" x14ac:dyDescent="0.2">
      <c r="A1189">
        <v>23</v>
      </c>
      <c r="B1189">
        <v>1</v>
      </c>
      <c r="C1189" t="str">
        <f>[22]Sheet1!A60</f>
        <v>SpinalCord_PRV.1</v>
      </c>
      <c r="D1189" t="str">
        <f>[22]Sheet1!B60</f>
        <v>AtMost 54.0 Gy to 0.03 cc [Gy]</v>
      </c>
      <c r="E1189">
        <f>[22]Sheet1!C60</f>
        <v>7.0000000000000007E-2</v>
      </c>
    </row>
    <row r="1192" spans="1:5" x14ac:dyDescent="0.2">
      <c r="A1192">
        <v>24</v>
      </c>
      <c r="B1192">
        <v>0</v>
      </c>
      <c r="C1192" t="str">
        <f>[23]Sheet1!A2</f>
        <v>Brain</v>
      </c>
      <c r="D1192" t="str">
        <f>[23]Sheet1!B2</f>
        <v>AtMost 50.0 % to 30.0 Gy [%]</v>
      </c>
      <c r="E1192">
        <f>[23]Sheet1!C2</f>
        <v>33.729999999999997</v>
      </c>
    </row>
    <row r="1193" spans="1:5" x14ac:dyDescent="0.2">
      <c r="A1193">
        <v>24</v>
      </c>
      <c r="B1193">
        <v>0</v>
      </c>
      <c r="C1193" t="str">
        <f>[23]Sheet1!A3</f>
        <v>Brain-GTV</v>
      </c>
      <c r="D1193" t="str">
        <f>[23]Sheet1!B3</f>
        <v>AtMost 50.0 % to 30.0 Gy [%]</v>
      </c>
      <c r="E1193">
        <f>[23]Sheet1!C3</f>
        <v>31.02</v>
      </c>
    </row>
    <row r="1194" spans="1:5" x14ac:dyDescent="0.2">
      <c r="A1194">
        <v>24</v>
      </c>
      <c r="B1194">
        <v>0</v>
      </c>
      <c r="C1194" t="str">
        <f>[23]Sheet1!A4</f>
        <v>BrainstemCore</v>
      </c>
      <c r="D1194" t="str">
        <f>[23]Sheet1!B4</f>
        <v>AtMost 54.0 Gy to 0.03 cc [Gy]</v>
      </c>
      <c r="E1194">
        <f>[23]Sheet1!C4</f>
        <v>52.54</v>
      </c>
    </row>
    <row r="1195" spans="1:5" x14ac:dyDescent="0.2">
      <c r="A1195">
        <v>24</v>
      </c>
      <c r="B1195">
        <v>0</v>
      </c>
      <c r="C1195" t="str">
        <f>[23]Sheet1!A5</f>
        <v>BrainstemSurface</v>
      </c>
      <c r="D1195" t="str">
        <f>[23]Sheet1!B5</f>
        <v>AtMost 60.0 Gy to 0.03 cc [Gy]</v>
      </c>
      <c r="E1195">
        <f>[23]Sheet1!C5</f>
        <v>54.73</v>
      </c>
    </row>
    <row r="1196" spans="1:5" x14ac:dyDescent="0.2">
      <c r="A1196">
        <v>24</v>
      </c>
      <c r="B1196">
        <v>0</v>
      </c>
      <c r="C1196" t="str">
        <f>[23]Sheet1!A6</f>
        <v>Brainstem_PRV</v>
      </c>
      <c r="D1196" t="str">
        <f>[23]Sheet1!B6</f>
        <v>AtMost 63.0 Gy to 0.03 cc [Gy]</v>
      </c>
      <c r="E1196">
        <f>[23]Sheet1!C6</f>
        <v>57.1</v>
      </c>
    </row>
    <row r="1197" spans="1:5" x14ac:dyDescent="0.2">
      <c r="A1197">
        <v>24</v>
      </c>
      <c r="B1197">
        <v>0</v>
      </c>
      <c r="C1197" t="str">
        <f>[23]Sheet1!A7</f>
        <v>CTV</v>
      </c>
      <c r="D1197" t="str">
        <f>[23]Sheet1!B7</f>
        <v>AtLeast 56.43 Gy to 99.0 % [Gy]</v>
      </c>
      <c r="E1197">
        <f>[23]Sheet1!C7</f>
        <v>55.35</v>
      </c>
    </row>
    <row r="1198" spans="1:5" x14ac:dyDescent="0.2">
      <c r="A1198">
        <v>24</v>
      </c>
      <c r="B1198">
        <v>0</v>
      </c>
      <c r="C1198" t="str">
        <f>[23]Sheet1!A8</f>
        <v>Cochlea_L</v>
      </c>
      <c r="D1198" t="str">
        <f>[23]Sheet1!B8</f>
        <v>AtMost 54.0 Gy to 0.0 mean [Gy]</v>
      </c>
      <c r="E1198">
        <f>[23]Sheet1!C8</f>
        <v>7.82</v>
      </c>
    </row>
    <row r="1199" spans="1:5" x14ac:dyDescent="0.2">
      <c r="A1199">
        <v>24</v>
      </c>
      <c r="B1199">
        <v>0</v>
      </c>
      <c r="C1199" t="str">
        <f>[23]Sheet1!A9</f>
        <v>Cochlea_L.1</v>
      </c>
      <c r="D1199" t="str">
        <f>[23]Sheet1!B9</f>
        <v>AtMost 45.0 Gy to 0.0 mean [Gy]</v>
      </c>
      <c r="E1199">
        <f>[23]Sheet1!C9</f>
        <v>7.82</v>
      </c>
    </row>
    <row r="1200" spans="1:5" x14ac:dyDescent="0.2">
      <c r="A1200">
        <v>24</v>
      </c>
      <c r="B1200">
        <v>0</v>
      </c>
      <c r="C1200" t="str">
        <f>[23]Sheet1!A10</f>
        <v>Cochlea_L.2</v>
      </c>
      <c r="D1200" t="str">
        <f>[23]Sheet1!B10</f>
        <v>AtMost 32.0 Gy to 0.0 mean [Gy]</v>
      </c>
      <c r="E1200">
        <f>[23]Sheet1!C10</f>
        <v>7.82</v>
      </c>
    </row>
    <row r="1201" spans="1:5" x14ac:dyDescent="0.2">
      <c r="A1201">
        <v>24</v>
      </c>
      <c r="B1201">
        <v>0</v>
      </c>
      <c r="C1201" t="str">
        <f>[23]Sheet1!A11</f>
        <v>Cochlea_L_PRV</v>
      </c>
      <c r="D1201" t="str">
        <f>[23]Sheet1!B11</f>
        <v>AtMost 40.0 Gy to 0.0 mean [Gy]</v>
      </c>
      <c r="E1201">
        <f>[23]Sheet1!C11</f>
        <v>7.86</v>
      </c>
    </row>
    <row r="1202" spans="1:5" x14ac:dyDescent="0.2">
      <c r="A1202">
        <v>24</v>
      </c>
      <c r="B1202">
        <v>0</v>
      </c>
      <c r="C1202" t="str">
        <f>[23]Sheet1!A12</f>
        <v>Cochlea_L_PRV.1</v>
      </c>
      <c r="D1202" t="str">
        <f>[23]Sheet1!B12</f>
        <v>AtMost 50.0 Gy to 0.0 mean [Gy]</v>
      </c>
      <c r="E1202">
        <f>[23]Sheet1!C12</f>
        <v>7.86</v>
      </c>
    </row>
    <row r="1203" spans="1:5" x14ac:dyDescent="0.2">
      <c r="A1203">
        <v>24</v>
      </c>
      <c r="B1203">
        <v>0</v>
      </c>
      <c r="C1203" t="str">
        <f>[23]Sheet1!A13</f>
        <v>Cochlea_L_PRV.2</v>
      </c>
      <c r="D1203" t="str">
        <f>[23]Sheet1!B13</f>
        <v>AtMost 59.0 Gy to 0.0 mean [Gy]</v>
      </c>
      <c r="E1203">
        <f>[23]Sheet1!C13</f>
        <v>7.86</v>
      </c>
    </row>
    <row r="1204" spans="1:5" x14ac:dyDescent="0.2">
      <c r="A1204">
        <v>24</v>
      </c>
      <c r="B1204">
        <v>0</v>
      </c>
      <c r="C1204" t="str">
        <f>[23]Sheet1!A14</f>
        <v>Cochlea_R</v>
      </c>
      <c r="D1204" t="str">
        <f>[23]Sheet1!B14</f>
        <v>AtMost 54.0 Gy to 0.0 mean [Gy]</v>
      </c>
      <c r="E1204">
        <f>[23]Sheet1!C14</f>
        <v>44.11</v>
      </c>
    </row>
    <row r="1205" spans="1:5" x14ac:dyDescent="0.2">
      <c r="A1205">
        <v>24</v>
      </c>
      <c r="B1205">
        <v>0</v>
      </c>
      <c r="C1205" t="str">
        <f>[23]Sheet1!A15</f>
        <v>Cochlea_R.1</v>
      </c>
      <c r="D1205" t="str">
        <f>[23]Sheet1!B15</f>
        <v>AtMost 45.0 Gy to 0.0 mean [Gy]</v>
      </c>
      <c r="E1205">
        <f>[23]Sheet1!C15</f>
        <v>44.11</v>
      </c>
    </row>
    <row r="1206" spans="1:5" x14ac:dyDescent="0.2">
      <c r="A1206">
        <v>24</v>
      </c>
      <c r="B1206">
        <v>0</v>
      </c>
      <c r="C1206" t="str">
        <f>[23]Sheet1!A16</f>
        <v>Cochlea_R.2</v>
      </c>
      <c r="D1206" t="str">
        <f>[23]Sheet1!B16</f>
        <v>AtMost 32.0 Gy to 0.0 mean [Gy]</v>
      </c>
      <c r="E1206">
        <f>[23]Sheet1!C16</f>
        <v>44.11</v>
      </c>
    </row>
    <row r="1207" spans="1:5" x14ac:dyDescent="0.2">
      <c r="A1207">
        <v>24</v>
      </c>
      <c r="B1207">
        <v>0</v>
      </c>
      <c r="C1207" t="str">
        <f>[23]Sheet1!A17</f>
        <v>Cochlea_R_PRV</v>
      </c>
      <c r="D1207" t="str">
        <f>[23]Sheet1!B17</f>
        <v>AtMost 40.0 Gy to 0.0 mean [Gy]</v>
      </c>
      <c r="E1207">
        <f>[23]Sheet1!C17</f>
        <v>44.68</v>
      </c>
    </row>
    <row r="1208" spans="1:5" x14ac:dyDescent="0.2">
      <c r="A1208">
        <v>24</v>
      </c>
      <c r="B1208">
        <v>0</v>
      </c>
      <c r="C1208" t="str">
        <f>[23]Sheet1!A18</f>
        <v>Cochlea_R_PRV.1</v>
      </c>
      <c r="D1208" t="str">
        <f>[23]Sheet1!B18</f>
        <v>AtMost 50.0 Gy to 0.0 mean [Gy]</v>
      </c>
      <c r="E1208">
        <f>[23]Sheet1!C18</f>
        <v>44.68</v>
      </c>
    </row>
    <row r="1209" spans="1:5" x14ac:dyDescent="0.2">
      <c r="A1209">
        <v>24</v>
      </c>
      <c r="B1209">
        <v>0</v>
      </c>
      <c r="C1209" t="str">
        <f>[23]Sheet1!A19</f>
        <v>Cochlea_R_PRV.2</v>
      </c>
      <c r="D1209" t="str">
        <f>[23]Sheet1!B19</f>
        <v>AtMost 59.0 Gy to 0.0 mean [Gy]</v>
      </c>
      <c r="E1209">
        <f>[23]Sheet1!C19</f>
        <v>44.68</v>
      </c>
    </row>
    <row r="1210" spans="1:5" x14ac:dyDescent="0.2">
      <c r="A1210">
        <v>24</v>
      </c>
      <c r="B1210">
        <v>0</v>
      </c>
      <c r="C1210" t="str">
        <f>[23]Sheet1!A20</f>
        <v>Cornea_L</v>
      </c>
      <c r="D1210" t="str">
        <f>[23]Sheet1!B20</f>
        <v>AtMost 50.0 Gy to 0.03 cc [Gy]</v>
      </c>
      <c r="E1210">
        <f>[23]Sheet1!C20</f>
        <v>7.92</v>
      </c>
    </row>
    <row r="1211" spans="1:5" x14ac:dyDescent="0.2">
      <c r="A1211">
        <v>24</v>
      </c>
      <c r="B1211">
        <v>0</v>
      </c>
      <c r="C1211" t="str">
        <f>[23]Sheet1!A21</f>
        <v>Cornea_L.1</v>
      </c>
      <c r="D1211" t="str">
        <f>[23]Sheet1!B21</f>
        <v>AtMost 30.0 Gy to 0.03 cc [Gy]</v>
      </c>
      <c r="E1211">
        <f>[23]Sheet1!C21</f>
        <v>7.92</v>
      </c>
    </row>
    <row r="1212" spans="1:5" x14ac:dyDescent="0.2">
      <c r="A1212">
        <v>24</v>
      </c>
      <c r="B1212">
        <v>0</v>
      </c>
      <c r="C1212" t="str">
        <f>[23]Sheet1!A22</f>
        <v>Cornea_L_PRV</v>
      </c>
      <c r="D1212" t="str">
        <f>[23]Sheet1!B22</f>
        <v>AtMost 35.0 Gy to 0.03 cc [Gy]</v>
      </c>
      <c r="E1212">
        <f>[23]Sheet1!C22</f>
        <v>13.75</v>
      </c>
    </row>
    <row r="1213" spans="1:5" x14ac:dyDescent="0.2">
      <c r="A1213">
        <v>24</v>
      </c>
      <c r="B1213">
        <v>0</v>
      </c>
      <c r="C1213" t="str">
        <f>[23]Sheet1!A23</f>
        <v>Cornea_R</v>
      </c>
      <c r="D1213" t="str">
        <f>[23]Sheet1!B23</f>
        <v>AtMost 50.0 Gy to 0.03 cc [Gy]</v>
      </c>
      <c r="E1213">
        <f>[23]Sheet1!C23</f>
        <v>24.81</v>
      </c>
    </row>
    <row r="1214" spans="1:5" x14ac:dyDescent="0.2">
      <c r="A1214">
        <v>24</v>
      </c>
      <c r="B1214">
        <v>0</v>
      </c>
      <c r="C1214" t="str">
        <f>[23]Sheet1!A24</f>
        <v>Cornea_R.1</v>
      </c>
      <c r="D1214" t="str">
        <f>[23]Sheet1!B24</f>
        <v>AtMost 30.0 Gy to 0.03 cc [Gy]</v>
      </c>
      <c r="E1214">
        <f>[23]Sheet1!C24</f>
        <v>24.81</v>
      </c>
    </row>
    <row r="1215" spans="1:5" x14ac:dyDescent="0.2">
      <c r="A1215">
        <v>24</v>
      </c>
      <c r="B1215">
        <v>0</v>
      </c>
      <c r="C1215" t="str">
        <f>[23]Sheet1!A25</f>
        <v>Cornea_R_PRV</v>
      </c>
      <c r="D1215" t="str">
        <f>[23]Sheet1!B25</f>
        <v>AtMost 35.0 Gy to 0.03 cc [Gy]</v>
      </c>
      <c r="E1215">
        <f>[23]Sheet1!C25</f>
        <v>27.55</v>
      </c>
    </row>
    <row r="1216" spans="1:5" x14ac:dyDescent="0.2">
      <c r="A1216">
        <v>24</v>
      </c>
      <c r="B1216">
        <v>0</v>
      </c>
      <c r="C1216" t="str">
        <f>[23]Sheet1!A26</f>
        <v>External</v>
      </c>
      <c r="D1216" t="str">
        <f>[23]Sheet1!B26</f>
        <v>AtMost 62.37 Gy to 2.0 cc [Gy]</v>
      </c>
      <c r="E1216">
        <f>[23]Sheet1!C26</f>
        <v>61.51</v>
      </c>
    </row>
    <row r="1217" spans="1:5" x14ac:dyDescent="0.2">
      <c r="A1217">
        <v>24</v>
      </c>
      <c r="B1217">
        <v>0</v>
      </c>
      <c r="C1217" t="str">
        <f>[23]Sheet1!A27</f>
        <v>Eye_L</v>
      </c>
      <c r="D1217" t="str">
        <f>[23]Sheet1!B27</f>
        <v>AtMost 30.0 Gy to 0.03 cc [Gy]</v>
      </c>
      <c r="E1217">
        <f>[23]Sheet1!C27</f>
        <v>17.8</v>
      </c>
    </row>
    <row r="1218" spans="1:5" x14ac:dyDescent="0.2">
      <c r="A1218">
        <v>24</v>
      </c>
      <c r="B1218">
        <v>0</v>
      </c>
      <c r="C1218" t="str">
        <f>[23]Sheet1!A28</f>
        <v>Eye_L_PRV</v>
      </c>
      <c r="D1218" t="str">
        <f>[23]Sheet1!B28</f>
        <v>AtMost 35.0 Gy to 0.03 cc [Gy]</v>
      </c>
      <c r="E1218">
        <f>[23]Sheet1!C28</f>
        <v>20.66</v>
      </c>
    </row>
    <row r="1219" spans="1:5" x14ac:dyDescent="0.2">
      <c r="A1219">
        <v>24</v>
      </c>
      <c r="B1219">
        <v>0</v>
      </c>
      <c r="C1219" t="str">
        <f>[23]Sheet1!A29</f>
        <v>Eye_R</v>
      </c>
      <c r="D1219" t="str">
        <f>[23]Sheet1!B29</f>
        <v>AtMost 30.0 Gy to 0.03 cc [Gy]</v>
      </c>
      <c r="E1219">
        <f>[23]Sheet1!C29</f>
        <v>37.46</v>
      </c>
    </row>
    <row r="1220" spans="1:5" x14ac:dyDescent="0.2">
      <c r="A1220">
        <v>24</v>
      </c>
      <c r="B1220">
        <v>0</v>
      </c>
      <c r="C1220" t="str">
        <f>[23]Sheet1!A30</f>
        <v>Eye_R_PRV</v>
      </c>
      <c r="D1220" t="str">
        <f>[23]Sheet1!B30</f>
        <v>AtMost 35.0 Gy to 0.03 cc [Gy]</v>
      </c>
      <c r="E1220">
        <f>[23]Sheet1!C30</f>
        <v>40.78</v>
      </c>
    </row>
    <row r="1221" spans="1:5" x14ac:dyDescent="0.2">
      <c r="A1221">
        <v>24</v>
      </c>
      <c r="B1221">
        <v>0</v>
      </c>
      <c r="C1221" t="str">
        <f>[23]Sheet1!A31</f>
        <v>GTV</v>
      </c>
      <c r="D1221" t="str">
        <f>[23]Sheet1!B31</f>
        <v>AtLeast 56.43 Gy to 99.9 % [Gy]</v>
      </c>
      <c r="E1221">
        <f>[23]Sheet1!C31</f>
        <v>54.95</v>
      </c>
    </row>
    <row r="1222" spans="1:5" x14ac:dyDescent="0.2">
      <c r="A1222">
        <v>24</v>
      </c>
      <c r="B1222">
        <v>0</v>
      </c>
      <c r="C1222" t="str">
        <f>[23]Sheet1!A32</f>
        <v>Hippocampus_L</v>
      </c>
      <c r="D1222" t="str">
        <f>[23]Sheet1!B32</f>
        <v>AtMost 7.3 Gy to 40.0 % [Gy]</v>
      </c>
      <c r="E1222">
        <f>[23]Sheet1!C32</f>
        <v>6.39</v>
      </c>
    </row>
    <row r="1223" spans="1:5" x14ac:dyDescent="0.2">
      <c r="A1223">
        <v>24</v>
      </c>
      <c r="B1223">
        <v>0</v>
      </c>
      <c r="C1223" t="str">
        <f>[23]Sheet1!A33</f>
        <v>Hippocampus_R</v>
      </c>
      <c r="D1223" t="str">
        <f>[23]Sheet1!B33</f>
        <v>AtMost 7.3 Gy to 40.0 % [Gy]</v>
      </c>
      <c r="E1223">
        <f>[23]Sheet1!C33</f>
        <v>59.49</v>
      </c>
    </row>
    <row r="1224" spans="1:5" x14ac:dyDescent="0.2">
      <c r="A1224">
        <v>24</v>
      </c>
      <c r="B1224">
        <v>0</v>
      </c>
      <c r="C1224" t="str">
        <f>[23]Sheet1!A34</f>
        <v>Hypothalamus_L</v>
      </c>
      <c r="D1224" t="str">
        <f>[23]Sheet1!B34</f>
        <v>AtMost 45.0 Gy to 0.0 mean [Gy]</v>
      </c>
      <c r="E1224">
        <f>[23]Sheet1!C34</f>
        <v>46.63</v>
      </c>
    </row>
    <row r="1225" spans="1:5" x14ac:dyDescent="0.2">
      <c r="A1225">
        <v>24</v>
      </c>
      <c r="B1225">
        <v>0</v>
      </c>
      <c r="C1225" t="str">
        <f>[23]Sheet1!A35</f>
        <v>Hypothalamus_R</v>
      </c>
      <c r="D1225" t="str">
        <f>[23]Sheet1!B35</f>
        <v>AtMost 45.0 Gy to 0.0 mean [Gy]</v>
      </c>
      <c r="E1225">
        <f>[23]Sheet1!C35</f>
        <v>53.58</v>
      </c>
    </row>
    <row r="1226" spans="1:5" x14ac:dyDescent="0.2">
      <c r="A1226">
        <v>24</v>
      </c>
      <c r="B1226">
        <v>0</v>
      </c>
      <c r="C1226" t="str">
        <f>[23]Sheet1!A36</f>
        <v>LacrimalGland_L</v>
      </c>
      <c r="D1226" t="str">
        <f>[23]Sheet1!B36</f>
        <v>AtMost 25.0 Gy to 0.0 mean [Gy]</v>
      </c>
      <c r="E1226">
        <f>[23]Sheet1!C36</f>
        <v>15.74</v>
      </c>
    </row>
    <row r="1227" spans="1:5" x14ac:dyDescent="0.2">
      <c r="A1227">
        <v>24</v>
      </c>
      <c r="B1227">
        <v>0</v>
      </c>
      <c r="C1227" t="str">
        <f>[23]Sheet1!A37</f>
        <v>LacrimalGland_L_PRV</v>
      </c>
      <c r="D1227" t="str">
        <f>[23]Sheet1!B37</f>
        <v>AtMost 30.0 Gy to 0.0 mean [Gy]</v>
      </c>
      <c r="E1227">
        <f>[23]Sheet1!C37</f>
        <v>15.6</v>
      </c>
    </row>
    <row r="1228" spans="1:5" x14ac:dyDescent="0.2">
      <c r="A1228">
        <v>24</v>
      </c>
      <c r="B1228">
        <v>0</v>
      </c>
      <c r="C1228" t="str">
        <f>[23]Sheet1!A38</f>
        <v>LacrimalGland_R</v>
      </c>
      <c r="D1228" t="str">
        <f>[23]Sheet1!B38</f>
        <v>AtMost 25.0 Gy to 0.0 mean [Gy]</v>
      </c>
      <c r="E1228">
        <f>[23]Sheet1!C38</f>
        <v>23.35</v>
      </c>
    </row>
    <row r="1229" spans="1:5" x14ac:dyDescent="0.2">
      <c r="A1229">
        <v>24</v>
      </c>
      <c r="B1229">
        <v>0</v>
      </c>
      <c r="C1229" t="str">
        <f>[23]Sheet1!A39</f>
        <v>LacrimalGland_R_PRV</v>
      </c>
      <c r="D1229" t="str">
        <f>[23]Sheet1!B39</f>
        <v>AtMost 30.0 Gy to 0.0 mean [Gy]</v>
      </c>
      <c r="E1229">
        <f>[23]Sheet1!C39</f>
        <v>23.65</v>
      </c>
    </row>
    <row r="1230" spans="1:5" x14ac:dyDescent="0.2">
      <c r="A1230">
        <v>24</v>
      </c>
      <c r="B1230">
        <v>0</v>
      </c>
      <c r="C1230" t="str">
        <f>[23]Sheet1!A40</f>
        <v>Lens_L</v>
      </c>
      <c r="D1230" t="str">
        <f>[23]Sheet1!B40</f>
        <v>AtMost 4.0 Gy to 0.03 cc [Gy]</v>
      </c>
      <c r="E1230">
        <f>[23]Sheet1!C40</f>
        <v>3.64</v>
      </c>
    </row>
    <row r="1231" spans="1:5" x14ac:dyDescent="0.2">
      <c r="A1231">
        <v>24</v>
      </c>
      <c r="B1231">
        <v>0</v>
      </c>
      <c r="C1231" t="str">
        <f>[23]Sheet1!A41</f>
        <v>Lens_L.1</v>
      </c>
      <c r="D1231" t="str">
        <f>[23]Sheet1!B41</f>
        <v>AtMost 10.0 Gy to 0.03 cc [Gy]</v>
      </c>
      <c r="E1231">
        <f>[23]Sheet1!C41</f>
        <v>3.64</v>
      </c>
    </row>
    <row r="1232" spans="1:5" x14ac:dyDescent="0.2">
      <c r="A1232">
        <v>24</v>
      </c>
      <c r="B1232">
        <v>0</v>
      </c>
      <c r="C1232" t="str">
        <f>[23]Sheet1!A42</f>
        <v>Lens_R</v>
      </c>
      <c r="D1232" t="str">
        <f>[23]Sheet1!B42</f>
        <v>AtMost 4.0 Gy to 0.03 cc [Gy]</v>
      </c>
      <c r="E1232">
        <f>[23]Sheet1!C42</f>
        <v>13.53</v>
      </c>
    </row>
    <row r="1233" spans="1:5" x14ac:dyDescent="0.2">
      <c r="A1233">
        <v>24</v>
      </c>
      <c r="B1233">
        <v>0</v>
      </c>
      <c r="C1233" t="str">
        <f>[23]Sheet1!A43</f>
        <v>Lens_R.1</v>
      </c>
      <c r="D1233" t="str">
        <f>[23]Sheet1!B43</f>
        <v>AtMost 10.0 Gy to 0.03 cc [Gy]</v>
      </c>
      <c r="E1233">
        <f>[23]Sheet1!C43</f>
        <v>13.53</v>
      </c>
    </row>
    <row r="1234" spans="1:5" x14ac:dyDescent="0.2">
      <c r="A1234">
        <v>24</v>
      </c>
      <c r="B1234">
        <v>0</v>
      </c>
      <c r="C1234" t="str">
        <f>[23]Sheet1!A44</f>
        <v>OpticChiasm</v>
      </c>
      <c r="D1234" t="str">
        <f>[23]Sheet1!B44</f>
        <v>AtMost 54.0 Gy to 0.03 cc [Gy]</v>
      </c>
      <c r="E1234">
        <f>[23]Sheet1!C44</f>
        <v>53.14</v>
      </c>
    </row>
    <row r="1235" spans="1:5" x14ac:dyDescent="0.2">
      <c r="A1235">
        <v>24</v>
      </c>
      <c r="B1235">
        <v>0</v>
      </c>
      <c r="C1235" t="str">
        <f>[23]Sheet1!A45</f>
        <v>OpticChiasm_PRV</v>
      </c>
      <c r="D1235" t="str">
        <f>[23]Sheet1!B45</f>
        <v>AtMost 60.0 Gy to 0.03 cc [Gy]</v>
      </c>
      <c r="E1235">
        <f>[23]Sheet1!C45</f>
        <v>54.19</v>
      </c>
    </row>
    <row r="1236" spans="1:5" x14ac:dyDescent="0.2">
      <c r="A1236">
        <v>24</v>
      </c>
      <c r="B1236">
        <v>0</v>
      </c>
      <c r="C1236" t="str">
        <f>[23]Sheet1!A46</f>
        <v>OpticNerve_L</v>
      </c>
      <c r="D1236" t="str">
        <f>[23]Sheet1!B46</f>
        <v>AtMost 54.0 Gy to 0.03 cc [Gy]</v>
      </c>
      <c r="E1236">
        <f>[23]Sheet1!C46</f>
        <v>30.51</v>
      </c>
    </row>
    <row r="1237" spans="1:5" x14ac:dyDescent="0.2">
      <c r="A1237">
        <v>24</v>
      </c>
      <c r="B1237">
        <v>0</v>
      </c>
      <c r="C1237" t="str">
        <f>[23]Sheet1!A47</f>
        <v>OpticNerve_L_PRV</v>
      </c>
      <c r="D1237" t="str">
        <f>[23]Sheet1!B47</f>
        <v>AtMost 60.0 Gy to 0.03 cc [Gy]</v>
      </c>
      <c r="E1237">
        <f>[23]Sheet1!C47</f>
        <v>39.479999999999997</v>
      </c>
    </row>
    <row r="1238" spans="1:5" x14ac:dyDescent="0.2">
      <c r="A1238">
        <v>24</v>
      </c>
      <c r="B1238">
        <v>0</v>
      </c>
      <c r="C1238" t="str">
        <f>[23]Sheet1!A48</f>
        <v>OpticNerve_R</v>
      </c>
      <c r="D1238" t="str">
        <f>[23]Sheet1!B48</f>
        <v>AtMost 54.0 Gy to 0.03 cc [Gy]</v>
      </c>
      <c r="E1238">
        <f>[23]Sheet1!C48</f>
        <v>51.91</v>
      </c>
    </row>
    <row r="1239" spans="1:5" x14ac:dyDescent="0.2">
      <c r="A1239">
        <v>24</v>
      </c>
      <c r="B1239">
        <v>0</v>
      </c>
      <c r="C1239" t="str">
        <f>[23]Sheet1!A49</f>
        <v>OpticNerve_R_PRV</v>
      </c>
      <c r="D1239" t="str">
        <f>[23]Sheet1!B49</f>
        <v>AtMost 60.0 Gy to 0.03 cc [Gy]</v>
      </c>
      <c r="E1239">
        <f>[23]Sheet1!C49</f>
        <v>54.13</v>
      </c>
    </row>
    <row r="1240" spans="1:5" x14ac:dyDescent="0.2">
      <c r="A1240">
        <v>24</v>
      </c>
      <c r="B1240">
        <v>0</v>
      </c>
      <c r="C1240" t="str">
        <f>[23]Sheet1!A50</f>
        <v>PTV</v>
      </c>
      <c r="D1240" t="str">
        <f>[23]Sheet1!B50</f>
        <v>AtLeast 56.43 Gy to 98.0 % [Gy]</v>
      </c>
      <c r="E1240">
        <f>[23]Sheet1!C50</f>
        <v>54.7</v>
      </c>
    </row>
    <row r="1241" spans="1:5" x14ac:dyDescent="0.2">
      <c r="A1241">
        <v>24</v>
      </c>
      <c r="B1241">
        <v>0</v>
      </c>
      <c r="C1241" t="str">
        <f>[23]Sheet1!A51</f>
        <v>Pituitary</v>
      </c>
      <c r="D1241" t="str">
        <f>[23]Sheet1!B51</f>
        <v>AtMost 45.0 Gy to 0.0 mean [Gy]</v>
      </c>
      <c r="E1241">
        <f>[23]Sheet1!C51</f>
        <v>29.35</v>
      </c>
    </row>
    <row r="1242" spans="1:5" x14ac:dyDescent="0.2">
      <c r="A1242">
        <v>24</v>
      </c>
      <c r="B1242">
        <v>0</v>
      </c>
      <c r="C1242" t="str">
        <f>[23]Sheet1!A52</f>
        <v>Pituitary.1</v>
      </c>
      <c r="D1242" t="str">
        <f>[23]Sheet1!B52</f>
        <v>AtMost 20.0 Gy to 0.0 mean [Gy]</v>
      </c>
      <c r="E1242">
        <f>[23]Sheet1!C52</f>
        <v>29.35</v>
      </c>
    </row>
    <row r="1243" spans="1:5" x14ac:dyDescent="0.2">
      <c r="A1243">
        <v>24</v>
      </c>
      <c r="B1243">
        <v>0</v>
      </c>
      <c r="C1243" t="str">
        <f>[23]Sheet1!A53</f>
        <v>Retina_L</v>
      </c>
      <c r="D1243" t="str">
        <f>[23]Sheet1!B53</f>
        <v>AtMost 45.0 Gy to 0.03 cc [Gy]</v>
      </c>
      <c r="E1243">
        <f>[23]Sheet1!C53</f>
        <v>17.78</v>
      </c>
    </row>
    <row r="1244" spans="1:5" x14ac:dyDescent="0.2">
      <c r="A1244">
        <v>24</v>
      </c>
      <c r="B1244">
        <v>0</v>
      </c>
      <c r="C1244" t="str">
        <f>[23]Sheet1!A54</f>
        <v>Retina_L_PRV</v>
      </c>
      <c r="D1244" t="str">
        <f>[23]Sheet1!B54</f>
        <v>AtMost 50.0 Gy to 0.03 cc [Gy]</v>
      </c>
      <c r="E1244">
        <f>[23]Sheet1!C54</f>
        <v>20.64</v>
      </c>
    </row>
    <row r="1245" spans="1:5" x14ac:dyDescent="0.2">
      <c r="A1245">
        <v>24</v>
      </c>
      <c r="B1245">
        <v>0</v>
      </c>
      <c r="C1245" t="str">
        <f>[23]Sheet1!A55</f>
        <v>Retina_R</v>
      </c>
      <c r="D1245" t="str">
        <f>[23]Sheet1!B55</f>
        <v>AtMost 45.0 Gy to 0.03 cc [Gy]</v>
      </c>
      <c r="E1245">
        <f>[23]Sheet1!C55</f>
        <v>37.46</v>
      </c>
    </row>
    <row r="1246" spans="1:5" x14ac:dyDescent="0.2">
      <c r="A1246">
        <v>24</v>
      </c>
      <c r="B1246">
        <v>0</v>
      </c>
      <c r="C1246" t="str">
        <f>[23]Sheet1!A56</f>
        <v>Retina_R_PRV</v>
      </c>
      <c r="D1246" t="str">
        <f>[23]Sheet1!B56</f>
        <v>AtMost 50.0 Gy to 0.03 cc [Gy]</v>
      </c>
      <c r="E1246">
        <f>[23]Sheet1!C56</f>
        <v>40.78</v>
      </c>
    </row>
    <row r="1247" spans="1:5" x14ac:dyDescent="0.2">
      <c r="A1247">
        <v>24</v>
      </c>
      <c r="B1247">
        <v>0</v>
      </c>
      <c r="C1247" t="str">
        <f>[23]Sheet1!A57</f>
        <v>Skin</v>
      </c>
      <c r="D1247" t="str">
        <f>[23]Sheet1!B57</f>
        <v>AtMost 25.0 Gy to 0.03 cc [Gy]</v>
      </c>
      <c r="E1247">
        <f>[23]Sheet1!C57</f>
        <v>34.03</v>
      </c>
    </row>
    <row r="1248" spans="1:5" x14ac:dyDescent="0.2">
      <c r="A1248">
        <v>24</v>
      </c>
      <c r="B1248">
        <v>0</v>
      </c>
      <c r="C1248" t="str">
        <f>[23]Sheet1!A58</f>
        <v>SpinalCord</v>
      </c>
      <c r="D1248" t="str">
        <f>[23]Sheet1!B58</f>
        <v>AtMost 50.0 Gy to 0.03 cc [Gy]</v>
      </c>
      <c r="E1248">
        <f>[23]Sheet1!C58</f>
        <v>1.34</v>
      </c>
    </row>
    <row r="1249" spans="1:5" x14ac:dyDescent="0.2">
      <c r="A1249">
        <v>24</v>
      </c>
      <c r="B1249">
        <v>0</v>
      </c>
      <c r="C1249" t="str">
        <f>[23]Sheet1!A59</f>
        <v>SpinalCord.1</v>
      </c>
      <c r="D1249" t="str">
        <f>[23]Sheet1!B59</f>
        <v>AtMost 45.0 Gy to 0.03 cc [Gy]</v>
      </c>
      <c r="E1249">
        <f>[23]Sheet1!C59</f>
        <v>1.34</v>
      </c>
    </row>
    <row r="1250" spans="1:5" x14ac:dyDescent="0.2">
      <c r="A1250">
        <v>24</v>
      </c>
      <c r="B1250">
        <v>0</v>
      </c>
      <c r="C1250" t="str">
        <f>[23]Sheet1!A60</f>
        <v>SpinalCord_PRV</v>
      </c>
      <c r="D1250" t="str">
        <f>[23]Sheet1!B60</f>
        <v>AtMost 50.0 Gy to 0.03 cc [Gy]</v>
      </c>
      <c r="E1250">
        <f>[23]Sheet1!C60</f>
        <v>1.61</v>
      </c>
    </row>
    <row r="1251" spans="1:5" x14ac:dyDescent="0.2">
      <c r="A1251">
        <v>24</v>
      </c>
      <c r="B1251">
        <v>0</v>
      </c>
      <c r="C1251" t="str">
        <f>[23]Sheet1!A61</f>
        <v>SpinalCord_PRV.1</v>
      </c>
      <c r="D1251" t="str">
        <f>[23]Sheet1!B61</f>
        <v>AtMost 54.0 Gy to 0.03 cc [Gy]</v>
      </c>
      <c r="E1251">
        <f>[23]Sheet1!C61</f>
        <v>1.61</v>
      </c>
    </row>
    <row r="1253" spans="1:5" x14ac:dyDescent="0.2">
      <c r="A1253">
        <v>25</v>
      </c>
      <c r="B1253">
        <v>1</v>
      </c>
      <c r="C1253" s="1" t="s">
        <v>11</v>
      </c>
      <c r="D1253" t="s">
        <v>12</v>
      </c>
      <c r="E1253">
        <v>23.27</v>
      </c>
    </row>
    <row r="1254" spans="1:5" x14ac:dyDescent="0.2">
      <c r="A1254">
        <v>25</v>
      </c>
      <c r="B1254">
        <v>1</v>
      </c>
      <c r="C1254" s="1" t="s">
        <v>6</v>
      </c>
      <c r="D1254" t="s">
        <v>12</v>
      </c>
      <c r="E1254">
        <v>21.96</v>
      </c>
    </row>
    <row r="1255" spans="1:5" x14ac:dyDescent="0.2">
      <c r="A1255">
        <v>25</v>
      </c>
      <c r="B1255">
        <v>1</v>
      </c>
      <c r="C1255" s="1" t="s">
        <v>2</v>
      </c>
      <c r="D1255" t="s">
        <v>13</v>
      </c>
      <c r="E1255">
        <v>62.59</v>
      </c>
    </row>
    <row r="1256" spans="1:5" x14ac:dyDescent="0.2">
      <c r="A1256">
        <v>25</v>
      </c>
      <c r="B1256">
        <v>1</v>
      </c>
      <c r="C1256" s="1" t="s">
        <v>4</v>
      </c>
      <c r="D1256" t="s">
        <v>14</v>
      </c>
      <c r="E1256">
        <v>62.96</v>
      </c>
    </row>
    <row r="1257" spans="1:5" x14ac:dyDescent="0.2">
      <c r="A1257">
        <v>25</v>
      </c>
      <c r="B1257">
        <v>1</v>
      </c>
      <c r="C1257" s="1" t="s">
        <v>58</v>
      </c>
      <c r="D1257" t="s">
        <v>59</v>
      </c>
      <c r="E1257">
        <v>63.03</v>
      </c>
    </row>
    <row r="1258" spans="1:5" x14ac:dyDescent="0.2">
      <c r="A1258">
        <v>25</v>
      </c>
      <c r="B1258">
        <v>1</v>
      </c>
      <c r="C1258" s="1" t="s">
        <v>8</v>
      </c>
      <c r="D1258" t="s">
        <v>15</v>
      </c>
      <c r="E1258">
        <v>48.63</v>
      </c>
    </row>
    <row r="1259" spans="1:5" x14ac:dyDescent="0.2">
      <c r="A1259">
        <v>25</v>
      </c>
      <c r="B1259">
        <v>1</v>
      </c>
      <c r="C1259" s="1" t="s">
        <v>16</v>
      </c>
      <c r="D1259" t="s">
        <v>17</v>
      </c>
      <c r="E1259">
        <v>1.08</v>
      </c>
    </row>
    <row r="1260" spans="1:5" x14ac:dyDescent="0.2">
      <c r="A1260">
        <v>25</v>
      </c>
      <c r="B1260">
        <v>1</v>
      </c>
      <c r="C1260" s="1" t="s">
        <v>18</v>
      </c>
      <c r="D1260" t="s">
        <v>19</v>
      </c>
      <c r="E1260">
        <v>1.08</v>
      </c>
    </row>
    <row r="1261" spans="1:5" x14ac:dyDescent="0.2">
      <c r="A1261">
        <v>25</v>
      </c>
      <c r="B1261">
        <v>1</v>
      </c>
      <c r="C1261" s="1" t="s">
        <v>20</v>
      </c>
      <c r="D1261" t="s">
        <v>21</v>
      </c>
      <c r="E1261">
        <v>1.08</v>
      </c>
    </row>
    <row r="1262" spans="1:5" x14ac:dyDescent="0.2">
      <c r="A1262">
        <v>25</v>
      </c>
      <c r="B1262">
        <v>1</v>
      </c>
      <c r="C1262" s="1" t="s">
        <v>60</v>
      </c>
      <c r="D1262" t="s">
        <v>61</v>
      </c>
      <c r="E1262">
        <v>1.04</v>
      </c>
    </row>
    <row r="1263" spans="1:5" x14ac:dyDescent="0.2">
      <c r="A1263">
        <v>25</v>
      </c>
      <c r="B1263">
        <v>1</v>
      </c>
      <c r="C1263" s="1" t="s">
        <v>62</v>
      </c>
      <c r="D1263" t="s">
        <v>63</v>
      </c>
      <c r="E1263">
        <v>1.04</v>
      </c>
    </row>
    <row r="1264" spans="1:5" x14ac:dyDescent="0.2">
      <c r="A1264">
        <v>25</v>
      </c>
      <c r="B1264">
        <v>1</v>
      </c>
      <c r="C1264" s="1" t="s">
        <v>64</v>
      </c>
      <c r="D1264" t="s">
        <v>65</v>
      </c>
      <c r="E1264">
        <v>1.04</v>
      </c>
    </row>
    <row r="1265" spans="1:5" x14ac:dyDescent="0.2">
      <c r="A1265">
        <v>25</v>
      </c>
      <c r="B1265">
        <v>1</v>
      </c>
      <c r="C1265" s="1" t="s">
        <v>22</v>
      </c>
      <c r="D1265" t="s">
        <v>17</v>
      </c>
      <c r="E1265">
        <v>35.76</v>
      </c>
    </row>
    <row r="1266" spans="1:5" x14ac:dyDescent="0.2">
      <c r="A1266">
        <v>25</v>
      </c>
      <c r="B1266">
        <v>1</v>
      </c>
      <c r="C1266" s="1" t="s">
        <v>23</v>
      </c>
      <c r="D1266" t="s">
        <v>19</v>
      </c>
      <c r="E1266">
        <v>35.76</v>
      </c>
    </row>
    <row r="1267" spans="1:5" x14ac:dyDescent="0.2">
      <c r="A1267">
        <v>25</v>
      </c>
      <c r="B1267">
        <v>1</v>
      </c>
      <c r="C1267" s="1" t="s">
        <v>24</v>
      </c>
      <c r="D1267" t="s">
        <v>21</v>
      </c>
      <c r="E1267">
        <v>35.76</v>
      </c>
    </row>
    <row r="1268" spans="1:5" x14ac:dyDescent="0.2">
      <c r="A1268">
        <v>25</v>
      </c>
      <c r="B1268">
        <v>1</v>
      </c>
      <c r="C1268" s="1" t="s">
        <v>66</v>
      </c>
      <c r="D1268" t="s">
        <v>61</v>
      </c>
      <c r="E1268">
        <v>36.880000000000003</v>
      </c>
    </row>
    <row r="1269" spans="1:5" x14ac:dyDescent="0.2">
      <c r="A1269">
        <v>25</v>
      </c>
      <c r="B1269">
        <v>1</v>
      </c>
      <c r="C1269" s="1" t="s">
        <v>67</v>
      </c>
      <c r="D1269" t="s">
        <v>63</v>
      </c>
      <c r="E1269">
        <v>36.880000000000003</v>
      </c>
    </row>
    <row r="1270" spans="1:5" x14ac:dyDescent="0.2">
      <c r="A1270">
        <v>25</v>
      </c>
      <c r="B1270">
        <v>1</v>
      </c>
      <c r="C1270" s="1" t="s">
        <v>68</v>
      </c>
      <c r="D1270" t="s">
        <v>65</v>
      </c>
      <c r="E1270">
        <v>36.880000000000003</v>
      </c>
    </row>
    <row r="1271" spans="1:5" x14ac:dyDescent="0.2">
      <c r="A1271">
        <v>25</v>
      </c>
      <c r="B1271">
        <v>1</v>
      </c>
      <c r="C1271" s="1" t="s">
        <v>25</v>
      </c>
      <c r="D1271" t="s">
        <v>26</v>
      </c>
      <c r="E1271">
        <v>1.81</v>
      </c>
    </row>
    <row r="1272" spans="1:5" x14ac:dyDescent="0.2">
      <c r="A1272">
        <v>25</v>
      </c>
      <c r="B1272">
        <v>1</v>
      </c>
      <c r="C1272" s="1" t="s">
        <v>69</v>
      </c>
      <c r="D1272" t="s">
        <v>70</v>
      </c>
      <c r="E1272">
        <v>3.04</v>
      </c>
    </row>
    <row r="1273" spans="1:5" x14ac:dyDescent="0.2">
      <c r="A1273">
        <v>25</v>
      </c>
      <c r="B1273">
        <v>1</v>
      </c>
      <c r="C1273" s="1" t="s">
        <v>27</v>
      </c>
      <c r="D1273" t="s">
        <v>26</v>
      </c>
      <c r="E1273">
        <v>1.1200000000000001</v>
      </c>
    </row>
    <row r="1274" spans="1:5" x14ac:dyDescent="0.2">
      <c r="A1274">
        <v>25</v>
      </c>
      <c r="B1274">
        <v>1</v>
      </c>
      <c r="C1274" s="1" t="s">
        <v>71</v>
      </c>
      <c r="D1274" t="s">
        <v>70</v>
      </c>
      <c r="E1274">
        <v>2.89</v>
      </c>
    </row>
    <row r="1275" spans="1:5" x14ac:dyDescent="0.2">
      <c r="A1275">
        <v>25</v>
      </c>
      <c r="B1275">
        <v>1</v>
      </c>
      <c r="C1275" s="1" t="s">
        <v>28</v>
      </c>
      <c r="D1275" t="s">
        <v>26</v>
      </c>
      <c r="E1275">
        <v>15.53</v>
      </c>
    </row>
    <row r="1276" spans="1:5" x14ac:dyDescent="0.2">
      <c r="A1276">
        <v>25</v>
      </c>
      <c r="B1276">
        <v>1</v>
      </c>
      <c r="C1276" s="1" t="s">
        <v>72</v>
      </c>
      <c r="D1276" t="s">
        <v>70</v>
      </c>
      <c r="E1276">
        <v>17.98</v>
      </c>
    </row>
    <row r="1277" spans="1:5" x14ac:dyDescent="0.2">
      <c r="A1277">
        <v>25</v>
      </c>
      <c r="B1277">
        <v>1</v>
      </c>
      <c r="C1277" s="1" t="s">
        <v>29</v>
      </c>
      <c r="D1277" t="s">
        <v>26</v>
      </c>
      <c r="E1277">
        <v>19.46</v>
      </c>
    </row>
    <row r="1278" spans="1:5" x14ac:dyDescent="0.2">
      <c r="A1278">
        <v>25</v>
      </c>
      <c r="B1278">
        <v>1</v>
      </c>
      <c r="C1278" s="1" t="s">
        <v>73</v>
      </c>
      <c r="D1278" t="s">
        <v>70</v>
      </c>
      <c r="E1278">
        <v>26.85</v>
      </c>
    </row>
    <row r="1279" spans="1:5" x14ac:dyDescent="0.2">
      <c r="A1279">
        <v>25</v>
      </c>
      <c r="B1279">
        <v>1</v>
      </c>
      <c r="C1279" s="1" t="s">
        <v>30</v>
      </c>
      <c r="D1279" t="s">
        <v>31</v>
      </c>
      <c r="E1279">
        <v>48.34</v>
      </c>
    </row>
    <row r="1280" spans="1:5" x14ac:dyDescent="0.2">
      <c r="A1280">
        <v>25</v>
      </c>
      <c r="B1280">
        <v>1</v>
      </c>
      <c r="C1280" s="1" t="s">
        <v>32</v>
      </c>
      <c r="D1280" t="s">
        <v>33</v>
      </c>
      <c r="E1280">
        <v>12.98</v>
      </c>
    </row>
    <row r="1281" spans="1:5" x14ac:dyDescent="0.2">
      <c r="A1281">
        <v>25</v>
      </c>
      <c r="B1281">
        <v>1</v>
      </c>
      <c r="C1281" s="1" t="s">
        <v>34</v>
      </c>
      <c r="D1281" t="s">
        <v>33</v>
      </c>
      <c r="E1281">
        <v>59.07</v>
      </c>
    </row>
    <row r="1282" spans="1:5" x14ac:dyDescent="0.2">
      <c r="A1282">
        <v>25</v>
      </c>
      <c r="B1282">
        <v>1</v>
      </c>
      <c r="C1282" s="1" t="s">
        <v>35</v>
      </c>
      <c r="D1282" t="s">
        <v>36</v>
      </c>
      <c r="E1282">
        <v>0.57999999999999996</v>
      </c>
    </row>
    <row r="1283" spans="1:5" x14ac:dyDescent="0.2">
      <c r="A1283">
        <v>25</v>
      </c>
      <c r="B1283">
        <v>1</v>
      </c>
      <c r="C1283" s="1" t="s">
        <v>74</v>
      </c>
      <c r="D1283" t="s">
        <v>75</v>
      </c>
      <c r="E1283">
        <v>0.81</v>
      </c>
    </row>
    <row r="1284" spans="1:5" x14ac:dyDescent="0.2">
      <c r="A1284">
        <v>25</v>
      </c>
      <c r="B1284">
        <v>1</v>
      </c>
      <c r="C1284" s="1" t="s">
        <v>37</v>
      </c>
      <c r="D1284" t="s">
        <v>36</v>
      </c>
      <c r="E1284">
        <v>10.33</v>
      </c>
    </row>
    <row r="1285" spans="1:5" x14ac:dyDescent="0.2">
      <c r="A1285">
        <v>25</v>
      </c>
      <c r="B1285">
        <v>1</v>
      </c>
      <c r="C1285" s="1" t="s">
        <v>76</v>
      </c>
      <c r="D1285" t="s">
        <v>75</v>
      </c>
      <c r="E1285">
        <v>10.68</v>
      </c>
    </row>
    <row r="1286" spans="1:5" x14ac:dyDescent="0.2">
      <c r="A1286">
        <v>25</v>
      </c>
      <c r="B1286">
        <v>1</v>
      </c>
      <c r="C1286" s="1" t="s">
        <v>38</v>
      </c>
      <c r="D1286" t="s">
        <v>39</v>
      </c>
      <c r="E1286">
        <v>0.17</v>
      </c>
    </row>
    <row r="1287" spans="1:5" x14ac:dyDescent="0.2">
      <c r="A1287">
        <v>25</v>
      </c>
      <c r="B1287">
        <v>1</v>
      </c>
      <c r="C1287" s="1" t="s">
        <v>40</v>
      </c>
      <c r="D1287" t="s">
        <v>41</v>
      </c>
      <c r="E1287">
        <v>0.17</v>
      </c>
    </row>
    <row r="1288" spans="1:5" x14ac:dyDescent="0.2">
      <c r="A1288">
        <v>25</v>
      </c>
      <c r="B1288">
        <v>1</v>
      </c>
      <c r="C1288" s="1" t="s">
        <v>42</v>
      </c>
      <c r="D1288" t="s">
        <v>39</v>
      </c>
      <c r="E1288">
        <v>0.23</v>
      </c>
    </row>
    <row r="1289" spans="1:5" x14ac:dyDescent="0.2">
      <c r="A1289">
        <v>25</v>
      </c>
      <c r="B1289">
        <v>1</v>
      </c>
      <c r="C1289" s="1" t="s">
        <v>43</v>
      </c>
      <c r="D1289" t="s">
        <v>41</v>
      </c>
      <c r="E1289">
        <v>0.23</v>
      </c>
    </row>
    <row r="1290" spans="1:5" x14ac:dyDescent="0.2">
      <c r="A1290">
        <v>25</v>
      </c>
      <c r="B1290">
        <v>1</v>
      </c>
      <c r="C1290" s="1" t="s">
        <v>44</v>
      </c>
      <c r="D1290" t="s">
        <v>45</v>
      </c>
      <c r="E1290">
        <v>60.02</v>
      </c>
    </row>
    <row r="1291" spans="1:5" x14ac:dyDescent="0.2">
      <c r="A1291">
        <v>25</v>
      </c>
      <c r="B1291">
        <v>1</v>
      </c>
      <c r="C1291" s="1" t="s">
        <v>77</v>
      </c>
      <c r="D1291" t="s">
        <v>14</v>
      </c>
      <c r="E1291">
        <v>60.43</v>
      </c>
    </row>
    <row r="1292" spans="1:5" x14ac:dyDescent="0.2">
      <c r="A1292">
        <v>25</v>
      </c>
      <c r="B1292">
        <v>1</v>
      </c>
      <c r="C1292" s="1" t="s">
        <v>46</v>
      </c>
      <c r="D1292" t="s">
        <v>13</v>
      </c>
      <c r="E1292">
        <v>54.62</v>
      </c>
    </row>
    <row r="1293" spans="1:5" x14ac:dyDescent="0.2">
      <c r="A1293">
        <v>25</v>
      </c>
      <c r="B1293">
        <v>1</v>
      </c>
      <c r="C1293" s="1" t="s">
        <v>78</v>
      </c>
      <c r="D1293" t="s">
        <v>14</v>
      </c>
      <c r="E1293">
        <v>56.99</v>
      </c>
    </row>
    <row r="1294" spans="1:5" x14ac:dyDescent="0.2">
      <c r="A1294">
        <v>25</v>
      </c>
      <c r="B1294">
        <v>1</v>
      </c>
      <c r="C1294" s="1" t="s">
        <v>47</v>
      </c>
      <c r="D1294" t="s">
        <v>13</v>
      </c>
      <c r="E1294">
        <v>62.15</v>
      </c>
    </row>
    <row r="1295" spans="1:5" x14ac:dyDescent="0.2">
      <c r="A1295">
        <v>25</v>
      </c>
      <c r="B1295">
        <v>1</v>
      </c>
      <c r="C1295" s="1" t="s">
        <v>79</v>
      </c>
      <c r="D1295" t="s">
        <v>14</v>
      </c>
      <c r="E1295">
        <v>62.19</v>
      </c>
    </row>
    <row r="1296" spans="1:5" x14ac:dyDescent="0.2">
      <c r="A1296">
        <v>25</v>
      </c>
      <c r="B1296">
        <v>1</v>
      </c>
      <c r="C1296" s="1" t="s">
        <v>80</v>
      </c>
      <c r="D1296" t="s">
        <v>81</v>
      </c>
      <c r="E1296">
        <v>48.94</v>
      </c>
    </row>
    <row r="1297" spans="1:5" x14ac:dyDescent="0.2">
      <c r="A1297">
        <v>25</v>
      </c>
      <c r="B1297">
        <v>1</v>
      </c>
      <c r="C1297" s="1" t="s">
        <v>48</v>
      </c>
      <c r="D1297" t="s">
        <v>49</v>
      </c>
      <c r="E1297">
        <v>53.06</v>
      </c>
    </row>
    <row r="1298" spans="1:5" x14ac:dyDescent="0.2">
      <c r="A1298">
        <v>25</v>
      </c>
      <c r="B1298">
        <v>1</v>
      </c>
      <c r="C1298" s="1" t="s">
        <v>50</v>
      </c>
      <c r="D1298" t="s">
        <v>51</v>
      </c>
      <c r="E1298">
        <v>15.53</v>
      </c>
    </row>
    <row r="1299" spans="1:5" x14ac:dyDescent="0.2">
      <c r="A1299">
        <v>25</v>
      </c>
      <c r="B1299">
        <v>1</v>
      </c>
      <c r="C1299" s="1" t="s">
        <v>82</v>
      </c>
      <c r="D1299" t="s">
        <v>56</v>
      </c>
      <c r="E1299">
        <v>17.77</v>
      </c>
    </row>
    <row r="1300" spans="1:5" x14ac:dyDescent="0.2">
      <c r="A1300">
        <v>25</v>
      </c>
      <c r="B1300">
        <v>1</v>
      </c>
      <c r="C1300" s="1" t="s">
        <v>52</v>
      </c>
      <c r="D1300" t="s">
        <v>51</v>
      </c>
      <c r="E1300">
        <v>19.46</v>
      </c>
    </row>
    <row r="1301" spans="1:5" x14ac:dyDescent="0.2">
      <c r="A1301">
        <v>25</v>
      </c>
      <c r="B1301">
        <v>1</v>
      </c>
      <c r="C1301" s="1" t="s">
        <v>83</v>
      </c>
      <c r="D1301" t="s">
        <v>56</v>
      </c>
      <c r="E1301">
        <v>26.85</v>
      </c>
    </row>
    <row r="1302" spans="1:5" x14ac:dyDescent="0.2">
      <c r="A1302">
        <v>25</v>
      </c>
      <c r="B1302">
        <v>1</v>
      </c>
      <c r="C1302" s="1" t="s">
        <v>53</v>
      </c>
      <c r="D1302" t="s">
        <v>54</v>
      </c>
      <c r="E1302">
        <v>48.94</v>
      </c>
    </row>
    <row r="1303" spans="1:5" x14ac:dyDescent="0.2">
      <c r="A1303">
        <v>25</v>
      </c>
      <c r="B1303">
        <v>1</v>
      </c>
      <c r="C1303" s="1" t="s">
        <v>55</v>
      </c>
      <c r="D1303" t="s">
        <v>56</v>
      </c>
      <c r="E1303">
        <v>0.06</v>
      </c>
    </row>
    <row r="1304" spans="1:5" x14ac:dyDescent="0.2">
      <c r="A1304">
        <v>25</v>
      </c>
      <c r="B1304">
        <v>1</v>
      </c>
      <c r="C1304" s="1" t="s">
        <v>57</v>
      </c>
      <c r="D1304" t="s">
        <v>51</v>
      </c>
      <c r="E1304">
        <v>0.06</v>
      </c>
    </row>
    <row r="1305" spans="1:5" x14ac:dyDescent="0.2">
      <c r="A1305">
        <v>25</v>
      </c>
      <c r="B1305">
        <v>1</v>
      </c>
      <c r="C1305" s="1" t="s">
        <v>84</v>
      </c>
      <c r="D1305" t="s">
        <v>56</v>
      </c>
      <c r="E1305">
        <v>0.14000000000000001</v>
      </c>
    </row>
    <row r="1306" spans="1:5" x14ac:dyDescent="0.2">
      <c r="A1306">
        <v>25</v>
      </c>
      <c r="B1306">
        <v>1</v>
      </c>
      <c r="C1306" s="1" t="s">
        <v>85</v>
      </c>
      <c r="D1306" t="s">
        <v>13</v>
      </c>
      <c r="E1306">
        <v>0.14000000000000001</v>
      </c>
    </row>
    <row r="1309" spans="1:5" x14ac:dyDescent="0.2">
      <c r="A1309">
        <v>26</v>
      </c>
      <c r="B1309">
        <v>1</v>
      </c>
      <c r="C1309" t="str">
        <f>[24]Sheet1!A2</f>
        <v>Brain</v>
      </c>
      <c r="D1309" t="str">
        <f>[24]Sheet1!B2</f>
        <v>AtMost 50.0 % to 30.0 Gy [%]</v>
      </c>
      <c r="E1309">
        <f>[24]Sheet1!C2</f>
        <v>12.82</v>
      </c>
    </row>
    <row r="1310" spans="1:5" x14ac:dyDescent="0.2">
      <c r="A1310">
        <v>26</v>
      </c>
      <c r="B1310">
        <v>1</v>
      </c>
      <c r="C1310" t="str">
        <f>[24]Sheet1!A3</f>
        <v>Brain-GTV</v>
      </c>
      <c r="D1310" t="str">
        <f>[24]Sheet1!B3</f>
        <v>AtMost 50.0 % to 30.0 Gy [%]</v>
      </c>
      <c r="E1310">
        <f>[24]Sheet1!C3</f>
        <v>11.71</v>
      </c>
    </row>
    <row r="1311" spans="1:5" x14ac:dyDescent="0.2">
      <c r="A1311">
        <v>26</v>
      </c>
      <c r="B1311">
        <v>1</v>
      </c>
      <c r="C1311" t="str">
        <f>[24]Sheet1!A4</f>
        <v>BrainstemCore</v>
      </c>
      <c r="D1311" t="str">
        <f>[24]Sheet1!B4</f>
        <v>AtMost 54.0 Gy to 0.03 cc [Gy]</v>
      </c>
      <c r="E1311">
        <f>[24]Sheet1!C4</f>
        <v>1.6</v>
      </c>
    </row>
    <row r="1312" spans="1:5" x14ac:dyDescent="0.2">
      <c r="A1312">
        <v>26</v>
      </c>
      <c r="B1312">
        <v>1</v>
      </c>
      <c r="C1312" t="str">
        <f>[24]Sheet1!A5</f>
        <v>BrainstemSurface</v>
      </c>
      <c r="D1312" t="str">
        <f>[24]Sheet1!B5</f>
        <v>AtMost 60.0 Gy to 0.03 cc [Gy]</v>
      </c>
      <c r="E1312">
        <f>[24]Sheet1!C5</f>
        <v>2.83</v>
      </c>
    </row>
    <row r="1313" spans="1:5" x14ac:dyDescent="0.2">
      <c r="A1313">
        <v>26</v>
      </c>
      <c r="B1313">
        <v>1</v>
      </c>
      <c r="C1313" t="str">
        <f>[24]Sheet1!A6</f>
        <v>Brainstem_PRV</v>
      </c>
      <c r="D1313" t="str">
        <f>[24]Sheet1!B6</f>
        <v>AtMost 63.0 Gy to 0.03 cc [Gy]</v>
      </c>
      <c r="E1313">
        <f>[24]Sheet1!C6</f>
        <v>5.01</v>
      </c>
    </row>
    <row r="1314" spans="1:5" x14ac:dyDescent="0.2">
      <c r="A1314">
        <v>26</v>
      </c>
      <c r="B1314">
        <v>1</v>
      </c>
      <c r="C1314" t="str">
        <f>[24]Sheet1!A7</f>
        <v>CTV</v>
      </c>
      <c r="D1314" t="str">
        <f>[24]Sheet1!B7</f>
        <v>AtLeast 56.43 Gy to 99.0 % [Gy]</v>
      </c>
      <c r="E1314">
        <f>[24]Sheet1!C7</f>
        <v>48.16</v>
      </c>
    </row>
    <row r="1315" spans="1:5" x14ac:dyDescent="0.2">
      <c r="A1315">
        <v>26</v>
      </c>
      <c r="B1315">
        <v>1</v>
      </c>
      <c r="C1315" t="str">
        <f>[24]Sheet1!A8</f>
        <v>Cochlea_L</v>
      </c>
      <c r="D1315" t="str">
        <f>[24]Sheet1!B8</f>
        <v>AtMost 54.0 Gy to 0.0 mean [Gy]</v>
      </c>
      <c r="E1315">
        <f>[24]Sheet1!C8</f>
        <v>0</v>
      </c>
    </row>
    <row r="1316" spans="1:5" x14ac:dyDescent="0.2">
      <c r="A1316">
        <v>26</v>
      </c>
      <c r="B1316">
        <v>1</v>
      </c>
      <c r="C1316" t="str">
        <f>[24]Sheet1!A9</f>
        <v>Cochlea_L.1</v>
      </c>
      <c r="D1316" t="str">
        <f>[24]Sheet1!B9</f>
        <v>AtMost 45.0 Gy to 0.0 mean [Gy]</v>
      </c>
      <c r="E1316">
        <f>[24]Sheet1!C9</f>
        <v>0</v>
      </c>
    </row>
    <row r="1317" spans="1:5" x14ac:dyDescent="0.2">
      <c r="A1317">
        <v>26</v>
      </c>
      <c r="B1317">
        <v>1</v>
      </c>
      <c r="C1317" t="str">
        <f>[24]Sheet1!A10</f>
        <v>Cochlea_L.2</v>
      </c>
      <c r="D1317" t="str">
        <f>[24]Sheet1!B10</f>
        <v>AtMost 32.0 Gy to 0.0 mean [Gy]</v>
      </c>
      <c r="E1317">
        <f>[24]Sheet1!C10</f>
        <v>0</v>
      </c>
    </row>
    <row r="1318" spans="1:5" x14ac:dyDescent="0.2">
      <c r="A1318">
        <v>26</v>
      </c>
      <c r="B1318">
        <v>1</v>
      </c>
      <c r="C1318" t="str">
        <f>[24]Sheet1!A11</f>
        <v>Cochlea_L_PRV</v>
      </c>
      <c r="D1318" t="str">
        <f>[24]Sheet1!B11</f>
        <v>AtMost 40.0 Gy to 0.0 mean [Gy]</v>
      </c>
      <c r="E1318">
        <f>[24]Sheet1!C11</f>
        <v>0</v>
      </c>
    </row>
    <row r="1319" spans="1:5" x14ac:dyDescent="0.2">
      <c r="A1319">
        <v>26</v>
      </c>
      <c r="B1319">
        <v>1</v>
      </c>
      <c r="C1319" t="str">
        <f>[24]Sheet1!A12</f>
        <v>Cochlea_L_PRV.1</v>
      </c>
      <c r="D1319" t="str">
        <f>[24]Sheet1!B12</f>
        <v>AtMost 50.0 Gy to 0.0 mean [Gy]</v>
      </c>
      <c r="E1319">
        <f>[24]Sheet1!C12</f>
        <v>0</v>
      </c>
    </row>
    <row r="1320" spans="1:5" x14ac:dyDescent="0.2">
      <c r="A1320">
        <v>26</v>
      </c>
      <c r="B1320">
        <v>1</v>
      </c>
      <c r="C1320" t="str">
        <f>[24]Sheet1!A13</f>
        <v>Cochlea_L_PRV.2</v>
      </c>
      <c r="D1320" t="str">
        <f>[24]Sheet1!B13</f>
        <v>AtMost 59.0 Gy to 0.0 mean [Gy]</v>
      </c>
      <c r="E1320">
        <f>[24]Sheet1!C13</f>
        <v>0</v>
      </c>
    </row>
    <row r="1321" spans="1:5" x14ac:dyDescent="0.2">
      <c r="A1321">
        <v>26</v>
      </c>
      <c r="B1321">
        <v>1</v>
      </c>
      <c r="C1321" t="str">
        <f>[24]Sheet1!A14</f>
        <v>Cochlea_R</v>
      </c>
      <c r="D1321" t="str">
        <f>[24]Sheet1!B14</f>
        <v>AtMost 54.0 Gy to 0.0 mean [Gy]</v>
      </c>
      <c r="E1321">
        <f>[24]Sheet1!C14</f>
        <v>0.01</v>
      </c>
    </row>
    <row r="1322" spans="1:5" x14ac:dyDescent="0.2">
      <c r="A1322">
        <v>26</v>
      </c>
      <c r="B1322">
        <v>1</v>
      </c>
      <c r="C1322" t="str">
        <f>[24]Sheet1!A15</f>
        <v>Cochlea_R.1</v>
      </c>
      <c r="D1322" t="str">
        <f>[24]Sheet1!B15</f>
        <v>AtMost 45.0 Gy to 0.0 mean [Gy]</v>
      </c>
      <c r="E1322">
        <f>[24]Sheet1!C15</f>
        <v>0.01</v>
      </c>
    </row>
    <row r="1323" spans="1:5" x14ac:dyDescent="0.2">
      <c r="A1323">
        <v>26</v>
      </c>
      <c r="B1323">
        <v>1</v>
      </c>
      <c r="C1323" t="str">
        <f>[24]Sheet1!A16</f>
        <v>Cochlea_R.2</v>
      </c>
      <c r="D1323" t="str">
        <f>[24]Sheet1!B16</f>
        <v>AtMost 32.0 Gy to 0.0 mean [Gy]</v>
      </c>
      <c r="E1323">
        <f>[24]Sheet1!C16</f>
        <v>0.01</v>
      </c>
    </row>
    <row r="1324" spans="1:5" x14ac:dyDescent="0.2">
      <c r="A1324">
        <v>26</v>
      </c>
      <c r="B1324">
        <v>1</v>
      </c>
      <c r="C1324" t="str">
        <f>[24]Sheet1!A17</f>
        <v>Cochlea_R_PRV</v>
      </c>
      <c r="D1324" t="str">
        <f>[24]Sheet1!B17</f>
        <v>AtMost 40.0 Gy to 0.0 mean [Gy]</v>
      </c>
      <c r="E1324">
        <f>[24]Sheet1!C17</f>
        <v>0.01</v>
      </c>
    </row>
    <row r="1325" spans="1:5" x14ac:dyDescent="0.2">
      <c r="A1325">
        <v>26</v>
      </c>
      <c r="B1325">
        <v>1</v>
      </c>
      <c r="C1325" t="str">
        <f>[24]Sheet1!A18</f>
        <v>Cochlea_R_PRV.1</v>
      </c>
      <c r="D1325" t="str">
        <f>[24]Sheet1!B18</f>
        <v>AtMost 50.0 Gy to 0.0 mean [Gy]</v>
      </c>
      <c r="E1325">
        <f>[24]Sheet1!C18</f>
        <v>0.01</v>
      </c>
    </row>
    <row r="1326" spans="1:5" x14ac:dyDescent="0.2">
      <c r="A1326">
        <v>26</v>
      </c>
      <c r="B1326">
        <v>1</v>
      </c>
      <c r="C1326" t="str">
        <f>[24]Sheet1!A19</f>
        <v>Cochlea_R_PRV.2</v>
      </c>
      <c r="D1326" t="str">
        <f>[24]Sheet1!B19</f>
        <v>AtMost 59.0 Gy to 0.0 mean [Gy]</v>
      </c>
      <c r="E1326">
        <f>[24]Sheet1!C19</f>
        <v>0.01</v>
      </c>
    </row>
    <row r="1327" spans="1:5" x14ac:dyDescent="0.2">
      <c r="A1327">
        <v>26</v>
      </c>
      <c r="B1327">
        <v>1</v>
      </c>
      <c r="C1327" t="str">
        <f>[24]Sheet1!A20</f>
        <v>Cornea_L</v>
      </c>
      <c r="D1327" t="str">
        <f>[24]Sheet1!B20</f>
        <v>AtMost 50.0 Gy to 0.03 cc [Gy]</v>
      </c>
      <c r="E1327">
        <f>[24]Sheet1!C20</f>
        <v>0</v>
      </c>
    </row>
    <row r="1328" spans="1:5" x14ac:dyDescent="0.2">
      <c r="A1328">
        <v>26</v>
      </c>
      <c r="B1328">
        <v>1</v>
      </c>
      <c r="C1328" t="str">
        <f>[24]Sheet1!A21</f>
        <v>Cornea_L.1</v>
      </c>
      <c r="D1328" t="str">
        <f>[24]Sheet1!B21</f>
        <v>AtMost 30.0 Gy to 0.03 cc [Gy]</v>
      </c>
      <c r="E1328">
        <f>[24]Sheet1!C21</f>
        <v>0</v>
      </c>
    </row>
    <row r="1329" spans="1:5" x14ac:dyDescent="0.2">
      <c r="A1329">
        <v>26</v>
      </c>
      <c r="B1329">
        <v>1</v>
      </c>
      <c r="C1329" t="str">
        <f>[24]Sheet1!A22</f>
        <v>Cornea_L_PRV</v>
      </c>
      <c r="D1329" t="str">
        <f>[24]Sheet1!B22</f>
        <v>AtMost 35.0 Gy to 0.03 cc [Gy]</v>
      </c>
      <c r="E1329">
        <f>[24]Sheet1!C22</f>
        <v>0.01</v>
      </c>
    </row>
    <row r="1330" spans="1:5" x14ac:dyDescent="0.2">
      <c r="A1330">
        <v>26</v>
      </c>
      <c r="B1330">
        <v>1</v>
      </c>
      <c r="C1330" t="str">
        <f>[24]Sheet1!A23</f>
        <v>Cornea_R</v>
      </c>
      <c r="D1330" t="str">
        <f>[24]Sheet1!B23</f>
        <v>AtMost 50.0 Gy to 0.03 cc [Gy]</v>
      </c>
      <c r="E1330">
        <f>[24]Sheet1!C23</f>
        <v>0.18</v>
      </c>
    </row>
    <row r="1331" spans="1:5" x14ac:dyDescent="0.2">
      <c r="A1331">
        <v>26</v>
      </c>
      <c r="B1331">
        <v>1</v>
      </c>
      <c r="C1331" t="str">
        <f>[24]Sheet1!A24</f>
        <v>Cornea_R.1</v>
      </c>
      <c r="D1331" t="str">
        <f>[24]Sheet1!B24</f>
        <v>AtMost 30.0 Gy to 0.03 cc [Gy]</v>
      </c>
      <c r="E1331">
        <f>[24]Sheet1!C24</f>
        <v>0.18</v>
      </c>
    </row>
    <row r="1332" spans="1:5" x14ac:dyDescent="0.2">
      <c r="A1332">
        <v>26</v>
      </c>
      <c r="B1332">
        <v>1</v>
      </c>
      <c r="C1332" t="str">
        <f>[24]Sheet1!A25</f>
        <v>Cornea_R_PRV</v>
      </c>
      <c r="D1332" t="str">
        <f>[24]Sheet1!B25</f>
        <v>AtMost 35.0 Gy to 0.03 cc [Gy]</v>
      </c>
      <c r="E1332">
        <f>[24]Sheet1!C25</f>
        <v>0.56999999999999995</v>
      </c>
    </row>
    <row r="1333" spans="1:5" x14ac:dyDescent="0.2">
      <c r="A1333">
        <v>26</v>
      </c>
      <c r="B1333">
        <v>1</v>
      </c>
      <c r="C1333" t="str">
        <f>[24]Sheet1!A26</f>
        <v>Eye_L</v>
      </c>
      <c r="D1333" t="str">
        <f>[24]Sheet1!B26</f>
        <v>AtMost 30.0 Gy to 0.03 cc [Gy]</v>
      </c>
      <c r="E1333">
        <f>[24]Sheet1!C26</f>
        <v>0.02</v>
      </c>
    </row>
    <row r="1334" spans="1:5" x14ac:dyDescent="0.2">
      <c r="A1334">
        <v>26</v>
      </c>
      <c r="B1334">
        <v>1</v>
      </c>
      <c r="C1334" t="str">
        <f>[24]Sheet1!A27</f>
        <v>Eye_L_PRV</v>
      </c>
      <c r="D1334" t="str">
        <f>[24]Sheet1!B27</f>
        <v>AtMost 35.0 Gy to 0.03 cc [Gy]</v>
      </c>
      <c r="E1334">
        <f>[24]Sheet1!C27</f>
        <v>0.04</v>
      </c>
    </row>
    <row r="1335" spans="1:5" x14ac:dyDescent="0.2">
      <c r="A1335">
        <v>26</v>
      </c>
      <c r="B1335">
        <v>1</v>
      </c>
      <c r="C1335" t="str">
        <f>[24]Sheet1!A28</f>
        <v>Eye_R</v>
      </c>
      <c r="D1335" t="str">
        <f>[24]Sheet1!B28</f>
        <v>AtMost 30.0 Gy to 0.03 cc [Gy]</v>
      </c>
      <c r="E1335">
        <f>[24]Sheet1!C28</f>
        <v>0.9</v>
      </c>
    </row>
    <row r="1336" spans="1:5" x14ac:dyDescent="0.2">
      <c r="A1336">
        <v>26</v>
      </c>
      <c r="B1336">
        <v>1</v>
      </c>
      <c r="C1336" t="str">
        <f>[24]Sheet1!A29</f>
        <v>Eye_R_PRV</v>
      </c>
      <c r="D1336" t="str">
        <f>[24]Sheet1!B29</f>
        <v>AtMost 35.0 Gy to 0.03 cc [Gy]</v>
      </c>
      <c r="E1336">
        <f>[24]Sheet1!C29</f>
        <v>1.62</v>
      </c>
    </row>
    <row r="1337" spans="1:5" x14ac:dyDescent="0.2">
      <c r="A1337">
        <v>26</v>
      </c>
      <c r="B1337">
        <v>1</v>
      </c>
      <c r="C1337" t="str">
        <f>[24]Sheet1!A30</f>
        <v>GTV</v>
      </c>
      <c r="D1337" t="str">
        <f>[24]Sheet1!B30</f>
        <v>AtLeast 56.43 Gy to 99.9 % [Gy]</v>
      </c>
      <c r="E1337">
        <f>[24]Sheet1!C30</f>
        <v>47.79</v>
      </c>
    </row>
    <row r="1338" spans="1:5" x14ac:dyDescent="0.2">
      <c r="A1338">
        <v>26</v>
      </c>
      <c r="B1338">
        <v>1</v>
      </c>
      <c r="C1338" t="str">
        <f>[24]Sheet1!A31</f>
        <v>Hippocampus_L</v>
      </c>
      <c r="D1338" t="str">
        <f>[24]Sheet1!B31</f>
        <v>AtMost 7.3 Gy to 40.0 % [Gy]</v>
      </c>
      <c r="E1338">
        <f>[24]Sheet1!C31</f>
        <v>0</v>
      </c>
    </row>
    <row r="1339" spans="1:5" x14ac:dyDescent="0.2">
      <c r="A1339">
        <v>26</v>
      </c>
      <c r="B1339">
        <v>1</v>
      </c>
      <c r="C1339" t="str">
        <f>[24]Sheet1!A32</f>
        <v>Hippocampus_R</v>
      </c>
      <c r="D1339" t="str">
        <f>[24]Sheet1!B32</f>
        <v>AtMost 7.3 Gy to 40.0 % [Gy]</v>
      </c>
      <c r="E1339">
        <f>[24]Sheet1!C32</f>
        <v>0.35</v>
      </c>
    </row>
    <row r="1340" spans="1:5" x14ac:dyDescent="0.2">
      <c r="A1340">
        <v>26</v>
      </c>
      <c r="B1340">
        <v>1</v>
      </c>
      <c r="C1340" t="str">
        <f>[24]Sheet1!A33</f>
        <v>Hypothalamus_L</v>
      </c>
      <c r="D1340" t="str">
        <f>[24]Sheet1!B33</f>
        <v>AtMost 45.0 Gy to 0.0 mean [Gy]</v>
      </c>
      <c r="E1340">
        <f>[24]Sheet1!C33</f>
        <v>0.56000000000000005</v>
      </c>
    </row>
    <row r="1341" spans="1:5" x14ac:dyDescent="0.2">
      <c r="A1341">
        <v>26</v>
      </c>
      <c r="B1341">
        <v>1</v>
      </c>
      <c r="C1341" t="str">
        <f>[24]Sheet1!A34</f>
        <v>Hypothalamus_R</v>
      </c>
      <c r="D1341" t="str">
        <f>[24]Sheet1!B34</f>
        <v>AtMost 45.0 Gy to 0.0 mean [Gy]</v>
      </c>
      <c r="E1341">
        <f>[24]Sheet1!C34</f>
        <v>1.93</v>
      </c>
    </row>
    <row r="1342" spans="1:5" x14ac:dyDescent="0.2">
      <c r="A1342">
        <v>26</v>
      </c>
      <c r="B1342">
        <v>1</v>
      </c>
      <c r="C1342" t="str">
        <f>[24]Sheet1!A35</f>
        <v>LacrimalGland_L</v>
      </c>
      <c r="D1342" t="str">
        <f>[24]Sheet1!B35</f>
        <v>AtMost 25.0 Gy to 0.0 mean [Gy]</v>
      </c>
      <c r="E1342">
        <f>[24]Sheet1!C35</f>
        <v>0</v>
      </c>
    </row>
    <row r="1343" spans="1:5" x14ac:dyDescent="0.2">
      <c r="A1343">
        <v>26</v>
      </c>
      <c r="B1343">
        <v>1</v>
      </c>
      <c r="C1343" t="str">
        <f>[24]Sheet1!A36</f>
        <v>LacrimalGland_L_PRV</v>
      </c>
      <c r="D1343" t="str">
        <f>[24]Sheet1!B36</f>
        <v>AtMost 30.0 Gy to 0.0 mean [Gy]</v>
      </c>
      <c r="E1343">
        <f>[24]Sheet1!C36</f>
        <v>0</v>
      </c>
    </row>
    <row r="1344" spans="1:5" x14ac:dyDescent="0.2">
      <c r="A1344">
        <v>26</v>
      </c>
      <c r="B1344">
        <v>1</v>
      </c>
      <c r="C1344" t="str">
        <f>[24]Sheet1!A37</f>
        <v>LacrimalGland_R</v>
      </c>
      <c r="D1344" t="str">
        <f>[24]Sheet1!B37</f>
        <v>AtMost 25.0 Gy to 0.0 mean [Gy]</v>
      </c>
      <c r="E1344">
        <f>[24]Sheet1!C37</f>
        <v>0.66</v>
      </c>
    </row>
    <row r="1345" spans="1:5" x14ac:dyDescent="0.2">
      <c r="A1345">
        <v>26</v>
      </c>
      <c r="B1345">
        <v>1</v>
      </c>
      <c r="C1345" t="str">
        <f>[24]Sheet1!A38</f>
        <v>LacrimalGland_R_PRV</v>
      </c>
      <c r="D1345" t="str">
        <f>[24]Sheet1!B38</f>
        <v>AtMost 30.0 Gy to 0.0 mean [Gy]</v>
      </c>
      <c r="E1345">
        <f>[24]Sheet1!C38</f>
        <v>0.81</v>
      </c>
    </row>
    <row r="1346" spans="1:5" x14ac:dyDescent="0.2">
      <c r="A1346">
        <v>26</v>
      </c>
      <c r="B1346">
        <v>1</v>
      </c>
      <c r="C1346" t="str">
        <f>[24]Sheet1!A39</f>
        <v>Lens_L</v>
      </c>
      <c r="D1346" t="str">
        <f>[24]Sheet1!B39</f>
        <v>AtMost 4.0 Gy to 0.03 cc [Gy]</v>
      </c>
      <c r="E1346">
        <f>[24]Sheet1!C39</f>
        <v>0</v>
      </c>
    </row>
    <row r="1347" spans="1:5" x14ac:dyDescent="0.2">
      <c r="A1347">
        <v>26</v>
      </c>
      <c r="B1347">
        <v>1</v>
      </c>
      <c r="C1347" t="str">
        <f>[24]Sheet1!A40</f>
        <v>Lens_L.1</v>
      </c>
      <c r="D1347" t="str">
        <f>[24]Sheet1!B40</f>
        <v>AtMost 10.0 Gy to 0.03 cc [Gy]</v>
      </c>
      <c r="E1347">
        <f>[24]Sheet1!C40</f>
        <v>0</v>
      </c>
    </row>
    <row r="1348" spans="1:5" x14ac:dyDescent="0.2">
      <c r="A1348">
        <v>26</v>
      </c>
      <c r="B1348">
        <v>1</v>
      </c>
      <c r="C1348" t="str">
        <f>[24]Sheet1!A41</f>
        <v>Lens_R</v>
      </c>
      <c r="D1348" t="str">
        <f>[24]Sheet1!B41</f>
        <v>AtMost 4.0 Gy to 0.03 cc [Gy]</v>
      </c>
      <c r="E1348">
        <f>[24]Sheet1!C41</f>
        <v>0.06</v>
      </c>
    </row>
    <row r="1349" spans="1:5" x14ac:dyDescent="0.2">
      <c r="A1349">
        <v>26</v>
      </c>
      <c r="B1349">
        <v>1</v>
      </c>
      <c r="C1349" t="str">
        <f>[24]Sheet1!A42</f>
        <v>Lens_R.1</v>
      </c>
      <c r="D1349" t="str">
        <f>[24]Sheet1!B42</f>
        <v>AtMost 10.0 Gy to 0.03 cc [Gy]</v>
      </c>
      <c r="E1349">
        <f>[24]Sheet1!C42</f>
        <v>0.06</v>
      </c>
    </row>
    <row r="1350" spans="1:5" x14ac:dyDescent="0.2">
      <c r="A1350">
        <v>26</v>
      </c>
      <c r="B1350">
        <v>1</v>
      </c>
      <c r="C1350" t="str">
        <f>[24]Sheet1!A43</f>
        <v>OpticChiasm</v>
      </c>
      <c r="D1350" t="str">
        <f>[24]Sheet1!B43</f>
        <v>AtMost 54.0 Gy to 0.03 cc [Gy]</v>
      </c>
      <c r="E1350">
        <f>[24]Sheet1!C43</f>
        <v>2.62</v>
      </c>
    </row>
    <row r="1351" spans="1:5" x14ac:dyDescent="0.2">
      <c r="A1351">
        <v>26</v>
      </c>
      <c r="B1351">
        <v>1</v>
      </c>
      <c r="C1351" t="str">
        <f>[24]Sheet1!A44</f>
        <v>OpticChiasm_PRV</v>
      </c>
      <c r="D1351" t="str">
        <f>[24]Sheet1!B44</f>
        <v>AtMost 60.0 Gy to 0.03 cc [Gy]</v>
      </c>
      <c r="E1351">
        <f>[24]Sheet1!C44</f>
        <v>4.4400000000000004</v>
      </c>
    </row>
    <row r="1352" spans="1:5" x14ac:dyDescent="0.2">
      <c r="A1352">
        <v>26</v>
      </c>
      <c r="B1352">
        <v>1</v>
      </c>
      <c r="C1352" t="str">
        <f>[24]Sheet1!A45</f>
        <v>OpticNerve_L</v>
      </c>
      <c r="D1352" t="str">
        <f>[24]Sheet1!B45</f>
        <v>AtMost 54.0 Gy to 0.03 cc [Gy]</v>
      </c>
      <c r="E1352">
        <f>[24]Sheet1!C45</f>
        <v>0.21</v>
      </c>
    </row>
    <row r="1353" spans="1:5" x14ac:dyDescent="0.2">
      <c r="A1353">
        <v>26</v>
      </c>
      <c r="B1353">
        <v>1</v>
      </c>
      <c r="C1353" t="str">
        <f>[24]Sheet1!A46</f>
        <v>OpticNerve_L_PRV</v>
      </c>
      <c r="D1353" t="str">
        <f>[24]Sheet1!B46</f>
        <v>AtMost 60.0 Gy to 0.03 cc [Gy]</v>
      </c>
      <c r="E1353">
        <f>[24]Sheet1!C46</f>
        <v>0.41</v>
      </c>
    </row>
    <row r="1354" spans="1:5" x14ac:dyDescent="0.2">
      <c r="A1354">
        <v>26</v>
      </c>
      <c r="B1354">
        <v>1</v>
      </c>
      <c r="C1354" t="str">
        <f>[24]Sheet1!A47</f>
        <v>OpticNerve_R</v>
      </c>
      <c r="D1354" t="str">
        <f>[24]Sheet1!B47</f>
        <v>AtMost 54.0 Gy to 0.03 cc [Gy]</v>
      </c>
      <c r="E1354">
        <f>[24]Sheet1!C47</f>
        <v>3.36</v>
      </c>
    </row>
    <row r="1355" spans="1:5" x14ac:dyDescent="0.2">
      <c r="A1355">
        <v>26</v>
      </c>
      <c r="B1355">
        <v>1</v>
      </c>
      <c r="C1355" t="str">
        <f>[24]Sheet1!A48</f>
        <v>OpticNerve_R_PRV</v>
      </c>
      <c r="D1355" t="str">
        <f>[24]Sheet1!B48</f>
        <v>AtMost 60.0 Gy to 0.03 cc [Gy]</v>
      </c>
      <c r="E1355">
        <f>[24]Sheet1!C48</f>
        <v>5.35</v>
      </c>
    </row>
    <row r="1356" spans="1:5" x14ac:dyDescent="0.2">
      <c r="A1356">
        <v>26</v>
      </c>
      <c r="B1356">
        <v>1</v>
      </c>
      <c r="C1356" t="str">
        <f>[24]Sheet1!A49</f>
        <v>Pituitary</v>
      </c>
      <c r="D1356" t="str">
        <f>[24]Sheet1!B49</f>
        <v>AtMost 45.0 Gy to 0.0 mean [Gy]</v>
      </c>
      <c r="E1356">
        <f>[24]Sheet1!C49</f>
        <v>0.1</v>
      </c>
    </row>
    <row r="1357" spans="1:5" x14ac:dyDescent="0.2">
      <c r="A1357">
        <v>26</v>
      </c>
      <c r="B1357">
        <v>1</v>
      </c>
      <c r="C1357" t="str">
        <f>[24]Sheet1!A50</f>
        <v>Pituitary.1</v>
      </c>
      <c r="D1357" t="str">
        <f>[24]Sheet1!B50</f>
        <v>AtMost 20.0 Gy to 0.0 mean [Gy]</v>
      </c>
      <c r="E1357">
        <f>[24]Sheet1!C50</f>
        <v>0.1</v>
      </c>
    </row>
    <row r="1358" spans="1:5" x14ac:dyDescent="0.2">
      <c r="A1358">
        <v>26</v>
      </c>
      <c r="B1358">
        <v>1</v>
      </c>
      <c r="C1358" t="str">
        <f>[24]Sheet1!A51</f>
        <v>Retina_L</v>
      </c>
      <c r="D1358" t="str">
        <f>[24]Sheet1!B51</f>
        <v>AtMost 45.0 Gy to 0.03 cc [Gy]</v>
      </c>
      <c r="E1358">
        <f>[24]Sheet1!C51</f>
        <v>0.02</v>
      </c>
    </row>
    <row r="1359" spans="1:5" x14ac:dyDescent="0.2">
      <c r="A1359">
        <v>26</v>
      </c>
      <c r="B1359">
        <v>1</v>
      </c>
      <c r="C1359" t="str">
        <f>[24]Sheet1!A52</f>
        <v>Retina_L_PRV</v>
      </c>
      <c r="D1359" t="str">
        <f>[24]Sheet1!B52</f>
        <v>AtMost 50.0 Gy to 0.03 cc [Gy]</v>
      </c>
      <c r="E1359">
        <f>[24]Sheet1!C52</f>
        <v>0.04</v>
      </c>
    </row>
    <row r="1360" spans="1:5" x14ac:dyDescent="0.2">
      <c r="A1360">
        <v>26</v>
      </c>
      <c r="B1360">
        <v>1</v>
      </c>
      <c r="C1360" t="str">
        <f>[24]Sheet1!A53</f>
        <v>Retina_R</v>
      </c>
      <c r="D1360" t="str">
        <f>[24]Sheet1!B53</f>
        <v>AtMost 45.0 Gy to 0.03 cc [Gy]</v>
      </c>
      <c r="E1360">
        <f>[24]Sheet1!C53</f>
        <v>0.9</v>
      </c>
    </row>
    <row r="1361" spans="1:5" x14ac:dyDescent="0.2">
      <c r="A1361">
        <v>26</v>
      </c>
      <c r="B1361">
        <v>1</v>
      </c>
      <c r="C1361" t="str">
        <f>[24]Sheet1!A54</f>
        <v>Retina_R_PRV</v>
      </c>
      <c r="D1361" t="str">
        <f>[24]Sheet1!B54</f>
        <v>AtMost 50.0 Gy to 0.03 cc [Gy]</v>
      </c>
      <c r="E1361">
        <f>[24]Sheet1!C54</f>
        <v>1.65</v>
      </c>
    </row>
    <row r="1362" spans="1:5" x14ac:dyDescent="0.2">
      <c r="A1362">
        <v>26</v>
      </c>
      <c r="B1362">
        <v>1</v>
      </c>
      <c r="C1362" t="str">
        <f>[24]Sheet1!A55</f>
        <v>Skin</v>
      </c>
      <c r="D1362" t="str">
        <f>[24]Sheet1!B55</f>
        <v>AtMost 25.0 Gy to 0.03 cc [Gy]</v>
      </c>
      <c r="E1362">
        <f>[24]Sheet1!C55</f>
        <v>39.79</v>
      </c>
    </row>
    <row r="1363" spans="1:5" x14ac:dyDescent="0.2">
      <c r="A1363">
        <v>26</v>
      </c>
      <c r="B1363">
        <v>1</v>
      </c>
      <c r="C1363" t="str">
        <f>[24]Sheet1!A56</f>
        <v>SpinalCord</v>
      </c>
      <c r="D1363" t="str">
        <f>[24]Sheet1!B56</f>
        <v>AtMost 50.0 Gy to 0.03 cc [Gy]</v>
      </c>
      <c r="E1363">
        <f>[24]Sheet1!C56</f>
        <v>0</v>
      </c>
    </row>
    <row r="1364" spans="1:5" x14ac:dyDescent="0.2">
      <c r="A1364">
        <v>26</v>
      </c>
      <c r="B1364">
        <v>1</v>
      </c>
      <c r="C1364" t="str">
        <f>[24]Sheet1!A57</f>
        <v>SpinalCord.1</v>
      </c>
      <c r="D1364" t="str">
        <f>[24]Sheet1!B57</f>
        <v>AtMost 45.0 Gy to 0.03 cc [Gy]</v>
      </c>
      <c r="E1364">
        <f>[24]Sheet1!C57</f>
        <v>0</v>
      </c>
    </row>
    <row r="1365" spans="1:5" x14ac:dyDescent="0.2">
      <c r="A1365">
        <v>26</v>
      </c>
      <c r="B1365">
        <v>1</v>
      </c>
      <c r="C1365" t="str">
        <f>[24]Sheet1!A58</f>
        <v>SpinalCord_PRV</v>
      </c>
      <c r="D1365" t="str">
        <f>[24]Sheet1!B58</f>
        <v>AtMost 50.0 Gy to 0.03 cc [Gy]</v>
      </c>
      <c r="E1365">
        <f>[24]Sheet1!C58</f>
        <v>0</v>
      </c>
    </row>
    <row r="1366" spans="1:5" x14ac:dyDescent="0.2">
      <c r="A1366">
        <v>26</v>
      </c>
      <c r="B1366">
        <v>1</v>
      </c>
      <c r="C1366" t="str">
        <f>[24]Sheet1!A59</f>
        <v>SpinalCord_PRV.1</v>
      </c>
      <c r="D1366" t="str">
        <f>[24]Sheet1!B59</f>
        <v>AtMost 54.0 Gy to 0.03 cc [Gy]</v>
      </c>
      <c r="E1366">
        <f>[24]Sheet1!C59</f>
        <v>0</v>
      </c>
    </row>
    <row r="1369" spans="1:5" x14ac:dyDescent="0.2">
      <c r="A1369">
        <v>27</v>
      </c>
      <c r="B1369">
        <v>0</v>
      </c>
      <c r="C1369" t="str">
        <f>[25]Sheet1!A2</f>
        <v>Brain</v>
      </c>
      <c r="D1369" t="str">
        <f>[25]Sheet1!B2</f>
        <v>AtMost 50.0 % to 30.0 Gy [%]</v>
      </c>
      <c r="E1369">
        <f>[25]Sheet1!C2</f>
        <v>17.11</v>
      </c>
    </row>
    <row r="1370" spans="1:5" x14ac:dyDescent="0.2">
      <c r="A1370">
        <v>27</v>
      </c>
      <c r="B1370">
        <v>0</v>
      </c>
      <c r="C1370" t="str">
        <f>[25]Sheet1!A3</f>
        <v>Brain-GTV</v>
      </c>
      <c r="D1370" t="str">
        <f>[25]Sheet1!B3</f>
        <v>AtMost 50.0 % to 30.0 Gy [%]</v>
      </c>
      <c r="E1370">
        <f>[25]Sheet1!C3</f>
        <v>15.78</v>
      </c>
    </row>
    <row r="1371" spans="1:5" x14ac:dyDescent="0.2">
      <c r="A1371">
        <v>27</v>
      </c>
      <c r="B1371">
        <v>0</v>
      </c>
      <c r="C1371" t="str">
        <f>[25]Sheet1!A4</f>
        <v>BrainstemCore</v>
      </c>
      <c r="D1371" t="str">
        <f>[25]Sheet1!B4</f>
        <v>AtMost 54.0 Gy to 0.03 cc [Gy]</v>
      </c>
      <c r="E1371">
        <f>[25]Sheet1!C4</f>
        <v>53.13</v>
      </c>
    </row>
    <row r="1372" spans="1:5" x14ac:dyDescent="0.2">
      <c r="A1372">
        <v>27</v>
      </c>
      <c r="B1372">
        <v>0</v>
      </c>
      <c r="C1372" t="str">
        <f>[25]Sheet1!A5</f>
        <v>BrainstemSurface</v>
      </c>
      <c r="D1372" t="str">
        <f>[25]Sheet1!B5</f>
        <v>AtMost 60.0 Gy to 0.03 cc [Gy]</v>
      </c>
      <c r="E1372">
        <f>[25]Sheet1!C5</f>
        <v>53.23</v>
      </c>
    </row>
    <row r="1373" spans="1:5" x14ac:dyDescent="0.2">
      <c r="A1373">
        <v>27</v>
      </c>
      <c r="B1373">
        <v>0</v>
      </c>
      <c r="C1373" t="str">
        <f>[25]Sheet1!A6</f>
        <v>Brainstem_PRV</v>
      </c>
      <c r="D1373" t="str">
        <f>[25]Sheet1!B6</f>
        <v>AtMost 63.0 Gy to 0.03 cc [Gy]</v>
      </c>
      <c r="E1373">
        <f>[25]Sheet1!C6</f>
        <v>53.61</v>
      </c>
    </row>
    <row r="1374" spans="1:5" x14ac:dyDescent="0.2">
      <c r="A1374">
        <v>27</v>
      </c>
      <c r="B1374">
        <v>0</v>
      </c>
      <c r="C1374" t="str">
        <f>[25]Sheet1!A7</f>
        <v>CTV</v>
      </c>
      <c r="D1374" t="str">
        <f>[25]Sheet1!B7</f>
        <v>AtLeast 56.43 Gy to 99.0 % [Gy]</v>
      </c>
      <c r="E1374">
        <f>[25]Sheet1!C7</f>
        <v>52.3</v>
      </c>
    </row>
    <row r="1375" spans="1:5" x14ac:dyDescent="0.2">
      <c r="A1375">
        <v>27</v>
      </c>
      <c r="B1375">
        <v>0</v>
      </c>
      <c r="C1375" t="str">
        <f>[25]Sheet1!A8</f>
        <v>Cochlea_L</v>
      </c>
      <c r="D1375" t="str">
        <f>[25]Sheet1!B8</f>
        <v>AtMost 54.0 Gy to 0.0 mean [Gy]</v>
      </c>
      <c r="E1375">
        <f>[25]Sheet1!C8</f>
        <v>5.3</v>
      </c>
    </row>
    <row r="1376" spans="1:5" x14ac:dyDescent="0.2">
      <c r="A1376">
        <v>27</v>
      </c>
      <c r="B1376">
        <v>0</v>
      </c>
      <c r="C1376" t="str">
        <f>[25]Sheet1!A9</f>
        <v>Cochlea_L.1</v>
      </c>
      <c r="D1376" t="str">
        <f>[25]Sheet1!B9</f>
        <v>AtMost 45.0 Gy to 0.0 mean [Gy]</v>
      </c>
      <c r="E1376">
        <f>[25]Sheet1!C9</f>
        <v>5.3</v>
      </c>
    </row>
    <row r="1377" spans="1:5" x14ac:dyDescent="0.2">
      <c r="A1377">
        <v>27</v>
      </c>
      <c r="B1377">
        <v>0</v>
      </c>
      <c r="C1377" t="str">
        <f>[25]Sheet1!A10</f>
        <v>Cochlea_L.2</v>
      </c>
      <c r="D1377" t="str">
        <f>[25]Sheet1!B10</f>
        <v>AtMost 32.0 Gy to 0.0 mean [Gy]</v>
      </c>
      <c r="E1377">
        <f>[25]Sheet1!C10</f>
        <v>5.3</v>
      </c>
    </row>
    <row r="1378" spans="1:5" x14ac:dyDescent="0.2">
      <c r="A1378">
        <v>27</v>
      </c>
      <c r="B1378">
        <v>0</v>
      </c>
      <c r="C1378" t="str">
        <f>[25]Sheet1!A11</f>
        <v>Cochlea_L_PRV</v>
      </c>
      <c r="D1378" t="str">
        <f>[25]Sheet1!B11</f>
        <v>AtMost 40.0 Gy to 0.0 mean [Gy]</v>
      </c>
      <c r="E1378">
        <f>[25]Sheet1!C11</f>
        <v>5.43</v>
      </c>
    </row>
    <row r="1379" spans="1:5" x14ac:dyDescent="0.2">
      <c r="A1379">
        <v>27</v>
      </c>
      <c r="B1379">
        <v>0</v>
      </c>
      <c r="C1379" t="str">
        <f>[25]Sheet1!A12</f>
        <v>Cochlea_L_PRV.1</v>
      </c>
      <c r="D1379" t="str">
        <f>[25]Sheet1!B12</f>
        <v>AtMost 50.0 Gy to 0.0 mean [Gy]</v>
      </c>
      <c r="E1379">
        <f>[25]Sheet1!C12</f>
        <v>5.43</v>
      </c>
    </row>
    <row r="1380" spans="1:5" x14ac:dyDescent="0.2">
      <c r="A1380">
        <v>27</v>
      </c>
      <c r="B1380">
        <v>0</v>
      </c>
      <c r="C1380" t="str">
        <f>[25]Sheet1!A13</f>
        <v>Cochlea_L_PRV.2</v>
      </c>
      <c r="D1380" t="str">
        <f>[25]Sheet1!B13</f>
        <v>AtMost 59.0 Gy to 0.0 mean [Gy]</v>
      </c>
      <c r="E1380">
        <f>[25]Sheet1!C13</f>
        <v>5.43</v>
      </c>
    </row>
    <row r="1381" spans="1:5" x14ac:dyDescent="0.2">
      <c r="A1381">
        <v>27</v>
      </c>
      <c r="B1381">
        <v>0</v>
      </c>
      <c r="C1381" t="str">
        <f>[25]Sheet1!A14</f>
        <v>Cochlea_R</v>
      </c>
      <c r="D1381" t="str">
        <f>[25]Sheet1!B14</f>
        <v>AtMost 54.0 Gy to 0.0 mean [Gy]</v>
      </c>
      <c r="E1381">
        <f>[25]Sheet1!C14</f>
        <v>39.83</v>
      </c>
    </row>
    <row r="1382" spans="1:5" x14ac:dyDescent="0.2">
      <c r="A1382">
        <v>27</v>
      </c>
      <c r="B1382">
        <v>0</v>
      </c>
      <c r="C1382" t="str">
        <f>[25]Sheet1!A15</f>
        <v>Cochlea_R.1</v>
      </c>
      <c r="D1382" t="str">
        <f>[25]Sheet1!B15</f>
        <v>AtMost 45.0 Gy to 0.0 mean [Gy]</v>
      </c>
      <c r="E1382">
        <f>[25]Sheet1!C15</f>
        <v>39.83</v>
      </c>
    </row>
    <row r="1383" spans="1:5" x14ac:dyDescent="0.2">
      <c r="A1383">
        <v>27</v>
      </c>
      <c r="B1383">
        <v>0</v>
      </c>
      <c r="C1383" t="str">
        <f>[25]Sheet1!A16</f>
        <v>Cochlea_R.2</v>
      </c>
      <c r="D1383" t="str">
        <f>[25]Sheet1!B16</f>
        <v>AtMost 32.0 Gy to 0.0 mean [Gy]</v>
      </c>
      <c r="E1383">
        <f>[25]Sheet1!C16</f>
        <v>39.83</v>
      </c>
    </row>
    <row r="1384" spans="1:5" x14ac:dyDescent="0.2">
      <c r="A1384">
        <v>27</v>
      </c>
      <c r="B1384">
        <v>0</v>
      </c>
      <c r="C1384" t="str">
        <f>[25]Sheet1!A17</f>
        <v>Cochlea_R_PRV</v>
      </c>
      <c r="D1384" t="str">
        <f>[25]Sheet1!B17</f>
        <v>AtMost 40.0 Gy to 0.0 mean [Gy]</v>
      </c>
      <c r="E1384">
        <f>[25]Sheet1!C17</f>
        <v>39.78</v>
      </c>
    </row>
    <row r="1385" spans="1:5" x14ac:dyDescent="0.2">
      <c r="A1385">
        <v>27</v>
      </c>
      <c r="B1385">
        <v>0</v>
      </c>
      <c r="C1385" t="str">
        <f>[25]Sheet1!A18</f>
        <v>Cochlea_R_PRV.1</v>
      </c>
      <c r="D1385" t="str">
        <f>[25]Sheet1!B18</f>
        <v>AtMost 50.0 Gy to 0.0 mean [Gy]</v>
      </c>
      <c r="E1385">
        <f>[25]Sheet1!C18</f>
        <v>39.78</v>
      </c>
    </row>
    <row r="1386" spans="1:5" x14ac:dyDescent="0.2">
      <c r="A1386">
        <v>27</v>
      </c>
      <c r="B1386">
        <v>0</v>
      </c>
      <c r="C1386" t="str">
        <f>[25]Sheet1!A19</f>
        <v>Cochlea_R_PRV.2</v>
      </c>
      <c r="D1386" t="str">
        <f>[25]Sheet1!B19</f>
        <v>AtMost 59.0 Gy to 0.0 mean [Gy]</v>
      </c>
      <c r="E1386">
        <f>[25]Sheet1!C19</f>
        <v>39.78</v>
      </c>
    </row>
    <row r="1387" spans="1:5" x14ac:dyDescent="0.2">
      <c r="A1387">
        <v>27</v>
      </c>
      <c r="B1387">
        <v>0</v>
      </c>
      <c r="C1387" t="str">
        <f>[25]Sheet1!A20</f>
        <v>Cornea_L</v>
      </c>
      <c r="D1387" t="str">
        <f>[25]Sheet1!B20</f>
        <v>AtMost 50.0 Gy to 0.03 cc [Gy]</v>
      </c>
      <c r="E1387">
        <f>[25]Sheet1!C20</f>
        <v>4.8899999999999997</v>
      </c>
    </row>
    <row r="1388" spans="1:5" x14ac:dyDescent="0.2">
      <c r="A1388">
        <v>27</v>
      </c>
      <c r="B1388">
        <v>0</v>
      </c>
      <c r="C1388" t="str">
        <f>[25]Sheet1!A21</f>
        <v>Cornea_L.1</v>
      </c>
      <c r="D1388" t="str">
        <f>[25]Sheet1!B21</f>
        <v>AtMost 30.0 Gy to 0.03 cc [Gy]</v>
      </c>
      <c r="E1388">
        <f>[25]Sheet1!C21</f>
        <v>4.8899999999999997</v>
      </c>
    </row>
    <row r="1389" spans="1:5" x14ac:dyDescent="0.2">
      <c r="A1389">
        <v>27</v>
      </c>
      <c r="B1389">
        <v>0</v>
      </c>
      <c r="C1389" t="str">
        <f>[25]Sheet1!A22</f>
        <v>Cornea_L_PRV</v>
      </c>
      <c r="D1389" t="str">
        <f>[25]Sheet1!B22</f>
        <v>AtMost 35.0 Gy to 0.03 cc [Gy]</v>
      </c>
      <c r="E1389">
        <f>[25]Sheet1!C22</f>
        <v>5.72</v>
      </c>
    </row>
    <row r="1390" spans="1:5" x14ac:dyDescent="0.2">
      <c r="A1390">
        <v>27</v>
      </c>
      <c r="B1390">
        <v>0</v>
      </c>
      <c r="C1390" t="str">
        <f>[25]Sheet1!A23</f>
        <v>Cornea_R</v>
      </c>
      <c r="D1390" t="str">
        <f>[25]Sheet1!B23</f>
        <v>AtMost 50.0 Gy to 0.03 cc [Gy]</v>
      </c>
      <c r="E1390">
        <f>[25]Sheet1!C23</f>
        <v>9.2100000000000009</v>
      </c>
    </row>
    <row r="1391" spans="1:5" x14ac:dyDescent="0.2">
      <c r="A1391">
        <v>27</v>
      </c>
      <c r="B1391">
        <v>0</v>
      </c>
      <c r="C1391" t="str">
        <f>[25]Sheet1!A24</f>
        <v>Cornea_R.1</v>
      </c>
      <c r="D1391" t="str">
        <f>[25]Sheet1!B24</f>
        <v>AtMost 30.0 Gy to 0.03 cc [Gy]</v>
      </c>
      <c r="E1391">
        <f>[25]Sheet1!C24</f>
        <v>9.2100000000000009</v>
      </c>
    </row>
    <row r="1392" spans="1:5" x14ac:dyDescent="0.2">
      <c r="A1392">
        <v>27</v>
      </c>
      <c r="B1392">
        <v>0</v>
      </c>
      <c r="C1392" t="str">
        <f>[25]Sheet1!A25</f>
        <v>Cornea_R_PRV</v>
      </c>
      <c r="D1392" t="str">
        <f>[25]Sheet1!B25</f>
        <v>AtMost 35.0 Gy to 0.03 cc [Gy]</v>
      </c>
      <c r="E1392">
        <f>[25]Sheet1!C25</f>
        <v>11.83</v>
      </c>
    </row>
    <row r="1393" spans="1:5" x14ac:dyDescent="0.2">
      <c r="A1393">
        <v>27</v>
      </c>
      <c r="B1393">
        <v>0</v>
      </c>
      <c r="C1393" t="str">
        <f>[25]Sheet1!A26</f>
        <v>External</v>
      </c>
      <c r="D1393" t="str">
        <f>[25]Sheet1!B26</f>
        <v>AtMost 62.37 Gy to 2.0 cc [Gy]</v>
      </c>
      <c r="E1393">
        <f>[25]Sheet1!C26</f>
        <v>55.4</v>
      </c>
    </row>
    <row r="1394" spans="1:5" x14ac:dyDescent="0.2">
      <c r="A1394">
        <v>27</v>
      </c>
      <c r="B1394">
        <v>0</v>
      </c>
      <c r="C1394" t="str">
        <f>[25]Sheet1!A27</f>
        <v>Eye_L</v>
      </c>
      <c r="D1394" t="str">
        <f>[25]Sheet1!B27</f>
        <v>AtMost 30.0 Gy to 0.03 cc [Gy]</v>
      </c>
      <c r="E1394">
        <f>[25]Sheet1!C27</f>
        <v>6.78</v>
      </c>
    </row>
    <row r="1395" spans="1:5" x14ac:dyDescent="0.2">
      <c r="A1395">
        <v>27</v>
      </c>
      <c r="B1395">
        <v>0</v>
      </c>
      <c r="C1395" t="str">
        <f>[25]Sheet1!A28</f>
        <v>Eye_L_PRV</v>
      </c>
      <c r="D1395" t="str">
        <f>[25]Sheet1!B28</f>
        <v>AtMost 35.0 Gy to 0.03 cc [Gy]</v>
      </c>
      <c r="E1395">
        <f>[25]Sheet1!C28</f>
        <v>7.4</v>
      </c>
    </row>
    <row r="1396" spans="1:5" x14ac:dyDescent="0.2">
      <c r="A1396">
        <v>27</v>
      </c>
      <c r="B1396">
        <v>0</v>
      </c>
      <c r="C1396" t="str">
        <f>[25]Sheet1!A29</f>
        <v>Eye_R</v>
      </c>
      <c r="D1396" t="str">
        <f>[25]Sheet1!B29</f>
        <v>AtMost 30.0 Gy to 0.03 cc [Gy]</v>
      </c>
      <c r="E1396">
        <f>[25]Sheet1!C29</f>
        <v>13.98</v>
      </c>
    </row>
    <row r="1397" spans="1:5" x14ac:dyDescent="0.2">
      <c r="A1397">
        <v>27</v>
      </c>
      <c r="B1397">
        <v>0</v>
      </c>
      <c r="C1397" t="str">
        <f>[25]Sheet1!A30</f>
        <v>Eye_R_PRV</v>
      </c>
      <c r="D1397" t="str">
        <f>[25]Sheet1!B30</f>
        <v>AtMost 35.0 Gy to 0.03 cc [Gy]</v>
      </c>
      <c r="E1397">
        <f>[25]Sheet1!C30</f>
        <v>15.83</v>
      </c>
    </row>
    <row r="1398" spans="1:5" x14ac:dyDescent="0.2">
      <c r="A1398">
        <v>27</v>
      </c>
      <c r="B1398">
        <v>0</v>
      </c>
      <c r="C1398" t="str">
        <f>[25]Sheet1!A31</f>
        <v>GTV</v>
      </c>
      <c r="D1398" t="str">
        <f>[25]Sheet1!B31</f>
        <v>AtLeast 56.43 Gy to 99.9 % [Gy]</v>
      </c>
      <c r="E1398">
        <f>[25]Sheet1!C31</f>
        <v>52.21</v>
      </c>
    </row>
    <row r="1399" spans="1:5" x14ac:dyDescent="0.2">
      <c r="A1399">
        <v>27</v>
      </c>
      <c r="B1399">
        <v>0</v>
      </c>
      <c r="C1399" t="str">
        <f>[25]Sheet1!A32</f>
        <v>Hippocampus_L</v>
      </c>
      <c r="D1399" t="str">
        <f>[25]Sheet1!B32</f>
        <v>AtMost 7.3 Gy to 40.0 % [Gy]</v>
      </c>
      <c r="E1399">
        <f>[25]Sheet1!C32</f>
        <v>7.02</v>
      </c>
    </row>
    <row r="1400" spans="1:5" x14ac:dyDescent="0.2">
      <c r="A1400">
        <v>27</v>
      </c>
      <c r="B1400">
        <v>0</v>
      </c>
      <c r="C1400" t="str">
        <f>[25]Sheet1!A33</f>
        <v>Hypothalamus_L</v>
      </c>
      <c r="D1400" t="str">
        <f>[25]Sheet1!B33</f>
        <v>AtMost 45.0 Gy to 0.0 mean [Gy]</v>
      </c>
      <c r="E1400">
        <f>[25]Sheet1!C33</f>
        <v>23.53</v>
      </c>
    </row>
    <row r="1401" spans="1:5" x14ac:dyDescent="0.2">
      <c r="A1401">
        <v>27</v>
      </c>
      <c r="B1401">
        <v>0</v>
      </c>
      <c r="C1401" t="str">
        <f>[25]Sheet1!A34</f>
        <v>Hypothalamus_R</v>
      </c>
      <c r="D1401" t="str">
        <f>[25]Sheet1!B34</f>
        <v>AtMost 45.0 Gy to 0.0 mean [Gy]</v>
      </c>
      <c r="E1401">
        <f>[25]Sheet1!C34</f>
        <v>31.98</v>
      </c>
    </row>
    <row r="1402" spans="1:5" x14ac:dyDescent="0.2">
      <c r="A1402">
        <v>27</v>
      </c>
      <c r="B1402">
        <v>0</v>
      </c>
      <c r="C1402" t="str">
        <f>[25]Sheet1!A35</f>
        <v>LacrimalGland_L</v>
      </c>
      <c r="D1402" t="str">
        <f>[25]Sheet1!B35</f>
        <v>AtMost 25.0 Gy to 0.0 mean [Gy]</v>
      </c>
      <c r="E1402">
        <f>[25]Sheet1!C35</f>
        <v>5.44</v>
      </c>
    </row>
    <row r="1403" spans="1:5" x14ac:dyDescent="0.2">
      <c r="A1403">
        <v>27</v>
      </c>
      <c r="B1403">
        <v>0</v>
      </c>
      <c r="C1403" t="str">
        <f>[25]Sheet1!A36</f>
        <v>LacrimalGland_L_PRV</v>
      </c>
      <c r="D1403" t="str">
        <f>[25]Sheet1!B36</f>
        <v>AtMost 30.0 Gy to 0.0 mean [Gy]</v>
      </c>
      <c r="E1403">
        <f>[25]Sheet1!C36</f>
        <v>5.47</v>
      </c>
    </row>
    <row r="1404" spans="1:5" x14ac:dyDescent="0.2">
      <c r="A1404">
        <v>27</v>
      </c>
      <c r="B1404">
        <v>0</v>
      </c>
      <c r="C1404" t="str">
        <f>[25]Sheet1!A37</f>
        <v>LacrimalGland_R</v>
      </c>
      <c r="D1404" t="str">
        <f>[25]Sheet1!B37</f>
        <v>AtMost 25.0 Gy to 0.0 mean [Gy]</v>
      </c>
      <c r="E1404">
        <f>[25]Sheet1!C37</f>
        <v>14.2</v>
      </c>
    </row>
    <row r="1405" spans="1:5" x14ac:dyDescent="0.2">
      <c r="A1405">
        <v>27</v>
      </c>
      <c r="B1405">
        <v>0</v>
      </c>
      <c r="C1405" t="str">
        <f>[25]Sheet1!A38</f>
        <v>LacrimalGland_R_PRV</v>
      </c>
      <c r="D1405" t="str">
        <f>[25]Sheet1!B38</f>
        <v>AtMost 30.0 Gy to 0.0 mean [Gy]</v>
      </c>
      <c r="E1405">
        <f>[25]Sheet1!C38</f>
        <v>14.1</v>
      </c>
    </row>
    <row r="1406" spans="1:5" x14ac:dyDescent="0.2">
      <c r="A1406">
        <v>27</v>
      </c>
      <c r="B1406">
        <v>0</v>
      </c>
      <c r="C1406" t="str">
        <f>[25]Sheet1!A39</f>
        <v>Lens_L</v>
      </c>
      <c r="D1406" t="str">
        <f>[25]Sheet1!B39</f>
        <v>AtMost 4.0 Gy to 0.03 cc [Gy]</v>
      </c>
      <c r="E1406">
        <f>[25]Sheet1!C39</f>
        <v>3.36</v>
      </c>
    </row>
    <row r="1407" spans="1:5" x14ac:dyDescent="0.2">
      <c r="A1407">
        <v>27</v>
      </c>
      <c r="B1407">
        <v>0</v>
      </c>
      <c r="C1407" t="str">
        <f>[25]Sheet1!A40</f>
        <v>Lens_L.1</v>
      </c>
      <c r="D1407" t="str">
        <f>[25]Sheet1!B40</f>
        <v>AtMost 10.0 Gy to 0.03 cc [Gy]</v>
      </c>
      <c r="E1407">
        <f>[25]Sheet1!C40</f>
        <v>3.36</v>
      </c>
    </row>
    <row r="1408" spans="1:5" x14ac:dyDescent="0.2">
      <c r="A1408">
        <v>27</v>
      </c>
      <c r="B1408">
        <v>0</v>
      </c>
      <c r="C1408" t="str">
        <f>[25]Sheet1!A41</f>
        <v>Lens_R</v>
      </c>
      <c r="D1408" t="str">
        <f>[25]Sheet1!B41</f>
        <v>AtMost 4.0 Gy to 0.03 cc [Gy]</v>
      </c>
      <c r="E1408">
        <f>[25]Sheet1!C41</f>
        <v>3.16</v>
      </c>
    </row>
    <row r="1409" spans="1:5" x14ac:dyDescent="0.2">
      <c r="A1409">
        <v>27</v>
      </c>
      <c r="B1409">
        <v>0</v>
      </c>
      <c r="C1409" t="str">
        <f>[25]Sheet1!A42</f>
        <v>Lens_R.1</v>
      </c>
      <c r="D1409" t="str">
        <f>[25]Sheet1!B42</f>
        <v>AtMost 10.0 Gy to 0.03 cc [Gy]</v>
      </c>
      <c r="E1409">
        <f>[25]Sheet1!C42</f>
        <v>3.16</v>
      </c>
    </row>
    <row r="1410" spans="1:5" x14ac:dyDescent="0.2">
      <c r="A1410">
        <v>27</v>
      </c>
      <c r="B1410">
        <v>0</v>
      </c>
      <c r="C1410" t="str">
        <f>[25]Sheet1!A43</f>
        <v>OpticChiasm</v>
      </c>
      <c r="D1410" t="str">
        <f>[25]Sheet1!B43</f>
        <v>AtMost 54.0 Gy to 0.03 cc [Gy]</v>
      </c>
      <c r="E1410">
        <f>[25]Sheet1!C43</f>
        <v>29.09</v>
      </c>
    </row>
    <row r="1411" spans="1:5" x14ac:dyDescent="0.2">
      <c r="A1411">
        <v>27</v>
      </c>
      <c r="B1411">
        <v>0</v>
      </c>
      <c r="C1411" t="str">
        <f>[25]Sheet1!A44</f>
        <v>OpticChiasm_PRV</v>
      </c>
      <c r="D1411" t="str">
        <f>[25]Sheet1!B44</f>
        <v>AtMost 60.0 Gy to 0.03 cc [Gy]</v>
      </c>
      <c r="E1411">
        <f>[25]Sheet1!C44</f>
        <v>40.200000000000003</v>
      </c>
    </row>
    <row r="1412" spans="1:5" x14ac:dyDescent="0.2">
      <c r="A1412">
        <v>27</v>
      </c>
      <c r="B1412">
        <v>0</v>
      </c>
      <c r="C1412" t="str">
        <f>[25]Sheet1!A45</f>
        <v>OpticNerve_L</v>
      </c>
      <c r="D1412" t="str">
        <f>[25]Sheet1!B45</f>
        <v>AtMost 54.0 Gy to 0.03 cc [Gy]</v>
      </c>
      <c r="E1412">
        <f>[25]Sheet1!C45</f>
        <v>14.68</v>
      </c>
    </row>
    <row r="1413" spans="1:5" x14ac:dyDescent="0.2">
      <c r="A1413">
        <v>27</v>
      </c>
      <c r="B1413">
        <v>0</v>
      </c>
      <c r="C1413" t="str">
        <f>[25]Sheet1!A46</f>
        <v>OpticNerve_L_PRV</v>
      </c>
      <c r="D1413" t="str">
        <f>[25]Sheet1!B46</f>
        <v>AtMost 60.0 Gy to 0.03 cc [Gy]</v>
      </c>
      <c r="E1413">
        <f>[25]Sheet1!C46</f>
        <v>17.11</v>
      </c>
    </row>
    <row r="1414" spans="1:5" x14ac:dyDescent="0.2">
      <c r="A1414">
        <v>27</v>
      </c>
      <c r="B1414">
        <v>0</v>
      </c>
      <c r="C1414" t="str">
        <f>[25]Sheet1!A47</f>
        <v>OpticNerve_R</v>
      </c>
      <c r="D1414" t="str">
        <f>[25]Sheet1!B47</f>
        <v>AtMost 54.0 Gy to 0.03 cc [Gy]</v>
      </c>
      <c r="E1414">
        <f>[25]Sheet1!C47</f>
        <v>29.16</v>
      </c>
    </row>
    <row r="1415" spans="1:5" x14ac:dyDescent="0.2">
      <c r="A1415">
        <v>27</v>
      </c>
      <c r="B1415">
        <v>0</v>
      </c>
      <c r="C1415" t="str">
        <f>[25]Sheet1!A48</f>
        <v>OpticNerve_R_PRV</v>
      </c>
      <c r="D1415" t="str">
        <f>[25]Sheet1!B48</f>
        <v>AtMost 60.0 Gy to 0.03 cc [Gy]</v>
      </c>
      <c r="E1415">
        <f>[25]Sheet1!C48</f>
        <v>32.729999999999997</v>
      </c>
    </row>
    <row r="1416" spans="1:5" x14ac:dyDescent="0.2">
      <c r="A1416">
        <v>27</v>
      </c>
      <c r="B1416">
        <v>0</v>
      </c>
      <c r="C1416" t="str">
        <f>[25]Sheet1!A49</f>
        <v>PTV</v>
      </c>
      <c r="D1416" t="str">
        <f>[25]Sheet1!B49</f>
        <v>AtLeast 56.43 Gy to 98.0 % [Gy]</v>
      </c>
      <c r="E1416">
        <f>[25]Sheet1!C49</f>
        <v>51.54</v>
      </c>
    </row>
    <row r="1417" spans="1:5" x14ac:dyDescent="0.2">
      <c r="A1417">
        <v>27</v>
      </c>
      <c r="B1417">
        <v>0</v>
      </c>
      <c r="C1417" t="str">
        <f>[25]Sheet1!A50</f>
        <v>Pituitary</v>
      </c>
      <c r="D1417" t="str">
        <f>[25]Sheet1!B50</f>
        <v>AtMost 45.0 Gy to 0.0 mean [Gy]</v>
      </c>
      <c r="E1417">
        <f>[25]Sheet1!C50</f>
        <v>17.22</v>
      </c>
    </row>
    <row r="1418" spans="1:5" x14ac:dyDescent="0.2">
      <c r="A1418">
        <v>27</v>
      </c>
      <c r="B1418">
        <v>0</v>
      </c>
      <c r="C1418" t="str">
        <f>[25]Sheet1!A51</f>
        <v>Pituitary.1</v>
      </c>
      <c r="D1418" t="str">
        <f>[25]Sheet1!B51</f>
        <v>AtMost 20.0 Gy to 0.0 mean [Gy]</v>
      </c>
      <c r="E1418">
        <f>[25]Sheet1!C51</f>
        <v>17.22</v>
      </c>
    </row>
    <row r="1419" spans="1:5" x14ac:dyDescent="0.2">
      <c r="A1419">
        <v>27</v>
      </c>
      <c r="B1419">
        <v>0</v>
      </c>
      <c r="C1419" t="str">
        <f>[25]Sheet1!A52</f>
        <v>Retina_L</v>
      </c>
      <c r="D1419" t="str">
        <f>[25]Sheet1!B52</f>
        <v>AtMost 45.0 Gy to 0.03 cc [Gy]</v>
      </c>
      <c r="E1419">
        <f>[25]Sheet1!C52</f>
        <v>6.78</v>
      </c>
    </row>
    <row r="1420" spans="1:5" x14ac:dyDescent="0.2">
      <c r="A1420">
        <v>27</v>
      </c>
      <c r="B1420">
        <v>0</v>
      </c>
      <c r="C1420" t="str">
        <f>[25]Sheet1!A53</f>
        <v>Retina_L_PRV</v>
      </c>
      <c r="D1420" t="str">
        <f>[25]Sheet1!B53</f>
        <v>AtMost 50.0 Gy to 0.03 cc [Gy]</v>
      </c>
      <c r="E1420">
        <f>[25]Sheet1!C53</f>
        <v>7.41</v>
      </c>
    </row>
    <row r="1421" spans="1:5" x14ac:dyDescent="0.2">
      <c r="A1421">
        <v>27</v>
      </c>
      <c r="B1421">
        <v>0</v>
      </c>
      <c r="C1421" t="str">
        <f>[25]Sheet1!A54</f>
        <v>Retina_R</v>
      </c>
      <c r="D1421" t="str">
        <f>[25]Sheet1!B54</f>
        <v>AtMost 45.0 Gy to 0.03 cc [Gy]</v>
      </c>
      <c r="E1421">
        <f>[25]Sheet1!C54</f>
        <v>14</v>
      </c>
    </row>
    <row r="1422" spans="1:5" x14ac:dyDescent="0.2">
      <c r="A1422">
        <v>27</v>
      </c>
      <c r="B1422">
        <v>0</v>
      </c>
      <c r="C1422" t="str">
        <f>[25]Sheet1!A55</f>
        <v>Retina_R_PRV</v>
      </c>
      <c r="D1422" t="str">
        <f>[25]Sheet1!B55</f>
        <v>AtMost 50.0 Gy to 0.03 cc [Gy]</v>
      </c>
      <c r="E1422">
        <f>[25]Sheet1!C55</f>
        <v>15.83</v>
      </c>
    </row>
    <row r="1423" spans="1:5" x14ac:dyDescent="0.2">
      <c r="A1423">
        <v>27</v>
      </c>
      <c r="B1423">
        <v>0</v>
      </c>
      <c r="C1423" t="str">
        <f>[25]Sheet1!A56</f>
        <v>Skin</v>
      </c>
      <c r="D1423" t="str">
        <f>[25]Sheet1!B56</f>
        <v>AtMost 25.0 Gy to 0.03 cc [Gy]</v>
      </c>
      <c r="E1423">
        <f>[25]Sheet1!C56</f>
        <v>36.86</v>
      </c>
    </row>
    <row r="1424" spans="1:5" x14ac:dyDescent="0.2">
      <c r="A1424">
        <v>27</v>
      </c>
      <c r="B1424">
        <v>0</v>
      </c>
      <c r="C1424" t="str">
        <f>[25]Sheet1!A57</f>
        <v>SpinalCord</v>
      </c>
      <c r="D1424" t="str">
        <f>[25]Sheet1!B57</f>
        <v>AtMost 50.0 Gy to 0.03 cc [Gy]</v>
      </c>
      <c r="E1424">
        <f>[25]Sheet1!C57</f>
        <v>1.86</v>
      </c>
    </row>
    <row r="1425" spans="1:5" x14ac:dyDescent="0.2">
      <c r="A1425">
        <v>27</v>
      </c>
      <c r="B1425">
        <v>0</v>
      </c>
      <c r="C1425" t="str">
        <f>[25]Sheet1!A58</f>
        <v>SpinalCord.1</v>
      </c>
      <c r="D1425" t="str">
        <f>[25]Sheet1!B58</f>
        <v>AtMost 45.0 Gy to 0.03 cc [Gy]</v>
      </c>
      <c r="E1425">
        <f>[25]Sheet1!C58</f>
        <v>1.86</v>
      </c>
    </row>
    <row r="1426" spans="1:5" x14ac:dyDescent="0.2">
      <c r="A1426">
        <v>27</v>
      </c>
      <c r="B1426">
        <v>0</v>
      </c>
      <c r="C1426" t="str">
        <f>[25]Sheet1!A59</f>
        <v>SpinalCord_PRV</v>
      </c>
      <c r="D1426" t="str">
        <f>[25]Sheet1!B59</f>
        <v>AtMost 50.0 Gy to 0.03 cc [Gy]</v>
      </c>
      <c r="E1426">
        <f>[25]Sheet1!C59</f>
        <v>2.52</v>
      </c>
    </row>
    <row r="1427" spans="1:5" x14ac:dyDescent="0.2">
      <c r="A1427">
        <v>27</v>
      </c>
      <c r="B1427">
        <v>0</v>
      </c>
      <c r="C1427" t="str">
        <f>[25]Sheet1!A60</f>
        <v>SpinalCord_PRV.1</v>
      </c>
      <c r="D1427" t="str">
        <f>[25]Sheet1!B60</f>
        <v>AtMost 54.0 Gy to 0.03 cc [Gy]</v>
      </c>
      <c r="E1427">
        <f>[25]Sheet1!C60</f>
        <v>2.52</v>
      </c>
    </row>
    <row r="1430" spans="1:5" x14ac:dyDescent="0.2">
      <c r="A1430">
        <v>28</v>
      </c>
      <c r="B1430">
        <v>0</v>
      </c>
      <c r="C1430" t="str">
        <f>[26]Sheet1!A2</f>
        <v>Brain</v>
      </c>
      <c r="D1430" t="str">
        <f>[26]Sheet1!B2</f>
        <v>AtMost 50.0 % to 30.0 Gy [%]</v>
      </c>
      <c r="E1430">
        <f>[26]Sheet1!C2</f>
        <v>13.01</v>
      </c>
    </row>
    <row r="1431" spans="1:5" x14ac:dyDescent="0.2">
      <c r="A1431">
        <v>28</v>
      </c>
      <c r="B1431">
        <v>0</v>
      </c>
      <c r="C1431" t="str">
        <f>[26]Sheet1!A3</f>
        <v>Brain-GTV</v>
      </c>
      <c r="D1431" t="str">
        <f>[26]Sheet1!B3</f>
        <v>AtMost 50.0 % to 30.0 Gy [%]</v>
      </c>
      <c r="E1431">
        <f>[26]Sheet1!C3</f>
        <v>11.63</v>
      </c>
    </row>
    <row r="1432" spans="1:5" x14ac:dyDescent="0.2">
      <c r="A1432">
        <v>28</v>
      </c>
      <c r="B1432">
        <v>0</v>
      </c>
      <c r="C1432" t="str">
        <f>[26]Sheet1!A4</f>
        <v>BrainstemCore</v>
      </c>
      <c r="D1432" t="str">
        <f>[26]Sheet1!B4</f>
        <v>AtMost 54.0 Gy to 0.03 cc [Gy]</v>
      </c>
      <c r="E1432">
        <f>[26]Sheet1!C4</f>
        <v>2</v>
      </c>
    </row>
    <row r="1433" spans="1:5" x14ac:dyDescent="0.2">
      <c r="A1433">
        <v>28</v>
      </c>
      <c r="B1433">
        <v>0</v>
      </c>
      <c r="C1433" t="str">
        <f>[26]Sheet1!A5</f>
        <v>BrainstemSurface</v>
      </c>
      <c r="D1433" t="str">
        <f>[26]Sheet1!B5</f>
        <v>AtMost 60.0 Gy to 0.03 cc [Gy]</v>
      </c>
      <c r="E1433">
        <f>[26]Sheet1!C5</f>
        <v>2.4300000000000002</v>
      </c>
    </row>
    <row r="1434" spans="1:5" x14ac:dyDescent="0.2">
      <c r="A1434">
        <v>28</v>
      </c>
      <c r="B1434">
        <v>0</v>
      </c>
      <c r="C1434" t="str">
        <f>[26]Sheet1!A6</f>
        <v>Brainstem_PRV</v>
      </c>
      <c r="D1434" t="str">
        <f>[26]Sheet1!B6</f>
        <v>AtMost 63.0 Gy to 0.03 cc [Gy]</v>
      </c>
      <c r="E1434">
        <f>[26]Sheet1!C6</f>
        <v>2.97</v>
      </c>
    </row>
    <row r="1435" spans="1:5" x14ac:dyDescent="0.2">
      <c r="A1435">
        <v>28</v>
      </c>
      <c r="B1435">
        <v>0</v>
      </c>
      <c r="C1435" t="str">
        <f>[26]Sheet1!A7</f>
        <v>CTV</v>
      </c>
      <c r="D1435" t="str">
        <f>[26]Sheet1!B7</f>
        <v>AtLeast 56.43 Gy to 99.0 % [Gy]</v>
      </c>
      <c r="E1435">
        <f>[26]Sheet1!C7</f>
        <v>52.71</v>
      </c>
    </row>
    <row r="1436" spans="1:5" x14ac:dyDescent="0.2">
      <c r="A1436">
        <v>28</v>
      </c>
      <c r="B1436">
        <v>0</v>
      </c>
      <c r="C1436" t="str">
        <f>[26]Sheet1!A8</f>
        <v>Cochlea_L</v>
      </c>
      <c r="D1436" t="str">
        <f>[26]Sheet1!B8</f>
        <v>AtMost 54.0 Gy to 0.0 mean [Gy]</v>
      </c>
      <c r="E1436">
        <f>[26]Sheet1!C8</f>
        <v>0.33</v>
      </c>
    </row>
    <row r="1437" spans="1:5" x14ac:dyDescent="0.2">
      <c r="A1437">
        <v>28</v>
      </c>
      <c r="B1437">
        <v>0</v>
      </c>
      <c r="C1437" t="str">
        <f>[26]Sheet1!A9</f>
        <v>Cochlea_L.1</v>
      </c>
      <c r="D1437" t="str">
        <f>[26]Sheet1!B9</f>
        <v>AtMost 45.0 Gy to 0.0 mean [Gy]</v>
      </c>
      <c r="E1437">
        <f>[26]Sheet1!C9</f>
        <v>0.33</v>
      </c>
    </row>
    <row r="1438" spans="1:5" x14ac:dyDescent="0.2">
      <c r="A1438">
        <v>28</v>
      </c>
      <c r="B1438">
        <v>0</v>
      </c>
      <c r="C1438" t="str">
        <f>[26]Sheet1!A10</f>
        <v>Cochlea_L.2</v>
      </c>
      <c r="D1438" t="str">
        <f>[26]Sheet1!B10</f>
        <v>AtMost 32.0 Gy to 0.0 mean [Gy]</v>
      </c>
      <c r="E1438">
        <f>[26]Sheet1!C10</f>
        <v>0.33</v>
      </c>
    </row>
    <row r="1439" spans="1:5" x14ac:dyDescent="0.2">
      <c r="A1439">
        <v>28</v>
      </c>
      <c r="B1439">
        <v>0</v>
      </c>
      <c r="C1439" t="str">
        <f>[26]Sheet1!A11</f>
        <v>Cochlea_L_PRV</v>
      </c>
      <c r="D1439" t="str">
        <f>[26]Sheet1!B11</f>
        <v>AtMost 40.0 Gy to 0.0 mean [Gy]</v>
      </c>
      <c r="E1439">
        <f>[26]Sheet1!C11</f>
        <v>0.33</v>
      </c>
    </row>
    <row r="1440" spans="1:5" x14ac:dyDescent="0.2">
      <c r="A1440">
        <v>28</v>
      </c>
      <c r="B1440">
        <v>0</v>
      </c>
      <c r="C1440" t="str">
        <f>[26]Sheet1!A12</f>
        <v>Cochlea_L_PRV.1</v>
      </c>
      <c r="D1440" t="str">
        <f>[26]Sheet1!B12</f>
        <v>AtMost 50.0 Gy to 0.0 mean [Gy]</v>
      </c>
      <c r="E1440">
        <f>[26]Sheet1!C12</f>
        <v>0.33</v>
      </c>
    </row>
    <row r="1441" spans="1:5" x14ac:dyDescent="0.2">
      <c r="A1441">
        <v>28</v>
      </c>
      <c r="B1441">
        <v>0</v>
      </c>
      <c r="C1441" t="str">
        <f>[26]Sheet1!A13</f>
        <v>Cochlea_L_PRV.2</v>
      </c>
      <c r="D1441" t="str">
        <f>[26]Sheet1!B13</f>
        <v>AtMost 59.0 Gy to 0.0 mean [Gy]</v>
      </c>
      <c r="E1441">
        <f>[26]Sheet1!C13</f>
        <v>0.33</v>
      </c>
    </row>
    <row r="1442" spans="1:5" x14ac:dyDescent="0.2">
      <c r="A1442">
        <v>28</v>
      </c>
      <c r="B1442">
        <v>0</v>
      </c>
      <c r="C1442" t="str">
        <f>[26]Sheet1!A14</f>
        <v>Cochlea_R</v>
      </c>
      <c r="D1442" t="str">
        <f>[26]Sheet1!B14</f>
        <v>AtMost 54.0 Gy to 0.0 mean [Gy]</v>
      </c>
      <c r="E1442">
        <f>[26]Sheet1!C14</f>
        <v>0.28999999999999998</v>
      </c>
    </row>
    <row r="1443" spans="1:5" x14ac:dyDescent="0.2">
      <c r="A1443">
        <v>28</v>
      </c>
      <c r="B1443">
        <v>0</v>
      </c>
      <c r="C1443" t="str">
        <f>[26]Sheet1!A15</f>
        <v>Cochlea_R.1</v>
      </c>
      <c r="D1443" t="str">
        <f>[26]Sheet1!B15</f>
        <v>AtMost 45.0 Gy to 0.0 mean [Gy]</v>
      </c>
      <c r="E1443">
        <f>[26]Sheet1!C15</f>
        <v>0.28999999999999998</v>
      </c>
    </row>
    <row r="1444" spans="1:5" x14ac:dyDescent="0.2">
      <c r="A1444">
        <v>28</v>
      </c>
      <c r="B1444">
        <v>0</v>
      </c>
      <c r="C1444" t="str">
        <f>[26]Sheet1!A16</f>
        <v>Cochlea_R.2</v>
      </c>
      <c r="D1444" t="str">
        <f>[26]Sheet1!B16</f>
        <v>AtMost 32.0 Gy to 0.0 mean [Gy]</v>
      </c>
      <c r="E1444">
        <f>[26]Sheet1!C16</f>
        <v>0.28999999999999998</v>
      </c>
    </row>
    <row r="1445" spans="1:5" x14ac:dyDescent="0.2">
      <c r="A1445">
        <v>28</v>
      </c>
      <c r="B1445">
        <v>0</v>
      </c>
      <c r="C1445" t="str">
        <f>[26]Sheet1!A17</f>
        <v>Cochlea_R_PRV</v>
      </c>
      <c r="D1445" t="str">
        <f>[26]Sheet1!B17</f>
        <v>AtMost 40.0 Gy to 0.0 mean [Gy]</v>
      </c>
      <c r="E1445">
        <f>[26]Sheet1!C17</f>
        <v>0.28999999999999998</v>
      </c>
    </row>
    <row r="1446" spans="1:5" x14ac:dyDescent="0.2">
      <c r="A1446">
        <v>28</v>
      </c>
      <c r="B1446">
        <v>0</v>
      </c>
      <c r="C1446" t="str">
        <f>[26]Sheet1!A18</f>
        <v>Cochlea_R_PRV.1</v>
      </c>
      <c r="D1446" t="str">
        <f>[26]Sheet1!B18</f>
        <v>AtMost 50.0 Gy to 0.0 mean [Gy]</v>
      </c>
      <c r="E1446">
        <f>[26]Sheet1!C18</f>
        <v>0.28999999999999998</v>
      </c>
    </row>
    <row r="1447" spans="1:5" x14ac:dyDescent="0.2">
      <c r="A1447">
        <v>28</v>
      </c>
      <c r="B1447">
        <v>0</v>
      </c>
      <c r="C1447" t="str">
        <f>[26]Sheet1!A19</f>
        <v>Cochlea_R_PRV.2</v>
      </c>
      <c r="D1447" t="str">
        <f>[26]Sheet1!B19</f>
        <v>AtMost 59.0 Gy to 0.0 mean [Gy]</v>
      </c>
      <c r="E1447">
        <f>[26]Sheet1!C19</f>
        <v>0.28999999999999998</v>
      </c>
    </row>
    <row r="1448" spans="1:5" x14ac:dyDescent="0.2">
      <c r="A1448">
        <v>28</v>
      </c>
      <c r="B1448">
        <v>0</v>
      </c>
      <c r="C1448" t="str">
        <f>[26]Sheet1!A20</f>
        <v>Cornea_L</v>
      </c>
      <c r="D1448" t="str">
        <f>[26]Sheet1!B20</f>
        <v>AtMost 50.0 Gy to 0.03 cc [Gy]</v>
      </c>
      <c r="E1448">
        <f>[26]Sheet1!C20</f>
        <v>0.27</v>
      </c>
    </row>
    <row r="1449" spans="1:5" x14ac:dyDescent="0.2">
      <c r="A1449">
        <v>28</v>
      </c>
      <c r="B1449">
        <v>0</v>
      </c>
      <c r="C1449" t="str">
        <f>[26]Sheet1!A21</f>
        <v>Cornea_L.1</v>
      </c>
      <c r="D1449" t="str">
        <f>[26]Sheet1!B21</f>
        <v>AtMost 30.0 Gy to 0.03 cc [Gy]</v>
      </c>
      <c r="E1449">
        <f>[26]Sheet1!C21</f>
        <v>0.27</v>
      </c>
    </row>
    <row r="1450" spans="1:5" x14ac:dyDescent="0.2">
      <c r="A1450">
        <v>28</v>
      </c>
      <c r="B1450">
        <v>0</v>
      </c>
      <c r="C1450" t="str">
        <f>[26]Sheet1!A22</f>
        <v>Cornea_L_PRV</v>
      </c>
      <c r="D1450" t="str">
        <f>[26]Sheet1!B22</f>
        <v>AtMost 35.0 Gy to 0.03 cc [Gy]</v>
      </c>
      <c r="E1450">
        <f>[26]Sheet1!C22</f>
        <v>0.3</v>
      </c>
    </row>
    <row r="1451" spans="1:5" x14ac:dyDescent="0.2">
      <c r="A1451">
        <v>28</v>
      </c>
      <c r="B1451">
        <v>0</v>
      </c>
      <c r="C1451" t="str">
        <f>[26]Sheet1!A23</f>
        <v>Cornea_R</v>
      </c>
      <c r="D1451" t="str">
        <f>[26]Sheet1!B23</f>
        <v>AtMost 50.0 Gy to 0.03 cc [Gy]</v>
      </c>
      <c r="E1451">
        <f>[26]Sheet1!C23</f>
        <v>0.24</v>
      </c>
    </row>
    <row r="1452" spans="1:5" x14ac:dyDescent="0.2">
      <c r="A1452">
        <v>28</v>
      </c>
      <c r="B1452">
        <v>0</v>
      </c>
      <c r="C1452" t="str">
        <f>[26]Sheet1!A24</f>
        <v>Cornea_R.1</v>
      </c>
      <c r="D1452" t="str">
        <f>[26]Sheet1!B24</f>
        <v>AtMost 30.0 Gy to 0.03 cc [Gy]</v>
      </c>
      <c r="E1452">
        <f>[26]Sheet1!C24</f>
        <v>0.24</v>
      </c>
    </row>
    <row r="1453" spans="1:5" x14ac:dyDescent="0.2">
      <c r="A1453">
        <v>28</v>
      </c>
      <c r="B1453">
        <v>0</v>
      </c>
      <c r="C1453" t="str">
        <f>[26]Sheet1!A25</f>
        <v>Cornea_R_PRV</v>
      </c>
      <c r="D1453" t="str">
        <f>[26]Sheet1!B25</f>
        <v>AtMost 35.0 Gy to 0.03 cc [Gy]</v>
      </c>
      <c r="E1453">
        <f>[26]Sheet1!C25</f>
        <v>0.26</v>
      </c>
    </row>
    <row r="1454" spans="1:5" x14ac:dyDescent="0.2">
      <c r="A1454">
        <v>28</v>
      </c>
      <c r="B1454">
        <v>0</v>
      </c>
      <c r="C1454" t="str">
        <f>[26]Sheet1!A26</f>
        <v>External</v>
      </c>
      <c r="D1454" t="str">
        <f>[26]Sheet1!B26</f>
        <v>AtMost 62.37 Gy to 2.0 cc [Gy]</v>
      </c>
      <c r="E1454">
        <f>[26]Sheet1!C26</f>
        <v>54.94</v>
      </c>
    </row>
    <row r="1455" spans="1:5" x14ac:dyDescent="0.2">
      <c r="A1455">
        <v>28</v>
      </c>
      <c r="B1455">
        <v>0</v>
      </c>
      <c r="C1455" t="str">
        <f>[26]Sheet1!A27</f>
        <v>Eye_L</v>
      </c>
      <c r="D1455" t="str">
        <f>[26]Sheet1!B27</f>
        <v>AtMost 30.0 Gy to 0.03 cc [Gy]</v>
      </c>
      <c r="E1455">
        <f>[26]Sheet1!C27</f>
        <v>0.33</v>
      </c>
    </row>
    <row r="1456" spans="1:5" x14ac:dyDescent="0.2">
      <c r="A1456">
        <v>28</v>
      </c>
      <c r="B1456">
        <v>0</v>
      </c>
      <c r="C1456" t="str">
        <f>[26]Sheet1!A28</f>
        <v>Eye_L_PRV</v>
      </c>
      <c r="D1456" t="str">
        <f>[26]Sheet1!B28</f>
        <v>AtMost 35.0 Gy to 0.03 cc [Gy]</v>
      </c>
      <c r="E1456">
        <f>[26]Sheet1!C28</f>
        <v>0.35</v>
      </c>
    </row>
    <row r="1457" spans="1:5" x14ac:dyDescent="0.2">
      <c r="A1457">
        <v>28</v>
      </c>
      <c r="B1457">
        <v>0</v>
      </c>
      <c r="C1457" t="str">
        <f>[26]Sheet1!A29</f>
        <v>Eye_R</v>
      </c>
      <c r="D1457" t="str">
        <f>[26]Sheet1!B29</f>
        <v>AtMost 30.0 Gy to 0.03 cc [Gy]</v>
      </c>
      <c r="E1457">
        <f>[26]Sheet1!C29</f>
        <v>0.28999999999999998</v>
      </c>
    </row>
    <row r="1458" spans="1:5" x14ac:dyDescent="0.2">
      <c r="A1458">
        <v>28</v>
      </c>
      <c r="B1458">
        <v>0</v>
      </c>
      <c r="C1458" t="str">
        <f>[26]Sheet1!A30</f>
        <v>Eye_R_PRV</v>
      </c>
      <c r="D1458" t="str">
        <f>[26]Sheet1!B30</f>
        <v>AtMost 35.0 Gy to 0.03 cc [Gy]</v>
      </c>
      <c r="E1458">
        <f>[26]Sheet1!C30</f>
        <v>0.31</v>
      </c>
    </row>
    <row r="1459" spans="1:5" x14ac:dyDescent="0.2">
      <c r="A1459">
        <v>28</v>
      </c>
      <c r="B1459">
        <v>0</v>
      </c>
      <c r="C1459" t="str">
        <f>[26]Sheet1!A31</f>
        <v>GTV</v>
      </c>
      <c r="D1459" t="str">
        <f>[26]Sheet1!B31</f>
        <v>AtLeast 56.43 Gy to 99.9 % [Gy]</v>
      </c>
      <c r="E1459">
        <f>[26]Sheet1!C31</f>
        <v>53.12</v>
      </c>
    </row>
    <row r="1460" spans="1:5" x14ac:dyDescent="0.2">
      <c r="A1460">
        <v>28</v>
      </c>
      <c r="B1460">
        <v>0</v>
      </c>
      <c r="C1460" t="str">
        <f>[26]Sheet1!A32</f>
        <v>Hippocampus_L</v>
      </c>
      <c r="D1460" t="str">
        <f>[26]Sheet1!B32</f>
        <v>AtMost 7.3 Gy to 40.0 % [Gy]</v>
      </c>
      <c r="E1460">
        <f>[26]Sheet1!C32</f>
        <v>1.01</v>
      </c>
    </row>
    <row r="1461" spans="1:5" x14ac:dyDescent="0.2">
      <c r="A1461">
        <v>28</v>
      </c>
      <c r="B1461">
        <v>0</v>
      </c>
      <c r="C1461" t="str">
        <f>[26]Sheet1!A33</f>
        <v>Hippocampus_R</v>
      </c>
      <c r="D1461" t="str">
        <f>[26]Sheet1!B33</f>
        <v>AtMost 7.3 Gy to 40.0 % [Gy]</v>
      </c>
      <c r="E1461">
        <f>[26]Sheet1!C33</f>
        <v>1.17</v>
      </c>
    </row>
    <row r="1462" spans="1:5" x14ac:dyDescent="0.2">
      <c r="A1462">
        <v>28</v>
      </c>
      <c r="B1462">
        <v>0</v>
      </c>
      <c r="C1462" t="str">
        <f>[26]Sheet1!A34</f>
        <v>Hypothalamus_L</v>
      </c>
      <c r="D1462" t="str">
        <f>[26]Sheet1!B34</f>
        <v>AtMost 45.0 Gy to 0.0 mean [Gy]</v>
      </c>
      <c r="E1462">
        <f>[26]Sheet1!C34</f>
        <v>1.1499999999999999</v>
      </c>
    </row>
    <row r="1463" spans="1:5" x14ac:dyDescent="0.2">
      <c r="A1463">
        <v>28</v>
      </c>
      <c r="B1463">
        <v>0</v>
      </c>
      <c r="C1463" t="str">
        <f>[26]Sheet1!A35</f>
        <v>Hypothalamus_R</v>
      </c>
      <c r="D1463" t="str">
        <f>[26]Sheet1!B35</f>
        <v>AtMost 45.0 Gy to 0.0 mean [Gy]</v>
      </c>
      <c r="E1463">
        <f>[26]Sheet1!C35</f>
        <v>1.19</v>
      </c>
    </row>
    <row r="1464" spans="1:5" x14ac:dyDescent="0.2">
      <c r="A1464">
        <v>28</v>
      </c>
      <c r="B1464">
        <v>0</v>
      </c>
      <c r="C1464" t="str">
        <f>[26]Sheet1!A36</f>
        <v>LacrimalGland_L</v>
      </c>
      <c r="D1464" t="str">
        <f>[26]Sheet1!B36</f>
        <v>AtMost 25.0 Gy to 0.0 mean [Gy]</v>
      </c>
      <c r="E1464">
        <f>[26]Sheet1!C36</f>
        <v>0.33</v>
      </c>
    </row>
    <row r="1465" spans="1:5" x14ac:dyDescent="0.2">
      <c r="A1465">
        <v>28</v>
      </c>
      <c r="B1465">
        <v>0</v>
      </c>
      <c r="C1465" t="str">
        <f>[26]Sheet1!A37</f>
        <v>LacrimalGland_L_PRV</v>
      </c>
      <c r="D1465" t="str">
        <f>[26]Sheet1!B37</f>
        <v>AtMost 30.0 Gy to 0.0 mean [Gy]</v>
      </c>
      <c r="E1465">
        <f>[26]Sheet1!C37</f>
        <v>0.32</v>
      </c>
    </row>
    <row r="1466" spans="1:5" x14ac:dyDescent="0.2">
      <c r="A1466">
        <v>28</v>
      </c>
      <c r="B1466">
        <v>0</v>
      </c>
      <c r="C1466" t="str">
        <f>[26]Sheet1!A38</f>
        <v>LacrimalGland_R</v>
      </c>
      <c r="D1466" t="str">
        <f>[26]Sheet1!B38</f>
        <v>AtMost 25.0 Gy to 0.0 mean [Gy]</v>
      </c>
      <c r="E1466">
        <f>[26]Sheet1!C38</f>
        <v>0.27</v>
      </c>
    </row>
    <row r="1467" spans="1:5" x14ac:dyDescent="0.2">
      <c r="A1467">
        <v>28</v>
      </c>
      <c r="B1467">
        <v>0</v>
      </c>
      <c r="C1467" t="str">
        <f>[26]Sheet1!A39</f>
        <v>LacrimalGland_R_PRV</v>
      </c>
      <c r="D1467" t="str">
        <f>[26]Sheet1!B39</f>
        <v>AtMost 30.0 Gy to 0.0 mean [Gy]</v>
      </c>
      <c r="E1467">
        <f>[26]Sheet1!C39</f>
        <v>0.27</v>
      </c>
    </row>
    <row r="1468" spans="1:5" x14ac:dyDescent="0.2">
      <c r="A1468">
        <v>28</v>
      </c>
      <c r="B1468">
        <v>0</v>
      </c>
      <c r="C1468" t="str">
        <f>[26]Sheet1!A40</f>
        <v>Lens_L</v>
      </c>
      <c r="D1468" t="str">
        <f>[26]Sheet1!B40</f>
        <v>AtMost 4.0 Gy to 0.03 cc [Gy]</v>
      </c>
      <c r="E1468">
        <f>[26]Sheet1!C40</f>
        <v>0.21</v>
      </c>
    </row>
    <row r="1469" spans="1:5" x14ac:dyDescent="0.2">
      <c r="A1469">
        <v>28</v>
      </c>
      <c r="B1469">
        <v>0</v>
      </c>
      <c r="C1469" t="str">
        <f>[26]Sheet1!A41</f>
        <v>Lens_L.1</v>
      </c>
      <c r="D1469" t="str">
        <f>[26]Sheet1!B41</f>
        <v>AtMost 10.0 Gy to 0.03 cc [Gy]</v>
      </c>
      <c r="E1469">
        <f>[26]Sheet1!C41</f>
        <v>0.21</v>
      </c>
    </row>
    <row r="1470" spans="1:5" x14ac:dyDescent="0.2">
      <c r="A1470">
        <v>28</v>
      </c>
      <c r="B1470">
        <v>0</v>
      </c>
      <c r="C1470" t="str">
        <f>[26]Sheet1!A42</f>
        <v>Lens_R</v>
      </c>
      <c r="D1470" t="str">
        <f>[26]Sheet1!B42</f>
        <v>AtMost 4.0 Gy to 0.03 cc [Gy]</v>
      </c>
      <c r="E1470">
        <f>[26]Sheet1!C42</f>
        <v>0.18</v>
      </c>
    </row>
    <row r="1471" spans="1:5" x14ac:dyDescent="0.2">
      <c r="A1471">
        <v>28</v>
      </c>
      <c r="B1471">
        <v>0</v>
      </c>
      <c r="C1471" t="str">
        <f>[26]Sheet1!A43</f>
        <v>Lens_R.1</v>
      </c>
      <c r="D1471" t="str">
        <f>[26]Sheet1!B43</f>
        <v>AtMost 10.0 Gy to 0.03 cc [Gy]</v>
      </c>
      <c r="E1471">
        <f>[26]Sheet1!C43</f>
        <v>0.18</v>
      </c>
    </row>
    <row r="1472" spans="1:5" x14ac:dyDescent="0.2">
      <c r="A1472">
        <v>28</v>
      </c>
      <c r="B1472">
        <v>0</v>
      </c>
      <c r="C1472" t="str">
        <f>[26]Sheet1!A44</f>
        <v>OpticChiasm</v>
      </c>
      <c r="D1472" t="str">
        <f>[26]Sheet1!B44</f>
        <v>AtMost 54.0 Gy to 0.03 cc [Gy]</v>
      </c>
      <c r="E1472">
        <f>[26]Sheet1!C44</f>
        <v>0.95</v>
      </c>
    </row>
    <row r="1473" spans="1:5" x14ac:dyDescent="0.2">
      <c r="A1473">
        <v>28</v>
      </c>
      <c r="B1473">
        <v>0</v>
      </c>
      <c r="C1473" t="str">
        <f>[26]Sheet1!A45</f>
        <v>OpticChiasm_PRV</v>
      </c>
      <c r="D1473" t="str">
        <f>[26]Sheet1!B45</f>
        <v>AtMost 60.0 Gy to 0.03 cc [Gy]</v>
      </c>
      <c r="E1473">
        <f>[26]Sheet1!C45</f>
        <v>1.0900000000000001</v>
      </c>
    </row>
    <row r="1474" spans="1:5" x14ac:dyDescent="0.2">
      <c r="A1474">
        <v>28</v>
      </c>
      <c r="B1474">
        <v>0</v>
      </c>
      <c r="C1474" t="str">
        <f>[26]Sheet1!A46</f>
        <v>OpticNerve_L</v>
      </c>
      <c r="D1474" t="str">
        <f>[26]Sheet1!B46</f>
        <v>AtMost 54.0 Gy to 0.03 cc [Gy]</v>
      </c>
      <c r="E1474">
        <f>[26]Sheet1!C46</f>
        <v>0.6</v>
      </c>
    </row>
    <row r="1475" spans="1:5" x14ac:dyDescent="0.2">
      <c r="A1475">
        <v>28</v>
      </c>
      <c r="B1475">
        <v>0</v>
      </c>
      <c r="C1475" t="str">
        <f>[26]Sheet1!A47</f>
        <v>OpticNerve_L_PRV</v>
      </c>
      <c r="D1475" t="str">
        <f>[26]Sheet1!B47</f>
        <v>AtMost 60.0 Gy to 0.03 cc [Gy]</v>
      </c>
      <c r="E1475">
        <f>[26]Sheet1!C47</f>
        <v>0.7</v>
      </c>
    </row>
    <row r="1476" spans="1:5" x14ac:dyDescent="0.2">
      <c r="A1476">
        <v>28</v>
      </c>
      <c r="B1476">
        <v>0</v>
      </c>
      <c r="C1476" t="str">
        <f>[26]Sheet1!A48</f>
        <v>OpticNerve_R</v>
      </c>
      <c r="D1476" t="str">
        <f>[26]Sheet1!B48</f>
        <v>AtMost 54.0 Gy to 0.03 cc [Gy]</v>
      </c>
      <c r="E1476">
        <f>[26]Sheet1!C48</f>
        <v>0.64</v>
      </c>
    </row>
    <row r="1477" spans="1:5" x14ac:dyDescent="0.2">
      <c r="A1477">
        <v>28</v>
      </c>
      <c r="B1477">
        <v>0</v>
      </c>
      <c r="C1477" t="str">
        <f>[26]Sheet1!A49</f>
        <v>OpticNerve_R_PRV</v>
      </c>
      <c r="D1477" t="str">
        <f>[26]Sheet1!B49</f>
        <v>AtMost 60.0 Gy to 0.03 cc [Gy]</v>
      </c>
      <c r="E1477">
        <f>[26]Sheet1!C49</f>
        <v>0.72</v>
      </c>
    </row>
    <row r="1478" spans="1:5" x14ac:dyDescent="0.2">
      <c r="A1478">
        <v>28</v>
      </c>
      <c r="B1478">
        <v>0</v>
      </c>
      <c r="C1478" t="str">
        <f>[26]Sheet1!A50</f>
        <v>PTV</v>
      </c>
      <c r="D1478" t="str">
        <f>[26]Sheet1!B50</f>
        <v>AtLeast 56.43 Gy to 98.0 % [Gy]</v>
      </c>
      <c r="E1478">
        <f>[26]Sheet1!C50</f>
        <v>52.04</v>
      </c>
    </row>
    <row r="1479" spans="1:5" x14ac:dyDescent="0.2">
      <c r="A1479">
        <v>28</v>
      </c>
      <c r="B1479">
        <v>0</v>
      </c>
      <c r="C1479" t="str">
        <f>[26]Sheet1!A51</f>
        <v>Pituitary</v>
      </c>
      <c r="D1479" t="str">
        <f>[26]Sheet1!B51</f>
        <v>AtMost 45.0 Gy to 0.0 mean [Gy]</v>
      </c>
      <c r="E1479">
        <f>[26]Sheet1!C51</f>
        <v>0.57999999999999996</v>
      </c>
    </row>
    <row r="1480" spans="1:5" x14ac:dyDescent="0.2">
      <c r="A1480">
        <v>28</v>
      </c>
      <c r="B1480">
        <v>0</v>
      </c>
      <c r="C1480" t="str">
        <f>[26]Sheet1!A52</f>
        <v>Pituitary.1</v>
      </c>
      <c r="D1480" t="str">
        <f>[26]Sheet1!B52</f>
        <v>AtMost 20.0 Gy to 0.0 mean [Gy]</v>
      </c>
      <c r="E1480">
        <f>[26]Sheet1!C52</f>
        <v>0.57999999999999996</v>
      </c>
    </row>
    <row r="1481" spans="1:5" x14ac:dyDescent="0.2">
      <c r="A1481">
        <v>28</v>
      </c>
      <c r="B1481">
        <v>0</v>
      </c>
      <c r="C1481" t="str">
        <f>[26]Sheet1!A53</f>
        <v>Retina_L</v>
      </c>
      <c r="D1481" t="str">
        <f>[26]Sheet1!B53</f>
        <v>AtMost 45.0 Gy to 0.03 cc [Gy]</v>
      </c>
      <c r="E1481">
        <f>[26]Sheet1!C53</f>
        <v>0.33</v>
      </c>
    </row>
    <row r="1482" spans="1:5" x14ac:dyDescent="0.2">
      <c r="A1482">
        <v>28</v>
      </c>
      <c r="B1482">
        <v>0</v>
      </c>
      <c r="C1482" t="str">
        <f>[26]Sheet1!A54</f>
        <v>Retina_L_PRV</v>
      </c>
      <c r="D1482" t="str">
        <f>[26]Sheet1!B54</f>
        <v>AtMost 50.0 Gy to 0.03 cc [Gy]</v>
      </c>
      <c r="E1482">
        <f>[26]Sheet1!C54</f>
        <v>0.35</v>
      </c>
    </row>
    <row r="1483" spans="1:5" x14ac:dyDescent="0.2">
      <c r="A1483">
        <v>28</v>
      </c>
      <c r="B1483">
        <v>0</v>
      </c>
      <c r="C1483" t="str">
        <f>[26]Sheet1!A55</f>
        <v>Retina_R</v>
      </c>
      <c r="D1483" t="str">
        <f>[26]Sheet1!B55</f>
        <v>AtMost 45.0 Gy to 0.03 cc [Gy]</v>
      </c>
      <c r="E1483">
        <f>[26]Sheet1!C55</f>
        <v>0.28999999999999998</v>
      </c>
    </row>
    <row r="1484" spans="1:5" x14ac:dyDescent="0.2">
      <c r="A1484">
        <v>28</v>
      </c>
      <c r="B1484">
        <v>0</v>
      </c>
      <c r="C1484" t="str">
        <f>[26]Sheet1!A56</f>
        <v>Retina_R_PRV</v>
      </c>
      <c r="D1484" t="str">
        <f>[26]Sheet1!B56</f>
        <v>AtMost 50.0 Gy to 0.03 cc [Gy]</v>
      </c>
      <c r="E1484">
        <f>[26]Sheet1!C56</f>
        <v>0.31</v>
      </c>
    </row>
    <row r="1485" spans="1:5" x14ac:dyDescent="0.2">
      <c r="A1485">
        <v>28</v>
      </c>
      <c r="B1485">
        <v>0</v>
      </c>
      <c r="C1485" t="str">
        <f>[26]Sheet1!A57</f>
        <v>Skin</v>
      </c>
      <c r="D1485" t="str">
        <f>[26]Sheet1!B57</f>
        <v>AtMost 25.0 Gy to 0.03 cc [Gy]</v>
      </c>
      <c r="E1485">
        <f>[26]Sheet1!C57</f>
        <v>47.14</v>
      </c>
    </row>
    <row r="1486" spans="1:5" x14ac:dyDescent="0.2">
      <c r="A1486">
        <v>28</v>
      </c>
      <c r="B1486">
        <v>0</v>
      </c>
      <c r="C1486" t="str">
        <f>[26]Sheet1!A58</f>
        <v>SpinalCord</v>
      </c>
      <c r="D1486" t="str">
        <f>[26]Sheet1!B58</f>
        <v>AtMost 50.0 Gy to 0.03 cc [Gy]</v>
      </c>
      <c r="E1486">
        <f>[26]Sheet1!C58</f>
        <v>0.08</v>
      </c>
    </row>
    <row r="1487" spans="1:5" x14ac:dyDescent="0.2">
      <c r="A1487">
        <v>28</v>
      </c>
      <c r="B1487">
        <v>0</v>
      </c>
      <c r="C1487" t="str">
        <f>[26]Sheet1!A59</f>
        <v>SpinalCord.1</v>
      </c>
      <c r="D1487" t="str">
        <f>[26]Sheet1!B59</f>
        <v>AtMost 45.0 Gy to 0.03 cc [Gy]</v>
      </c>
      <c r="E1487">
        <f>[26]Sheet1!C59</f>
        <v>0.08</v>
      </c>
    </row>
    <row r="1488" spans="1:5" x14ac:dyDescent="0.2">
      <c r="A1488">
        <v>28</v>
      </c>
      <c r="B1488">
        <v>0</v>
      </c>
      <c r="C1488" t="str">
        <f>[26]Sheet1!A60</f>
        <v>SpinalCord_PRV</v>
      </c>
      <c r="D1488" t="str">
        <f>[26]Sheet1!B60</f>
        <v>AtMost 50.0 Gy to 0.03 cc [Gy]</v>
      </c>
      <c r="E1488">
        <f>[26]Sheet1!C60</f>
        <v>0.13</v>
      </c>
    </row>
    <row r="1489" spans="1:5" x14ac:dyDescent="0.2">
      <c r="A1489">
        <v>28</v>
      </c>
      <c r="B1489">
        <v>0</v>
      </c>
      <c r="C1489" t="str">
        <f>[26]Sheet1!A61</f>
        <v>SpinalCord_PRV.1</v>
      </c>
      <c r="D1489" t="str">
        <f>[26]Sheet1!B61</f>
        <v>AtMost 54.0 Gy to 0.03 cc [Gy]</v>
      </c>
      <c r="E1489">
        <f>[26]Sheet1!C61</f>
        <v>0.13</v>
      </c>
    </row>
    <row r="1492" spans="1:5" x14ac:dyDescent="0.2">
      <c r="A1492">
        <v>29</v>
      </c>
      <c r="B1492">
        <v>0</v>
      </c>
      <c r="C1492" t="str">
        <f>[27]Sheet1!A2</f>
        <v>Brain</v>
      </c>
      <c r="D1492" t="str">
        <f>[27]Sheet1!B2</f>
        <v>AtMost 50.0 % to 30.0 Gy [%]</v>
      </c>
      <c r="E1492">
        <f>[27]Sheet1!C2</f>
        <v>57.88</v>
      </c>
    </row>
    <row r="1493" spans="1:5" x14ac:dyDescent="0.2">
      <c r="A1493">
        <v>29</v>
      </c>
      <c r="B1493">
        <v>0</v>
      </c>
      <c r="C1493" t="str">
        <f>[27]Sheet1!A3</f>
        <v>Brain-GTV</v>
      </c>
      <c r="D1493" t="str">
        <f>[27]Sheet1!B3</f>
        <v>AtMost 50.0 % to 30.0 Gy [%]</v>
      </c>
      <c r="E1493">
        <f>[27]Sheet1!C3</f>
        <v>49.52</v>
      </c>
    </row>
    <row r="1494" spans="1:5" x14ac:dyDescent="0.2">
      <c r="A1494">
        <v>29</v>
      </c>
      <c r="B1494">
        <v>0</v>
      </c>
      <c r="C1494" t="str">
        <f>[27]Sheet1!A4</f>
        <v>BrainstemCore</v>
      </c>
      <c r="D1494" t="str">
        <f>[27]Sheet1!B4</f>
        <v>AtMost 54.0 Gy to 0.03 cc [Gy]</v>
      </c>
      <c r="E1494">
        <f>[27]Sheet1!C4</f>
        <v>51.93</v>
      </c>
    </row>
    <row r="1495" spans="1:5" x14ac:dyDescent="0.2">
      <c r="A1495">
        <v>29</v>
      </c>
      <c r="B1495">
        <v>0</v>
      </c>
      <c r="C1495" t="str">
        <f>[27]Sheet1!A5</f>
        <v>BrainstemSurface</v>
      </c>
      <c r="D1495" t="str">
        <f>[27]Sheet1!B5</f>
        <v>AtMost 60.0 Gy to 0.03 cc [Gy]</v>
      </c>
      <c r="E1495">
        <f>[27]Sheet1!C5</f>
        <v>53.83</v>
      </c>
    </row>
    <row r="1496" spans="1:5" x14ac:dyDescent="0.2">
      <c r="A1496">
        <v>29</v>
      </c>
      <c r="B1496">
        <v>0</v>
      </c>
      <c r="C1496" t="str">
        <f>[27]Sheet1!A6</f>
        <v>Brainstem_PRV</v>
      </c>
      <c r="D1496" t="str">
        <f>[27]Sheet1!B6</f>
        <v>AtMost 63.0 Gy to 0.03 cc [Gy]</v>
      </c>
      <c r="E1496">
        <f>[27]Sheet1!C6</f>
        <v>54.76</v>
      </c>
    </row>
    <row r="1497" spans="1:5" x14ac:dyDescent="0.2">
      <c r="A1497">
        <v>29</v>
      </c>
      <c r="B1497">
        <v>0</v>
      </c>
      <c r="C1497" t="str">
        <f>[27]Sheet1!A7</f>
        <v>CTV</v>
      </c>
      <c r="D1497" t="str">
        <f>[27]Sheet1!B7</f>
        <v>AtLeast 56.43 Gy to 99.0 % [Gy]</v>
      </c>
      <c r="E1497">
        <f>[27]Sheet1!C7</f>
        <v>52.38</v>
      </c>
    </row>
    <row r="1498" spans="1:5" x14ac:dyDescent="0.2">
      <c r="A1498">
        <v>29</v>
      </c>
      <c r="B1498">
        <v>0</v>
      </c>
      <c r="C1498" t="str">
        <f>[27]Sheet1!A8</f>
        <v>Cochlea_L</v>
      </c>
      <c r="D1498" t="str">
        <f>[27]Sheet1!B8</f>
        <v>AtMost 54.0 Gy to 0.0 mean [Gy]</v>
      </c>
      <c r="E1498">
        <f>[27]Sheet1!C8</f>
        <v>2.36</v>
      </c>
    </row>
    <row r="1499" spans="1:5" x14ac:dyDescent="0.2">
      <c r="A1499">
        <v>29</v>
      </c>
      <c r="B1499">
        <v>0</v>
      </c>
      <c r="C1499" t="str">
        <f>[27]Sheet1!A9</f>
        <v>Cochlea_L.1</v>
      </c>
      <c r="D1499" t="str">
        <f>[27]Sheet1!B9</f>
        <v>AtMost 45.0 Gy to 0.0 mean [Gy]</v>
      </c>
      <c r="E1499">
        <f>[27]Sheet1!C9</f>
        <v>2.36</v>
      </c>
    </row>
    <row r="1500" spans="1:5" x14ac:dyDescent="0.2">
      <c r="A1500">
        <v>29</v>
      </c>
      <c r="B1500">
        <v>0</v>
      </c>
      <c r="C1500" t="str">
        <f>[27]Sheet1!A10</f>
        <v>Cochlea_L.2</v>
      </c>
      <c r="D1500" t="str">
        <f>[27]Sheet1!B10</f>
        <v>AtMost 32.0 Gy to 0.0 mean [Gy]</v>
      </c>
      <c r="E1500">
        <f>[27]Sheet1!C10</f>
        <v>2.36</v>
      </c>
    </row>
    <row r="1501" spans="1:5" x14ac:dyDescent="0.2">
      <c r="A1501">
        <v>29</v>
      </c>
      <c r="B1501">
        <v>0</v>
      </c>
      <c r="C1501" t="str">
        <f>[27]Sheet1!A11</f>
        <v>Cochlea_L_PRV</v>
      </c>
      <c r="D1501" t="str">
        <f>[27]Sheet1!B11</f>
        <v>AtMost 40.0 Gy to 0.0 mean [Gy]</v>
      </c>
      <c r="E1501">
        <f>[27]Sheet1!C11</f>
        <v>2.39</v>
      </c>
    </row>
    <row r="1502" spans="1:5" x14ac:dyDescent="0.2">
      <c r="A1502">
        <v>29</v>
      </c>
      <c r="B1502">
        <v>0</v>
      </c>
      <c r="C1502" t="str">
        <f>[27]Sheet1!A12</f>
        <v>Cochlea_L_PRV.1</v>
      </c>
      <c r="D1502" t="str">
        <f>[27]Sheet1!B12</f>
        <v>AtMost 50.0 Gy to 0.0 mean [Gy]</v>
      </c>
      <c r="E1502">
        <f>[27]Sheet1!C12</f>
        <v>2.39</v>
      </c>
    </row>
    <row r="1503" spans="1:5" x14ac:dyDescent="0.2">
      <c r="A1503">
        <v>29</v>
      </c>
      <c r="B1503">
        <v>0</v>
      </c>
      <c r="C1503" t="str">
        <f>[27]Sheet1!A13</f>
        <v>Cochlea_L_PRV.2</v>
      </c>
      <c r="D1503" t="str">
        <f>[27]Sheet1!B13</f>
        <v>AtMost 59.0 Gy to 0.0 mean [Gy]</v>
      </c>
      <c r="E1503">
        <f>[27]Sheet1!C13</f>
        <v>2.39</v>
      </c>
    </row>
    <row r="1504" spans="1:5" x14ac:dyDescent="0.2">
      <c r="A1504">
        <v>29</v>
      </c>
      <c r="B1504">
        <v>0</v>
      </c>
      <c r="C1504" t="str">
        <f>[27]Sheet1!A14</f>
        <v>Cochlea_R</v>
      </c>
      <c r="D1504" t="str">
        <f>[27]Sheet1!B14</f>
        <v>AtMost 54.0 Gy to 0.0 mean [Gy]</v>
      </c>
      <c r="E1504">
        <f>[27]Sheet1!C14</f>
        <v>1.34</v>
      </c>
    </row>
    <row r="1505" spans="1:5" x14ac:dyDescent="0.2">
      <c r="A1505">
        <v>29</v>
      </c>
      <c r="B1505">
        <v>0</v>
      </c>
      <c r="C1505" t="str">
        <f>[27]Sheet1!A15</f>
        <v>Cochlea_R.1</v>
      </c>
      <c r="D1505" t="str">
        <f>[27]Sheet1!B15</f>
        <v>AtMost 45.0 Gy to 0.0 mean [Gy]</v>
      </c>
      <c r="E1505">
        <f>[27]Sheet1!C15</f>
        <v>1.34</v>
      </c>
    </row>
    <row r="1506" spans="1:5" x14ac:dyDescent="0.2">
      <c r="A1506">
        <v>29</v>
      </c>
      <c r="B1506">
        <v>0</v>
      </c>
      <c r="C1506" t="str">
        <f>[27]Sheet1!A16</f>
        <v>Cochlea_R.2</v>
      </c>
      <c r="D1506" t="str">
        <f>[27]Sheet1!B16</f>
        <v>AtMost 32.0 Gy to 0.0 mean [Gy]</v>
      </c>
      <c r="E1506">
        <f>[27]Sheet1!C16</f>
        <v>1.34</v>
      </c>
    </row>
    <row r="1507" spans="1:5" x14ac:dyDescent="0.2">
      <c r="A1507">
        <v>29</v>
      </c>
      <c r="B1507">
        <v>0</v>
      </c>
      <c r="C1507" t="str">
        <f>[27]Sheet1!A17</f>
        <v>Cochlea_R_PRV</v>
      </c>
      <c r="D1507" t="str">
        <f>[27]Sheet1!B17</f>
        <v>AtMost 40.0 Gy to 0.0 mean [Gy]</v>
      </c>
      <c r="E1507">
        <f>[27]Sheet1!C17</f>
        <v>1.35</v>
      </c>
    </row>
    <row r="1508" spans="1:5" x14ac:dyDescent="0.2">
      <c r="A1508">
        <v>29</v>
      </c>
      <c r="B1508">
        <v>0</v>
      </c>
      <c r="C1508" t="str">
        <f>[27]Sheet1!A18</f>
        <v>Cochlea_R_PRV.1</v>
      </c>
      <c r="D1508" t="str">
        <f>[27]Sheet1!B18</f>
        <v>AtMost 50.0 Gy to 0.0 mean [Gy]</v>
      </c>
      <c r="E1508">
        <f>[27]Sheet1!C18</f>
        <v>1.35</v>
      </c>
    </row>
    <row r="1509" spans="1:5" x14ac:dyDescent="0.2">
      <c r="A1509">
        <v>29</v>
      </c>
      <c r="B1509">
        <v>0</v>
      </c>
      <c r="C1509" t="str">
        <f>[27]Sheet1!A19</f>
        <v>Cochlea_R_PRV.2</v>
      </c>
      <c r="D1509" t="str">
        <f>[27]Sheet1!B19</f>
        <v>AtMost 59.0 Gy to 0.0 mean [Gy]</v>
      </c>
      <c r="E1509">
        <f>[27]Sheet1!C19</f>
        <v>1.35</v>
      </c>
    </row>
    <row r="1510" spans="1:5" x14ac:dyDescent="0.2">
      <c r="A1510">
        <v>29</v>
      </c>
      <c r="B1510">
        <v>0</v>
      </c>
      <c r="C1510" t="str">
        <f>[27]Sheet1!A20</f>
        <v>Cornea_L</v>
      </c>
      <c r="D1510" t="str">
        <f>[27]Sheet1!B20</f>
        <v>AtMost 50.0 Gy to 0.03 cc [Gy]</v>
      </c>
      <c r="E1510">
        <f>[27]Sheet1!C20</f>
        <v>4.0999999999999996</v>
      </c>
    </row>
    <row r="1511" spans="1:5" x14ac:dyDescent="0.2">
      <c r="A1511">
        <v>29</v>
      </c>
      <c r="B1511">
        <v>0</v>
      </c>
      <c r="C1511" t="str">
        <f>[27]Sheet1!A21</f>
        <v>Cornea_L.1</v>
      </c>
      <c r="D1511" t="str">
        <f>[27]Sheet1!B21</f>
        <v>AtMost 30.0 Gy to 0.03 cc [Gy]</v>
      </c>
      <c r="E1511">
        <f>[27]Sheet1!C21</f>
        <v>4.0999999999999996</v>
      </c>
    </row>
    <row r="1512" spans="1:5" x14ac:dyDescent="0.2">
      <c r="A1512">
        <v>29</v>
      </c>
      <c r="B1512">
        <v>0</v>
      </c>
      <c r="C1512" t="str">
        <f>[27]Sheet1!A22</f>
        <v>Cornea_L_PRV</v>
      </c>
      <c r="D1512" t="str">
        <f>[27]Sheet1!B22</f>
        <v>AtMost 35.0 Gy to 0.03 cc [Gy]</v>
      </c>
      <c r="E1512">
        <f>[27]Sheet1!C22</f>
        <v>5.81</v>
      </c>
    </row>
    <row r="1513" spans="1:5" x14ac:dyDescent="0.2">
      <c r="A1513">
        <v>29</v>
      </c>
      <c r="B1513">
        <v>0</v>
      </c>
      <c r="C1513" t="str">
        <f>[27]Sheet1!A23</f>
        <v>Cornea_R</v>
      </c>
      <c r="D1513" t="str">
        <f>[27]Sheet1!B23</f>
        <v>AtMost 50.0 Gy to 0.03 cc [Gy]</v>
      </c>
      <c r="E1513">
        <f>[27]Sheet1!C23</f>
        <v>2.21</v>
      </c>
    </row>
    <row r="1514" spans="1:5" x14ac:dyDescent="0.2">
      <c r="A1514">
        <v>29</v>
      </c>
      <c r="B1514">
        <v>0</v>
      </c>
      <c r="C1514" t="str">
        <f>[27]Sheet1!A24</f>
        <v>Cornea_R.1</v>
      </c>
      <c r="D1514" t="str">
        <f>[27]Sheet1!B24</f>
        <v>AtMost 30.0 Gy to 0.03 cc [Gy]</v>
      </c>
      <c r="E1514">
        <f>[27]Sheet1!C24</f>
        <v>2.21</v>
      </c>
    </row>
    <row r="1515" spans="1:5" x14ac:dyDescent="0.2">
      <c r="A1515">
        <v>29</v>
      </c>
      <c r="B1515">
        <v>0</v>
      </c>
      <c r="C1515" t="str">
        <f>[27]Sheet1!A25</f>
        <v>Cornea_R_PRV</v>
      </c>
      <c r="D1515" t="str">
        <f>[27]Sheet1!B25</f>
        <v>AtMost 35.0 Gy to 0.03 cc [Gy]</v>
      </c>
      <c r="E1515">
        <f>[27]Sheet1!C25</f>
        <v>2.82</v>
      </c>
    </row>
    <row r="1516" spans="1:5" x14ac:dyDescent="0.2">
      <c r="A1516">
        <v>29</v>
      </c>
      <c r="B1516">
        <v>0</v>
      </c>
      <c r="C1516" t="str">
        <f>[27]Sheet1!A26</f>
        <v>External</v>
      </c>
      <c r="D1516" t="str">
        <f>[27]Sheet1!B26</f>
        <v>AtMost 62.37 Gy to 2.0 cc [Gy]</v>
      </c>
      <c r="E1516">
        <f>[27]Sheet1!C26</f>
        <v>55.31</v>
      </c>
    </row>
    <row r="1517" spans="1:5" x14ac:dyDescent="0.2">
      <c r="A1517">
        <v>29</v>
      </c>
      <c r="B1517">
        <v>0</v>
      </c>
      <c r="C1517" t="str">
        <f>[27]Sheet1!A27</f>
        <v>Eye_L</v>
      </c>
      <c r="D1517" t="str">
        <f>[27]Sheet1!B27</f>
        <v>AtMost 30.0 Gy to 0.03 cc [Gy]</v>
      </c>
      <c r="E1517">
        <f>[27]Sheet1!C27</f>
        <v>7.09</v>
      </c>
    </row>
    <row r="1518" spans="1:5" x14ac:dyDescent="0.2">
      <c r="A1518">
        <v>29</v>
      </c>
      <c r="B1518">
        <v>0</v>
      </c>
      <c r="C1518" t="str">
        <f>[27]Sheet1!A28</f>
        <v>Eye_L_PRV</v>
      </c>
      <c r="D1518" t="str">
        <f>[27]Sheet1!B28</f>
        <v>AtMost 35.0 Gy to 0.03 cc [Gy]</v>
      </c>
      <c r="E1518">
        <f>[27]Sheet1!C28</f>
        <v>10.51</v>
      </c>
    </row>
    <row r="1519" spans="1:5" x14ac:dyDescent="0.2">
      <c r="A1519">
        <v>29</v>
      </c>
      <c r="B1519">
        <v>0</v>
      </c>
      <c r="C1519" t="str">
        <f>[27]Sheet1!A29</f>
        <v>Eye_R</v>
      </c>
      <c r="D1519" t="str">
        <f>[27]Sheet1!B29</f>
        <v>AtMost 30.0 Gy to 0.03 cc [Gy]</v>
      </c>
      <c r="E1519">
        <f>[27]Sheet1!C29</f>
        <v>3.02</v>
      </c>
    </row>
    <row r="1520" spans="1:5" x14ac:dyDescent="0.2">
      <c r="A1520">
        <v>29</v>
      </c>
      <c r="B1520">
        <v>0</v>
      </c>
      <c r="C1520" t="str">
        <f>[27]Sheet1!A30</f>
        <v>Eye_R_PRV</v>
      </c>
      <c r="D1520" t="str">
        <f>[27]Sheet1!B30</f>
        <v>AtMost 35.0 Gy to 0.03 cc [Gy]</v>
      </c>
      <c r="E1520">
        <f>[27]Sheet1!C30</f>
        <v>4.18</v>
      </c>
    </row>
    <row r="1521" spans="1:5" x14ac:dyDescent="0.2">
      <c r="A1521">
        <v>29</v>
      </c>
      <c r="B1521">
        <v>0</v>
      </c>
      <c r="C1521" t="str">
        <f>[27]Sheet1!A31</f>
        <v>GTV</v>
      </c>
      <c r="D1521" t="str">
        <f>[27]Sheet1!B31</f>
        <v>AtLeast 56.43 Gy to 99.9 % [Gy]</v>
      </c>
      <c r="E1521">
        <f>[27]Sheet1!C31</f>
        <v>52.51</v>
      </c>
    </row>
    <row r="1522" spans="1:5" x14ac:dyDescent="0.2">
      <c r="A1522">
        <v>29</v>
      </c>
      <c r="B1522">
        <v>0</v>
      </c>
      <c r="C1522" t="str">
        <f>[27]Sheet1!A32</f>
        <v>Hippocampus_L</v>
      </c>
      <c r="D1522" t="str">
        <f>[27]Sheet1!B32</f>
        <v>AtMost 7.3 Gy to 40.0 % [Gy]</v>
      </c>
      <c r="E1522">
        <f>[27]Sheet1!C32</f>
        <v>50.11</v>
      </c>
    </row>
    <row r="1523" spans="1:5" x14ac:dyDescent="0.2">
      <c r="A1523">
        <v>29</v>
      </c>
      <c r="B1523">
        <v>0</v>
      </c>
      <c r="C1523" t="str">
        <f>[27]Sheet1!A33</f>
        <v>Hippocampus_R</v>
      </c>
      <c r="D1523" t="str">
        <f>[27]Sheet1!B33</f>
        <v>AtMost 7.3 Gy to 40.0 % [Gy]</v>
      </c>
      <c r="E1523">
        <f>[27]Sheet1!C33</f>
        <v>6.98</v>
      </c>
    </row>
    <row r="1524" spans="1:5" x14ac:dyDescent="0.2">
      <c r="A1524">
        <v>29</v>
      </c>
      <c r="B1524">
        <v>0</v>
      </c>
      <c r="C1524" t="str">
        <f>[27]Sheet1!A34</f>
        <v>Hypothalamus_L</v>
      </c>
      <c r="D1524" t="str">
        <f>[27]Sheet1!B34</f>
        <v>AtMost 45.0 Gy to 0.0 mean [Gy]</v>
      </c>
      <c r="E1524">
        <f>[27]Sheet1!C34</f>
        <v>41.25</v>
      </c>
    </row>
    <row r="1525" spans="1:5" x14ac:dyDescent="0.2">
      <c r="A1525">
        <v>29</v>
      </c>
      <c r="B1525">
        <v>0</v>
      </c>
      <c r="C1525" t="str">
        <f>[27]Sheet1!A35</f>
        <v>Hypothalamus_R</v>
      </c>
      <c r="D1525" t="str">
        <f>[27]Sheet1!B35</f>
        <v>AtMost 45.0 Gy to 0.0 mean [Gy]</v>
      </c>
      <c r="E1525">
        <f>[27]Sheet1!C35</f>
        <v>29.16</v>
      </c>
    </row>
    <row r="1526" spans="1:5" x14ac:dyDescent="0.2">
      <c r="A1526">
        <v>29</v>
      </c>
      <c r="B1526">
        <v>0</v>
      </c>
      <c r="C1526" t="str">
        <f>[27]Sheet1!A36</f>
        <v>LacrimalGland_L</v>
      </c>
      <c r="D1526" t="str">
        <f>[27]Sheet1!B36</f>
        <v>AtMost 25.0 Gy to 0.0 mean [Gy]</v>
      </c>
      <c r="E1526">
        <f>[27]Sheet1!C36</f>
        <v>6.85</v>
      </c>
    </row>
    <row r="1527" spans="1:5" x14ac:dyDescent="0.2">
      <c r="A1527">
        <v>29</v>
      </c>
      <c r="B1527">
        <v>0</v>
      </c>
      <c r="C1527" t="str">
        <f>[27]Sheet1!A37</f>
        <v>LacrimalGland_L_PRV</v>
      </c>
      <c r="D1527" t="str">
        <f>[27]Sheet1!B37</f>
        <v>AtMost 30.0 Gy to 0.0 mean [Gy]</v>
      </c>
      <c r="E1527">
        <f>[27]Sheet1!C37</f>
        <v>7.52</v>
      </c>
    </row>
    <row r="1528" spans="1:5" x14ac:dyDescent="0.2">
      <c r="A1528">
        <v>29</v>
      </c>
      <c r="B1528">
        <v>0</v>
      </c>
      <c r="C1528" t="str">
        <f>[27]Sheet1!A38</f>
        <v>LacrimalGland_R</v>
      </c>
      <c r="D1528" t="str">
        <f>[27]Sheet1!B38</f>
        <v>AtMost 25.0 Gy to 0.0 mean [Gy]</v>
      </c>
      <c r="E1528">
        <f>[27]Sheet1!C38</f>
        <v>2.85</v>
      </c>
    </row>
    <row r="1529" spans="1:5" x14ac:dyDescent="0.2">
      <c r="A1529">
        <v>29</v>
      </c>
      <c r="B1529">
        <v>0</v>
      </c>
      <c r="C1529" t="str">
        <f>[27]Sheet1!A39</f>
        <v>LacrimalGland_R_PRV</v>
      </c>
      <c r="D1529" t="str">
        <f>[27]Sheet1!B39</f>
        <v>AtMost 30.0 Gy to 0.0 mean [Gy]</v>
      </c>
      <c r="E1529">
        <f>[27]Sheet1!C39</f>
        <v>2.94</v>
      </c>
    </row>
    <row r="1530" spans="1:5" x14ac:dyDescent="0.2">
      <c r="A1530">
        <v>29</v>
      </c>
      <c r="B1530">
        <v>0</v>
      </c>
      <c r="C1530" t="str">
        <f>[27]Sheet1!A40</f>
        <v>Lens_L</v>
      </c>
      <c r="D1530" t="str">
        <f>[27]Sheet1!B40</f>
        <v>AtMost 4.0 Gy to 0.03 cc [Gy]</v>
      </c>
      <c r="E1530">
        <f>[27]Sheet1!C40</f>
        <v>1.88</v>
      </c>
    </row>
    <row r="1531" spans="1:5" x14ac:dyDescent="0.2">
      <c r="A1531">
        <v>29</v>
      </c>
      <c r="B1531">
        <v>0</v>
      </c>
      <c r="C1531" t="str">
        <f>[27]Sheet1!A41</f>
        <v>Lens_L.1</v>
      </c>
      <c r="D1531" t="str">
        <f>[27]Sheet1!B41</f>
        <v>AtMost 10.0 Gy to 0.03 cc [Gy]</v>
      </c>
      <c r="E1531">
        <f>[27]Sheet1!C41</f>
        <v>1.88</v>
      </c>
    </row>
    <row r="1532" spans="1:5" x14ac:dyDescent="0.2">
      <c r="A1532">
        <v>29</v>
      </c>
      <c r="B1532">
        <v>0</v>
      </c>
      <c r="C1532" t="str">
        <f>[27]Sheet1!A42</f>
        <v>Lens_R</v>
      </c>
      <c r="D1532" t="str">
        <f>[27]Sheet1!B42</f>
        <v>AtMost 4.0 Gy to 0.03 cc [Gy]</v>
      </c>
      <c r="E1532">
        <f>[27]Sheet1!C42</f>
        <v>1.32</v>
      </c>
    </row>
    <row r="1533" spans="1:5" x14ac:dyDescent="0.2">
      <c r="A1533">
        <v>29</v>
      </c>
      <c r="B1533">
        <v>0</v>
      </c>
      <c r="C1533" t="str">
        <f>[27]Sheet1!A43</f>
        <v>Lens_R.1</v>
      </c>
      <c r="D1533" t="str">
        <f>[27]Sheet1!B43</f>
        <v>AtMost 10.0 Gy to 0.03 cc [Gy]</v>
      </c>
      <c r="E1533">
        <f>[27]Sheet1!C43</f>
        <v>1.32</v>
      </c>
    </row>
    <row r="1534" spans="1:5" x14ac:dyDescent="0.2">
      <c r="A1534">
        <v>29</v>
      </c>
      <c r="B1534">
        <v>0</v>
      </c>
      <c r="C1534" t="str">
        <f>[27]Sheet1!A44</f>
        <v>OpticChiasm</v>
      </c>
      <c r="D1534" t="str">
        <f>[27]Sheet1!B44</f>
        <v>AtMost 54.0 Gy to 0.03 cc [Gy]</v>
      </c>
      <c r="E1534">
        <f>[27]Sheet1!C44</f>
        <v>30.83</v>
      </c>
    </row>
    <row r="1535" spans="1:5" x14ac:dyDescent="0.2">
      <c r="A1535">
        <v>29</v>
      </c>
      <c r="B1535">
        <v>0</v>
      </c>
      <c r="C1535" t="str">
        <f>[27]Sheet1!A45</f>
        <v>OpticChiasm_PRV</v>
      </c>
      <c r="D1535" t="str">
        <f>[27]Sheet1!B45</f>
        <v>AtMost 60.0 Gy to 0.03 cc [Gy]</v>
      </c>
      <c r="E1535">
        <f>[27]Sheet1!C45</f>
        <v>41.46</v>
      </c>
    </row>
    <row r="1536" spans="1:5" x14ac:dyDescent="0.2">
      <c r="A1536">
        <v>29</v>
      </c>
      <c r="B1536">
        <v>0</v>
      </c>
      <c r="C1536" t="str">
        <f>[27]Sheet1!A46</f>
        <v>OpticNerve_L</v>
      </c>
      <c r="D1536" t="str">
        <f>[27]Sheet1!B46</f>
        <v>AtMost 54.0 Gy to 0.03 cc [Gy]</v>
      </c>
      <c r="E1536">
        <f>[27]Sheet1!C46</f>
        <v>24.09</v>
      </c>
    </row>
    <row r="1537" spans="1:5" x14ac:dyDescent="0.2">
      <c r="A1537">
        <v>29</v>
      </c>
      <c r="B1537">
        <v>0</v>
      </c>
      <c r="C1537" t="str">
        <f>[27]Sheet1!A47</f>
        <v>OpticNerve_L_PRV</v>
      </c>
      <c r="D1537" t="str">
        <f>[27]Sheet1!B47</f>
        <v>AtMost 60.0 Gy to 0.03 cc [Gy]</v>
      </c>
      <c r="E1537">
        <f>[27]Sheet1!C47</f>
        <v>34.409999999999997</v>
      </c>
    </row>
    <row r="1538" spans="1:5" x14ac:dyDescent="0.2">
      <c r="A1538">
        <v>29</v>
      </c>
      <c r="B1538">
        <v>0</v>
      </c>
      <c r="C1538" t="str">
        <f>[27]Sheet1!A48</f>
        <v>OpticNerve_R</v>
      </c>
      <c r="D1538" t="str">
        <f>[27]Sheet1!B48</f>
        <v>AtMost 54.0 Gy to 0.03 cc [Gy]</v>
      </c>
      <c r="E1538">
        <f>[27]Sheet1!C48</f>
        <v>16.11</v>
      </c>
    </row>
    <row r="1539" spans="1:5" x14ac:dyDescent="0.2">
      <c r="A1539">
        <v>29</v>
      </c>
      <c r="B1539">
        <v>0</v>
      </c>
      <c r="C1539" t="str">
        <f>[27]Sheet1!A49</f>
        <v>OpticNerve_R_PRV</v>
      </c>
      <c r="D1539" t="str">
        <f>[27]Sheet1!B49</f>
        <v>AtMost 60.0 Gy to 0.03 cc [Gy]</v>
      </c>
      <c r="E1539">
        <f>[27]Sheet1!C49</f>
        <v>20.97</v>
      </c>
    </row>
    <row r="1540" spans="1:5" x14ac:dyDescent="0.2">
      <c r="A1540">
        <v>29</v>
      </c>
      <c r="B1540">
        <v>0</v>
      </c>
      <c r="C1540" t="str">
        <f>[27]Sheet1!A50</f>
        <v>PTV</v>
      </c>
      <c r="D1540" t="str">
        <f>[27]Sheet1!B50</f>
        <v>AtLeast 56.43 Gy to 98.0 % [Gy]</v>
      </c>
      <c r="E1540">
        <f>[27]Sheet1!C50</f>
        <v>51.79</v>
      </c>
    </row>
    <row r="1541" spans="1:5" x14ac:dyDescent="0.2">
      <c r="A1541">
        <v>29</v>
      </c>
      <c r="B1541">
        <v>0</v>
      </c>
      <c r="C1541" t="str">
        <f>[27]Sheet1!A51</f>
        <v>Pituitary</v>
      </c>
      <c r="D1541" t="str">
        <f>[27]Sheet1!B51</f>
        <v>AtMost 45.0 Gy to 0.0 mean [Gy]</v>
      </c>
      <c r="E1541">
        <f>[27]Sheet1!C51</f>
        <v>5.09</v>
      </c>
    </row>
    <row r="1542" spans="1:5" x14ac:dyDescent="0.2">
      <c r="A1542">
        <v>29</v>
      </c>
      <c r="B1542">
        <v>0</v>
      </c>
      <c r="C1542" t="str">
        <f>[27]Sheet1!A52</f>
        <v>Pituitary.1</v>
      </c>
      <c r="D1542" t="str">
        <f>[27]Sheet1!B52</f>
        <v>AtMost 20.0 Gy to 0.0 mean [Gy]</v>
      </c>
      <c r="E1542">
        <f>[27]Sheet1!C52</f>
        <v>5.09</v>
      </c>
    </row>
    <row r="1543" spans="1:5" x14ac:dyDescent="0.2">
      <c r="A1543">
        <v>29</v>
      </c>
      <c r="B1543">
        <v>0</v>
      </c>
      <c r="C1543" t="str">
        <f>[27]Sheet1!A53</f>
        <v>Retina_L</v>
      </c>
      <c r="D1543" t="str">
        <f>[27]Sheet1!B53</f>
        <v>AtMost 45.0 Gy to 0.03 cc [Gy]</v>
      </c>
      <c r="E1543">
        <f>[27]Sheet1!C53</f>
        <v>7.06</v>
      </c>
    </row>
    <row r="1544" spans="1:5" x14ac:dyDescent="0.2">
      <c r="A1544">
        <v>29</v>
      </c>
      <c r="B1544">
        <v>0</v>
      </c>
      <c r="C1544" t="str">
        <f>[27]Sheet1!A54</f>
        <v>Retina_L_PRV</v>
      </c>
      <c r="D1544" t="str">
        <f>[27]Sheet1!B54</f>
        <v>AtMost 50.0 Gy to 0.03 cc [Gy]</v>
      </c>
      <c r="E1544">
        <f>[27]Sheet1!C54</f>
        <v>10.53</v>
      </c>
    </row>
    <row r="1545" spans="1:5" x14ac:dyDescent="0.2">
      <c r="A1545">
        <v>29</v>
      </c>
      <c r="B1545">
        <v>0</v>
      </c>
      <c r="C1545" t="str">
        <f>[27]Sheet1!A55</f>
        <v>Retina_R</v>
      </c>
      <c r="D1545" t="str">
        <f>[27]Sheet1!B55</f>
        <v>AtMost 45.0 Gy to 0.03 cc [Gy]</v>
      </c>
      <c r="E1545">
        <f>[27]Sheet1!C55</f>
        <v>3.02</v>
      </c>
    </row>
    <row r="1546" spans="1:5" x14ac:dyDescent="0.2">
      <c r="A1546">
        <v>29</v>
      </c>
      <c r="B1546">
        <v>0</v>
      </c>
      <c r="C1546" t="str">
        <f>[27]Sheet1!A56</f>
        <v>Retina_R_PRV</v>
      </c>
      <c r="D1546" t="str">
        <f>[27]Sheet1!B56</f>
        <v>AtMost 50.0 Gy to 0.03 cc [Gy]</v>
      </c>
      <c r="E1546">
        <f>[27]Sheet1!C56</f>
        <v>4.18</v>
      </c>
    </row>
    <row r="1547" spans="1:5" x14ac:dyDescent="0.2">
      <c r="A1547">
        <v>29</v>
      </c>
      <c r="B1547">
        <v>0</v>
      </c>
      <c r="C1547" t="str">
        <f>[27]Sheet1!A57</f>
        <v>Skin</v>
      </c>
      <c r="D1547" t="str">
        <f>[27]Sheet1!B57</f>
        <v>AtMost 25.0 Gy to 0.03 cc [Gy]</v>
      </c>
      <c r="E1547">
        <f>[27]Sheet1!C57</f>
        <v>44.62</v>
      </c>
    </row>
    <row r="1548" spans="1:5" x14ac:dyDescent="0.2">
      <c r="A1548">
        <v>29</v>
      </c>
      <c r="B1548">
        <v>0</v>
      </c>
      <c r="C1548" t="str">
        <f>[27]Sheet1!A58</f>
        <v>SpinalCord</v>
      </c>
      <c r="D1548" t="str">
        <f>[27]Sheet1!B58</f>
        <v>AtMost 50.0 Gy to 0.03 cc [Gy]</v>
      </c>
      <c r="E1548">
        <f>[27]Sheet1!C58</f>
        <v>0.77</v>
      </c>
    </row>
    <row r="1549" spans="1:5" x14ac:dyDescent="0.2">
      <c r="A1549">
        <v>29</v>
      </c>
      <c r="B1549">
        <v>0</v>
      </c>
      <c r="C1549" t="str">
        <f>[27]Sheet1!A59</f>
        <v>SpinalCord.1</v>
      </c>
      <c r="D1549" t="str">
        <f>[27]Sheet1!B59</f>
        <v>AtMost 45.0 Gy to 0.03 cc [Gy]</v>
      </c>
      <c r="E1549">
        <f>[27]Sheet1!C59</f>
        <v>0.77</v>
      </c>
    </row>
    <row r="1550" spans="1:5" x14ac:dyDescent="0.2">
      <c r="A1550">
        <v>29</v>
      </c>
      <c r="B1550">
        <v>0</v>
      </c>
      <c r="C1550" t="str">
        <f>[27]Sheet1!A60</f>
        <v>SpinalCord_PRV</v>
      </c>
      <c r="D1550" t="str">
        <f>[27]Sheet1!B60</f>
        <v>AtMost 50.0 Gy to 0.03 cc [Gy]</v>
      </c>
      <c r="E1550">
        <f>[27]Sheet1!C60</f>
        <v>0.85</v>
      </c>
    </row>
    <row r="1551" spans="1:5" x14ac:dyDescent="0.2">
      <c r="A1551">
        <v>29</v>
      </c>
      <c r="B1551">
        <v>0</v>
      </c>
      <c r="C1551" t="str">
        <f>[27]Sheet1!A61</f>
        <v>SpinalCord_PRV.1</v>
      </c>
      <c r="D1551" t="str">
        <f>[27]Sheet1!B61</f>
        <v>AtMost 54.0 Gy to 0.03 cc [Gy]</v>
      </c>
      <c r="E1551">
        <f>[27]Sheet1!C61</f>
        <v>0.85</v>
      </c>
    </row>
    <row r="1560" spans="3:5" x14ac:dyDescent="0.2">
      <c r="C1560" s="3"/>
    </row>
    <row r="1561" spans="3:5" x14ac:dyDescent="0.2">
      <c r="C1561" s="3"/>
    </row>
    <row r="1562" spans="3:5" x14ac:dyDescent="0.2">
      <c r="C1562" s="3"/>
      <c r="E15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Wetzel</dc:creator>
  <cp:lastModifiedBy>Andreas Wetzel</cp:lastModifiedBy>
  <dcterms:created xsi:type="dcterms:W3CDTF">2023-11-14T15:24:06Z</dcterms:created>
  <dcterms:modified xsi:type="dcterms:W3CDTF">2024-02-24T12:40:00Z</dcterms:modified>
</cp:coreProperties>
</file>