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h\Documents\MED6-Icehorse-Scheduling-Assistant\Data\"/>
    </mc:Choice>
  </mc:AlternateContent>
  <bookViews>
    <workbookView xWindow="0" yWindow="0" windowWidth="38400" windowHeight="17010" activeTab="1"/>
  </bookViews>
  <sheets>
    <sheet name="dm2018" sheetId="1" r:id="rId1"/>
    <sheet name="overblik" sheetId="2" r:id="rId2"/>
  </sheets>
  <calcPr calcId="171027"/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2" i="2"/>
  <c r="F2" i="1"/>
  <c r="G2" i="1" s="1"/>
  <c r="F3" i="1"/>
  <c r="G3" i="1" s="1"/>
  <c r="F4" i="1"/>
  <c r="G4" i="1" s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28" i="1"/>
  <c r="G28" i="1" s="1"/>
  <c r="F29" i="1"/>
  <c r="G29" i="1" s="1"/>
  <c r="F30" i="1"/>
  <c r="G30" i="1" s="1"/>
  <c r="F31" i="1"/>
  <c r="G31" i="1" s="1"/>
  <c r="F32" i="1"/>
  <c r="G32" i="1" s="1"/>
  <c r="F33" i="1"/>
  <c r="G33" i="1" s="1"/>
  <c r="F34" i="1"/>
  <c r="G34" i="1" s="1"/>
  <c r="F35" i="1"/>
  <c r="G35" i="1" s="1"/>
  <c r="F36" i="1"/>
  <c r="G36" i="1" s="1"/>
  <c r="F37" i="1"/>
  <c r="G37" i="1" s="1"/>
  <c r="F38" i="1"/>
  <c r="G38" i="1" s="1"/>
  <c r="F39" i="1"/>
  <c r="G39" i="1" s="1"/>
  <c r="F40" i="1"/>
  <c r="G40" i="1" s="1"/>
  <c r="F41" i="1"/>
  <c r="G41" i="1" s="1"/>
  <c r="F42" i="1"/>
  <c r="G42" i="1" s="1"/>
  <c r="F43" i="1"/>
  <c r="G43" i="1" s="1"/>
  <c r="F44" i="1"/>
  <c r="G44" i="1" s="1"/>
  <c r="F45" i="1"/>
  <c r="G45" i="1" s="1"/>
  <c r="F46" i="1"/>
  <c r="G46" i="1" s="1"/>
  <c r="F47" i="1"/>
  <c r="G47" i="1" s="1"/>
  <c r="F48" i="1"/>
  <c r="G48" i="1" s="1"/>
  <c r="F49" i="1"/>
  <c r="G49" i="1" s="1"/>
  <c r="F50" i="1"/>
  <c r="G50" i="1" s="1"/>
  <c r="F51" i="1"/>
  <c r="G51" i="1" s="1"/>
  <c r="F52" i="1"/>
  <c r="G52" i="1" s="1"/>
  <c r="F53" i="1"/>
  <c r="G53" i="1" s="1"/>
  <c r="F54" i="1"/>
  <c r="G54" i="1" s="1"/>
  <c r="F55" i="1"/>
  <c r="G55" i="1" s="1"/>
  <c r="F56" i="1"/>
  <c r="G56" i="1" s="1"/>
  <c r="F57" i="1"/>
  <c r="G57" i="1" s="1"/>
  <c r="F58" i="1"/>
  <c r="G58" i="1" s="1"/>
  <c r="F59" i="1"/>
  <c r="G59" i="1" s="1"/>
  <c r="F60" i="1"/>
  <c r="G60" i="1" s="1"/>
  <c r="F61" i="1"/>
  <c r="G61" i="1" s="1"/>
  <c r="F62" i="1"/>
  <c r="G62" i="1" s="1"/>
  <c r="F63" i="1"/>
  <c r="G63" i="1" s="1"/>
  <c r="F64" i="1"/>
  <c r="G64" i="1" s="1"/>
  <c r="F65" i="1"/>
  <c r="G65" i="1" s="1"/>
  <c r="F66" i="1"/>
  <c r="G66" i="1" s="1"/>
  <c r="F67" i="1"/>
  <c r="G67" i="1" s="1"/>
  <c r="F68" i="1"/>
  <c r="G68" i="1" s="1"/>
  <c r="F69" i="1"/>
  <c r="G69" i="1" s="1"/>
  <c r="F70" i="1"/>
  <c r="G70" i="1" s="1"/>
  <c r="F71" i="1"/>
  <c r="G71" i="1" s="1"/>
  <c r="F72" i="1"/>
  <c r="G72" i="1" s="1"/>
  <c r="F73" i="1"/>
  <c r="G73" i="1" s="1"/>
  <c r="F74" i="1"/>
  <c r="G74" i="1" s="1"/>
  <c r="F75" i="1"/>
  <c r="G75" i="1" s="1"/>
  <c r="F76" i="1"/>
  <c r="G76" i="1" s="1"/>
  <c r="F77" i="1"/>
  <c r="G77" i="1" s="1"/>
  <c r="F78" i="1"/>
  <c r="G78" i="1" s="1"/>
  <c r="F79" i="1"/>
  <c r="G79" i="1" s="1"/>
  <c r="F80" i="1"/>
  <c r="G80" i="1" s="1"/>
  <c r="F81" i="1"/>
  <c r="G81" i="1" s="1"/>
  <c r="F82" i="1"/>
  <c r="G82" i="1" s="1"/>
  <c r="F83" i="1"/>
  <c r="G83" i="1" s="1"/>
  <c r="F84" i="1"/>
  <c r="G84" i="1" s="1"/>
  <c r="F85" i="1"/>
  <c r="G85" i="1" s="1"/>
  <c r="F86" i="1"/>
  <c r="G86" i="1" s="1"/>
  <c r="F87" i="1"/>
  <c r="G87" i="1" s="1"/>
  <c r="F88" i="1"/>
  <c r="G88" i="1" s="1"/>
  <c r="F89" i="1"/>
  <c r="G89" i="1" s="1"/>
  <c r="F90" i="1"/>
  <c r="G90" i="1" s="1"/>
  <c r="F91" i="1"/>
  <c r="G91" i="1" s="1"/>
  <c r="F92" i="1"/>
  <c r="G92" i="1" s="1"/>
  <c r="F93" i="1"/>
  <c r="G93" i="1" s="1"/>
  <c r="F94" i="1"/>
  <c r="G94" i="1" s="1"/>
  <c r="F95" i="1"/>
  <c r="G95" i="1" s="1"/>
  <c r="F96" i="1"/>
  <c r="G96" i="1" s="1"/>
  <c r="F97" i="1"/>
  <c r="G97" i="1" s="1"/>
  <c r="F98" i="1"/>
  <c r="G98" i="1" s="1"/>
  <c r="F99" i="1"/>
  <c r="G99" i="1" s="1"/>
  <c r="F100" i="1"/>
  <c r="G100" i="1" s="1"/>
  <c r="F101" i="1"/>
  <c r="G101" i="1" s="1"/>
  <c r="F102" i="1"/>
  <c r="G102" i="1" s="1"/>
  <c r="F103" i="1"/>
  <c r="G103" i="1" s="1"/>
  <c r="F104" i="1"/>
  <c r="G104" i="1" s="1"/>
  <c r="F105" i="1"/>
  <c r="G105" i="1" s="1"/>
  <c r="F106" i="1"/>
  <c r="G106" i="1" s="1"/>
  <c r="F107" i="1"/>
  <c r="G107" i="1" s="1"/>
  <c r="F108" i="1"/>
  <c r="G108" i="1" s="1"/>
  <c r="F109" i="1"/>
  <c r="G109" i="1" s="1"/>
  <c r="F110" i="1"/>
  <c r="G110" i="1" s="1"/>
  <c r="F111" i="1"/>
  <c r="G111" i="1" s="1"/>
  <c r="F112" i="1"/>
  <c r="G112" i="1" s="1"/>
  <c r="F113" i="1"/>
  <c r="G113" i="1" s="1"/>
  <c r="F114" i="1"/>
  <c r="G114" i="1" s="1"/>
  <c r="F115" i="1"/>
  <c r="G115" i="1" s="1"/>
  <c r="F116" i="1"/>
  <c r="G116" i="1" s="1"/>
  <c r="F117" i="1"/>
  <c r="G117" i="1" s="1"/>
  <c r="F118" i="1"/>
  <c r="G118" i="1" s="1"/>
  <c r="F119" i="1"/>
  <c r="G119" i="1" s="1"/>
  <c r="F120" i="1"/>
  <c r="G120" i="1" s="1"/>
  <c r="F121" i="1"/>
  <c r="G121" i="1" s="1"/>
  <c r="F122" i="1"/>
  <c r="G122" i="1" s="1"/>
  <c r="F123" i="1"/>
  <c r="G123" i="1" s="1"/>
  <c r="F124" i="1"/>
  <c r="G124" i="1" s="1"/>
  <c r="F125" i="1"/>
  <c r="G125" i="1" s="1"/>
  <c r="F126" i="1"/>
  <c r="G126" i="1" s="1"/>
  <c r="F127" i="1"/>
  <c r="G127" i="1" s="1"/>
  <c r="F128" i="1"/>
  <c r="G128" i="1" s="1"/>
  <c r="F129" i="1"/>
  <c r="G129" i="1" s="1"/>
  <c r="F130" i="1"/>
  <c r="G130" i="1" s="1"/>
  <c r="F131" i="1"/>
  <c r="G131" i="1" s="1"/>
  <c r="F132" i="1"/>
  <c r="G132" i="1" s="1"/>
  <c r="F133" i="1"/>
  <c r="G133" i="1" s="1"/>
  <c r="F134" i="1"/>
  <c r="G134" i="1" s="1"/>
  <c r="F135" i="1"/>
  <c r="G135" i="1" s="1"/>
  <c r="F136" i="1"/>
  <c r="G136" i="1" s="1"/>
  <c r="F137" i="1"/>
  <c r="G137" i="1" s="1"/>
  <c r="F138" i="1"/>
  <c r="G138" i="1" s="1"/>
  <c r="F139" i="1"/>
  <c r="G139" i="1" s="1"/>
  <c r="F140" i="1"/>
  <c r="G140" i="1" s="1"/>
  <c r="F141" i="1"/>
  <c r="G141" i="1" s="1"/>
  <c r="F142" i="1"/>
  <c r="G142" i="1" s="1"/>
  <c r="F143" i="1"/>
  <c r="G143" i="1" s="1"/>
  <c r="F144" i="1"/>
  <c r="G144" i="1" s="1"/>
  <c r="F145" i="1"/>
  <c r="G145" i="1" s="1"/>
  <c r="F146" i="1"/>
  <c r="G146" i="1" s="1"/>
  <c r="F147" i="1"/>
  <c r="G147" i="1" s="1"/>
  <c r="F148" i="1"/>
  <c r="G148" i="1" s="1"/>
  <c r="F149" i="1"/>
  <c r="G149" i="1" s="1"/>
  <c r="F150" i="1"/>
  <c r="G150" i="1" s="1"/>
  <c r="F151" i="1"/>
  <c r="G151" i="1" s="1"/>
  <c r="F152" i="1"/>
  <c r="G152" i="1" s="1"/>
  <c r="F153" i="1"/>
  <c r="G153" i="1" s="1"/>
  <c r="F154" i="1"/>
  <c r="G154" i="1" s="1"/>
  <c r="F155" i="1"/>
  <c r="G155" i="1" s="1"/>
  <c r="F156" i="1"/>
  <c r="G156" i="1" s="1"/>
  <c r="F157" i="1"/>
  <c r="G157" i="1" s="1"/>
  <c r="F158" i="1"/>
  <c r="G158" i="1" s="1"/>
  <c r="F159" i="1"/>
  <c r="G159" i="1" s="1"/>
  <c r="F160" i="1"/>
  <c r="G160" i="1" s="1"/>
  <c r="F161" i="1"/>
  <c r="G161" i="1" s="1"/>
  <c r="F162" i="1"/>
  <c r="G162" i="1" s="1"/>
  <c r="F163" i="1"/>
  <c r="G163" i="1" s="1"/>
  <c r="F164" i="1"/>
  <c r="G164" i="1" s="1"/>
  <c r="F165" i="1"/>
  <c r="G165" i="1" s="1"/>
  <c r="F166" i="1"/>
  <c r="G166" i="1" s="1"/>
  <c r="F167" i="1"/>
  <c r="G167" i="1" s="1"/>
  <c r="F168" i="1"/>
  <c r="G168" i="1" s="1"/>
  <c r="F169" i="1"/>
  <c r="G169" i="1" s="1"/>
  <c r="F170" i="1"/>
  <c r="G170" i="1" s="1"/>
  <c r="F171" i="1"/>
  <c r="G171" i="1" s="1"/>
  <c r="F172" i="1"/>
  <c r="G172" i="1" s="1"/>
  <c r="F173" i="1"/>
  <c r="G173" i="1" s="1"/>
  <c r="F174" i="1"/>
  <c r="G174" i="1" s="1"/>
  <c r="F175" i="1"/>
  <c r="G175" i="1" s="1"/>
  <c r="F176" i="1"/>
  <c r="G176" i="1" s="1"/>
  <c r="F177" i="1"/>
  <c r="G177" i="1" s="1"/>
  <c r="F178" i="1"/>
  <c r="G178" i="1" s="1"/>
  <c r="F179" i="1"/>
  <c r="G179" i="1" s="1"/>
  <c r="F180" i="1"/>
  <c r="G180" i="1" s="1"/>
  <c r="F181" i="1"/>
  <c r="G181" i="1" s="1"/>
  <c r="F182" i="1"/>
  <c r="G182" i="1" s="1"/>
  <c r="F183" i="1"/>
  <c r="G183" i="1" s="1"/>
  <c r="F184" i="1"/>
  <c r="G184" i="1" s="1"/>
  <c r="F185" i="1"/>
  <c r="G185" i="1" s="1"/>
  <c r="F186" i="1"/>
  <c r="G186" i="1" s="1"/>
  <c r="F187" i="1"/>
  <c r="G187" i="1" s="1"/>
  <c r="F188" i="1"/>
  <c r="G188" i="1" s="1"/>
  <c r="F189" i="1"/>
  <c r="G189" i="1" s="1"/>
  <c r="F190" i="1"/>
  <c r="G190" i="1" s="1"/>
  <c r="F191" i="1"/>
  <c r="G191" i="1" s="1"/>
  <c r="F192" i="1"/>
  <c r="G192" i="1" s="1"/>
  <c r="F193" i="1"/>
  <c r="G193" i="1" s="1"/>
  <c r="F194" i="1"/>
  <c r="G194" i="1" s="1"/>
  <c r="F195" i="1"/>
  <c r="G195" i="1" s="1"/>
  <c r="F196" i="1"/>
  <c r="G196" i="1" s="1"/>
  <c r="F197" i="1"/>
  <c r="G197" i="1" s="1"/>
  <c r="F198" i="1"/>
  <c r="G198" i="1" s="1"/>
  <c r="F199" i="1"/>
  <c r="G199" i="1" s="1"/>
  <c r="F200" i="1"/>
  <c r="G200" i="1" s="1"/>
  <c r="F201" i="1"/>
  <c r="G201" i="1" s="1"/>
  <c r="F202" i="1"/>
  <c r="G202" i="1" s="1"/>
  <c r="F203" i="1"/>
  <c r="G203" i="1" s="1"/>
  <c r="F204" i="1"/>
  <c r="G204" i="1" s="1"/>
  <c r="F205" i="1"/>
  <c r="G205" i="1" s="1"/>
  <c r="F206" i="1"/>
  <c r="G206" i="1" s="1"/>
  <c r="F207" i="1"/>
  <c r="G207" i="1" s="1"/>
  <c r="F208" i="1"/>
  <c r="G208" i="1" s="1"/>
  <c r="F209" i="1"/>
  <c r="G209" i="1" s="1"/>
  <c r="F210" i="1"/>
  <c r="G210" i="1" s="1"/>
  <c r="F211" i="1"/>
  <c r="G211" i="1" s="1"/>
  <c r="F212" i="1"/>
  <c r="G212" i="1" s="1"/>
  <c r="F213" i="1"/>
  <c r="G213" i="1" s="1"/>
  <c r="F214" i="1"/>
  <c r="G214" i="1" s="1"/>
  <c r="F215" i="1"/>
  <c r="G215" i="1" s="1"/>
  <c r="F216" i="1"/>
  <c r="G216" i="1" s="1"/>
  <c r="F217" i="1"/>
  <c r="G217" i="1" s="1"/>
  <c r="F218" i="1"/>
  <c r="G218" i="1" s="1"/>
  <c r="F219" i="1"/>
  <c r="G219" i="1" s="1"/>
  <c r="F220" i="1"/>
  <c r="G220" i="1" s="1"/>
  <c r="F221" i="1"/>
  <c r="G221" i="1" s="1"/>
  <c r="F222" i="1"/>
  <c r="G222" i="1" s="1"/>
  <c r="F223" i="1"/>
  <c r="G223" i="1" s="1"/>
  <c r="F224" i="1"/>
  <c r="G224" i="1" s="1"/>
  <c r="F225" i="1"/>
  <c r="G225" i="1" s="1"/>
  <c r="F226" i="1"/>
  <c r="G226" i="1" s="1"/>
  <c r="F227" i="1"/>
  <c r="G227" i="1" s="1"/>
  <c r="F228" i="1"/>
  <c r="G228" i="1" s="1"/>
  <c r="F229" i="1"/>
  <c r="G229" i="1" s="1"/>
  <c r="F230" i="1"/>
  <c r="G230" i="1" s="1"/>
  <c r="F231" i="1"/>
  <c r="G231" i="1" s="1"/>
  <c r="F232" i="1"/>
  <c r="G232" i="1" s="1"/>
  <c r="F233" i="1"/>
  <c r="G233" i="1" s="1"/>
  <c r="F234" i="1"/>
  <c r="G234" i="1" s="1"/>
  <c r="F235" i="1"/>
  <c r="G235" i="1" s="1"/>
  <c r="F236" i="1"/>
  <c r="G236" i="1" s="1"/>
  <c r="F237" i="1"/>
  <c r="G237" i="1" s="1"/>
  <c r="F238" i="1"/>
  <c r="G238" i="1" s="1"/>
  <c r="F239" i="1"/>
  <c r="G239" i="1" s="1"/>
  <c r="F240" i="1"/>
  <c r="G240" i="1" s="1"/>
  <c r="F241" i="1"/>
  <c r="G241" i="1" s="1"/>
  <c r="F242" i="1"/>
  <c r="G242" i="1" s="1"/>
  <c r="F243" i="1"/>
  <c r="G243" i="1" s="1"/>
  <c r="F244" i="1"/>
  <c r="G244" i="1" s="1"/>
  <c r="F245" i="1"/>
  <c r="G245" i="1" s="1"/>
  <c r="F246" i="1"/>
  <c r="G246" i="1" s="1"/>
  <c r="F247" i="1"/>
  <c r="G247" i="1" s="1"/>
  <c r="F248" i="1"/>
  <c r="G248" i="1" s="1"/>
  <c r="F249" i="1"/>
  <c r="G249" i="1" s="1"/>
  <c r="F250" i="1"/>
  <c r="G250" i="1" s="1"/>
  <c r="F251" i="1"/>
  <c r="G251" i="1" s="1"/>
  <c r="F252" i="1"/>
  <c r="G252" i="1" s="1"/>
  <c r="F253" i="1"/>
  <c r="G253" i="1" s="1"/>
  <c r="F254" i="1"/>
  <c r="G254" i="1" s="1"/>
  <c r="F255" i="1"/>
  <c r="G255" i="1" s="1"/>
  <c r="F256" i="1"/>
  <c r="G256" i="1" s="1"/>
  <c r="F257" i="1"/>
  <c r="G257" i="1" s="1"/>
  <c r="F258" i="1"/>
  <c r="G258" i="1" s="1"/>
  <c r="F259" i="1"/>
  <c r="G259" i="1" s="1"/>
  <c r="F260" i="1"/>
  <c r="G260" i="1" s="1"/>
  <c r="F261" i="1"/>
  <c r="G261" i="1" s="1"/>
  <c r="F262" i="1"/>
  <c r="G262" i="1" s="1"/>
  <c r="F263" i="1"/>
  <c r="G263" i="1" s="1"/>
  <c r="F264" i="1"/>
  <c r="G264" i="1" s="1"/>
  <c r="F265" i="1"/>
  <c r="G265" i="1" s="1"/>
  <c r="F266" i="1"/>
  <c r="G266" i="1" s="1"/>
  <c r="F267" i="1"/>
  <c r="G267" i="1" s="1"/>
  <c r="F268" i="1"/>
  <c r="G268" i="1" s="1"/>
  <c r="F269" i="1"/>
  <c r="G269" i="1" s="1"/>
  <c r="F270" i="1"/>
  <c r="G270" i="1" s="1"/>
  <c r="F271" i="1"/>
  <c r="G271" i="1" s="1"/>
  <c r="F272" i="1"/>
  <c r="G272" i="1" s="1"/>
  <c r="F273" i="1"/>
  <c r="G273" i="1" s="1"/>
  <c r="F14" i="2" l="1"/>
  <c r="D12" i="2"/>
  <c r="C11" i="2"/>
  <c r="B5" i="2"/>
  <c r="D3" i="2"/>
  <c r="C4" i="2"/>
  <c r="C8" i="2"/>
  <c r="B9" i="2"/>
  <c r="C10" i="2"/>
  <c r="D11" i="2"/>
  <c r="B13" i="2"/>
  <c r="D4" i="2"/>
  <c r="D8" i="2"/>
  <c r="C5" i="2"/>
  <c r="C2" i="2"/>
  <c r="B6" i="2"/>
  <c r="C9" i="2"/>
  <c r="D10" i="2"/>
  <c r="B12" i="2"/>
  <c r="C13" i="2"/>
  <c r="D5" i="2"/>
  <c r="D2" i="2"/>
  <c r="C6" i="2"/>
  <c r="B3" i="2"/>
  <c r="B7" i="2"/>
  <c r="D9" i="2"/>
  <c r="B11" i="2"/>
  <c r="C12" i="2"/>
  <c r="D13" i="2"/>
  <c r="D6" i="2"/>
  <c r="C3" i="2"/>
  <c r="C7" i="2"/>
  <c r="B4" i="2"/>
  <c r="B8" i="2"/>
  <c r="B2" i="2"/>
  <c r="D7" i="2"/>
  <c r="B10" i="2"/>
</calcChain>
</file>

<file path=xl/sharedStrings.xml><?xml version="1.0" encoding="utf-8"?>
<sst xmlns="http://schemas.openxmlformats.org/spreadsheetml/2006/main" count="1959" uniqueCount="1334">
  <si>
    <t>STA</t>
  </si>
  <si>
    <t>HorseID</t>
  </si>
  <si>
    <t>Name_First</t>
  </si>
  <si>
    <t>Name_Last</t>
  </si>
  <si>
    <t>Birthday</t>
  </si>
  <si>
    <t>City</t>
  </si>
  <si>
    <t>Club</t>
  </si>
  <si>
    <t>Name_Horse</t>
  </si>
  <si>
    <t>F</t>
  </si>
  <si>
    <t>Mobile</t>
  </si>
  <si>
    <t>Email</t>
  </si>
  <si>
    <t>T1</t>
  </si>
  <si>
    <t>T2</t>
  </si>
  <si>
    <t>V1</t>
  </si>
  <si>
    <t>F1</t>
  </si>
  <si>
    <t>PP1</t>
  </si>
  <si>
    <t>P2</t>
  </si>
  <si>
    <t>P1</t>
  </si>
  <si>
    <t>GDA</t>
  </si>
  <si>
    <t>GDB</t>
  </si>
  <si>
    <t>GDC</t>
  </si>
  <si>
    <t>GDT</t>
  </si>
  <si>
    <t>GDY</t>
  </si>
  <si>
    <t>DK2007103978</t>
  </si>
  <si>
    <t>Kristine</t>
  </si>
  <si>
    <t>Rask</t>
  </si>
  <si>
    <t>Hjørring</t>
  </si>
  <si>
    <t>Langtved</t>
  </si>
  <si>
    <t>Seifur fra Skovagergård</t>
  </si>
  <si>
    <t>aaen-rask@hotmail.com</t>
  </si>
  <si>
    <t>DK2010201144</t>
  </si>
  <si>
    <t>Anne Kragh Bang</t>
  </si>
  <si>
    <t>Jensen</t>
  </si>
  <si>
    <t>Dronninglund</t>
  </si>
  <si>
    <t>Hekla</t>
  </si>
  <si>
    <t>Hæra fra Birkegaarden</t>
  </si>
  <si>
    <t>metteallan@mail.dk</t>
  </si>
  <si>
    <t>DK2007104776</t>
  </si>
  <si>
    <t>Anne</t>
  </si>
  <si>
    <t>Thomsen</t>
  </si>
  <si>
    <t>Horsens</t>
  </si>
  <si>
    <t>Gandur</t>
  </si>
  <si>
    <t>Haukur fra Dannevang</t>
  </si>
  <si>
    <t>annelt@live.dk</t>
  </si>
  <si>
    <t>IS1998157001</t>
  </si>
  <si>
    <t>Kari-Nina</t>
  </si>
  <si>
    <t>Sprunk-Jansen</t>
  </si>
  <si>
    <t>Glostrup</t>
  </si>
  <si>
    <t>DI</t>
  </si>
  <si>
    <t>Brjánn fra Saudarkroki</t>
  </si>
  <si>
    <t>staldstrokkur@gmail.com</t>
  </si>
  <si>
    <t>DE2005134188</t>
  </si>
  <si>
    <t>Sarah Rosenberg</t>
  </si>
  <si>
    <t>Asmussen</t>
  </si>
  <si>
    <t>Klampenborg</t>
  </si>
  <si>
    <t>Kjarni</t>
  </si>
  <si>
    <t>Baldur vom Hrafnsholt</t>
  </si>
  <si>
    <t>dina@roas-advice.dk</t>
  </si>
  <si>
    <t>IS2006135809</t>
  </si>
  <si>
    <t>Sofie</t>
  </si>
  <si>
    <t>Panduro</t>
  </si>
  <si>
    <t>Vellinge</t>
  </si>
  <si>
    <t>Hest fra hest</t>
  </si>
  <si>
    <t>sofie.v.panduro@gmail.com</t>
  </si>
  <si>
    <t>IS2001187601</t>
  </si>
  <si>
    <t>Kjarni.</t>
  </si>
  <si>
    <t>IS1999186184</t>
  </si>
  <si>
    <t>Amalie</t>
  </si>
  <si>
    <t>Astrup Jacobi</t>
  </si>
  <si>
    <t>Helsingør</t>
  </si>
  <si>
    <t>Steinn fra Bakkoti</t>
  </si>
  <si>
    <t>liap@novonordisk.com</t>
  </si>
  <si>
    <t>NO2010105129</t>
  </si>
  <si>
    <t>Caroline</t>
  </si>
  <si>
    <t>Marcker Christiansen</t>
  </si>
  <si>
    <t>Kongens Lyngby</t>
  </si>
  <si>
    <t>Dökkvi fra Kleiva</t>
  </si>
  <si>
    <t>mettemarcker@gmail.com</t>
  </si>
  <si>
    <t>DK2003102998</t>
  </si>
  <si>
    <t>Reinbach</t>
  </si>
  <si>
    <t>Nykøbing Sj</t>
  </si>
  <si>
    <t>Faxi / DI</t>
  </si>
  <si>
    <t>Jói Fra Fly</t>
  </si>
  <si>
    <t>caroline@reinbach.dk</t>
  </si>
  <si>
    <t>IS2007184743</t>
  </si>
  <si>
    <t>Michala</t>
  </si>
  <si>
    <t>Breyen</t>
  </si>
  <si>
    <t>Malling</t>
  </si>
  <si>
    <t>Kolar fra Strandarhöfdi</t>
  </si>
  <si>
    <t>michala10_7@msn.com</t>
  </si>
  <si>
    <t>IS2008258600</t>
  </si>
  <si>
    <t>Anna Albinus</t>
  </si>
  <si>
    <t>Skadhede</t>
  </si>
  <si>
    <t>Fredensborg</t>
  </si>
  <si>
    <t>Olga frá Flugumyri</t>
  </si>
  <si>
    <t>da@valcon.dk</t>
  </si>
  <si>
    <t>IS2003157677</t>
  </si>
  <si>
    <t>Glymur frá Grófargili</t>
  </si>
  <si>
    <t>DK2004107181</t>
  </si>
  <si>
    <t>Kate</t>
  </si>
  <si>
    <t>Nesbit</t>
  </si>
  <si>
    <t>Brønderslev</t>
  </si>
  <si>
    <t>Gári</t>
  </si>
  <si>
    <t>Askur fra Nørholm Enge</t>
  </si>
  <si>
    <t>rln@ml-mejlsted.dk</t>
  </si>
  <si>
    <t>DK2003103141</t>
  </si>
  <si>
    <t>Clara</t>
  </si>
  <si>
    <t>Håkonsson</t>
  </si>
  <si>
    <t>Kolfaxi fra Lilleheden</t>
  </si>
  <si>
    <t>charlottehaa@hotmail.com</t>
  </si>
  <si>
    <t>IS2004286692</t>
  </si>
  <si>
    <t>Branda fra Holtsmúla</t>
  </si>
  <si>
    <t>DK2003204770</t>
  </si>
  <si>
    <t>Nanna</t>
  </si>
  <si>
    <t>Lanzky Otto</t>
  </si>
  <si>
    <t>Vipperød</t>
  </si>
  <si>
    <t>Faxi</t>
  </si>
  <si>
    <t>Ondrun fra Bøgegården</t>
  </si>
  <si>
    <t>nannaotto@live.dk</t>
  </si>
  <si>
    <t>IS2001188221</t>
  </si>
  <si>
    <t>Isabella</t>
  </si>
  <si>
    <t>Christensen</t>
  </si>
  <si>
    <t>Støvring</t>
  </si>
  <si>
    <t>Ísak fra Efra-Langholti</t>
  </si>
  <si>
    <t>vrinsk@hotmail.dk</t>
  </si>
  <si>
    <t>DK2006107673</t>
  </si>
  <si>
    <t>Birgitte</t>
  </si>
  <si>
    <t>Simoni</t>
  </si>
  <si>
    <t>Dyrdilmyri</t>
  </si>
  <si>
    <t>Kiljan fra Katulabo</t>
  </si>
  <si>
    <t>pilehoj@mail.dk</t>
  </si>
  <si>
    <t>IS2000156302</t>
  </si>
  <si>
    <t>Lea</t>
  </si>
  <si>
    <t>Albeck Laursen</t>
  </si>
  <si>
    <t>Aalborg</t>
  </si>
  <si>
    <t>Tvistur</t>
  </si>
  <si>
    <t>Eitill frá Leysingjastöðum II</t>
  </si>
  <si>
    <t>leaalbeck@gmail.com</t>
  </si>
  <si>
    <t>DK2012100386</t>
  </si>
  <si>
    <t>Julie Sofie Kryger Franken</t>
  </si>
  <si>
    <t>Ravnskjær</t>
  </si>
  <si>
    <t>Boeslunde</t>
  </si>
  <si>
    <t>Blossi</t>
  </si>
  <si>
    <t>Tveggi fra Thealyst</t>
  </si>
  <si>
    <t>anja@neblenaturridning.dk</t>
  </si>
  <si>
    <t>Dk2005205020</t>
  </si>
  <si>
    <t>Mathilde Hudlebusch</t>
  </si>
  <si>
    <t>Vestergaard</t>
  </si>
  <si>
    <t>Ringkøbing</t>
  </si>
  <si>
    <t>Nori</t>
  </si>
  <si>
    <t>Kráka fra Rødstenskær</t>
  </si>
  <si>
    <t>putte@vme.dk</t>
  </si>
  <si>
    <t>DK2006104709</t>
  </si>
  <si>
    <t>Tine</t>
  </si>
  <si>
    <t>Dahlberg</t>
  </si>
  <si>
    <t>Humlebæk</t>
  </si>
  <si>
    <t>dyrdilmyri</t>
  </si>
  <si>
    <t>Hrafnfinnur fra Bakkeholm</t>
  </si>
  <si>
    <t>tgdahlberg@gmail.com</t>
  </si>
  <si>
    <t>DK2011100051</t>
  </si>
  <si>
    <t>Smilla</t>
  </si>
  <si>
    <t>Beyer</t>
  </si>
  <si>
    <t>Svenstrup J</t>
  </si>
  <si>
    <t>D.I</t>
  </si>
  <si>
    <t>Fókus fra Nøddegården</t>
  </si>
  <si>
    <t>smilla.b@live.dk</t>
  </si>
  <si>
    <t>IS2008182584</t>
  </si>
  <si>
    <t>Gerd</t>
  </si>
  <si>
    <t>Engelbrecht</t>
  </si>
  <si>
    <t>Aarup</t>
  </si>
  <si>
    <t>Skeifa/Tvistur</t>
  </si>
  <si>
    <t>Janus frá Skúfslæk</t>
  </si>
  <si>
    <t>gerd.engelbrecht2304@gmail.com</t>
  </si>
  <si>
    <t>IS2005158916</t>
  </si>
  <si>
    <t>Kristine B.</t>
  </si>
  <si>
    <t>Jørgensen</t>
  </si>
  <si>
    <t>Týr frá Þverá II</t>
  </si>
  <si>
    <t>kbj@villestrup.dk</t>
  </si>
  <si>
    <t>IS2008188336</t>
  </si>
  <si>
    <t>Jarl frá Jaðri</t>
  </si>
  <si>
    <t>DK2009100743</t>
  </si>
  <si>
    <t>Natalie</t>
  </si>
  <si>
    <t>Fischer</t>
  </si>
  <si>
    <t>Otterup</t>
  </si>
  <si>
    <t>Skeifa</t>
  </si>
  <si>
    <t>Ímnir fra Egeskov</t>
  </si>
  <si>
    <t>natalie@svalur.dk</t>
  </si>
  <si>
    <t>DK2006207418</t>
  </si>
  <si>
    <t>Sophia Bro</t>
  </si>
  <si>
    <t>Lundgren</t>
  </si>
  <si>
    <t>Tisvildeleje</t>
  </si>
  <si>
    <t>Ösp fra Bjarup</t>
  </si>
  <si>
    <t>+ 45 41415933</t>
  </si>
  <si>
    <t>lundgrensusannebro@gmail.com</t>
  </si>
  <si>
    <t>DK2007108705</t>
  </si>
  <si>
    <t>Freja Krogsgaard</t>
  </si>
  <si>
    <t>Nørgaard</t>
  </si>
  <si>
    <t>stjarni fra skarholt</t>
  </si>
  <si>
    <t>anjakrogsgaard@yahoo.dk</t>
  </si>
  <si>
    <t>DK2007204106</t>
  </si>
  <si>
    <t>Thelma</t>
  </si>
  <si>
    <t>Hansen</t>
  </si>
  <si>
    <t>Holstebro</t>
  </si>
  <si>
    <t>Snegla</t>
  </si>
  <si>
    <t>Lippa fra Handbjerghus</t>
  </si>
  <si>
    <t>thelma@hansen-arnal.com</t>
  </si>
  <si>
    <t>DK2007107790</t>
  </si>
  <si>
    <t>Emilie</t>
  </si>
  <si>
    <t>Saaugaard-Haaning</t>
  </si>
  <si>
    <t>Glæpur fra Nr. Tolstrup</t>
  </si>
  <si>
    <t>skinbjergvej7@gmail.com</t>
  </si>
  <si>
    <t>IS2005137898</t>
  </si>
  <si>
    <t>Nikoline</t>
  </si>
  <si>
    <t>Rødtnes</t>
  </si>
  <si>
    <t>Snarfari frá Syðstu-Görðum</t>
  </si>
  <si>
    <t>jovalljunior@hotmail.com</t>
  </si>
  <si>
    <t>IS2006149012</t>
  </si>
  <si>
    <t>Mette</t>
  </si>
  <si>
    <t>Aagaard</t>
  </si>
  <si>
    <t>Gislinge</t>
  </si>
  <si>
    <t>Fróði frá Laugabóli</t>
  </si>
  <si>
    <t>mettejep@hotmail.com</t>
  </si>
  <si>
    <t>Dk2011200924</t>
  </si>
  <si>
    <t>Ida Brunsgaard</t>
  </si>
  <si>
    <t>Pedersen</t>
  </si>
  <si>
    <t>Nóri</t>
  </si>
  <si>
    <t>Emma fra Jespersgaarde</t>
  </si>
  <si>
    <t>sophieerik@gmail.com</t>
  </si>
  <si>
    <t>IS2006235614</t>
  </si>
  <si>
    <t>Sine</t>
  </si>
  <si>
    <t>Damm Bak</t>
  </si>
  <si>
    <t>Højslev</t>
  </si>
  <si>
    <t>Fjördur</t>
  </si>
  <si>
    <t>Esja frá Innri-Skeljabrekku</t>
  </si>
  <si>
    <t>mdbbh14@gmail.com</t>
  </si>
  <si>
    <t>DK2000205151</t>
  </si>
  <si>
    <t>Luna</t>
  </si>
  <si>
    <t>Frederikshavn</t>
  </si>
  <si>
    <t>Talent Team Nord</t>
  </si>
  <si>
    <t>Katla fra Skagway</t>
  </si>
  <si>
    <t>maiogluna@hotmail.com</t>
  </si>
  <si>
    <t>DK2007208472</t>
  </si>
  <si>
    <t>talent Team Nord</t>
  </si>
  <si>
    <t>Nuka fra Nøddegården</t>
  </si>
  <si>
    <t>DK2010100785</t>
  </si>
  <si>
    <t>Mai</t>
  </si>
  <si>
    <t>Gullfeti fra Gjermose</t>
  </si>
  <si>
    <t>IS2003156302</t>
  </si>
  <si>
    <t>Mie</t>
  </si>
  <si>
    <t>Ravn</t>
  </si>
  <si>
    <t>Vilje fra Leysingjastöðum II</t>
  </si>
  <si>
    <t>mieravn@yahoo.dk</t>
  </si>
  <si>
    <t>DK2010101091</t>
  </si>
  <si>
    <t>Emma</t>
  </si>
  <si>
    <t>Vinge</t>
  </si>
  <si>
    <t>Tilst</t>
  </si>
  <si>
    <t>FLØGRI</t>
  </si>
  <si>
    <t>Móri fra Helledige</t>
  </si>
  <si>
    <t>lars.vinge@vrcenter.dk</t>
  </si>
  <si>
    <t>IS2002258316</t>
  </si>
  <si>
    <t>Anna-Maria</t>
  </si>
  <si>
    <t>Madsen</t>
  </si>
  <si>
    <t>Odense N</t>
  </si>
  <si>
    <t>Frami</t>
  </si>
  <si>
    <t>Blika fra Hólum</t>
  </si>
  <si>
    <t>ams.toscana@cdnet.dk</t>
  </si>
  <si>
    <t>IS2012287187</t>
  </si>
  <si>
    <t>Anne Sofie</t>
  </si>
  <si>
    <t>Vodskov</t>
  </si>
  <si>
    <t>Ljùfa fra Òseyri</t>
  </si>
  <si>
    <t>annejen@live.dk</t>
  </si>
  <si>
    <t>IS2006157025</t>
  </si>
  <si>
    <t>Siggi</t>
  </si>
  <si>
    <t>Oskarsson</t>
  </si>
  <si>
    <t>DI - Hekla</t>
  </si>
  <si>
    <t>Valur fra Keldudal</t>
  </si>
  <si>
    <t>siggi-mette@mail.dk</t>
  </si>
  <si>
    <t>IS2006255474</t>
  </si>
  <si>
    <t>Charlotte</t>
  </si>
  <si>
    <t>Cook</t>
  </si>
  <si>
    <t>Græsted</t>
  </si>
  <si>
    <t>Sæla fra Þóreyjarnúpi</t>
  </si>
  <si>
    <t>cfogh@yahoo.com</t>
  </si>
  <si>
    <t>DK2012200336</t>
  </si>
  <si>
    <t>Raudhetta fra Bakkeholm</t>
  </si>
  <si>
    <t>IS2010265792</t>
  </si>
  <si>
    <t>Duld fra Ytra-Dalsgerði</t>
  </si>
  <si>
    <t>IS2011287807</t>
  </si>
  <si>
    <t>Malte Cook</t>
  </si>
  <si>
    <t>Simonsen</t>
  </si>
  <si>
    <t>Hervör fra Blesastöðum</t>
  </si>
  <si>
    <t>hestepraksis@bakkeholm.dk</t>
  </si>
  <si>
    <t>DK2010200971</t>
  </si>
  <si>
    <t>Marie</t>
  </si>
  <si>
    <t>Rytter</t>
  </si>
  <si>
    <t>Kilja fra Debelmose</t>
  </si>
  <si>
    <t>marierytter@hotmail.com</t>
  </si>
  <si>
    <t>DK2001106391</t>
  </si>
  <si>
    <t>Àsi fra Guldbæk</t>
  </si>
  <si>
    <t>DK2009100722</t>
  </si>
  <si>
    <t>Alberte</t>
  </si>
  <si>
    <t>Bach</t>
  </si>
  <si>
    <t>Þór fra Nr. Harritslev</t>
  </si>
  <si>
    <t>albertebach2@gmail.com</t>
  </si>
  <si>
    <t>IS2003176211</t>
  </si>
  <si>
    <t>Liva Kjær</t>
  </si>
  <si>
    <t>Jerup</t>
  </si>
  <si>
    <t>Dúx frá Útnyrðingsstöðum</t>
  </si>
  <si>
    <t>helle@tordenskiold.dk</t>
  </si>
  <si>
    <t>DK2009200535</t>
  </si>
  <si>
    <t>Iben Merete</t>
  </si>
  <si>
    <t>Toftvang</t>
  </si>
  <si>
    <t>Toppur</t>
  </si>
  <si>
    <t>Björgvin fra Bakkebo</t>
  </si>
  <si>
    <t>iben_merete@hotmail.com</t>
  </si>
  <si>
    <t>IS2010137637</t>
  </si>
  <si>
    <t>Balslev</t>
  </si>
  <si>
    <t>Herfølge</t>
  </si>
  <si>
    <t>Drøsull fra Brautaholti</t>
  </si>
  <si>
    <t>20471116 / 21782524</t>
  </si>
  <si>
    <t>nb@kromannreumert.com</t>
  </si>
  <si>
    <t>DK2010200293</t>
  </si>
  <si>
    <t>Anna Katrine Schang</t>
  </si>
  <si>
    <t>Rasmussen</t>
  </si>
  <si>
    <t>Skanderborg</t>
  </si>
  <si>
    <t>Yssa fra Ludvigsbjerge</t>
  </si>
  <si>
    <t>anna.schang.r@gmail.com</t>
  </si>
  <si>
    <t>DK2006201534</t>
  </si>
  <si>
    <t>Michelle</t>
  </si>
  <si>
    <t>Kaalbye</t>
  </si>
  <si>
    <t>Ulstrup</t>
  </si>
  <si>
    <t>Flippa fra Legind</t>
  </si>
  <si>
    <t>michellekaalbye@gmail.com</t>
  </si>
  <si>
    <t>IS2009281965</t>
  </si>
  <si>
    <t>Jannike</t>
  </si>
  <si>
    <t>fogh</t>
  </si>
  <si>
    <t>København Ø</t>
  </si>
  <si>
    <t>Skutla fra Kvistum</t>
  </si>
  <si>
    <t>jannikefogh@gmail.com</t>
  </si>
  <si>
    <t>IS2002165228</t>
  </si>
  <si>
    <t>Ida Emilie</t>
  </si>
  <si>
    <t>Kaasgaard</t>
  </si>
  <si>
    <t>Odder</t>
  </si>
  <si>
    <t>Naskur fra Bulandi</t>
  </si>
  <si>
    <t>janedeedee@me.com</t>
  </si>
  <si>
    <t>DK2005100326</t>
  </si>
  <si>
    <t>Mathilde</t>
  </si>
  <si>
    <t>Mehlsen</t>
  </si>
  <si>
    <t>Birkerød</t>
  </si>
  <si>
    <t>Gylfi fra Sall</t>
  </si>
  <si>
    <t>storgaard-mehlsen@mail.dk</t>
  </si>
  <si>
    <t>IS2009182280</t>
  </si>
  <si>
    <t>Sunnanvindur frá Solvangi</t>
  </si>
  <si>
    <t>DK2005106359</t>
  </si>
  <si>
    <t>Amanda</t>
  </si>
  <si>
    <t>Frandsen</t>
  </si>
  <si>
    <t>CHC</t>
  </si>
  <si>
    <t>Djarfur fra Ballebækgård</t>
  </si>
  <si>
    <t>imbh70@hotmail.com</t>
  </si>
  <si>
    <t>DK2001102145</t>
  </si>
  <si>
    <t>Jan</t>
  </si>
  <si>
    <t>Horndrup Hansen</t>
  </si>
  <si>
    <t>Viby J</t>
  </si>
  <si>
    <t>Seifur Fra Bispegården</t>
  </si>
  <si>
    <t>mollegaardislandsheste@gmail.com</t>
  </si>
  <si>
    <t>DK2010100819</t>
  </si>
  <si>
    <t>Aron fra Møllegaard</t>
  </si>
  <si>
    <t>DK2012100288</t>
  </si>
  <si>
    <t>Segull Fra Møllegaard</t>
  </si>
  <si>
    <t>DK2011200015</t>
  </si>
  <si>
    <t>Maja</t>
  </si>
  <si>
    <t>Hedensted</t>
  </si>
  <si>
    <t>Dalvör fra Eyfjörd</t>
  </si>
  <si>
    <t>majanrgaard@gmail.com</t>
  </si>
  <si>
    <t>IS2003135733</t>
  </si>
  <si>
    <t>Thomas Vilain</t>
  </si>
  <si>
    <t>Rørvang</t>
  </si>
  <si>
    <t>Vejle</t>
  </si>
  <si>
    <t>Toppur fra Skardi 1</t>
  </si>
  <si>
    <t>charlotte@roervang.dk</t>
  </si>
  <si>
    <t>DK2008108893</t>
  </si>
  <si>
    <t>Møller-San Pedro</t>
  </si>
  <si>
    <t>Helsinge</t>
  </si>
  <si>
    <t>Viktor fra Bækkegården</t>
  </si>
  <si>
    <t>amalie@heikir.dk</t>
  </si>
  <si>
    <t>IS2010187803</t>
  </si>
  <si>
    <t>Huginn fra Blesastödum 1A</t>
  </si>
  <si>
    <t>DK2005103465</t>
  </si>
  <si>
    <t>Ida</t>
  </si>
  <si>
    <t>Bolther Holleufer</t>
  </si>
  <si>
    <t>Randers sv</t>
  </si>
  <si>
    <t>toppur</t>
  </si>
  <si>
    <t>Ask fra Korsø</t>
  </si>
  <si>
    <t>bolhol@email.dk</t>
  </si>
  <si>
    <t>IS2008265307</t>
  </si>
  <si>
    <t>Lucas Hedegaard</t>
  </si>
  <si>
    <t>Sørensen</t>
  </si>
  <si>
    <t>Blika fra Skriðu</t>
  </si>
  <si>
    <t>hedegaard77@hotmail.com</t>
  </si>
  <si>
    <t>IS2009165351</t>
  </si>
  <si>
    <t>josephine</t>
  </si>
  <si>
    <t>skadhede</t>
  </si>
  <si>
    <t>Åbyhøj</t>
  </si>
  <si>
    <t>aska</t>
  </si>
  <si>
    <t>Kræklingur frá Graðshorni</t>
  </si>
  <si>
    <t>oleskadhede@privat.dk</t>
  </si>
  <si>
    <t>IS2003286959</t>
  </si>
  <si>
    <t>Julie</t>
  </si>
  <si>
    <t>Clauding</t>
  </si>
  <si>
    <t>Roskilde</t>
  </si>
  <si>
    <t>Hetja fra Litlu-Tungu</t>
  </si>
  <si>
    <t>juliehetja@hotmail.com</t>
  </si>
  <si>
    <t>IS2001257002</t>
  </si>
  <si>
    <t>Marie-Louise</t>
  </si>
  <si>
    <t>Skjønnemand</t>
  </si>
  <si>
    <t>Frostrós frá Sauðárkróki</t>
  </si>
  <si>
    <t>svesken@drifa.dk</t>
  </si>
  <si>
    <t>DK2007101272</t>
  </si>
  <si>
    <t>Amalie Koefoed</t>
  </si>
  <si>
    <t>Winding</t>
  </si>
  <si>
    <t>Århus V</t>
  </si>
  <si>
    <t>Jökull</t>
  </si>
  <si>
    <t>Mestur fra Næsset</t>
  </si>
  <si>
    <t>amalie.winding@gmail.com</t>
  </si>
  <si>
    <t>DK2010100243</t>
  </si>
  <si>
    <t>Jette Reinbach</t>
  </si>
  <si>
    <t>Wenk</t>
  </si>
  <si>
    <t>Nykøbing Sj.</t>
  </si>
  <si>
    <t>Thor</t>
  </si>
  <si>
    <t>Kramsi fra Vesterlyng</t>
  </si>
  <si>
    <t>wenk@mail.dk</t>
  </si>
  <si>
    <t>DK2006105418</t>
  </si>
  <si>
    <t>Randi</t>
  </si>
  <si>
    <t>Bilberg</t>
  </si>
  <si>
    <t>Egtved</t>
  </si>
  <si>
    <t>Jupiter fra Tudvad</t>
  </si>
  <si>
    <t>rbilberg@health.sdu.dk</t>
  </si>
  <si>
    <t>IS2010187810</t>
  </si>
  <si>
    <t>Victoria Sophie</t>
  </si>
  <si>
    <t>Lundsten-Wilkinson</t>
  </si>
  <si>
    <t>Vejby</t>
  </si>
  <si>
    <t>Virgill frá Blesastöðum 1a</t>
  </si>
  <si>
    <t>20 974 973</t>
  </si>
  <si>
    <t>wilklund@outlook.com</t>
  </si>
  <si>
    <t>DK2009100212</t>
  </si>
  <si>
    <t>Elin</t>
  </si>
  <si>
    <t>Tindskard</t>
  </si>
  <si>
    <t>Hirtshals</t>
  </si>
  <si>
    <t>Bassi fra Tindsgarði</t>
  </si>
  <si>
    <t>tindskard@gmail.com</t>
  </si>
  <si>
    <t>IS2004165494</t>
  </si>
  <si>
    <t>Fie</t>
  </si>
  <si>
    <t>Vittrup Andersen</t>
  </si>
  <si>
    <t>Fjerritslev</t>
  </si>
  <si>
    <t>Ægir</t>
  </si>
  <si>
    <t>Bjarmi fra Efri-Rauðalæk</t>
  </si>
  <si>
    <t>hjortdaldyrefarm@mail.dk</t>
  </si>
  <si>
    <t>IS2001182458</t>
  </si>
  <si>
    <t>Samuelsen</t>
  </si>
  <si>
    <t>Muni fra Halakoti</t>
  </si>
  <si>
    <t>christinaemma@hotmail.com</t>
  </si>
  <si>
    <t>dk2009101230</t>
  </si>
  <si>
    <t>Lone</t>
  </si>
  <si>
    <t>Sognstrup</t>
  </si>
  <si>
    <t>kostur</t>
  </si>
  <si>
    <t>fyrsti fra st sognstrup</t>
  </si>
  <si>
    <t>sognstrup@altiboxmail.dk</t>
  </si>
  <si>
    <t>is2001186752</t>
  </si>
  <si>
    <t>Kristian</t>
  </si>
  <si>
    <t>tvistur</t>
  </si>
  <si>
    <t>sambo fra skarði</t>
  </si>
  <si>
    <t>stutteri@starbakken.dk</t>
  </si>
  <si>
    <t>DK2005201656</t>
  </si>
  <si>
    <t>Kallmayer</t>
  </si>
  <si>
    <t>Løkken</t>
  </si>
  <si>
    <t>Gari</t>
  </si>
  <si>
    <t>Spes fra Gultentorp</t>
  </si>
  <si>
    <t>gl.klitgaard@icloud.com</t>
  </si>
  <si>
    <t>DK2002103708</t>
  </si>
  <si>
    <t>Therese Clausen</t>
  </si>
  <si>
    <t>Brock</t>
  </si>
  <si>
    <t>Gistrup</t>
  </si>
  <si>
    <t>Nóttfari fra Breth</t>
  </si>
  <si>
    <t>theresecb@gmail.com</t>
  </si>
  <si>
    <t>DK2011200349</t>
  </si>
  <si>
    <t>Louise</t>
  </si>
  <si>
    <t>Rokkjær Simonsen</t>
  </si>
  <si>
    <t>Himnasending fra HCL Hestar</t>
  </si>
  <si>
    <t>inro@fvst.dk</t>
  </si>
  <si>
    <t>DK2001207537</t>
  </si>
  <si>
    <t>Húgsyn fra Skarholt</t>
  </si>
  <si>
    <t>DK2009100008</t>
  </si>
  <si>
    <t>Eva</t>
  </si>
  <si>
    <t>Nordahl Duval</t>
  </si>
  <si>
    <t>Ballerup</t>
  </si>
  <si>
    <t>Viðar fra Bredgaard</t>
  </si>
  <si>
    <t>evanordahlduval@gmail.com</t>
  </si>
  <si>
    <t>Dk2006105387</t>
  </si>
  <si>
    <t>Haderup</t>
  </si>
  <si>
    <t>Tývar fra Toosholm</t>
  </si>
  <si>
    <t>anne-sofie93@hotmail.com</t>
  </si>
  <si>
    <t>DK2008205422</t>
  </si>
  <si>
    <t>Astrid</t>
  </si>
  <si>
    <t>Normann Andersen</t>
  </si>
  <si>
    <t>Stelpa fra Pikkerbakken</t>
  </si>
  <si>
    <t>dna@nrdc.dk</t>
  </si>
  <si>
    <t>DK2008104212</t>
  </si>
  <si>
    <t>Ladefoged</t>
  </si>
  <si>
    <t>Randers SV</t>
  </si>
  <si>
    <t>Adam fra Staagerup</t>
  </si>
  <si>
    <t>britlade@gmail.com</t>
  </si>
  <si>
    <t>DK2011200282</t>
  </si>
  <si>
    <t>Janni</t>
  </si>
  <si>
    <t>Alfa fra Sysselhaven</t>
  </si>
  <si>
    <t>jannijensen89@gmail.com</t>
  </si>
  <si>
    <t>IS2006286757</t>
  </si>
  <si>
    <t>Laura</t>
  </si>
  <si>
    <t>Arboe</t>
  </si>
  <si>
    <t>Fiðla frá Árbæjarhjáleigu</t>
  </si>
  <si>
    <t>arboe.ch@privat.dk</t>
  </si>
  <si>
    <t>DK2006204623</t>
  </si>
  <si>
    <t>Carlsen</t>
  </si>
  <si>
    <t>Odense C</t>
  </si>
  <si>
    <t>Sigrún fra Ørskov Vestergård</t>
  </si>
  <si>
    <t>mette_carlsen_18@hotmail.com</t>
  </si>
  <si>
    <t>DK2010100252</t>
  </si>
  <si>
    <t>Martin</t>
  </si>
  <si>
    <t>Kraftur fra HCL Hestar</t>
  </si>
  <si>
    <t>martin.r.simonsen@gmail.com</t>
  </si>
  <si>
    <t>DK2009100150</t>
  </si>
  <si>
    <t>Jessica Hou</t>
  </si>
  <si>
    <t>Geertsen</t>
  </si>
  <si>
    <t>Skuggi fra Bendstrup</t>
  </si>
  <si>
    <t>ehf35@hotmail.com</t>
  </si>
  <si>
    <t>DK2008106308</t>
  </si>
  <si>
    <t>Cecilie Mau</t>
  </si>
  <si>
    <t>Philipsen</t>
  </si>
  <si>
    <t>Bliður fra Eriksholm</t>
  </si>
  <si>
    <t>birgittemau@live.dk</t>
  </si>
  <si>
    <t>IS2007266571</t>
  </si>
  <si>
    <t>Rebekka</t>
  </si>
  <si>
    <t>Hyldgaard</t>
  </si>
  <si>
    <t>Vinderup</t>
  </si>
  <si>
    <t>Dalvör frá Stafni</t>
  </si>
  <si>
    <t>jeaniehyldgaard@gmail.com</t>
  </si>
  <si>
    <t>DK2003102858</t>
  </si>
  <si>
    <t>Cecilie</t>
  </si>
  <si>
    <t>Østergaard</t>
  </si>
  <si>
    <t>Skjern</t>
  </si>
  <si>
    <t>Bersi fra Legind</t>
  </si>
  <si>
    <t>cecilie_oestergaard@outlook.dk</t>
  </si>
  <si>
    <t>IS2008155050</t>
  </si>
  <si>
    <t>Kati</t>
  </si>
  <si>
    <t>Summa</t>
  </si>
  <si>
    <t>Tikøb</t>
  </si>
  <si>
    <t>Brennir frá Efri-Fitjum</t>
  </si>
  <si>
    <t>kati.summa@hotmail.com</t>
  </si>
  <si>
    <t>DK2009100606</t>
  </si>
  <si>
    <t>Mette Bovbjerg</t>
  </si>
  <si>
    <t>Nykøbing M</t>
  </si>
  <si>
    <t>hrimfaxa</t>
  </si>
  <si>
    <t>Nøkkvi fra Glyngøre</t>
  </si>
  <si>
    <t>info@stutterilegind.dk</t>
  </si>
  <si>
    <t>DK2010100567</t>
  </si>
  <si>
    <t>Rikke Kaldahl</t>
  </si>
  <si>
    <t>Reinwald</t>
  </si>
  <si>
    <t>Draumur fra Guldbæk</t>
  </si>
  <si>
    <t>rikkereinwald@hotmail.com</t>
  </si>
  <si>
    <t>DK2005105657</t>
  </si>
  <si>
    <t>Katharina</t>
  </si>
  <si>
    <t>Kjerulff</t>
  </si>
  <si>
    <t>Rudkøbing</t>
  </si>
  <si>
    <t>Skeifa Svendborg</t>
  </si>
  <si>
    <t>Sotari fra Stald Stuhr</t>
  </si>
  <si>
    <t>katharinakjerulff@gmail.com</t>
  </si>
  <si>
    <t>IS2006182466</t>
  </si>
  <si>
    <t>Tania Højvang</t>
  </si>
  <si>
    <t>Oddsteinn frá Halakoti</t>
  </si>
  <si>
    <t>+45 26830307</t>
  </si>
  <si>
    <t>completeriding@gmail.com</t>
  </si>
  <si>
    <t>IS2004182456</t>
  </si>
  <si>
    <t>Fridur frá Halakoti</t>
  </si>
  <si>
    <t>IS2006158508</t>
  </si>
  <si>
    <t>Sjarmi frá Vatnsleysa</t>
  </si>
  <si>
    <t>DK2001206335</t>
  </si>
  <si>
    <t>Frigg Worm</t>
  </si>
  <si>
    <t>Thórdis fra Nord</t>
  </si>
  <si>
    <t>DK2011100344</t>
  </si>
  <si>
    <t>Eva Christine</t>
  </si>
  <si>
    <t>Dahlquist</t>
  </si>
  <si>
    <t>Sær fra Flødal</t>
  </si>
  <si>
    <t>dahlquistsus@gmail.com</t>
  </si>
  <si>
    <t>DK2008102214</t>
  </si>
  <si>
    <t>Anders</t>
  </si>
  <si>
    <t>Stokbro</t>
  </si>
  <si>
    <t>Ljosi fra Bispegården</t>
  </si>
  <si>
    <t>asbeslagsmed@gmail.com</t>
  </si>
  <si>
    <t>DK2009100887</t>
  </si>
  <si>
    <t>Palma</t>
  </si>
  <si>
    <t>Sandlau Jacobsen</t>
  </si>
  <si>
    <t>Hellerup</t>
  </si>
  <si>
    <t>Pyttur</t>
  </si>
  <si>
    <t>Otur fra Ørumgaard</t>
  </si>
  <si>
    <t>julie@juliesandlau.com</t>
  </si>
  <si>
    <t>DK2007104650</t>
  </si>
  <si>
    <t>Sabine Stilling</t>
  </si>
  <si>
    <t>Odense SV</t>
  </si>
  <si>
    <t>Djass fra Engholm</t>
  </si>
  <si>
    <t>binemus87@gmail.com</t>
  </si>
  <si>
    <t>DK2011200840</t>
  </si>
  <si>
    <t>Sara</t>
  </si>
  <si>
    <t>Mogensen Larsen</t>
  </si>
  <si>
    <t>Díva fra Sø-Dís</t>
  </si>
  <si>
    <t>sara.disa@me.com</t>
  </si>
  <si>
    <t>DK2010100480</t>
  </si>
  <si>
    <t>Jón</t>
  </si>
  <si>
    <t>Stenild</t>
  </si>
  <si>
    <t>Jerslev J</t>
  </si>
  <si>
    <t>Eilífur fra Teglborg</t>
  </si>
  <si>
    <t>jonstenild@gmail.com</t>
  </si>
  <si>
    <t>Is2010201043</t>
  </si>
  <si>
    <t>Henrik</t>
  </si>
  <si>
    <t>Gohn</t>
  </si>
  <si>
    <t>Ringsted</t>
  </si>
  <si>
    <t>Rakel fra Skipaskaga</t>
  </si>
  <si>
    <t>genette@live.dk</t>
  </si>
  <si>
    <t>DK2003106270</t>
  </si>
  <si>
    <t>Kiel Mortensen</t>
  </si>
  <si>
    <t>Pá fra Eyfjörd</t>
  </si>
  <si>
    <t>IS2006187766</t>
  </si>
  <si>
    <t>Jeanette Holst</t>
  </si>
  <si>
    <t>Blossi frá Efri-Gegnishólum</t>
  </si>
  <si>
    <t>DK2007203158</t>
  </si>
  <si>
    <t>Ida Sofie</t>
  </si>
  <si>
    <t>Ellemose</t>
  </si>
  <si>
    <t>Varde</t>
  </si>
  <si>
    <t>Klub Langtved</t>
  </si>
  <si>
    <t>Brana fra Helledige</t>
  </si>
  <si>
    <t>idasofie@ellemose.eu</t>
  </si>
  <si>
    <t>DK2010200423</t>
  </si>
  <si>
    <t>Pernille</t>
  </si>
  <si>
    <t>Mølgaard Nielsen</t>
  </si>
  <si>
    <t>Bindslev</t>
  </si>
  <si>
    <t>Stjarna fra Langtved</t>
  </si>
  <si>
    <t>22 63 30 14</t>
  </si>
  <si>
    <t>nielsenpernille@aol.com</t>
  </si>
  <si>
    <t>DK2009200643</t>
  </si>
  <si>
    <t>Saga fra Langtved</t>
  </si>
  <si>
    <t>IS2006180500</t>
  </si>
  <si>
    <t>Christiansen</t>
  </si>
  <si>
    <t>Allingåbro</t>
  </si>
  <si>
    <t>Stormur frá Hemlu I</t>
  </si>
  <si>
    <t>gajuislandsheste@hotmail.com</t>
  </si>
  <si>
    <t>IS2007288358</t>
  </si>
  <si>
    <t>Veronica</t>
  </si>
  <si>
    <t>Hallquist</t>
  </si>
  <si>
    <t>Hjálp frá Þverspyrnu</t>
  </si>
  <si>
    <t>veronica.hallquist@gmail.com</t>
  </si>
  <si>
    <t>DK2009200236</t>
  </si>
  <si>
    <t>Silje</t>
  </si>
  <si>
    <t>Struer</t>
  </si>
  <si>
    <t>Týra fra Engimyri</t>
  </si>
  <si>
    <t>silje.b.pedersen@jubii.dk</t>
  </si>
  <si>
    <t>DK2010100501</t>
  </si>
  <si>
    <t>Djernis</t>
  </si>
  <si>
    <t>Sæby</t>
  </si>
  <si>
    <t>Klub Langtved/Talent Team Nord</t>
  </si>
  <si>
    <t>Björgvin fra Langtved</t>
  </si>
  <si>
    <t>rdjernis@me.com</t>
  </si>
  <si>
    <t>IS1995165786</t>
  </si>
  <si>
    <t>Klub Langtved/ Talent Team Nord</t>
  </si>
  <si>
    <t>Biskup frá Saurbæ</t>
  </si>
  <si>
    <t>DK2008108842</t>
  </si>
  <si>
    <t>Michelle Munkholm</t>
  </si>
  <si>
    <t>Andersen</t>
  </si>
  <si>
    <t>Dagur fra Debelmose</t>
  </si>
  <si>
    <t>lbmandersen@gmail.com</t>
  </si>
  <si>
    <t>IS2006255573</t>
  </si>
  <si>
    <t>Jette Saltoft</t>
  </si>
  <si>
    <t>Gram</t>
  </si>
  <si>
    <t>Tølløse</t>
  </si>
  <si>
    <t>Hera frá Bessastödum</t>
  </si>
  <si>
    <t>jette.saltoft.gram@live.dk</t>
  </si>
  <si>
    <t>DK2011100406</t>
  </si>
  <si>
    <t>Kjarval fra Søtofte</t>
  </si>
  <si>
    <t>DK2010100776</t>
  </si>
  <si>
    <t>Liv</t>
  </si>
  <si>
    <t>Egerland</t>
  </si>
  <si>
    <t>Seiður fra Jór</t>
  </si>
  <si>
    <t>liv@stranden.com</t>
  </si>
  <si>
    <t>IS2005182012</t>
  </si>
  <si>
    <t>Anna Christine</t>
  </si>
  <si>
    <t>Ulbæk</t>
  </si>
  <si>
    <t>Gjafar fra Hvoli</t>
  </si>
  <si>
    <t>kontakt@staldulbaek.dk</t>
  </si>
  <si>
    <t>DK2010100419</t>
  </si>
  <si>
    <t>Agnar fra Ulbæk</t>
  </si>
  <si>
    <t>DK2010100570</t>
  </si>
  <si>
    <t>Kent</t>
  </si>
  <si>
    <t>Ostenfeld</t>
  </si>
  <si>
    <t>Islænderklubben Ægir</t>
  </si>
  <si>
    <t>Högni fra Guldbæk</t>
  </si>
  <si>
    <t>ostenfeld8@hotmail.com</t>
  </si>
  <si>
    <t>is2006186183</t>
  </si>
  <si>
    <t>Gudmundur</t>
  </si>
  <si>
    <t>Palsson</t>
  </si>
  <si>
    <t>hekla</t>
  </si>
  <si>
    <t>Dokkvi Fra Bakkakoti</t>
  </si>
  <si>
    <t>hektor317@gmail.com</t>
  </si>
  <si>
    <t>IS2004186138</t>
  </si>
  <si>
    <t>Askja</t>
  </si>
  <si>
    <t>Thorsdottir</t>
  </si>
  <si>
    <t>Talent team nord</t>
  </si>
  <si>
    <t>Sjor fra Armoti</t>
  </si>
  <si>
    <t>IS2009186101</t>
  </si>
  <si>
    <t>talent team nord</t>
  </si>
  <si>
    <t>Stapi fra Kirkjubæ</t>
  </si>
  <si>
    <t>IS2005158856</t>
  </si>
  <si>
    <t>Frederikke</t>
  </si>
  <si>
    <t>Stougård</t>
  </si>
  <si>
    <t>Börkur frá Sólheimum</t>
  </si>
  <si>
    <t>frederikke_stougaard@hotmail.com</t>
  </si>
  <si>
    <t>DK2010100671</t>
  </si>
  <si>
    <t>Sofie Hessel</t>
  </si>
  <si>
    <t>Lange</t>
  </si>
  <si>
    <t>Mårslet</t>
  </si>
  <si>
    <t>ASKA</t>
  </si>
  <si>
    <t>Grímur fra Engholm</t>
  </si>
  <si>
    <t>mai.lange@hotmail.com</t>
  </si>
  <si>
    <t>IS2005165247</t>
  </si>
  <si>
    <t>Terkildsen</t>
  </si>
  <si>
    <t>Hrimnir fra Osi</t>
  </si>
  <si>
    <t>tine@skovhjoernet.dk</t>
  </si>
  <si>
    <t>IS2008287033</t>
  </si>
  <si>
    <t>Nielsen</t>
  </si>
  <si>
    <t>Nott fra Ingolfshvoli</t>
  </si>
  <si>
    <t>IS2005265980</t>
  </si>
  <si>
    <t>Gulla</t>
  </si>
  <si>
    <t>Gudnadottir</t>
  </si>
  <si>
    <t>Spjald</t>
  </si>
  <si>
    <t>Di</t>
  </si>
  <si>
    <t>Hekla fra Akureyri</t>
  </si>
  <si>
    <t>gullagudna@gmail.com</t>
  </si>
  <si>
    <t>DK2004105319</t>
  </si>
  <si>
    <t>Catharina</t>
  </si>
  <si>
    <t>Smidth</t>
  </si>
  <si>
    <t>Kokkedal</t>
  </si>
  <si>
    <t>DI/Dyrdilmyri</t>
  </si>
  <si>
    <t>Hápunktur fra Nord</t>
  </si>
  <si>
    <t>cath.smidth@gmail.com</t>
  </si>
  <si>
    <t>DK1998103061</t>
  </si>
  <si>
    <t>Nökkvi fra Ryethøj</t>
  </si>
  <si>
    <t>c.hitscher@gmail.com</t>
  </si>
  <si>
    <t>IS2006186512</t>
  </si>
  <si>
    <t>Óðinn frá Áskoti</t>
  </si>
  <si>
    <t>IS2008186917</t>
  </si>
  <si>
    <t>Jørgen</t>
  </si>
  <si>
    <t>Svendsen</t>
  </si>
  <si>
    <t>Strumur fra Feti</t>
  </si>
  <si>
    <t>js@afpr.dk</t>
  </si>
  <si>
    <t>IS2010166206</t>
  </si>
  <si>
    <t>Edall fra Torfunesi</t>
  </si>
  <si>
    <t>DK2007205034</t>
  </si>
  <si>
    <t>Petrine</t>
  </si>
  <si>
    <t>Jakobsen</t>
  </si>
  <si>
    <t>Hedda fra Nord</t>
  </si>
  <si>
    <t>fie@ishesten.dk</t>
  </si>
  <si>
    <t>DK2008106898</t>
  </si>
  <si>
    <t>Reiche</t>
  </si>
  <si>
    <t>Dyrdilmyri/DI</t>
  </si>
  <si>
    <t>Snorri fra Ganges Bro</t>
  </si>
  <si>
    <t>am.reiche@hotmail.com</t>
  </si>
  <si>
    <t>DK2009100193</t>
  </si>
  <si>
    <t>Ormur fra Nord</t>
  </si>
  <si>
    <t>is2010187190</t>
  </si>
  <si>
    <t>Rasmus Møller</t>
  </si>
  <si>
    <t>Garpur fra Kjarri</t>
  </si>
  <si>
    <t>rasmus@islandshesteinfo.dk</t>
  </si>
  <si>
    <t>dk2011200735</t>
  </si>
  <si>
    <t>Hetja fra Nordal</t>
  </si>
  <si>
    <t>DK2001105598</t>
  </si>
  <si>
    <t>Sloth</t>
  </si>
  <si>
    <t>Farum</t>
  </si>
  <si>
    <t>Fakur</t>
  </si>
  <si>
    <t>Vignir fra Tyrevioldsdal</t>
  </si>
  <si>
    <t>slothkarina@hotmail.com</t>
  </si>
  <si>
    <t>DK2008105591</t>
  </si>
  <si>
    <t>Sarah</t>
  </si>
  <si>
    <t>Bunzel</t>
  </si>
  <si>
    <t>Bakkus fra Grundet Hus</t>
  </si>
  <si>
    <t>sarah_bunzel@hotmail.com</t>
  </si>
  <si>
    <t>DK2004106590</t>
  </si>
  <si>
    <t>Nina</t>
  </si>
  <si>
    <t>Henriksen</t>
  </si>
  <si>
    <t>Gandur fra Tindbæk</t>
  </si>
  <si>
    <t>ninahenriksen.orte@gmail.com</t>
  </si>
  <si>
    <t>IS2008282054</t>
  </si>
  <si>
    <t>Olsen Henriksen</t>
  </si>
  <si>
    <t>Lind fra Læk</t>
  </si>
  <si>
    <t>Dk2007101101</t>
  </si>
  <si>
    <t>Nadia</t>
  </si>
  <si>
    <t>Ejderskov</t>
  </si>
  <si>
    <t>Brún fra Skarholt</t>
  </si>
  <si>
    <t>benedikteejderskov@hotmail.com</t>
  </si>
  <si>
    <t>IS2006235991</t>
  </si>
  <si>
    <t>Carla</t>
  </si>
  <si>
    <t>Guld</t>
  </si>
  <si>
    <t>Pía frá Hrísum</t>
  </si>
  <si>
    <t>carla.guld@gmail.com</t>
  </si>
  <si>
    <t>DK2009200775</t>
  </si>
  <si>
    <t>Ditte</t>
  </si>
  <si>
    <t>Byskov</t>
  </si>
  <si>
    <t>Gørding</t>
  </si>
  <si>
    <t>Gylling fra Hafdal</t>
  </si>
  <si>
    <t>ditte_bh@hotmail.com</t>
  </si>
  <si>
    <t>DK2003105565</t>
  </si>
  <si>
    <t>Josefine Lund</t>
  </si>
  <si>
    <t>Damkier</t>
  </si>
  <si>
    <t>Stillir fra Susja</t>
  </si>
  <si>
    <t>vibeke.damkier@gmail.com</t>
  </si>
  <si>
    <t>DK2005103049</t>
  </si>
  <si>
    <t>Oline</t>
  </si>
  <si>
    <t>Damgaard</t>
  </si>
  <si>
    <t>Pandrup</t>
  </si>
  <si>
    <t>Andi fra Skyggefaxe</t>
  </si>
  <si>
    <t>ingrid.damgaard@skolekom.dk</t>
  </si>
  <si>
    <t>IS2008165890</t>
  </si>
  <si>
    <t>Storch</t>
  </si>
  <si>
    <t>Kapall frá Kommu</t>
  </si>
  <si>
    <t>ceb.storch@gmail.com</t>
  </si>
  <si>
    <t>DK2006107101</t>
  </si>
  <si>
    <t>Glæsir fra Rist</t>
  </si>
  <si>
    <t>DK2009200108</t>
  </si>
  <si>
    <t>Freyja Valdimarsdottir</t>
  </si>
  <si>
    <t>Pytla</t>
  </si>
  <si>
    <t>Gæfa fra Fogedgården</t>
  </si>
  <si>
    <t>simeha03@live.com</t>
  </si>
  <si>
    <t>DK2010101081</t>
  </si>
  <si>
    <t>Rikke</t>
  </si>
  <si>
    <t>Sejlund</t>
  </si>
  <si>
    <t>Kostur</t>
  </si>
  <si>
    <t>Sólon Fra Stutteri Sonne</t>
  </si>
  <si>
    <t>rikkesejlund@hotmail.com</t>
  </si>
  <si>
    <t>Dk2010101069</t>
  </si>
  <si>
    <t>Amalie Juul</t>
  </si>
  <si>
    <t>Fákur Fra Lilleheden</t>
  </si>
  <si>
    <t>lailaisheste@hotmail.dk</t>
  </si>
  <si>
    <t>Dk2005206216</t>
  </si>
  <si>
    <t>Alma</t>
  </si>
  <si>
    <t>Hadsten</t>
  </si>
  <si>
    <t>Fyrsta fra Stofholmdal</t>
  </si>
  <si>
    <t>brian@frandsennet.dk</t>
  </si>
  <si>
    <t>NL2010100145</t>
  </si>
  <si>
    <t>Almira Rasch</t>
  </si>
  <si>
    <t>Stæhr</t>
  </si>
  <si>
    <t>Kjalar van de Valge</t>
  </si>
  <si>
    <t>almgus@sol.dk</t>
  </si>
  <si>
    <t>DK2012100747</t>
  </si>
  <si>
    <t>Logi fra Bakkeholm</t>
  </si>
  <si>
    <t>DK2010100791</t>
  </si>
  <si>
    <t>Dorte</t>
  </si>
  <si>
    <t>Rude</t>
  </si>
  <si>
    <t>Bragi fra Strø</t>
  </si>
  <si>
    <t>mail@tjenergaarden.dk</t>
  </si>
  <si>
    <t>DK2010100471</t>
  </si>
  <si>
    <t>Jens</t>
  </si>
  <si>
    <t>Iversen</t>
  </si>
  <si>
    <t>Draupnir fra Fjordgården</t>
  </si>
  <si>
    <t>IS2004176173</t>
  </si>
  <si>
    <t>Maja Nymann</t>
  </si>
  <si>
    <t>Blitskov</t>
  </si>
  <si>
    <t>Frederiksværk</t>
  </si>
  <si>
    <t>Ljóni frá Ketilsstöðum</t>
  </si>
  <si>
    <t>maja.n.b@hotmail.com</t>
  </si>
  <si>
    <t>IS2006282014</t>
  </si>
  <si>
    <t>Hremsa frá Hvoli</t>
  </si>
  <si>
    <t>IS2008282465</t>
  </si>
  <si>
    <t>Vægð frá Halakoti</t>
  </si>
  <si>
    <t>IS2009125350</t>
  </si>
  <si>
    <t>Freyja Viskum</t>
  </si>
  <si>
    <t>Ebeltoft</t>
  </si>
  <si>
    <t>Júlíus Sesar frá Kópavogi</t>
  </si>
  <si>
    <t>freyjavm@gmail.com</t>
  </si>
  <si>
    <t>DK2009101250</t>
  </si>
  <si>
    <t>Line Sofie</t>
  </si>
  <si>
    <t>Skødt</t>
  </si>
  <si>
    <t>Bording</t>
  </si>
  <si>
    <t>Fjölvi fra Eyfjörd</t>
  </si>
  <si>
    <t>linesofie1@hotmail.com</t>
  </si>
  <si>
    <t>DK2008105794</t>
  </si>
  <si>
    <t>Terese</t>
  </si>
  <si>
    <t>Ymer fra Østergård</t>
  </si>
  <si>
    <t>terese_joergensen14@hotmail.com</t>
  </si>
  <si>
    <t>DE2007122056</t>
  </si>
  <si>
    <t>Rikke Schöllhammer</t>
  </si>
  <si>
    <t>Wolff</t>
  </si>
  <si>
    <t>Beder</t>
  </si>
  <si>
    <t>Aska</t>
  </si>
  <si>
    <t>Arko vom Heesberg</t>
  </si>
  <si>
    <t>rikkewolff@gmail.com</t>
  </si>
  <si>
    <t>IS2009186700</t>
  </si>
  <si>
    <t>Mads</t>
  </si>
  <si>
    <t>Borg</t>
  </si>
  <si>
    <t>Oddaverji frá Leirubakka</t>
  </si>
  <si>
    <t>rikkeogmads@gmail.com</t>
  </si>
  <si>
    <t>IS2006186919</t>
  </si>
  <si>
    <t>Sasha</t>
  </si>
  <si>
    <t>Sommer</t>
  </si>
  <si>
    <t>Hørsholm</t>
  </si>
  <si>
    <t>Meyvant fra Feti</t>
  </si>
  <si>
    <t>sasha@sommer-nielsen.dk</t>
  </si>
  <si>
    <t>Is2001101093</t>
  </si>
  <si>
    <t>Tofte Ambo</t>
  </si>
  <si>
    <t>Tranekær</t>
  </si>
  <si>
    <t>Tónn frá Ólafsbergi</t>
  </si>
  <si>
    <t>kristiantofte@gmail.com</t>
  </si>
  <si>
    <t>DK2009100354</t>
  </si>
  <si>
    <t>Viktor fra Kirstineholm</t>
  </si>
  <si>
    <t>IS2003184557</t>
  </si>
  <si>
    <t>skeifa</t>
  </si>
  <si>
    <t>Dugur frá þúfu í landeyjum</t>
  </si>
  <si>
    <t>emilie.tofte@icloud.com</t>
  </si>
  <si>
    <t>IS2005235037</t>
  </si>
  <si>
    <t>Heilladís frá Akranesi</t>
  </si>
  <si>
    <t>IS2011186228</t>
  </si>
  <si>
    <t>Elina</t>
  </si>
  <si>
    <t>Bering</t>
  </si>
  <si>
    <t>København K</t>
  </si>
  <si>
    <t>Mökkur fra Hellu</t>
  </si>
  <si>
    <t>abh@bruun-rasmussen.dk</t>
  </si>
  <si>
    <t>IS2006180622</t>
  </si>
  <si>
    <t>Bøgeblad larsen</t>
  </si>
  <si>
    <t>kjarni</t>
  </si>
  <si>
    <t>Veigur fra Eystri-Hol</t>
  </si>
  <si>
    <t>hbrl@mail.dk</t>
  </si>
  <si>
    <t>NO2009115263</t>
  </si>
  <si>
    <t>Fiona</t>
  </si>
  <si>
    <t>Funi fra Stall Øvstedal</t>
  </si>
  <si>
    <t>40 71 85 95</t>
  </si>
  <si>
    <t>DK2011100278</t>
  </si>
  <si>
    <t>Christina</t>
  </si>
  <si>
    <t>Johansen</t>
  </si>
  <si>
    <t>Nóri fra Vivildgård</t>
  </si>
  <si>
    <t>vivildgaard@hotmail.com</t>
  </si>
  <si>
    <t>DK2008206654</t>
  </si>
  <si>
    <t>Sigrid Bisgaard</t>
  </si>
  <si>
    <t>Amstrup</t>
  </si>
  <si>
    <t>Rønde</t>
  </si>
  <si>
    <t>Dröfn fra Hcl Hestar</t>
  </si>
  <si>
    <t>sigridbisgaard@gmail.com</t>
  </si>
  <si>
    <t>IS2009156955</t>
  </si>
  <si>
    <t>Hannover</t>
  </si>
  <si>
    <t>Styrmir fra skagastrond</t>
  </si>
  <si>
    <t>emma_stigandi@hotmail.com</t>
  </si>
  <si>
    <t>IS1997155733</t>
  </si>
  <si>
    <t>Roberta</t>
  </si>
  <si>
    <t>Fengur fra Balkastöðum</t>
  </si>
  <si>
    <t>DK2010200633</t>
  </si>
  <si>
    <t>Silja fra Tybrind</t>
  </si>
  <si>
    <t>hba2703@gmail.com</t>
  </si>
  <si>
    <t>Dk2009201002</t>
  </si>
  <si>
    <t>Hans-Christian</t>
  </si>
  <si>
    <t>Løwe</t>
  </si>
  <si>
    <t>Vigdis fra Vivildgård</t>
  </si>
  <si>
    <t>DE2002135634</t>
  </si>
  <si>
    <t>Karoline</t>
  </si>
  <si>
    <t>Dahl Kjærulff</t>
  </si>
  <si>
    <t>Hjortshøj</t>
  </si>
  <si>
    <t>Kraftur Von Winkelsett</t>
  </si>
  <si>
    <t>karoline@team-kjaerulff.dk</t>
  </si>
  <si>
    <t>DK2012100113</t>
  </si>
  <si>
    <t>Søren</t>
  </si>
  <si>
    <t>Skinfaxi fra Lysholm</t>
  </si>
  <si>
    <t>?+45 51 29 23 21?</t>
  </si>
  <si>
    <t>agerskov86@hotmail.com</t>
  </si>
  <si>
    <t>DK2002204978</t>
  </si>
  <si>
    <t>Ditlev</t>
  </si>
  <si>
    <t>Nibe</t>
  </si>
  <si>
    <t>Gauti</t>
  </si>
  <si>
    <t>Þerna fra Lærkegården</t>
  </si>
  <si>
    <t>mathilde.ditlev@gmail.com</t>
  </si>
  <si>
    <t>IS2004187674</t>
  </si>
  <si>
    <t>Holvad</t>
  </si>
  <si>
    <t>Hróður frá Votmúla 2</t>
  </si>
  <si>
    <t>caroline777@hotmail.com</t>
  </si>
  <si>
    <t>DK2009100558</t>
  </si>
  <si>
    <t>Eldur fra Bækgård</t>
  </si>
  <si>
    <t>IS2002236760</t>
  </si>
  <si>
    <t>Ida Louise</t>
  </si>
  <si>
    <t>Jacobsen</t>
  </si>
  <si>
    <t>Hildingur</t>
  </si>
  <si>
    <t>Spá fra Àlftàròsi</t>
  </si>
  <si>
    <t>cafepingo@paradis.dk</t>
  </si>
  <si>
    <t>DK2003106237</t>
  </si>
  <si>
    <t>Ida Gerdes</t>
  </si>
  <si>
    <t>Bastrup</t>
  </si>
  <si>
    <t>Joki fra Bispegården</t>
  </si>
  <si>
    <t>29650044. 20538724</t>
  </si>
  <si>
    <t>nee.bastrup@mail.dk</t>
  </si>
  <si>
    <t>DK2010200745</t>
  </si>
  <si>
    <t>Kristina</t>
  </si>
  <si>
    <t>Larsen</t>
  </si>
  <si>
    <t>Vadum</t>
  </si>
  <si>
    <t>Tvistur, Hekla</t>
  </si>
  <si>
    <t>Týra fra Skovgaarden</t>
  </si>
  <si>
    <t>k-larsen85@hotmail.com</t>
  </si>
  <si>
    <t>DK2006101902</t>
  </si>
  <si>
    <t>Baldur fra Skovgaarden</t>
  </si>
  <si>
    <t>DK2010100089</t>
  </si>
  <si>
    <t>Møller San Pedro</t>
  </si>
  <si>
    <t>Síða</t>
  </si>
  <si>
    <t>Arnar fra Store Skovgaard</t>
  </si>
  <si>
    <t>alberte1@heikir.dk</t>
  </si>
  <si>
    <t>DK2009200239</t>
  </si>
  <si>
    <t>Tigla fra Bækkegården</t>
  </si>
  <si>
    <t>IS2011187010</t>
  </si>
  <si>
    <t>Flugar frá Kjarri</t>
  </si>
  <si>
    <t>DK2008202284</t>
  </si>
  <si>
    <t>Henriette</t>
  </si>
  <si>
    <t>Jefta Pedersen</t>
  </si>
  <si>
    <t>Randers NV</t>
  </si>
  <si>
    <t>Samba fra Tindsgarði</t>
  </si>
  <si>
    <t>stumpa_1@hotmail.com</t>
  </si>
  <si>
    <t>DE2010110333</t>
  </si>
  <si>
    <t>Steffi</t>
  </si>
  <si>
    <t>Sjoli fra Teland</t>
  </si>
  <si>
    <t>steffi@teland.dk</t>
  </si>
  <si>
    <t>DK2011200263</t>
  </si>
  <si>
    <t>camilla</t>
  </si>
  <si>
    <t>jørgensen</t>
  </si>
  <si>
    <t>Hind fra Hyldsbæk</t>
  </si>
  <si>
    <t>camilla_joergensen13@hotmail.com</t>
  </si>
  <si>
    <t>IS2002186434</t>
  </si>
  <si>
    <t>Hárekur frá Hákoti</t>
  </si>
  <si>
    <t>DE2008122275</t>
  </si>
  <si>
    <t>Cecilie Katrine</t>
  </si>
  <si>
    <t>Salling</t>
  </si>
  <si>
    <t>Rødding</t>
  </si>
  <si>
    <t>Dreki</t>
  </si>
  <si>
    <t>Romeo vom Heesberg</t>
  </si>
  <si>
    <t>annemettec@live.dk</t>
  </si>
  <si>
    <t>NO2010210309</t>
  </si>
  <si>
    <t>Saeunn fra Teland</t>
  </si>
  <si>
    <t>IS2010186911</t>
  </si>
  <si>
    <t>Emil</t>
  </si>
  <si>
    <t>Fredsgaard Obelitz</t>
  </si>
  <si>
    <t>Víkingur frá Feti</t>
  </si>
  <si>
    <t>emilfo@live.dk</t>
  </si>
  <si>
    <t>NO2004115369</t>
  </si>
  <si>
    <t>Rosemarie</t>
  </si>
  <si>
    <t>Wodschow</t>
  </si>
  <si>
    <t>Dyrdilmyri/Kjarni</t>
  </si>
  <si>
    <t>Lettir fra Hellesylt</t>
  </si>
  <si>
    <t>+45 28 40 44 26</t>
  </si>
  <si>
    <t>rosevdww@gmail.com</t>
  </si>
  <si>
    <t>IS2011187799</t>
  </si>
  <si>
    <t>Felix frá Blesastöðum 1A</t>
  </si>
  <si>
    <t>IS2005125086</t>
  </si>
  <si>
    <t>Caroline Grønbek</t>
  </si>
  <si>
    <t>Ringe</t>
  </si>
  <si>
    <t>Kaldi frá Meðalfelli</t>
  </si>
  <si>
    <t>caroline-osk@live.dk</t>
  </si>
  <si>
    <t>DK2012200116</t>
  </si>
  <si>
    <t>Karla</t>
  </si>
  <si>
    <t>Rokkedal</t>
  </si>
  <si>
    <t>Hekla / Tvistur</t>
  </si>
  <si>
    <t>Dana fra Jespersgaarde</t>
  </si>
  <si>
    <t>lene@rokkedal-nfc.dk</t>
  </si>
  <si>
    <t>NO2006210163</t>
  </si>
  <si>
    <t>Dimmalimm fra Teland</t>
  </si>
  <si>
    <t>DK2010200946</t>
  </si>
  <si>
    <t>Matilde</t>
  </si>
  <si>
    <t>Korka fra Gunderstofte</t>
  </si>
  <si>
    <t>DK2011100181</t>
  </si>
  <si>
    <t>SIgurður Óli</t>
  </si>
  <si>
    <t>Kristinsson</t>
  </si>
  <si>
    <t>Søndersø</t>
  </si>
  <si>
    <t>Sonur fra Dalur</t>
  </si>
  <si>
    <t>siggioli75@gmail.com</t>
  </si>
  <si>
    <t>IS2004157898</t>
  </si>
  <si>
    <t>Sigurður Óli</t>
  </si>
  <si>
    <t>Askur frá Tunguhálsi II</t>
  </si>
  <si>
    <t>IS2006249014</t>
  </si>
  <si>
    <t>Snælda frá Laugabóli</t>
  </si>
  <si>
    <t>IS2006188028</t>
  </si>
  <si>
    <t>Feykir frá Háholti</t>
  </si>
  <si>
    <t>IS2003125726</t>
  </si>
  <si>
    <t>Poulsen</t>
  </si>
  <si>
    <t>Kjarni/DI</t>
  </si>
  <si>
    <t>Helgi frá Stafholti</t>
  </si>
  <si>
    <t>carolinepoulsen@outlook.com</t>
  </si>
  <si>
    <t>DK2006201479</t>
  </si>
  <si>
    <t>SYs</t>
  </si>
  <si>
    <t>Pilegaard</t>
  </si>
  <si>
    <t>Saga fra vingegården</t>
  </si>
  <si>
    <t>IS2007287421</t>
  </si>
  <si>
    <t>Sys</t>
  </si>
  <si>
    <t>Fluga frá Langsstöðum</t>
  </si>
  <si>
    <t>info@staldsepi.dk</t>
  </si>
  <si>
    <t>No2002115402</t>
  </si>
  <si>
    <t>Laura Louise</t>
  </si>
  <si>
    <t>Ullitz Nielsen</t>
  </si>
  <si>
    <t>Adam fra Skarholt</t>
  </si>
  <si>
    <t>ullitz@nielsen.mail.dk</t>
  </si>
  <si>
    <t>DK2011100808</t>
  </si>
  <si>
    <t>Camilla</t>
  </si>
  <si>
    <t>Kragh-Hansen</t>
  </si>
  <si>
    <t>Gedved</t>
  </si>
  <si>
    <t>Víkingur fra Ørskov Vestergård</t>
  </si>
  <si>
    <t>kraghhansen@privat.dk</t>
  </si>
  <si>
    <t>IS2007123456</t>
  </si>
  <si>
    <t>Inge-Petrine</t>
  </si>
  <si>
    <t>Bæk</t>
  </si>
  <si>
    <t>Ljoska fra Borgareyrum</t>
  </si>
  <si>
    <t>i-p@godmail.dk</t>
  </si>
  <si>
    <t>IS2002281966</t>
  </si>
  <si>
    <t>Alva</t>
  </si>
  <si>
    <t>Bonde</t>
  </si>
  <si>
    <t>Bryrup</t>
  </si>
  <si>
    <t>Ösp frá Kvistum</t>
  </si>
  <si>
    <t>alvabonde@gmail.com</t>
  </si>
  <si>
    <t>DK2006103744</t>
  </si>
  <si>
    <t>Lønbro</t>
  </si>
  <si>
    <t>Silkeborg</t>
  </si>
  <si>
    <t>n/A</t>
  </si>
  <si>
    <t>Fákur fra Dommerhuset</t>
  </si>
  <si>
    <t>rikke_loenbro@hotmail.com</t>
  </si>
  <si>
    <t>DK2010100779</t>
  </si>
  <si>
    <t>n/a</t>
  </si>
  <si>
    <t>Léttir fra Toften</t>
  </si>
  <si>
    <t>IS2007187806</t>
  </si>
  <si>
    <t>Kolfaxi fra Blesastödum</t>
  </si>
  <si>
    <t>DK2010100188</t>
  </si>
  <si>
    <t>Röskur fra Skjød</t>
  </si>
  <si>
    <t>DK2010100250</t>
  </si>
  <si>
    <t>Töfri fra Vivildgård</t>
  </si>
  <si>
    <t>IS2008225604</t>
  </si>
  <si>
    <t>Romme</t>
  </si>
  <si>
    <t>Egå</t>
  </si>
  <si>
    <t>Fløgri</t>
  </si>
  <si>
    <t>Aska fra Hlidsnesi</t>
  </si>
  <si>
    <t>rommefamily@gmail.com</t>
  </si>
  <si>
    <t>IS2006181405</t>
  </si>
  <si>
    <t>Anna Elvira Marie</t>
  </si>
  <si>
    <t>Otte</t>
  </si>
  <si>
    <t>Einir frá Kastalabrekku</t>
  </si>
  <si>
    <t>elviraxd@gmail.com</t>
  </si>
  <si>
    <t>IS2008187133</t>
  </si>
  <si>
    <t>Lene</t>
  </si>
  <si>
    <t>Kamm</t>
  </si>
  <si>
    <t>Gentofte</t>
  </si>
  <si>
    <t>Hlýri fra Hverargarði</t>
  </si>
  <si>
    <t>lck@lenekamm.dk</t>
  </si>
  <si>
    <t>DE2004243248</t>
  </si>
  <si>
    <t>Sneholt</t>
  </si>
  <si>
    <t>Fröken vom Forstwald</t>
  </si>
  <si>
    <t>ns@bionord.dk</t>
  </si>
  <si>
    <t>DK2010200562</t>
  </si>
  <si>
    <t>Inger</t>
  </si>
  <si>
    <t>Tony Bjørn Hansen</t>
  </si>
  <si>
    <t>Svendborg</t>
  </si>
  <si>
    <t>Eyja fra Almindehuse</t>
  </si>
  <si>
    <t>mette@praksisarkitekter.dk</t>
  </si>
  <si>
    <t>DK2010100116</t>
  </si>
  <si>
    <t>Laura Emilie</t>
  </si>
  <si>
    <t>Hnokki fra Toftedal</t>
  </si>
  <si>
    <t>silver-ira@hotmail.com</t>
  </si>
  <si>
    <t>IS1998184745</t>
  </si>
  <si>
    <t>Hedegaard</t>
  </si>
  <si>
    <t>Vemb</t>
  </si>
  <si>
    <t>Fönix fra Sigluvík</t>
  </si>
  <si>
    <t>smuksak.ah@gmail.com</t>
  </si>
  <si>
    <t>IS2010258628</t>
  </si>
  <si>
    <t>Tanja</t>
  </si>
  <si>
    <t>Jordan</t>
  </si>
  <si>
    <t>København N</t>
  </si>
  <si>
    <t>Asia fra Flugumyri II</t>
  </si>
  <si>
    <t>tj.arkitekt@gmail.com</t>
  </si>
  <si>
    <t>DK2009201297</t>
  </si>
  <si>
    <t>Mona</t>
  </si>
  <si>
    <t>Freyja fra Voerladegård</t>
  </si>
  <si>
    <t>DK2002105552</t>
  </si>
  <si>
    <t>Bech</t>
  </si>
  <si>
    <t>Vakur fra Gultentorp</t>
  </si>
  <si>
    <t>mbb@aub.aau.dk</t>
  </si>
  <si>
    <t>IS2009288226</t>
  </si>
  <si>
    <t>Vornótt fra Efra-Langholti</t>
  </si>
  <si>
    <t>DK2002103537</t>
  </si>
  <si>
    <t>Elvira</t>
  </si>
  <si>
    <t>Rio-Hattesen</t>
  </si>
  <si>
    <t>Djarfgengur fra Nekselø</t>
  </si>
  <si>
    <t>rio.hattesen@gmail.com</t>
  </si>
  <si>
    <t>IS2007158620</t>
  </si>
  <si>
    <t>karin</t>
  </si>
  <si>
    <t>hassing</t>
  </si>
  <si>
    <t>Gilleleje</t>
  </si>
  <si>
    <t>Hugur frá Flugumyri II</t>
  </si>
  <si>
    <t>k.hassing@mail.dk</t>
  </si>
  <si>
    <t>IS2008286482</t>
  </si>
  <si>
    <t>Elisa Engelby</t>
  </si>
  <si>
    <t>Hegelund</t>
  </si>
  <si>
    <t>Tjara frá Hábæ</t>
  </si>
  <si>
    <t>elisahegelund@hotmail.com</t>
  </si>
  <si>
    <t>DK2010200875</t>
  </si>
  <si>
    <t>Silke Agathe Wittus</t>
  </si>
  <si>
    <t>Johnsen</t>
  </si>
  <si>
    <t>Vespa fra Kringlan</t>
  </si>
  <si>
    <t>silkewittus@gmail.com</t>
  </si>
  <si>
    <t>IS2004187622</t>
  </si>
  <si>
    <t>Kristensen</t>
  </si>
  <si>
    <t>Randers NØ</t>
  </si>
  <si>
    <t>Dropi frá Akurgerdi</t>
  </si>
  <si>
    <t>mathilde@heier.dk</t>
  </si>
  <si>
    <t>DK2011200302</t>
  </si>
  <si>
    <t>Svartarúna fra Grønkær</t>
  </si>
  <si>
    <t>DK2013100480</t>
  </si>
  <si>
    <t>Line</t>
  </si>
  <si>
    <t>Bjarmí Isheste</t>
  </si>
  <si>
    <t>Vikivaki fra Kallmayer</t>
  </si>
  <si>
    <t>majakallmayer@icloud.com</t>
  </si>
  <si>
    <t>DK2004207207</t>
  </si>
  <si>
    <t>Lybech Juncher</t>
  </si>
  <si>
    <t>Spentrup</t>
  </si>
  <si>
    <t>Bjørk fra Solholt</t>
  </si>
  <si>
    <t>marielybechjuncher@gmail.com</t>
  </si>
  <si>
    <t>Dk2007102107</t>
  </si>
  <si>
    <t>Ann Marie</t>
  </si>
  <si>
    <t>S. Vestergård</t>
  </si>
  <si>
    <t>Morud</t>
  </si>
  <si>
    <t>Gaski f. Eskildsminde</t>
  </si>
  <si>
    <t>a.marie@limkildeislandsheste.dk</t>
  </si>
  <si>
    <t>DK2009200328</t>
  </si>
  <si>
    <t>Hasager</t>
  </si>
  <si>
    <t>Ásta fra Hindbjerghus</t>
  </si>
  <si>
    <t>hasager93@hotmail.com</t>
  </si>
  <si>
    <t>DK2008108657</t>
  </si>
  <si>
    <t>Anne Kathrine</t>
  </si>
  <si>
    <t>Depill fra Vivildgård</t>
  </si>
  <si>
    <t>anne.kathrine.carlsen@hotmail.dk</t>
  </si>
  <si>
    <t>DK2011200055</t>
  </si>
  <si>
    <t>Vang-Pedersen</t>
  </si>
  <si>
    <t>Háfóta fra Elmehøj</t>
  </si>
  <si>
    <t>fjoelnir@hotmail.com</t>
  </si>
  <si>
    <t>DK2009100107</t>
  </si>
  <si>
    <t>Trine</t>
  </si>
  <si>
    <t>Risvang</t>
  </si>
  <si>
    <t>Århus C</t>
  </si>
  <si>
    <t>Hlýri fra Elvahøj</t>
  </si>
  <si>
    <t>t_risvang@hotmail.com</t>
  </si>
  <si>
    <t>DE2001143688</t>
  </si>
  <si>
    <t>Frank Andresen</t>
  </si>
  <si>
    <t>Visír vom birkenhof</t>
  </si>
  <si>
    <t>majafrankandresen8@gmail.com</t>
  </si>
  <si>
    <t>IS2006284811</t>
  </si>
  <si>
    <t>Lisa</t>
  </si>
  <si>
    <t>Lambertsen</t>
  </si>
  <si>
    <t>Brovst</t>
  </si>
  <si>
    <t>ÆGIR</t>
  </si>
  <si>
    <t>Hreyfing frá Tjaldhólum</t>
  </si>
  <si>
    <t>lisalambertsen@gmail.com</t>
  </si>
  <si>
    <t>Is2009101511</t>
  </si>
  <si>
    <t>Dennis Hedebo</t>
  </si>
  <si>
    <t>Sindri fra Helgatuni</t>
  </si>
  <si>
    <t>dennishedjo@yahoo.dk</t>
  </si>
  <si>
    <t>IS2010135452</t>
  </si>
  <si>
    <t>Hugsuður frá Melaleiti</t>
  </si>
  <si>
    <t>IS2008277186</t>
  </si>
  <si>
    <t>Sandberg</t>
  </si>
  <si>
    <t>Skara</t>
  </si>
  <si>
    <t>Stella</t>
  </si>
  <si>
    <t>Alfadis frá Bjarnanesi</t>
  </si>
  <si>
    <t>carro_hlin@hotmail.com</t>
  </si>
  <si>
    <t>DK2010100119</t>
  </si>
  <si>
    <t>Jannie</t>
  </si>
  <si>
    <t>Kaae</t>
  </si>
  <si>
    <t>Faaborg</t>
  </si>
  <si>
    <t>Oddur fra Katulabo</t>
  </si>
  <si>
    <t>jannie.kaae@gmail.com</t>
  </si>
  <si>
    <t>DK2004103694</t>
  </si>
  <si>
    <t>Lærke</t>
  </si>
  <si>
    <t>Grenaa</t>
  </si>
  <si>
    <t>Leikur fra Bispegården</t>
  </si>
  <si>
    <t>larke.117@hotmail.com</t>
  </si>
  <si>
    <t>IS2011186702</t>
  </si>
  <si>
    <t>Anne Frank</t>
  </si>
  <si>
    <t>Andresen</t>
  </si>
  <si>
    <t>Vökull frá Leirubakka</t>
  </si>
  <si>
    <t>annefrankandresen@gmail.com</t>
  </si>
  <si>
    <t>DK2005107187</t>
  </si>
  <si>
    <t>Stine Juhl</t>
  </si>
  <si>
    <t>Pengill Fra Keilir</t>
  </si>
  <si>
    <t>staldjuhl@gmail.com</t>
  </si>
  <si>
    <t>DK2009200142</t>
  </si>
  <si>
    <t>Hedebo Knudsen</t>
  </si>
  <si>
    <t>Viktoria fra Oren</t>
  </si>
  <si>
    <t>mie_knudsen@hotmail.com</t>
  </si>
  <si>
    <t>DK2008102550</t>
  </si>
  <si>
    <t>Katrine</t>
  </si>
  <si>
    <t>Skrubbeltrang</t>
  </si>
  <si>
    <t>Isak fra Rendborg</t>
  </si>
  <si>
    <t>raudur2002@yahoo.dk</t>
  </si>
  <si>
    <t>FI2009112002</t>
  </si>
  <si>
    <t>Sölvi</t>
  </si>
  <si>
    <t>Sigurðarson</t>
  </si>
  <si>
    <t>Freir fra Kaakkola</t>
  </si>
  <si>
    <t>solvisig78@gmail.com</t>
  </si>
  <si>
    <t>IS2000281499</t>
  </si>
  <si>
    <t>Dorthe Klitgaard</t>
  </si>
  <si>
    <t>Kongerslev</t>
  </si>
  <si>
    <t>Lýsa Frá Ásmundarstödum</t>
  </si>
  <si>
    <t>info@staldklitgaard.dk</t>
  </si>
  <si>
    <t>DK2009200320</t>
  </si>
  <si>
    <t>Helledie</t>
  </si>
  <si>
    <t>Idunn fra Jespersgaarde</t>
  </si>
  <si>
    <t>DK2008103960</t>
  </si>
  <si>
    <t>Hindbo</t>
  </si>
  <si>
    <t>Fredericia</t>
  </si>
  <si>
    <t>Ullinn fra Faurholt</t>
  </si>
  <si>
    <t>mysla@live.dk</t>
  </si>
  <si>
    <t>IS2010158040</t>
  </si>
  <si>
    <t>Stina</t>
  </si>
  <si>
    <t>Finnbogi fra Minni-Reykjum</t>
  </si>
  <si>
    <t>stina-is@hotmail.com</t>
  </si>
  <si>
    <t>DK2009100702</t>
  </si>
  <si>
    <t>Snarfari fra Slippen</t>
  </si>
  <si>
    <t>IS2010156416</t>
  </si>
  <si>
    <t>Johann Runar</t>
  </si>
  <si>
    <t>Skualson</t>
  </si>
  <si>
    <t>Akur fra Kagadarholi</t>
  </si>
  <si>
    <t>S</t>
  </si>
  <si>
    <t>U</t>
  </si>
  <si>
    <t>J</t>
  </si>
  <si>
    <t>Class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</si>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</sst>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0" fillId="0" borderId="0" xfId="42" applyNumberFormat="1" applyFont="1"/>
    <xf numFmtId="0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numFmt numFmtId="0" formatCode="General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Y273" totalsRowShown="0">
  <autoFilter ref="A1:Y273"/>
  <tableColumns count="25">
    <tableColumn id="1" name="STA"/>
    <tableColumn id="2" name="HorseID"/>
    <tableColumn id="3" name="Name_First"/>
    <tableColumn id="4" name="Name_Last"/>
    <tableColumn id="5" name="Birthday" dataDxfId="2"/>
    <tableColumn id="6" name="Age" dataDxfId="1">
      <calculatedColumnFormula>2018-YEAR(Table1[[#This Row],[Birthday]])</calculatedColumnFormula>
    </tableColumn>
    <tableColumn id="25" name="Class" dataDxfId="0">
      <calculatedColumnFormula>_xlfn.IFS(Table1[[#This Row],[Age]]&lt;16,"J",Table1[[#This Row],[Age]]&lt;22,"U",Table1[[#This Row],[Age]]&gt;21,"S")</calculatedColumnFormula>
    </tableColumn>
    <tableColumn id="7" name="City"/>
    <tableColumn id="8" name="Club"/>
    <tableColumn id="9" name="Name_Horse"/>
    <tableColumn id="10" name="F"/>
    <tableColumn id="11" name="Mobile"/>
    <tableColumn id="12" name="Email"/>
    <tableColumn id="13" name="T1"/>
    <tableColumn id="14" name="T2"/>
    <tableColumn id="15" name="V1"/>
    <tableColumn id="16" name="F1"/>
    <tableColumn id="17" name="PP1"/>
    <tableColumn id="18" name="P2"/>
    <tableColumn id="19" name="P1"/>
    <tableColumn id="20" name="GDA"/>
    <tableColumn id="21" name="GDB"/>
    <tableColumn id="22" name="GDC"/>
    <tableColumn id="23" name="GDT"/>
    <tableColumn id="24" name="GDY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73"/>
  <sheetViews>
    <sheetView workbookViewId="0">
      <selection activeCell="V275" sqref="V274:W275"/>
    </sheetView>
  </sheetViews>
  <sheetFormatPr defaultRowHeight="15" x14ac:dyDescent="0.25"/>
  <cols>
    <col min="2" max="2" width="10.140625" customWidth="1"/>
    <col min="3" max="3" width="13.28515625" customWidth="1"/>
    <col min="4" max="4" width="12.85546875" customWidth="1"/>
    <col min="5" max="5" width="10.5703125" customWidth="1"/>
    <col min="6" max="7" width="10.42578125" customWidth="1"/>
    <col min="10" max="10" width="14.5703125" customWidth="1"/>
    <col min="12" max="12" width="9.42578125" customWidth="1"/>
  </cols>
  <sheetData>
    <row r="1" spans="1:2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1333</v>
      </c>
      <c r="G1" t="s">
        <v>1332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</row>
    <row r="2" spans="1:25" x14ac:dyDescent="0.25">
      <c r="A2">
        <v>1</v>
      </c>
      <c r="B2" t="s">
        <v>23</v>
      </c>
      <c r="C2" t="s">
        <v>24</v>
      </c>
      <c r="D2" t="s">
        <v>25</v>
      </c>
      <c r="E2" s="1">
        <v>37830</v>
      </c>
      <c r="F2" s="2">
        <f>2018-YEAR(Table1[[#This Row],[Birthday]])</f>
        <v>15</v>
      </c>
      <c r="G2" s="2" t="str">
        <f>_xlfn.IFS(Table1[[#This Row],[Age]]&lt;16,"J",Table1[[#This Row],[Age]]&lt;22,"U",Table1[[#This Row],[Age]]&gt;21,"S")</f>
        <v>J</v>
      </c>
      <c r="H2" t="s">
        <v>26</v>
      </c>
      <c r="I2" t="s">
        <v>27</v>
      </c>
      <c r="J2" t="s">
        <v>28</v>
      </c>
      <c r="L2">
        <v>26139990</v>
      </c>
      <c r="M2" t="s">
        <v>29</v>
      </c>
      <c r="P2">
        <v>1</v>
      </c>
      <c r="X2">
        <v>1</v>
      </c>
    </row>
    <row r="3" spans="1:25" x14ac:dyDescent="0.25">
      <c r="A3">
        <v>2</v>
      </c>
      <c r="B3" t="s">
        <v>30</v>
      </c>
      <c r="C3" t="s">
        <v>31</v>
      </c>
      <c r="D3" t="s">
        <v>32</v>
      </c>
      <c r="E3" s="1">
        <v>37448</v>
      </c>
      <c r="F3" s="3">
        <f>2018-YEAR(Table1[[#This Row],[Birthday]])</f>
        <v>16</v>
      </c>
      <c r="G3" s="3" t="str">
        <f>_xlfn.IFS(Table1[[#This Row],[Age]]&lt;16,"J",Table1[[#This Row],[Age]]&lt;22,"U",Table1[[#This Row],[Age]]&gt;21,"S")</f>
        <v>U</v>
      </c>
      <c r="H3" t="s">
        <v>33</v>
      </c>
      <c r="I3" t="s">
        <v>34</v>
      </c>
      <c r="J3" t="s">
        <v>35</v>
      </c>
      <c r="L3">
        <v>25534097</v>
      </c>
      <c r="M3" t="s">
        <v>36</v>
      </c>
      <c r="X3">
        <v>1</v>
      </c>
    </row>
    <row r="4" spans="1:25" x14ac:dyDescent="0.25">
      <c r="A4">
        <v>3</v>
      </c>
      <c r="B4" t="s">
        <v>37</v>
      </c>
      <c r="C4" t="s">
        <v>38</v>
      </c>
      <c r="D4" t="s">
        <v>39</v>
      </c>
      <c r="E4" s="1">
        <v>34756</v>
      </c>
      <c r="F4" s="3">
        <f>2018-YEAR(Table1[[#This Row],[Birthday]])</f>
        <v>23</v>
      </c>
      <c r="G4" s="3" t="str">
        <f>_xlfn.IFS(Table1[[#This Row],[Age]]&lt;16,"J",Table1[[#This Row],[Age]]&lt;22,"U",Table1[[#This Row],[Age]]&gt;21,"S")</f>
        <v>S</v>
      </c>
      <c r="H4" t="s">
        <v>40</v>
      </c>
      <c r="I4" t="s">
        <v>41</v>
      </c>
      <c r="J4" t="s">
        <v>42</v>
      </c>
      <c r="L4">
        <v>30298149</v>
      </c>
      <c r="M4" t="s">
        <v>43</v>
      </c>
      <c r="V4">
        <v>1</v>
      </c>
    </row>
    <row r="5" spans="1:25" x14ac:dyDescent="0.25">
      <c r="A5">
        <v>4</v>
      </c>
      <c r="B5" t="s">
        <v>44</v>
      </c>
      <c r="C5" t="s">
        <v>45</v>
      </c>
      <c r="D5" t="s">
        <v>46</v>
      </c>
      <c r="E5" s="1">
        <v>33173</v>
      </c>
      <c r="F5" s="3">
        <f>2018-YEAR(Table1[[#This Row],[Birthday]])</f>
        <v>28</v>
      </c>
      <c r="G5" s="3" t="str">
        <f>_xlfn.IFS(Table1[[#This Row],[Age]]&lt;16,"J",Table1[[#This Row],[Age]]&lt;22,"U",Table1[[#This Row],[Age]]&gt;21,"S")</f>
        <v>S</v>
      </c>
      <c r="H5" t="s">
        <v>47</v>
      </c>
      <c r="I5" t="s">
        <v>48</v>
      </c>
      <c r="J5" t="s">
        <v>49</v>
      </c>
      <c r="L5">
        <v>27159938</v>
      </c>
      <c r="M5" t="s">
        <v>50</v>
      </c>
      <c r="R5">
        <v>1</v>
      </c>
      <c r="S5">
        <v>1</v>
      </c>
      <c r="T5">
        <v>1</v>
      </c>
      <c r="U5">
        <v>1</v>
      </c>
    </row>
    <row r="6" spans="1:25" x14ac:dyDescent="0.25">
      <c r="A6">
        <v>5</v>
      </c>
      <c r="B6" t="s">
        <v>51</v>
      </c>
      <c r="C6" t="s">
        <v>52</v>
      </c>
      <c r="D6" t="s">
        <v>53</v>
      </c>
      <c r="E6" s="1">
        <v>36332</v>
      </c>
      <c r="F6" s="3">
        <f>2018-YEAR(Table1[[#This Row],[Birthday]])</f>
        <v>19</v>
      </c>
      <c r="G6" s="3" t="str">
        <f>_xlfn.IFS(Table1[[#This Row],[Age]]&lt;16,"J",Table1[[#This Row],[Age]]&lt;22,"U",Table1[[#This Row],[Age]]&gt;21,"S")</f>
        <v>U</v>
      </c>
      <c r="H6" t="s">
        <v>54</v>
      </c>
      <c r="I6" t="s">
        <v>55</v>
      </c>
      <c r="J6" t="s">
        <v>56</v>
      </c>
      <c r="L6">
        <v>22726785</v>
      </c>
      <c r="M6" t="s">
        <v>57</v>
      </c>
      <c r="N6">
        <v>1</v>
      </c>
      <c r="Q6">
        <v>1</v>
      </c>
      <c r="R6">
        <v>1</v>
      </c>
      <c r="S6">
        <v>1</v>
      </c>
    </row>
    <row r="7" spans="1:25" x14ac:dyDescent="0.25">
      <c r="A7">
        <v>6</v>
      </c>
      <c r="B7" t="s">
        <v>58</v>
      </c>
      <c r="C7" t="s">
        <v>59</v>
      </c>
      <c r="D7" t="s">
        <v>60</v>
      </c>
      <c r="E7" s="1">
        <v>34724</v>
      </c>
      <c r="F7" s="3">
        <f>2018-YEAR(Table1[[#This Row],[Birthday]])</f>
        <v>23</v>
      </c>
      <c r="G7" s="3" t="str">
        <f>_xlfn.IFS(Table1[[#This Row],[Age]]&lt;16,"J",Table1[[#This Row],[Age]]&lt;22,"U",Table1[[#This Row],[Age]]&gt;21,"S")</f>
        <v>S</v>
      </c>
      <c r="H7" t="s">
        <v>61</v>
      </c>
      <c r="I7" t="s">
        <v>55</v>
      </c>
      <c r="J7" t="s">
        <v>62</v>
      </c>
      <c r="L7">
        <v>46768460838</v>
      </c>
      <c r="M7" t="s">
        <v>63</v>
      </c>
      <c r="O7">
        <v>1</v>
      </c>
      <c r="Q7">
        <v>1</v>
      </c>
      <c r="R7">
        <v>1</v>
      </c>
      <c r="S7">
        <v>1</v>
      </c>
    </row>
    <row r="8" spans="1:25" x14ac:dyDescent="0.25">
      <c r="A8">
        <v>7</v>
      </c>
      <c r="B8" t="s">
        <v>64</v>
      </c>
      <c r="C8" t="s">
        <v>59</v>
      </c>
      <c r="D8" t="s">
        <v>60</v>
      </c>
      <c r="E8" s="1">
        <v>34724</v>
      </c>
      <c r="F8" s="3">
        <f>2018-YEAR(Table1[[#This Row],[Birthday]])</f>
        <v>23</v>
      </c>
      <c r="G8" s="3" t="str">
        <f>_xlfn.IFS(Table1[[#This Row],[Age]]&lt;16,"J",Table1[[#This Row],[Age]]&lt;22,"U",Table1[[#This Row],[Age]]&gt;21,"S")</f>
        <v>S</v>
      </c>
      <c r="H8" t="s">
        <v>61</v>
      </c>
      <c r="I8" t="s">
        <v>65</v>
      </c>
      <c r="J8" t="s">
        <v>62</v>
      </c>
      <c r="L8">
        <v>46768460838</v>
      </c>
      <c r="M8" t="s">
        <v>63</v>
      </c>
      <c r="O8">
        <v>1</v>
      </c>
      <c r="P8">
        <v>1</v>
      </c>
      <c r="R8">
        <v>1</v>
      </c>
      <c r="S8">
        <v>1</v>
      </c>
    </row>
    <row r="9" spans="1:25" x14ac:dyDescent="0.25">
      <c r="A9">
        <v>8</v>
      </c>
      <c r="B9" t="s">
        <v>66</v>
      </c>
      <c r="C9" t="s">
        <v>67</v>
      </c>
      <c r="D9" t="s">
        <v>68</v>
      </c>
      <c r="E9" s="1">
        <v>35363</v>
      </c>
      <c r="F9" s="3">
        <f>2018-YEAR(Table1[[#This Row],[Birthday]])</f>
        <v>22</v>
      </c>
      <c r="G9" s="3" t="str">
        <f>_xlfn.IFS(Table1[[#This Row],[Age]]&lt;16,"J",Table1[[#This Row],[Age]]&lt;22,"U",Table1[[#This Row],[Age]]&gt;21,"S")</f>
        <v>S</v>
      </c>
      <c r="H9" t="s">
        <v>69</v>
      </c>
      <c r="I9" t="s">
        <v>55</v>
      </c>
      <c r="J9" t="s">
        <v>70</v>
      </c>
      <c r="L9">
        <v>30201604</v>
      </c>
      <c r="M9" t="s">
        <v>71</v>
      </c>
      <c r="R9">
        <v>1</v>
      </c>
      <c r="S9">
        <v>1</v>
      </c>
      <c r="T9">
        <v>1</v>
      </c>
    </row>
    <row r="10" spans="1:25" x14ac:dyDescent="0.25">
      <c r="A10">
        <v>9</v>
      </c>
      <c r="B10" t="s">
        <v>72</v>
      </c>
      <c r="C10" t="s">
        <v>73</v>
      </c>
      <c r="D10" t="s">
        <v>74</v>
      </c>
      <c r="E10" s="1">
        <v>36258</v>
      </c>
      <c r="F10" s="3">
        <f>2018-YEAR(Table1[[#This Row],[Birthday]])</f>
        <v>19</v>
      </c>
      <c r="G10" s="3" t="str">
        <f>_xlfn.IFS(Table1[[#This Row],[Age]]&lt;16,"J",Table1[[#This Row],[Age]]&lt;22,"U",Table1[[#This Row],[Age]]&gt;21,"S")</f>
        <v>U</v>
      </c>
      <c r="H10" t="s">
        <v>75</v>
      </c>
      <c r="I10" t="s">
        <v>55</v>
      </c>
      <c r="J10" t="s">
        <v>76</v>
      </c>
      <c r="L10">
        <v>51905284</v>
      </c>
      <c r="M10" t="s">
        <v>77</v>
      </c>
      <c r="O10">
        <v>1</v>
      </c>
      <c r="Q10">
        <v>1</v>
      </c>
    </row>
    <row r="11" spans="1:25" x14ac:dyDescent="0.25">
      <c r="A11">
        <v>10</v>
      </c>
      <c r="B11" t="s">
        <v>78</v>
      </c>
      <c r="C11" t="s">
        <v>73</v>
      </c>
      <c r="D11" t="s">
        <v>79</v>
      </c>
      <c r="E11" s="1">
        <v>36858</v>
      </c>
      <c r="F11" s="3">
        <f>2018-YEAR(Table1[[#This Row],[Birthday]])</f>
        <v>18</v>
      </c>
      <c r="G11" s="3" t="str">
        <f>_xlfn.IFS(Table1[[#This Row],[Age]]&lt;16,"J",Table1[[#This Row],[Age]]&lt;22,"U",Table1[[#This Row],[Age]]&gt;21,"S")</f>
        <v>U</v>
      </c>
      <c r="H11" t="s">
        <v>80</v>
      </c>
      <c r="I11" t="s">
        <v>81</v>
      </c>
      <c r="J11" t="s">
        <v>82</v>
      </c>
      <c r="L11">
        <v>50860066</v>
      </c>
      <c r="M11" t="s">
        <v>83</v>
      </c>
      <c r="O11">
        <v>1</v>
      </c>
      <c r="Q11">
        <v>1</v>
      </c>
      <c r="R11">
        <v>1</v>
      </c>
      <c r="S11">
        <v>1</v>
      </c>
      <c r="T11">
        <v>1</v>
      </c>
    </row>
    <row r="12" spans="1:25" x14ac:dyDescent="0.25">
      <c r="A12">
        <v>11</v>
      </c>
      <c r="B12" t="s">
        <v>84</v>
      </c>
      <c r="C12" t="s">
        <v>85</v>
      </c>
      <c r="D12" t="s">
        <v>86</v>
      </c>
      <c r="E12" s="1">
        <v>32819</v>
      </c>
      <c r="F12" s="3">
        <f>2018-YEAR(Table1[[#This Row],[Birthday]])</f>
        <v>29</v>
      </c>
      <c r="G12" s="3" t="str">
        <f>_xlfn.IFS(Table1[[#This Row],[Age]]&lt;16,"J",Table1[[#This Row],[Age]]&lt;22,"U",Table1[[#This Row],[Age]]&gt;21,"S")</f>
        <v>S</v>
      </c>
      <c r="H12" t="s">
        <v>87</v>
      </c>
      <c r="I12" t="s">
        <v>48</v>
      </c>
      <c r="J12" t="s">
        <v>88</v>
      </c>
      <c r="L12">
        <v>28299610</v>
      </c>
      <c r="M12" t="s">
        <v>89</v>
      </c>
      <c r="P12">
        <v>1</v>
      </c>
    </row>
    <row r="13" spans="1:25" x14ac:dyDescent="0.25">
      <c r="A13">
        <v>12</v>
      </c>
      <c r="B13" t="s">
        <v>90</v>
      </c>
      <c r="C13" t="s">
        <v>91</v>
      </c>
      <c r="D13" t="s">
        <v>92</v>
      </c>
      <c r="E13" s="1">
        <v>36089</v>
      </c>
      <c r="F13" s="3">
        <f>2018-YEAR(Table1[[#This Row],[Birthday]])</f>
        <v>20</v>
      </c>
      <c r="G13" s="3" t="str">
        <f>_xlfn.IFS(Table1[[#This Row],[Age]]&lt;16,"J",Table1[[#This Row],[Age]]&lt;22,"U",Table1[[#This Row],[Age]]&gt;21,"S")</f>
        <v>U</v>
      </c>
      <c r="H13" t="s">
        <v>93</v>
      </c>
      <c r="I13" t="s">
        <v>55</v>
      </c>
      <c r="J13" t="s">
        <v>94</v>
      </c>
      <c r="L13">
        <v>31624255</v>
      </c>
      <c r="M13" t="s">
        <v>95</v>
      </c>
      <c r="N13">
        <v>1</v>
      </c>
      <c r="P13">
        <v>1</v>
      </c>
    </row>
    <row r="14" spans="1:25" x14ac:dyDescent="0.25">
      <c r="A14">
        <v>13</v>
      </c>
      <c r="B14" t="s">
        <v>96</v>
      </c>
      <c r="C14" t="s">
        <v>91</v>
      </c>
      <c r="D14" t="s">
        <v>92</v>
      </c>
      <c r="E14" s="1">
        <v>36089</v>
      </c>
      <c r="F14" s="3">
        <f>2018-YEAR(Table1[[#This Row],[Birthday]])</f>
        <v>20</v>
      </c>
      <c r="G14" s="3" t="str">
        <f>_xlfn.IFS(Table1[[#This Row],[Age]]&lt;16,"J",Table1[[#This Row],[Age]]&lt;22,"U",Table1[[#This Row],[Age]]&gt;21,"S")</f>
        <v>U</v>
      </c>
      <c r="H14" t="s">
        <v>93</v>
      </c>
      <c r="I14" t="s">
        <v>55</v>
      </c>
      <c r="J14" t="s">
        <v>97</v>
      </c>
      <c r="L14">
        <v>31624255</v>
      </c>
      <c r="M14" t="s">
        <v>95</v>
      </c>
      <c r="P14">
        <v>1</v>
      </c>
      <c r="Y14">
        <v>1</v>
      </c>
    </row>
    <row r="15" spans="1:25" x14ac:dyDescent="0.25">
      <c r="A15">
        <v>14</v>
      </c>
      <c r="B15" t="s">
        <v>98</v>
      </c>
      <c r="C15" t="s">
        <v>99</v>
      </c>
      <c r="D15" t="s">
        <v>100</v>
      </c>
      <c r="E15" s="1">
        <v>37533</v>
      </c>
      <c r="F15" s="3">
        <f>2018-YEAR(Table1[[#This Row],[Birthday]])</f>
        <v>16</v>
      </c>
      <c r="G15" s="3" t="str">
        <f>_xlfn.IFS(Table1[[#This Row],[Age]]&lt;16,"J",Table1[[#This Row],[Age]]&lt;22,"U",Table1[[#This Row],[Age]]&gt;21,"S")</f>
        <v>U</v>
      </c>
      <c r="H15" t="s">
        <v>101</v>
      </c>
      <c r="I15" t="s">
        <v>102</v>
      </c>
      <c r="J15" t="s">
        <v>103</v>
      </c>
      <c r="L15">
        <v>21254556</v>
      </c>
      <c r="M15" t="s">
        <v>104</v>
      </c>
      <c r="X15">
        <v>1</v>
      </c>
    </row>
    <row r="16" spans="1:25" x14ac:dyDescent="0.25">
      <c r="A16">
        <v>15</v>
      </c>
      <c r="B16" t="s">
        <v>105</v>
      </c>
      <c r="C16" t="s">
        <v>106</v>
      </c>
      <c r="D16" t="s">
        <v>107</v>
      </c>
      <c r="E16" s="1">
        <v>36248</v>
      </c>
      <c r="F16" s="3">
        <f>2018-YEAR(Table1[[#This Row],[Birthday]])</f>
        <v>19</v>
      </c>
      <c r="G16" s="3" t="str">
        <f>_xlfn.IFS(Table1[[#This Row],[Age]]&lt;16,"J",Table1[[#This Row],[Age]]&lt;22,"U",Table1[[#This Row],[Age]]&gt;21,"S")</f>
        <v>U</v>
      </c>
      <c r="H16" t="s">
        <v>54</v>
      </c>
      <c r="I16" t="s">
        <v>55</v>
      </c>
      <c r="J16" t="s">
        <v>108</v>
      </c>
      <c r="L16">
        <v>21260982</v>
      </c>
      <c r="M16" t="s">
        <v>109</v>
      </c>
      <c r="N16">
        <v>1</v>
      </c>
      <c r="P16">
        <v>1</v>
      </c>
    </row>
    <row r="17" spans="1:25" x14ac:dyDescent="0.25">
      <c r="A17">
        <v>16</v>
      </c>
      <c r="B17" t="s">
        <v>110</v>
      </c>
      <c r="C17" t="s">
        <v>106</v>
      </c>
      <c r="D17" t="s">
        <v>107</v>
      </c>
      <c r="E17" s="1">
        <v>36248</v>
      </c>
      <c r="F17" s="3">
        <f>2018-YEAR(Table1[[#This Row],[Birthday]])</f>
        <v>19</v>
      </c>
      <c r="G17" s="3" t="str">
        <f>_xlfn.IFS(Table1[[#This Row],[Age]]&lt;16,"J",Table1[[#This Row],[Age]]&lt;22,"U",Table1[[#This Row],[Age]]&gt;21,"S")</f>
        <v>U</v>
      </c>
      <c r="H17" t="s">
        <v>54</v>
      </c>
      <c r="I17" t="s">
        <v>55</v>
      </c>
      <c r="J17" t="s">
        <v>111</v>
      </c>
      <c r="L17">
        <v>21260982</v>
      </c>
      <c r="M17" t="s">
        <v>109</v>
      </c>
      <c r="R17">
        <v>1</v>
      </c>
      <c r="S17">
        <v>1</v>
      </c>
      <c r="T17">
        <v>1</v>
      </c>
    </row>
    <row r="18" spans="1:25" x14ac:dyDescent="0.25">
      <c r="A18">
        <v>17</v>
      </c>
      <c r="B18" t="s">
        <v>112</v>
      </c>
      <c r="C18" t="s">
        <v>113</v>
      </c>
      <c r="D18" t="s">
        <v>114</v>
      </c>
      <c r="E18" s="1">
        <v>36615</v>
      </c>
      <c r="F18" s="3">
        <f>2018-YEAR(Table1[[#This Row],[Birthday]])</f>
        <v>18</v>
      </c>
      <c r="G18" s="3" t="str">
        <f>_xlfn.IFS(Table1[[#This Row],[Age]]&lt;16,"J",Table1[[#This Row],[Age]]&lt;22,"U",Table1[[#This Row],[Age]]&gt;21,"S")</f>
        <v>U</v>
      </c>
      <c r="H18" t="s">
        <v>115</v>
      </c>
      <c r="I18" t="s">
        <v>116</v>
      </c>
      <c r="J18" t="s">
        <v>117</v>
      </c>
      <c r="L18">
        <v>23989833</v>
      </c>
      <c r="M18" t="s">
        <v>118</v>
      </c>
      <c r="Q18">
        <v>1</v>
      </c>
      <c r="R18">
        <v>1</v>
      </c>
      <c r="S18">
        <v>1</v>
      </c>
      <c r="T18">
        <v>1</v>
      </c>
    </row>
    <row r="19" spans="1:25" x14ac:dyDescent="0.25">
      <c r="A19">
        <v>18</v>
      </c>
      <c r="B19" t="s">
        <v>119</v>
      </c>
      <c r="C19" t="s">
        <v>120</v>
      </c>
      <c r="D19" t="s">
        <v>121</v>
      </c>
      <c r="E19" s="1">
        <v>34435</v>
      </c>
      <c r="F19" s="3">
        <f>2018-YEAR(Table1[[#This Row],[Birthday]])</f>
        <v>24</v>
      </c>
      <c r="G19" s="3" t="str">
        <f>_xlfn.IFS(Table1[[#This Row],[Age]]&lt;16,"J",Table1[[#This Row],[Age]]&lt;22,"U",Table1[[#This Row],[Age]]&gt;21,"S")</f>
        <v>S</v>
      </c>
      <c r="H19" t="s">
        <v>122</v>
      </c>
      <c r="I19" t="s">
        <v>34</v>
      </c>
      <c r="J19" t="s">
        <v>123</v>
      </c>
      <c r="L19">
        <v>42648333</v>
      </c>
      <c r="M19" t="s">
        <v>124</v>
      </c>
      <c r="V19">
        <v>1</v>
      </c>
    </row>
    <row r="20" spans="1:25" x14ac:dyDescent="0.25">
      <c r="A20">
        <v>19</v>
      </c>
      <c r="B20" t="s">
        <v>125</v>
      </c>
      <c r="C20" t="s">
        <v>126</v>
      </c>
      <c r="D20" t="s">
        <v>127</v>
      </c>
      <c r="E20" s="1">
        <v>22294</v>
      </c>
      <c r="F20" s="3">
        <f>2018-YEAR(Table1[[#This Row],[Birthday]])</f>
        <v>57</v>
      </c>
      <c r="G20" s="3" t="str">
        <f>_xlfn.IFS(Table1[[#This Row],[Age]]&lt;16,"J",Table1[[#This Row],[Age]]&lt;22,"U",Table1[[#This Row],[Age]]&gt;21,"S")</f>
        <v>S</v>
      </c>
      <c r="H20" t="s">
        <v>93</v>
      </c>
      <c r="I20" t="s">
        <v>128</v>
      </c>
      <c r="J20" t="s">
        <v>129</v>
      </c>
      <c r="L20">
        <v>26480128</v>
      </c>
      <c r="M20" t="s">
        <v>130</v>
      </c>
      <c r="N20">
        <v>1</v>
      </c>
      <c r="P20">
        <v>1</v>
      </c>
      <c r="V20">
        <v>1</v>
      </c>
    </row>
    <row r="21" spans="1:25" x14ac:dyDescent="0.25">
      <c r="A21">
        <v>20</v>
      </c>
      <c r="B21" t="s">
        <v>131</v>
      </c>
      <c r="C21" t="s">
        <v>132</v>
      </c>
      <c r="D21" t="s">
        <v>133</v>
      </c>
      <c r="E21" s="1">
        <v>35642</v>
      </c>
      <c r="F21" s="3">
        <f>2018-YEAR(Table1[[#This Row],[Birthday]])</f>
        <v>21</v>
      </c>
      <c r="G21" s="3" t="str">
        <f>_xlfn.IFS(Table1[[#This Row],[Age]]&lt;16,"J",Table1[[#This Row],[Age]]&lt;22,"U",Table1[[#This Row],[Age]]&gt;21,"S")</f>
        <v>U</v>
      </c>
      <c r="H21" t="s">
        <v>134</v>
      </c>
      <c r="I21" t="s">
        <v>135</v>
      </c>
      <c r="J21" t="s">
        <v>136</v>
      </c>
      <c r="L21">
        <v>40509614</v>
      </c>
      <c r="M21" t="s">
        <v>137</v>
      </c>
      <c r="O21">
        <v>1</v>
      </c>
      <c r="P21">
        <v>1</v>
      </c>
    </row>
    <row r="22" spans="1:25" x14ac:dyDescent="0.25">
      <c r="A22">
        <v>21</v>
      </c>
      <c r="B22" t="s">
        <v>138</v>
      </c>
      <c r="C22" t="s">
        <v>139</v>
      </c>
      <c r="D22" t="s">
        <v>140</v>
      </c>
      <c r="E22" s="1">
        <v>35601</v>
      </c>
      <c r="F22" s="3">
        <f>2018-YEAR(Table1[[#This Row],[Birthday]])</f>
        <v>21</v>
      </c>
      <c r="G22" s="3" t="str">
        <f>_xlfn.IFS(Table1[[#This Row],[Age]]&lt;16,"J",Table1[[#This Row],[Age]]&lt;22,"U",Table1[[#This Row],[Age]]&gt;21,"S")</f>
        <v>U</v>
      </c>
      <c r="H22" t="s">
        <v>141</v>
      </c>
      <c r="I22" t="s">
        <v>142</v>
      </c>
      <c r="J22" t="s">
        <v>143</v>
      </c>
      <c r="L22">
        <v>25794108</v>
      </c>
      <c r="M22" t="s">
        <v>144</v>
      </c>
      <c r="Y22">
        <v>1</v>
      </c>
    </row>
    <row r="23" spans="1:25" x14ac:dyDescent="0.25">
      <c r="A23">
        <v>22</v>
      </c>
      <c r="B23" t="s">
        <v>145</v>
      </c>
      <c r="C23" t="s">
        <v>146</v>
      </c>
      <c r="D23" t="s">
        <v>147</v>
      </c>
      <c r="E23" s="1">
        <v>39182</v>
      </c>
      <c r="F23" s="3">
        <f>2018-YEAR(Table1[[#This Row],[Birthday]])</f>
        <v>11</v>
      </c>
      <c r="G23" s="3" t="str">
        <f>_xlfn.IFS(Table1[[#This Row],[Age]]&lt;16,"J",Table1[[#This Row],[Age]]&lt;22,"U",Table1[[#This Row],[Age]]&gt;21,"S")</f>
        <v>J</v>
      </c>
      <c r="H23" t="s">
        <v>148</v>
      </c>
      <c r="I23" t="s">
        <v>149</v>
      </c>
      <c r="J23" t="s">
        <v>150</v>
      </c>
      <c r="L23">
        <v>23656200</v>
      </c>
      <c r="M23" t="s">
        <v>151</v>
      </c>
      <c r="W23">
        <v>1</v>
      </c>
    </row>
    <row r="24" spans="1:25" x14ac:dyDescent="0.25">
      <c r="A24">
        <v>23</v>
      </c>
      <c r="B24" t="s">
        <v>152</v>
      </c>
      <c r="C24" t="s">
        <v>153</v>
      </c>
      <c r="D24" t="s">
        <v>154</v>
      </c>
      <c r="E24" s="1">
        <v>22859</v>
      </c>
      <c r="F24" s="3">
        <f>2018-YEAR(Table1[[#This Row],[Birthday]])</f>
        <v>56</v>
      </c>
      <c r="G24" s="3" t="str">
        <f>_xlfn.IFS(Table1[[#This Row],[Age]]&lt;16,"J",Table1[[#This Row],[Age]]&lt;22,"U",Table1[[#This Row],[Age]]&gt;21,"S")</f>
        <v>S</v>
      </c>
      <c r="H24" t="s">
        <v>155</v>
      </c>
      <c r="I24" t="s">
        <v>156</v>
      </c>
      <c r="J24" t="s">
        <v>157</v>
      </c>
      <c r="L24">
        <v>41301857</v>
      </c>
      <c r="M24" t="s">
        <v>158</v>
      </c>
      <c r="V24">
        <v>1</v>
      </c>
    </row>
    <row r="25" spans="1:25" x14ac:dyDescent="0.25">
      <c r="A25">
        <v>24</v>
      </c>
      <c r="B25" t="s">
        <v>159</v>
      </c>
      <c r="C25" t="s">
        <v>160</v>
      </c>
      <c r="D25" t="s">
        <v>161</v>
      </c>
      <c r="E25" s="1">
        <v>36945</v>
      </c>
      <c r="F25" s="3">
        <f>2018-YEAR(Table1[[#This Row],[Birthday]])</f>
        <v>17</v>
      </c>
      <c r="G25" s="3" t="str">
        <f>_xlfn.IFS(Table1[[#This Row],[Age]]&lt;16,"J",Table1[[#This Row],[Age]]&lt;22,"U",Table1[[#This Row],[Age]]&gt;21,"S")</f>
        <v>U</v>
      </c>
      <c r="H25" t="s">
        <v>162</v>
      </c>
      <c r="I25" t="s">
        <v>163</v>
      </c>
      <c r="J25" t="s">
        <v>164</v>
      </c>
      <c r="L25">
        <v>53591235</v>
      </c>
      <c r="M25" t="s">
        <v>165</v>
      </c>
      <c r="N25">
        <v>1</v>
      </c>
      <c r="P25">
        <v>1</v>
      </c>
    </row>
    <row r="26" spans="1:25" x14ac:dyDescent="0.25">
      <c r="A26">
        <v>25</v>
      </c>
      <c r="B26" t="s">
        <v>166</v>
      </c>
      <c r="C26" t="s">
        <v>167</v>
      </c>
      <c r="D26" t="s">
        <v>168</v>
      </c>
      <c r="E26" s="1">
        <v>24585</v>
      </c>
      <c r="F26" s="3">
        <f>2018-YEAR(Table1[[#This Row],[Birthday]])</f>
        <v>51</v>
      </c>
      <c r="G26" s="3" t="str">
        <f>_xlfn.IFS(Table1[[#This Row],[Age]]&lt;16,"J",Table1[[#This Row],[Age]]&lt;22,"U",Table1[[#This Row],[Age]]&gt;21,"S")</f>
        <v>S</v>
      </c>
      <c r="H26" t="s">
        <v>169</v>
      </c>
      <c r="I26" t="s">
        <v>170</v>
      </c>
      <c r="J26" t="s">
        <v>171</v>
      </c>
      <c r="L26">
        <v>30200212</v>
      </c>
      <c r="M26" t="s">
        <v>172</v>
      </c>
      <c r="N26">
        <v>1</v>
      </c>
      <c r="Q26">
        <v>1</v>
      </c>
      <c r="U26">
        <v>1</v>
      </c>
    </row>
    <row r="27" spans="1:25" x14ac:dyDescent="0.25">
      <c r="A27">
        <v>26</v>
      </c>
      <c r="B27" t="s">
        <v>173</v>
      </c>
      <c r="C27" t="s">
        <v>174</v>
      </c>
      <c r="D27" t="s">
        <v>175</v>
      </c>
      <c r="E27" s="1">
        <v>36025</v>
      </c>
      <c r="F27" s="3">
        <f>2018-YEAR(Table1[[#This Row],[Birthday]])</f>
        <v>20</v>
      </c>
      <c r="G27" s="3" t="str">
        <f>_xlfn.IFS(Table1[[#This Row],[Age]]&lt;16,"J",Table1[[#This Row],[Age]]&lt;22,"U",Table1[[#This Row],[Age]]&gt;21,"S")</f>
        <v>U</v>
      </c>
      <c r="H27" t="s">
        <v>93</v>
      </c>
      <c r="I27" t="s">
        <v>55</v>
      </c>
      <c r="J27" t="s">
        <v>176</v>
      </c>
      <c r="L27">
        <v>31259171</v>
      </c>
      <c r="M27" t="s">
        <v>177</v>
      </c>
      <c r="N27">
        <v>1</v>
      </c>
      <c r="P27">
        <v>1</v>
      </c>
    </row>
    <row r="28" spans="1:25" x14ac:dyDescent="0.25">
      <c r="A28">
        <v>27</v>
      </c>
      <c r="B28" t="s">
        <v>178</v>
      </c>
      <c r="C28" t="s">
        <v>174</v>
      </c>
      <c r="D28" t="s">
        <v>175</v>
      </c>
      <c r="E28" s="1">
        <v>36025</v>
      </c>
      <c r="F28" s="3">
        <f>2018-YEAR(Table1[[#This Row],[Birthday]])</f>
        <v>20</v>
      </c>
      <c r="G28" s="3" t="str">
        <f>_xlfn.IFS(Table1[[#This Row],[Age]]&lt;16,"J",Table1[[#This Row],[Age]]&lt;22,"U",Table1[[#This Row],[Age]]&gt;21,"S")</f>
        <v>U</v>
      </c>
      <c r="H28" t="s">
        <v>93</v>
      </c>
      <c r="I28" t="s">
        <v>55</v>
      </c>
      <c r="J28" t="s">
        <v>179</v>
      </c>
      <c r="L28">
        <v>31259171</v>
      </c>
      <c r="M28" t="s">
        <v>177</v>
      </c>
      <c r="N28">
        <v>1</v>
      </c>
      <c r="Q28">
        <v>1</v>
      </c>
      <c r="R28">
        <v>1</v>
      </c>
    </row>
    <row r="29" spans="1:25" x14ac:dyDescent="0.25">
      <c r="A29">
        <v>28</v>
      </c>
      <c r="B29" t="s">
        <v>180</v>
      </c>
      <c r="C29" t="s">
        <v>181</v>
      </c>
      <c r="D29" t="s">
        <v>182</v>
      </c>
      <c r="E29" s="1">
        <v>36203</v>
      </c>
      <c r="F29" s="3">
        <f>2018-YEAR(Table1[[#This Row],[Birthday]])</f>
        <v>19</v>
      </c>
      <c r="G29" s="3" t="str">
        <f>_xlfn.IFS(Table1[[#This Row],[Age]]&lt;16,"J",Table1[[#This Row],[Age]]&lt;22,"U",Table1[[#This Row],[Age]]&gt;21,"S")</f>
        <v>U</v>
      </c>
      <c r="H29" t="s">
        <v>183</v>
      </c>
      <c r="I29" t="s">
        <v>184</v>
      </c>
      <c r="J29" t="s">
        <v>185</v>
      </c>
      <c r="L29">
        <v>29921167</v>
      </c>
      <c r="M29" t="s">
        <v>186</v>
      </c>
      <c r="O29">
        <v>1</v>
      </c>
      <c r="Q29">
        <v>1</v>
      </c>
      <c r="R29">
        <v>1</v>
      </c>
    </row>
    <row r="30" spans="1:25" x14ac:dyDescent="0.25">
      <c r="A30">
        <v>29</v>
      </c>
      <c r="B30" t="s">
        <v>187</v>
      </c>
      <c r="C30" t="s">
        <v>188</v>
      </c>
      <c r="D30" t="s">
        <v>189</v>
      </c>
      <c r="E30" s="1">
        <v>38316</v>
      </c>
      <c r="F30" s="3">
        <f>2018-YEAR(Table1[[#This Row],[Birthday]])</f>
        <v>14</v>
      </c>
      <c r="G30" s="3" t="str">
        <f>_xlfn.IFS(Table1[[#This Row],[Age]]&lt;16,"J",Table1[[#This Row],[Age]]&lt;22,"U",Table1[[#This Row],[Age]]&gt;21,"S")</f>
        <v>J</v>
      </c>
      <c r="H30" t="s">
        <v>190</v>
      </c>
      <c r="I30" t="s">
        <v>128</v>
      </c>
      <c r="J30" t="s">
        <v>191</v>
      </c>
      <c r="L30" t="s">
        <v>192</v>
      </c>
      <c r="M30" t="s">
        <v>193</v>
      </c>
      <c r="N30">
        <v>1</v>
      </c>
      <c r="P30">
        <v>1</v>
      </c>
      <c r="X30">
        <v>1</v>
      </c>
    </row>
    <row r="31" spans="1:25" x14ac:dyDescent="0.25">
      <c r="A31">
        <v>30</v>
      </c>
      <c r="B31" t="s">
        <v>194</v>
      </c>
      <c r="C31" t="s">
        <v>195</v>
      </c>
      <c r="D31" t="s">
        <v>196</v>
      </c>
      <c r="E31" s="1">
        <v>39017</v>
      </c>
      <c r="F31" s="3">
        <f>2018-YEAR(Table1[[#This Row],[Birthday]])</f>
        <v>12</v>
      </c>
      <c r="G31" s="3" t="str">
        <f>_xlfn.IFS(Table1[[#This Row],[Age]]&lt;16,"J",Table1[[#This Row],[Age]]&lt;22,"U",Table1[[#This Row],[Age]]&gt;21,"S")</f>
        <v>J</v>
      </c>
      <c r="H31" t="s">
        <v>26</v>
      </c>
      <c r="I31" t="s">
        <v>34</v>
      </c>
      <c r="J31" t="s">
        <v>197</v>
      </c>
      <c r="L31">
        <v>20976662</v>
      </c>
      <c r="M31" t="s">
        <v>198</v>
      </c>
      <c r="W31">
        <v>1</v>
      </c>
    </row>
    <row r="32" spans="1:25" x14ac:dyDescent="0.25">
      <c r="A32">
        <v>31</v>
      </c>
      <c r="B32" t="s">
        <v>199</v>
      </c>
      <c r="C32" t="s">
        <v>200</v>
      </c>
      <c r="D32" t="s">
        <v>201</v>
      </c>
      <c r="E32" s="1">
        <v>38157</v>
      </c>
      <c r="F32" s="3">
        <f>2018-YEAR(Table1[[#This Row],[Birthday]])</f>
        <v>14</v>
      </c>
      <c r="G32" s="3" t="str">
        <f>_xlfn.IFS(Table1[[#This Row],[Age]]&lt;16,"J",Table1[[#This Row],[Age]]&lt;22,"U",Table1[[#This Row],[Age]]&gt;21,"S")</f>
        <v>J</v>
      </c>
      <c r="H32" t="s">
        <v>202</v>
      </c>
      <c r="I32" t="s">
        <v>203</v>
      </c>
      <c r="J32" t="s">
        <v>204</v>
      </c>
      <c r="L32">
        <v>26379479</v>
      </c>
      <c r="M32" t="s">
        <v>205</v>
      </c>
      <c r="X32">
        <v>1</v>
      </c>
    </row>
    <row r="33" spans="1:25" x14ac:dyDescent="0.25">
      <c r="A33">
        <v>32</v>
      </c>
      <c r="B33" t="s">
        <v>206</v>
      </c>
      <c r="C33" t="s">
        <v>207</v>
      </c>
      <c r="D33" t="s">
        <v>208</v>
      </c>
      <c r="E33" s="1">
        <v>38103</v>
      </c>
      <c r="F33" s="3">
        <f>2018-YEAR(Table1[[#This Row],[Birthday]])</f>
        <v>14</v>
      </c>
      <c r="G33" s="3" t="str">
        <f>_xlfn.IFS(Table1[[#This Row],[Age]]&lt;16,"J",Table1[[#This Row],[Age]]&lt;22,"U",Table1[[#This Row],[Age]]&gt;21,"S")</f>
        <v>J</v>
      </c>
      <c r="H33" t="s">
        <v>202</v>
      </c>
      <c r="I33" t="s">
        <v>203</v>
      </c>
      <c r="J33" t="s">
        <v>209</v>
      </c>
      <c r="L33">
        <v>29257230</v>
      </c>
      <c r="M33" t="s">
        <v>210</v>
      </c>
      <c r="N33">
        <v>1</v>
      </c>
      <c r="P33">
        <v>1</v>
      </c>
      <c r="X33">
        <v>1</v>
      </c>
    </row>
    <row r="34" spans="1:25" x14ac:dyDescent="0.25">
      <c r="A34">
        <v>33</v>
      </c>
      <c r="B34" t="s">
        <v>211</v>
      </c>
      <c r="C34" t="s">
        <v>212</v>
      </c>
      <c r="D34" t="s">
        <v>213</v>
      </c>
      <c r="E34" s="1">
        <v>38808</v>
      </c>
      <c r="F34" s="3">
        <f>2018-YEAR(Table1[[#This Row],[Birthday]])</f>
        <v>12</v>
      </c>
      <c r="G34" s="3" t="str">
        <f>_xlfn.IFS(Table1[[#This Row],[Age]]&lt;16,"J",Table1[[#This Row],[Age]]&lt;22,"U",Table1[[#This Row],[Age]]&gt;21,"S")</f>
        <v>J</v>
      </c>
      <c r="H34" t="s">
        <v>162</v>
      </c>
      <c r="I34" t="s">
        <v>135</v>
      </c>
      <c r="J34" t="s">
        <v>214</v>
      </c>
      <c r="L34">
        <v>26252399</v>
      </c>
      <c r="M34" t="s">
        <v>215</v>
      </c>
      <c r="N34">
        <v>1</v>
      </c>
      <c r="P34">
        <v>1</v>
      </c>
    </row>
    <row r="35" spans="1:25" x14ac:dyDescent="0.25">
      <c r="A35">
        <v>34</v>
      </c>
      <c r="B35" t="s">
        <v>216</v>
      </c>
      <c r="C35" t="s">
        <v>217</v>
      </c>
      <c r="D35" t="s">
        <v>218</v>
      </c>
      <c r="E35" s="1">
        <v>31745</v>
      </c>
      <c r="F35" s="3">
        <f>2018-YEAR(Table1[[#This Row],[Birthday]])</f>
        <v>32</v>
      </c>
      <c r="G35" s="3" t="str">
        <f>_xlfn.IFS(Table1[[#This Row],[Age]]&lt;16,"J",Table1[[#This Row],[Age]]&lt;22,"U",Table1[[#This Row],[Age]]&gt;21,"S")</f>
        <v>S</v>
      </c>
      <c r="H35" t="s">
        <v>219</v>
      </c>
      <c r="I35" t="s">
        <v>48</v>
      </c>
      <c r="J35" t="s">
        <v>220</v>
      </c>
      <c r="L35">
        <v>30288341</v>
      </c>
      <c r="M35" t="s">
        <v>221</v>
      </c>
      <c r="S35">
        <v>1</v>
      </c>
      <c r="T35">
        <v>1</v>
      </c>
    </row>
    <row r="36" spans="1:25" x14ac:dyDescent="0.25">
      <c r="A36">
        <v>35</v>
      </c>
      <c r="B36" t="s">
        <v>222</v>
      </c>
      <c r="C36" t="s">
        <v>223</v>
      </c>
      <c r="D36" t="s">
        <v>224</v>
      </c>
      <c r="E36" s="1">
        <v>38681</v>
      </c>
      <c r="F36" s="3">
        <f>2018-YEAR(Table1[[#This Row],[Birthday]])</f>
        <v>13</v>
      </c>
      <c r="G36" s="3" t="str">
        <f>_xlfn.IFS(Table1[[#This Row],[Age]]&lt;16,"J",Table1[[#This Row],[Age]]&lt;22,"U",Table1[[#This Row],[Age]]&gt;21,"S")</f>
        <v>J</v>
      </c>
      <c r="H36" t="s">
        <v>148</v>
      </c>
      <c r="I36" t="s">
        <v>225</v>
      </c>
      <c r="J36" t="s">
        <v>226</v>
      </c>
      <c r="L36">
        <v>26354868</v>
      </c>
      <c r="M36" t="s">
        <v>227</v>
      </c>
      <c r="W36">
        <v>1</v>
      </c>
    </row>
    <row r="37" spans="1:25" x14ac:dyDescent="0.25">
      <c r="A37">
        <v>36</v>
      </c>
      <c r="B37" t="s">
        <v>228</v>
      </c>
      <c r="C37" t="s">
        <v>229</v>
      </c>
      <c r="D37" t="s">
        <v>230</v>
      </c>
      <c r="E37" s="1">
        <v>37990</v>
      </c>
      <c r="F37" s="3">
        <f>2018-YEAR(Table1[[#This Row],[Birthday]])</f>
        <v>14</v>
      </c>
      <c r="G37" s="3" t="str">
        <f>_xlfn.IFS(Table1[[#This Row],[Age]]&lt;16,"J",Table1[[#This Row],[Age]]&lt;22,"U",Table1[[#This Row],[Age]]&gt;21,"S")</f>
        <v>J</v>
      </c>
      <c r="H37" t="s">
        <v>231</v>
      </c>
      <c r="I37" t="s">
        <v>232</v>
      </c>
      <c r="J37" t="s">
        <v>233</v>
      </c>
      <c r="L37">
        <v>40830449</v>
      </c>
      <c r="M37" t="s">
        <v>234</v>
      </c>
      <c r="R37">
        <v>1</v>
      </c>
      <c r="S37">
        <v>1</v>
      </c>
    </row>
    <row r="38" spans="1:25" x14ac:dyDescent="0.25">
      <c r="A38">
        <v>37</v>
      </c>
      <c r="B38" t="s">
        <v>235</v>
      </c>
      <c r="C38" t="s">
        <v>236</v>
      </c>
      <c r="D38" t="s">
        <v>121</v>
      </c>
      <c r="E38" s="1">
        <v>37802</v>
      </c>
      <c r="F38" s="3">
        <f>2018-YEAR(Table1[[#This Row],[Birthday]])</f>
        <v>15</v>
      </c>
      <c r="G38" s="3" t="str">
        <f>_xlfn.IFS(Table1[[#This Row],[Age]]&lt;16,"J",Table1[[#This Row],[Age]]&lt;22,"U",Table1[[#This Row],[Age]]&gt;21,"S")</f>
        <v>J</v>
      </c>
      <c r="H38" t="s">
        <v>237</v>
      </c>
      <c r="I38" t="s">
        <v>238</v>
      </c>
      <c r="J38" t="s">
        <v>239</v>
      </c>
      <c r="L38">
        <v>40924147</v>
      </c>
      <c r="M38" t="s">
        <v>240</v>
      </c>
      <c r="O38">
        <v>1</v>
      </c>
      <c r="P38">
        <v>1</v>
      </c>
    </row>
    <row r="39" spans="1:25" x14ac:dyDescent="0.25">
      <c r="A39">
        <v>38</v>
      </c>
      <c r="B39" t="s">
        <v>241</v>
      </c>
      <c r="C39" t="s">
        <v>236</v>
      </c>
      <c r="D39" t="s">
        <v>121</v>
      </c>
      <c r="E39" s="1">
        <v>37802</v>
      </c>
      <c r="F39" s="3">
        <f>2018-YEAR(Table1[[#This Row],[Birthday]])</f>
        <v>15</v>
      </c>
      <c r="G39" s="3" t="str">
        <f>_xlfn.IFS(Table1[[#This Row],[Age]]&lt;16,"J",Table1[[#This Row],[Age]]&lt;22,"U",Table1[[#This Row],[Age]]&gt;21,"S")</f>
        <v>J</v>
      </c>
      <c r="H39" t="s">
        <v>237</v>
      </c>
      <c r="I39" t="s">
        <v>242</v>
      </c>
      <c r="J39" t="s">
        <v>243</v>
      </c>
      <c r="L39">
        <v>40924147</v>
      </c>
      <c r="M39" t="s">
        <v>240</v>
      </c>
      <c r="X39">
        <v>1</v>
      </c>
    </row>
    <row r="40" spans="1:25" x14ac:dyDescent="0.25">
      <c r="A40">
        <v>39</v>
      </c>
      <c r="B40" t="s">
        <v>244</v>
      </c>
      <c r="C40" t="s">
        <v>245</v>
      </c>
      <c r="D40" t="s">
        <v>121</v>
      </c>
      <c r="E40" s="1">
        <v>36733</v>
      </c>
      <c r="F40" s="3">
        <f>2018-YEAR(Table1[[#This Row],[Birthday]])</f>
        <v>18</v>
      </c>
      <c r="G40" s="3" t="str">
        <f>_xlfn.IFS(Table1[[#This Row],[Age]]&lt;16,"J",Table1[[#This Row],[Age]]&lt;22,"U",Table1[[#This Row],[Age]]&gt;21,"S")</f>
        <v>U</v>
      </c>
      <c r="H40" t="s">
        <v>237</v>
      </c>
      <c r="I40" t="s">
        <v>238</v>
      </c>
      <c r="J40" t="s">
        <v>246</v>
      </c>
      <c r="L40">
        <v>40924147</v>
      </c>
      <c r="M40" t="s">
        <v>240</v>
      </c>
      <c r="Y40">
        <v>1</v>
      </c>
    </row>
    <row r="41" spans="1:25" x14ac:dyDescent="0.25">
      <c r="A41">
        <v>40</v>
      </c>
      <c r="B41" t="s">
        <v>247</v>
      </c>
      <c r="C41" t="s">
        <v>248</v>
      </c>
      <c r="D41" t="s">
        <v>249</v>
      </c>
      <c r="E41" s="1">
        <v>31294</v>
      </c>
      <c r="F41" s="3">
        <f>2018-YEAR(Table1[[#This Row],[Birthday]])</f>
        <v>33</v>
      </c>
      <c r="G41" s="3" t="str">
        <f>_xlfn.IFS(Table1[[#This Row],[Age]]&lt;16,"J",Table1[[#This Row],[Age]]&lt;22,"U",Table1[[#This Row],[Age]]&gt;21,"S")</f>
        <v>S</v>
      </c>
      <c r="H41" t="s">
        <v>122</v>
      </c>
      <c r="I41" t="s">
        <v>135</v>
      </c>
      <c r="J41" t="s">
        <v>250</v>
      </c>
      <c r="L41">
        <v>60181415</v>
      </c>
      <c r="M41" t="s">
        <v>251</v>
      </c>
      <c r="N41">
        <v>1</v>
      </c>
      <c r="P41">
        <v>1</v>
      </c>
      <c r="V41">
        <v>1</v>
      </c>
    </row>
    <row r="42" spans="1:25" x14ac:dyDescent="0.25">
      <c r="A42">
        <v>41</v>
      </c>
      <c r="B42" t="s">
        <v>252</v>
      </c>
      <c r="C42" t="s">
        <v>253</v>
      </c>
      <c r="D42" t="s">
        <v>254</v>
      </c>
      <c r="E42" s="1">
        <v>38448</v>
      </c>
      <c r="F42" s="3">
        <f>2018-YEAR(Table1[[#This Row],[Birthday]])</f>
        <v>13</v>
      </c>
      <c r="G42" s="3" t="str">
        <f>_xlfn.IFS(Table1[[#This Row],[Age]]&lt;16,"J",Table1[[#This Row],[Age]]&lt;22,"U",Table1[[#This Row],[Age]]&gt;21,"S")</f>
        <v>J</v>
      </c>
      <c r="H42" t="s">
        <v>255</v>
      </c>
      <c r="I42" t="s">
        <v>256</v>
      </c>
      <c r="J42" t="s">
        <v>257</v>
      </c>
      <c r="L42">
        <v>22247777</v>
      </c>
      <c r="M42" t="s">
        <v>258</v>
      </c>
      <c r="W42">
        <v>1</v>
      </c>
    </row>
    <row r="43" spans="1:25" x14ac:dyDescent="0.25">
      <c r="A43">
        <v>42</v>
      </c>
      <c r="B43" t="s">
        <v>259</v>
      </c>
      <c r="C43" t="s">
        <v>260</v>
      </c>
      <c r="D43" t="s">
        <v>261</v>
      </c>
      <c r="E43" s="1">
        <v>25970</v>
      </c>
      <c r="F43" s="3">
        <f>2018-YEAR(Table1[[#This Row],[Birthday]])</f>
        <v>47</v>
      </c>
      <c r="G43" s="3" t="str">
        <f>_xlfn.IFS(Table1[[#This Row],[Age]]&lt;16,"J",Table1[[#This Row],[Age]]&lt;22,"U",Table1[[#This Row],[Age]]&gt;21,"S")</f>
        <v>S</v>
      </c>
      <c r="H43" t="s">
        <v>262</v>
      </c>
      <c r="I43" t="s">
        <v>263</v>
      </c>
      <c r="J43" t="s">
        <v>264</v>
      </c>
      <c r="L43">
        <v>27281970</v>
      </c>
      <c r="M43" t="s">
        <v>265</v>
      </c>
      <c r="V43">
        <v>1</v>
      </c>
    </row>
    <row r="44" spans="1:25" x14ac:dyDescent="0.25">
      <c r="A44">
        <v>43</v>
      </c>
      <c r="B44" t="s">
        <v>266</v>
      </c>
      <c r="C44" t="s">
        <v>267</v>
      </c>
      <c r="D44" t="s">
        <v>32</v>
      </c>
      <c r="E44" s="1">
        <v>36255</v>
      </c>
      <c r="F44" s="3">
        <f>2018-YEAR(Table1[[#This Row],[Birthday]])</f>
        <v>19</v>
      </c>
      <c r="G44" s="3" t="str">
        <f>_xlfn.IFS(Table1[[#This Row],[Age]]&lt;16,"J",Table1[[#This Row],[Age]]&lt;22,"U",Table1[[#This Row],[Age]]&gt;21,"S")</f>
        <v>U</v>
      </c>
      <c r="H44" t="s">
        <v>268</v>
      </c>
      <c r="I44" t="s">
        <v>34</v>
      </c>
      <c r="J44" t="s">
        <v>269</v>
      </c>
      <c r="L44">
        <v>60817510</v>
      </c>
      <c r="M44" t="s">
        <v>270</v>
      </c>
      <c r="Y44">
        <v>1</v>
      </c>
    </row>
    <row r="45" spans="1:25" x14ac:dyDescent="0.25">
      <c r="A45">
        <v>44</v>
      </c>
      <c r="B45" t="s">
        <v>271</v>
      </c>
      <c r="C45" t="s">
        <v>272</v>
      </c>
      <c r="D45" t="s">
        <v>273</v>
      </c>
      <c r="E45" s="1">
        <v>27931</v>
      </c>
      <c r="F45" s="3">
        <f>2018-YEAR(Table1[[#This Row],[Birthday]])</f>
        <v>42</v>
      </c>
      <c r="G45" s="3" t="str">
        <f>_xlfn.IFS(Table1[[#This Row],[Age]]&lt;16,"J",Table1[[#This Row],[Age]]&lt;22,"U",Table1[[#This Row],[Age]]&gt;21,"S")</f>
        <v>S</v>
      </c>
      <c r="H45" t="s">
        <v>33</v>
      </c>
      <c r="I45" t="s">
        <v>274</v>
      </c>
      <c r="J45" t="s">
        <v>275</v>
      </c>
      <c r="L45">
        <v>26747247</v>
      </c>
      <c r="M45" t="s">
        <v>276</v>
      </c>
      <c r="U45">
        <v>1</v>
      </c>
    </row>
    <row r="46" spans="1:25" x14ac:dyDescent="0.25">
      <c r="A46">
        <v>45</v>
      </c>
      <c r="B46" t="s">
        <v>277</v>
      </c>
      <c r="C46" t="s">
        <v>278</v>
      </c>
      <c r="D46" t="s">
        <v>279</v>
      </c>
      <c r="E46" s="1">
        <v>28514</v>
      </c>
      <c r="F46" s="3">
        <f>2018-YEAR(Table1[[#This Row],[Birthday]])</f>
        <v>40</v>
      </c>
      <c r="G46" s="3" t="str">
        <f>_xlfn.IFS(Table1[[#This Row],[Age]]&lt;16,"J",Table1[[#This Row],[Age]]&lt;22,"U",Table1[[#This Row],[Age]]&gt;21,"S")</f>
        <v>S</v>
      </c>
      <c r="H46" t="s">
        <v>280</v>
      </c>
      <c r="I46" t="s">
        <v>128</v>
      </c>
      <c r="J46" t="s">
        <v>281</v>
      </c>
      <c r="L46">
        <v>61306722</v>
      </c>
      <c r="M46" t="s">
        <v>282</v>
      </c>
      <c r="S46">
        <v>1</v>
      </c>
      <c r="T46">
        <v>1</v>
      </c>
    </row>
    <row r="47" spans="1:25" x14ac:dyDescent="0.25">
      <c r="A47">
        <v>46</v>
      </c>
      <c r="B47" t="s">
        <v>283</v>
      </c>
      <c r="C47" t="s">
        <v>278</v>
      </c>
      <c r="D47" t="s">
        <v>279</v>
      </c>
      <c r="E47" s="1">
        <v>28514</v>
      </c>
      <c r="F47" s="3">
        <f>2018-YEAR(Table1[[#This Row],[Birthday]])</f>
        <v>40</v>
      </c>
      <c r="G47" s="3" t="str">
        <f>_xlfn.IFS(Table1[[#This Row],[Age]]&lt;16,"J",Table1[[#This Row],[Age]]&lt;22,"U",Table1[[#This Row],[Age]]&gt;21,"S")</f>
        <v>S</v>
      </c>
      <c r="H47" t="s">
        <v>280</v>
      </c>
      <c r="I47" t="s">
        <v>128</v>
      </c>
      <c r="J47" t="s">
        <v>284</v>
      </c>
      <c r="L47">
        <v>61306722</v>
      </c>
      <c r="M47" t="s">
        <v>282</v>
      </c>
      <c r="N47">
        <v>1</v>
      </c>
      <c r="Q47">
        <v>1</v>
      </c>
      <c r="R47">
        <v>1</v>
      </c>
    </row>
    <row r="48" spans="1:25" x14ac:dyDescent="0.25">
      <c r="A48">
        <v>47</v>
      </c>
      <c r="B48" t="s">
        <v>285</v>
      </c>
      <c r="C48" t="s">
        <v>278</v>
      </c>
      <c r="D48" t="s">
        <v>279</v>
      </c>
      <c r="E48" s="1">
        <v>28514</v>
      </c>
      <c r="F48" s="3">
        <f>2018-YEAR(Table1[[#This Row],[Birthday]])</f>
        <v>40</v>
      </c>
      <c r="G48" s="3" t="str">
        <f>_xlfn.IFS(Table1[[#This Row],[Age]]&lt;16,"J",Table1[[#This Row],[Age]]&lt;22,"U",Table1[[#This Row],[Age]]&gt;21,"S")</f>
        <v>S</v>
      </c>
      <c r="H48" t="s">
        <v>280</v>
      </c>
      <c r="I48" t="s">
        <v>128</v>
      </c>
      <c r="J48" t="s">
        <v>286</v>
      </c>
      <c r="L48">
        <v>61306722</v>
      </c>
      <c r="M48" t="s">
        <v>282</v>
      </c>
      <c r="R48">
        <v>1</v>
      </c>
      <c r="S48">
        <v>1</v>
      </c>
      <c r="T48">
        <v>1</v>
      </c>
      <c r="U48">
        <v>1</v>
      </c>
    </row>
    <row r="49" spans="1:25" x14ac:dyDescent="0.25">
      <c r="A49">
        <v>48</v>
      </c>
      <c r="B49" t="s">
        <v>287</v>
      </c>
      <c r="C49" t="s">
        <v>288</v>
      </c>
      <c r="D49" t="s">
        <v>289</v>
      </c>
      <c r="E49" s="1">
        <v>39730</v>
      </c>
      <c r="F49" s="3">
        <f>2018-YEAR(Table1[[#This Row],[Birthday]])</f>
        <v>10</v>
      </c>
      <c r="G49" s="3" t="str">
        <f>_xlfn.IFS(Table1[[#This Row],[Age]]&lt;16,"J",Table1[[#This Row],[Age]]&lt;22,"U",Table1[[#This Row],[Age]]&gt;21,"S")</f>
        <v>J</v>
      </c>
      <c r="H49" t="s">
        <v>280</v>
      </c>
      <c r="I49" t="s">
        <v>128</v>
      </c>
      <c r="J49" t="s">
        <v>290</v>
      </c>
      <c r="L49">
        <v>28833365</v>
      </c>
      <c r="M49" t="s">
        <v>291</v>
      </c>
      <c r="W49">
        <v>1</v>
      </c>
    </row>
    <row r="50" spans="1:25" x14ac:dyDescent="0.25">
      <c r="A50">
        <v>49</v>
      </c>
      <c r="B50" t="s">
        <v>292</v>
      </c>
      <c r="C50" t="s">
        <v>293</v>
      </c>
      <c r="D50" t="s">
        <v>294</v>
      </c>
      <c r="E50" s="1">
        <v>35627</v>
      </c>
      <c r="F50" s="3">
        <f>2018-YEAR(Table1[[#This Row],[Birthday]])</f>
        <v>21</v>
      </c>
      <c r="G50" s="3" t="str">
        <f>_xlfn.IFS(Table1[[#This Row],[Age]]&lt;16,"J",Table1[[#This Row],[Age]]&lt;22,"U",Table1[[#This Row],[Age]]&gt;21,"S")</f>
        <v>U</v>
      </c>
      <c r="H50" t="s">
        <v>134</v>
      </c>
      <c r="I50" t="s">
        <v>135</v>
      </c>
      <c r="J50" t="s">
        <v>295</v>
      </c>
      <c r="L50">
        <v>61147723</v>
      </c>
      <c r="M50" t="s">
        <v>296</v>
      </c>
      <c r="O50">
        <v>1</v>
      </c>
      <c r="Q50">
        <v>1</v>
      </c>
      <c r="R50">
        <v>1</v>
      </c>
      <c r="S50">
        <v>1</v>
      </c>
    </row>
    <row r="51" spans="1:25" x14ac:dyDescent="0.25">
      <c r="A51">
        <v>50</v>
      </c>
      <c r="B51" t="s">
        <v>297</v>
      </c>
      <c r="C51" t="s">
        <v>293</v>
      </c>
      <c r="D51" t="s">
        <v>294</v>
      </c>
      <c r="E51" s="1">
        <v>35627</v>
      </c>
      <c r="F51" s="3">
        <f>2018-YEAR(Table1[[#This Row],[Birthday]])</f>
        <v>21</v>
      </c>
      <c r="G51" s="3" t="str">
        <f>_xlfn.IFS(Table1[[#This Row],[Age]]&lt;16,"J",Table1[[#This Row],[Age]]&lt;22,"U",Table1[[#This Row],[Age]]&gt;21,"S")</f>
        <v>U</v>
      </c>
      <c r="H51" t="s">
        <v>134</v>
      </c>
      <c r="I51" t="s">
        <v>135</v>
      </c>
      <c r="J51" t="s">
        <v>298</v>
      </c>
      <c r="L51">
        <v>61147723</v>
      </c>
      <c r="M51" t="s">
        <v>296</v>
      </c>
      <c r="N51">
        <v>1</v>
      </c>
      <c r="Q51">
        <v>1</v>
      </c>
      <c r="R51">
        <v>1</v>
      </c>
      <c r="S51">
        <v>1</v>
      </c>
    </row>
    <row r="52" spans="1:25" x14ac:dyDescent="0.25">
      <c r="A52">
        <v>51</v>
      </c>
      <c r="B52" t="s">
        <v>299</v>
      </c>
      <c r="C52" t="s">
        <v>300</v>
      </c>
      <c r="D52" t="s">
        <v>301</v>
      </c>
      <c r="E52" s="1">
        <v>36927</v>
      </c>
      <c r="F52" s="3">
        <f>2018-YEAR(Table1[[#This Row],[Birthday]])</f>
        <v>17</v>
      </c>
      <c r="G52" s="3" t="str">
        <f>_xlfn.IFS(Table1[[#This Row],[Age]]&lt;16,"J",Table1[[#This Row],[Age]]&lt;22,"U",Table1[[#This Row],[Age]]&gt;21,"S")</f>
        <v>U</v>
      </c>
      <c r="H52" t="s">
        <v>237</v>
      </c>
      <c r="I52" t="s">
        <v>34</v>
      </c>
      <c r="J52" t="s">
        <v>302</v>
      </c>
      <c r="L52">
        <v>42290502</v>
      </c>
      <c r="M52" t="s">
        <v>303</v>
      </c>
      <c r="X52">
        <v>1</v>
      </c>
    </row>
    <row r="53" spans="1:25" x14ac:dyDescent="0.25">
      <c r="A53">
        <v>52</v>
      </c>
      <c r="B53" t="s">
        <v>304</v>
      </c>
      <c r="C53" t="s">
        <v>305</v>
      </c>
      <c r="D53" t="s">
        <v>261</v>
      </c>
      <c r="E53" s="1">
        <v>36623</v>
      </c>
      <c r="F53" s="3">
        <f>2018-YEAR(Table1[[#This Row],[Birthday]])</f>
        <v>18</v>
      </c>
      <c r="G53" s="3" t="str">
        <f>_xlfn.IFS(Table1[[#This Row],[Age]]&lt;16,"J",Table1[[#This Row],[Age]]&lt;22,"U",Table1[[#This Row],[Age]]&gt;21,"S")</f>
        <v>U</v>
      </c>
      <c r="H53" t="s">
        <v>306</v>
      </c>
      <c r="I53" t="s">
        <v>34</v>
      </c>
      <c r="J53" t="s">
        <v>307</v>
      </c>
      <c r="L53">
        <v>28294721</v>
      </c>
      <c r="M53" t="s">
        <v>308</v>
      </c>
      <c r="Y53">
        <v>1</v>
      </c>
    </row>
    <row r="54" spans="1:25" x14ac:dyDescent="0.25">
      <c r="A54">
        <v>53</v>
      </c>
      <c r="B54" t="s">
        <v>309</v>
      </c>
      <c r="C54" t="s">
        <v>310</v>
      </c>
      <c r="D54" t="s">
        <v>311</v>
      </c>
      <c r="E54" s="1">
        <v>29974</v>
      </c>
      <c r="F54" s="3">
        <f>2018-YEAR(Table1[[#This Row],[Birthday]])</f>
        <v>36</v>
      </c>
      <c r="G54" s="3" t="str">
        <f>_xlfn.IFS(Table1[[#This Row],[Age]]&lt;16,"J",Table1[[#This Row],[Age]]&lt;22,"U",Table1[[#This Row],[Age]]&gt;21,"S")</f>
        <v>S</v>
      </c>
      <c r="H54" t="s">
        <v>87</v>
      </c>
      <c r="I54" t="s">
        <v>312</v>
      </c>
      <c r="J54" t="s">
        <v>313</v>
      </c>
      <c r="L54">
        <v>40450607</v>
      </c>
      <c r="M54" t="s">
        <v>314</v>
      </c>
      <c r="P54">
        <v>1</v>
      </c>
      <c r="V54">
        <v>1</v>
      </c>
    </row>
    <row r="55" spans="1:25" x14ac:dyDescent="0.25">
      <c r="A55">
        <v>54</v>
      </c>
      <c r="B55" t="s">
        <v>315</v>
      </c>
      <c r="C55" t="s">
        <v>38</v>
      </c>
      <c r="D55" t="s">
        <v>316</v>
      </c>
      <c r="E55" s="1">
        <v>29722</v>
      </c>
      <c r="F55" s="3">
        <f>2018-YEAR(Table1[[#This Row],[Birthday]])</f>
        <v>37</v>
      </c>
      <c r="G55" s="3" t="str">
        <f>_xlfn.IFS(Table1[[#This Row],[Age]]&lt;16,"J",Table1[[#This Row],[Age]]&lt;22,"U",Table1[[#This Row],[Age]]&gt;21,"S")</f>
        <v>S</v>
      </c>
      <c r="H55" t="s">
        <v>317</v>
      </c>
      <c r="I55" t="s">
        <v>48</v>
      </c>
      <c r="J55" t="s">
        <v>318</v>
      </c>
      <c r="L55" t="s">
        <v>319</v>
      </c>
      <c r="M55" t="s">
        <v>320</v>
      </c>
      <c r="N55">
        <v>1</v>
      </c>
      <c r="P55">
        <v>1</v>
      </c>
    </row>
    <row r="56" spans="1:25" x14ac:dyDescent="0.25">
      <c r="A56">
        <v>55</v>
      </c>
      <c r="B56" t="s">
        <v>321</v>
      </c>
      <c r="C56" t="s">
        <v>322</v>
      </c>
      <c r="D56" t="s">
        <v>323</v>
      </c>
      <c r="E56" s="1">
        <v>37572</v>
      </c>
      <c r="F56" s="3">
        <f>2018-YEAR(Table1[[#This Row],[Birthday]])</f>
        <v>16</v>
      </c>
      <c r="G56" s="3" t="str">
        <f>_xlfn.IFS(Table1[[#This Row],[Age]]&lt;16,"J",Table1[[#This Row],[Age]]&lt;22,"U",Table1[[#This Row],[Age]]&gt;21,"S")</f>
        <v>U</v>
      </c>
      <c r="H56" t="s">
        <v>324</v>
      </c>
      <c r="I56" t="s">
        <v>48</v>
      </c>
      <c r="J56" t="s">
        <v>325</v>
      </c>
      <c r="L56">
        <v>21121187</v>
      </c>
      <c r="M56" t="s">
        <v>326</v>
      </c>
      <c r="X56">
        <v>1</v>
      </c>
    </row>
    <row r="57" spans="1:25" x14ac:dyDescent="0.25">
      <c r="A57">
        <v>56</v>
      </c>
      <c r="B57" t="s">
        <v>327</v>
      </c>
      <c r="C57" t="s">
        <v>328</v>
      </c>
      <c r="D57" t="s">
        <v>329</v>
      </c>
      <c r="E57" s="1">
        <v>35786</v>
      </c>
      <c r="F57" s="3">
        <f>2018-YEAR(Table1[[#This Row],[Birthday]])</f>
        <v>21</v>
      </c>
      <c r="G57" s="3" t="str">
        <f>_xlfn.IFS(Table1[[#This Row],[Age]]&lt;16,"J",Table1[[#This Row],[Age]]&lt;22,"U",Table1[[#This Row],[Age]]&gt;21,"S")</f>
        <v>U</v>
      </c>
      <c r="H57" t="s">
        <v>330</v>
      </c>
      <c r="I57" t="s">
        <v>48</v>
      </c>
      <c r="J57" t="s">
        <v>331</v>
      </c>
      <c r="L57">
        <v>21377580</v>
      </c>
      <c r="M57" t="s">
        <v>332</v>
      </c>
      <c r="Y57">
        <v>1</v>
      </c>
    </row>
    <row r="58" spans="1:25" x14ac:dyDescent="0.25">
      <c r="A58">
        <v>57</v>
      </c>
      <c r="B58" t="s">
        <v>333</v>
      </c>
      <c r="C58" t="s">
        <v>334</v>
      </c>
      <c r="D58" t="s">
        <v>335</v>
      </c>
      <c r="E58" s="1">
        <v>20053</v>
      </c>
      <c r="F58" s="3">
        <f>2018-YEAR(Table1[[#This Row],[Birthday]])</f>
        <v>64</v>
      </c>
      <c r="G58" s="3" t="str">
        <f>_xlfn.IFS(Table1[[#This Row],[Age]]&lt;16,"J",Table1[[#This Row],[Age]]&lt;22,"U",Table1[[#This Row],[Age]]&gt;21,"S")</f>
        <v>S</v>
      </c>
      <c r="H58" t="s">
        <v>336</v>
      </c>
      <c r="I58" t="s">
        <v>128</v>
      </c>
      <c r="J58" t="s">
        <v>337</v>
      </c>
      <c r="L58">
        <v>23202904</v>
      </c>
      <c r="M58" t="s">
        <v>338</v>
      </c>
      <c r="U58">
        <v>1</v>
      </c>
    </row>
    <row r="59" spans="1:25" x14ac:dyDescent="0.25">
      <c r="A59">
        <v>58</v>
      </c>
      <c r="B59" t="s">
        <v>339</v>
      </c>
      <c r="C59" t="s">
        <v>340</v>
      </c>
      <c r="D59" t="s">
        <v>341</v>
      </c>
      <c r="E59" s="1">
        <v>35471</v>
      </c>
      <c r="F59" s="3">
        <f>2018-YEAR(Table1[[#This Row],[Birthday]])</f>
        <v>21</v>
      </c>
      <c r="G59" s="3" t="str">
        <f>_xlfn.IFS(Table1[[#This Row],[Age]]&lt;16,"J",Table1[[#This Row],[Age]]&lt;22,"U",Table1[[#This Row],[Age]]&gt;21,"S")</f>
        <v>U</v>
      </c>
      <c r="H59" t="s">
        <v>342</v>
      </c>
      <c r="I59" t="s">
        <v>55</v>
      </c>
      <c r="J59" t="s">
        <v>343</v>
      </c>
      <c r="L59">
        <v>21860021</v>
      </c>
      <c r="M59" t="s">
        <v>344</v>
      </c>
      <c r="O59">
        <v>1</v>
      </c>
      <c r="P59">
        <v>1</v>
      </c>
    </row>
    <row r="60" spans="1:25" x14ac:dyDescent="0.25">
      <c r="A60">
        <v>59</v>
      </c>
      <c r="B60" t="s">
        <v>345</v>
      </c>
      <c r="C60" t="s">
        <v>346</v>
      </c>
      <c r="D60" t="s">
        <v>347</v>
      </c>
      <c r="E60" s="1">
        <v>38929</v>
      </c>
      <c r="F60" s="3">
        <f>2018-YEAR(Table1[[#This Row],[Birthday]])</f>
        <v>12</v>
      </c>
      <c r="G60" s="3" t="str">
        <f>_xlfn.IFS(Table1[[#This Row],[Age]]&lt;16,"J",Table1[[#This Row],[Age]]&lt;22,"U",Table1[[#This Row],[Age]]&gt;21,"S")</f>
        <v>J</v>
      </c>
      <c r="H60" t="s">
        <v>348</v>
      </c>
      <c r="I60" t="s">
        <v>128</v>
      </c>
      <c r="J60" t="s">
        <v>349</v>
      </c>
      <c r="L60">
        <v>53639432</v>
      </c>
      <c r="M60" t="s">
        <v>350</v>
      </c>
      <c r="W60">
        <v>1</v>
      </c>
    </row>
    <row r="61" spans="1:25" x14ac:dyDescent="0.25">
      <c r="A61">
        <v>60</v>
      </c>
      <c r="B61" t="s">
        <v>351</v>
      </c>
      <c r="C61" t="s">
        <v>346</v>
      </c>
      <c r="D61" t="s">
        <v>347</v>
      </c>
      <c r="E61" s="1">
        <v>38929</v>
      </c>
      <c r="F61" s="3">
        <f>2018-YEAR(Table1[[#This Row],[Birthday]])</f>
        <v>12</v>
      </c>
      <c r="G61" s="3" t="str">
        <f>_xlfn.IFS(Table1[[#This Row],[Age]]&lt;16,"J",Table1[[#This Row],[Age]]&lt;22,"U",Table1[[#This Row],[Age]]&gt;21,"S")</f>
        <v>J</v>
      </c>
      <c r="H61" t="s">
        <v>348</v>
      </c>
      <c r="I61" t="s">
        <v>128</v>
      </c>
      <c r="J61" t="s">
        <v>352</v>
      </c>
      <c r="L61">
        <v>53639432</v>
      </c>
      <c r="M61" t="s">
        <v>350</v>
      </c>
      <c r="W61">
        <v>1</v>
      </c>
    </row>
    <row r="62" spans="1:25" x14ac:dyDescent="0.25">
      <c r="A62">
        <v>61</v>
      </c>
      <c r="B62" t="s">
        <v>353</v>
      </c>
      <c r="C62" t="s">
        <v>354</v>
      </c>
      <c r="D62" t="s">
        <v>355</v>
      </c>
      <c r="E62" s="1">
        <v>38423</v>
      </c>
      <c r="F62" s="3">
        <f>2018-YEAR(Table1[[#This Row],[Birthday]])</f>
        <v>13</v>
      </c>
      <c r="G62" s="3" t="str">
        <f>_xlfn.IFS(Table1[[#This Row],[Age]]&lt;16,"J",Table1[[#This Row],[Age]]&lt;22,"U",Table1[[#This Row],[Age]]&gt;21,"S")</f>
        <v>J</v>
      </c>
      <c r="H62" t="s">
        <v>324</v>
      </c>
      <c r="I62" t="s">
        <v>356</v>
      </c>
      <c r="J62" t="s">
        <v>357</v>
      </c>
      <c r="L62">
        <v>22368002</v>
      </c>
      <c r="M62" t="s">
        <v>358</v>
      </c>
      <c r="W62">
        <v>1</v>
      </c>
    </row>
    <row r="63" spans="1:25" x14ac:dyDescent="0.25">
      <c r="A63">
        <v>62</v>
      </c>
      <c r="B63" t="s">
        <v>359</v>
      </c>
      <c r="C63" t="s">
        <v>360</v>
      </c>
      <c r="D63" t="s">
        <v>361</v>
      </c>
      <c r="E63" s="1">
        <v>21921</v>
      </c>
      <c r="F63" s="3">
        <f>2018-YEAR(Table1[[#This Row],[Birthday]])</f>
        <v>58</v>
      </c>
      <c r="G63" s="3" t="str">
        <f>_xlfn.IFS(Table1[[#This Row],[Age]]&lt;16,"J",Table1[[#This Row],[Age]]&lt;22,"U",Table1[[#This Row],[Age]]&gt;21,"S")</f>
        <v>S</v>
      </c>
      <c r="H63" t="s">
        <v>362</v>
      </c>
      <c r="I63" t="s">
        <v>312</v>
      </c>
      <c r="J63" t="s">
        <v>363</v>
      </c>
      <c r="L63">
        <v>23301650</v>
      </c>
      <c r="M63" t="s">
        <v>364</v>
      </c>
      <c r="N63">
        <v>1</v>
      </c>
      <c r="V63">
        <v>1</v>
      </c>
    </row>
    <row r="64" spans="1:25" x14ac:dyDescent="0.25">
      <c r="A64">
        <v>63</v>
      </c>
      <c r="B64" t="s">
        <v>365</v>
      </c>
      <c r="C64" t="s">
        <v>360</v>
      </c>
      <c r="D64" t="s">
        <v>361</v>
      </c>
      <c r="E64" s="1">
        <v>21921</v>
      </c>
      <c r="F64" s="3">
        <f>2018-YEAR(Table1[[#This Row],[Birthday]])</f>
        <v>58</v>
      </c>
      <c r="G64" s="3" t="str">
        <f>_xlfn.IFS(Table1[[#This Row],[Age]]&lt;16,"J",Table1[[#This Row],[Age]]&lt;22,"U",Table1[[#This Row],[Age]]&gt;21,"S")</f>
        <v>S</v>
      </c>
      <c r="H64" t="s">
        <v>362</v>
      </c>
      <c r="I64" t="s">
        <v>312</v>
      </c>
      <c r="J64" t="s">
        <v>366</v>
      </c>
      <c r="L64">
        <v>23301650</v>
      </c>
      <c r="M64" t="s">
        <v>364</v>
      </c>
      <c r="N64">
        <v>1</v>
      </c>
      <c r="R64">
        <v>1</v>
      </c>
      <c r="S64">
        <v>1</v>
      </c>
      <c r="U64">
        <v>1</v>
      </c>
    </row>
    <row r="65" spans="1:25" x14ac:dyDescent="0.25">
      <c r="A65">
        <v>64</v>
      </c>
      <c r="B65" t="s">
        <v>367</v>
      </c>
      <c r="C65" t="s">
        <v>360</v>
      </c>
      <c r="D65" t="s">
        <v>361</v>
      </c>
      <c r="E65" s="1">
        <v>21921</v>
      </c>
      <c r="F65" s="3">
        <f>2018-YEAR(Table1[[#This Row],[Birthday]])</f>
        <v>58</v>
      </c>
      <c r="G65" s="3" t="str">
        <f>_xlfn.IFS(Table1[[#This Row],[Age]]&lt;16,"J",Table1[[#This Row],[Age]]&lt;22,"U",Table1[[#This Row],[Age]]&gt;21,"S")</f>
        <v>S</v>
      </c>
      <c r="H65" t="s">
        <v>362</v>
      </c>
      <c r="I65" t="s">
        <v>312</v>
      </c>
      <c r="J65" t="s">
        <v>368</v>
      </c>
      <c r="L65">
        <v>23301650</v>
      </c>
      <c r="M65" t="s">
        <v>364</v>
      </c>
      <c r="V65">
        <v>1</v>
      </c>
    </row>
    <row r="66" spans="1:25" x14ac:dyDescent="0.25">
      <c r="A66">
        <v>65</v>
      </c>
      <c r="B66" t="s">
        <v>369</v>
      </c>
      <c r="C66" t="s">
        <v>370</v>
      </c>
      <c r="D66" t="s">
        <v>196</v>
      </c>
      <c r="E66" s="1">
        <v>36690</v>
      </c>
      <c r="F66" s="3">
        <f>2018-YEAR(Table1[[#This Row],[Birthday]])</f>
        <v>18</v>
      </c>
      <c r="G66" s="3" t="str">
        <f>_xlfn.IFS(Table1[[#This Row],[Age]]&lt;16,"J",Table1[[#This Row],[Age]]&lt;22,"U",Table1[[#This Row],[Age]]&gt;21,"S")</f>
        <v>U</v>
      </c>
      <c r="H66" t="s">
        <v>371</v>
      </c>
      <c r="I66" t="s">
        <v>48</v>
      </c>
      <c r="J66" t="s">
        <v>372</v>
      </c>
      <c r="L66">
        <v>71755643</v>
      </c>
      <c r="M66" t="s">
        <v>373</v>
      </c>
      <c r="Y66">
        <v>1</v>
      </c>
    </row>
    <row r="67" spans="1:25" x14ac:dyDescent="0.25">
      <c r="A67">
        <v>66</v>
      </c>
      <c r="B67" t="s">
        <v>374</v>
      </c>
      <c r="C67" t="s">
        <v>375</v>
      </c>
      <c r="D67" t="s">
        <v>376</v>
      </c>
      <c r="E67" s="1">
        <v>34248</v>
      </c>
      <c r="F67" s="3">
        <f>2018-YEAR(Table1[[#This Row],[Birthday]])</f>
        <v>25</v>
      </c>
      <c r="G67" s="3" t="str">
        <f>_xlfn.IFS(Table1[[#This Row],[Age]]&lt;16,"J",Table1[[#This Row],[Age]]&lt;22,"U",Table1[[#This Row],[Age]]&gt;21,"S")</f>
        <v>S</v>
      </c>
      <c r="H67" t="s">
        <v>377</v>
      </c>
      <c r="I67" t="s">
        <v>48</v>
      </c>
      <c r="J67" t="s">
        <v>378</v>
      </c>
      <c r="L67">
        <v>40881133</v>
      </c>
      <c r="M67" t="s">
        <v>379</v>
      </c>
      <c r="S67">
        <v>1</v>
      </c>
      <c r="T67">
        <v>1</v>
      </c>
    </row>
    <row r="68" spans="1:25" x14ac:dyDescent="0.25">
      <c r="A68">
        <v>67</v>
      </c>
      <c r="B68" t="s">
        <v>380</v>
      </c>
      <c r="C68" t="s">
        <v>67</v>
      </c>
      <c r="D68" t="s">
        <v>381</v>
      </c>
      <c r="E68" s="1">
        <v>34446</v>
      </c>
      <c r="F68" s="3">
        <f>2018-YEAR(Table1[[#This Row],[Birthday]])</f>
        <v>24</v>
      </c>
      <c r="G68" s="3" t="str">
        <f>_xlfn.IFS(Table1[[#This Row],[Age]]&lt;16,"J",Table1[[#This Row],[Age]]&lt;22,"U",Table1[[#This Row],[Age]]&gt;21,"S")</f>
        <v>S</v>
      </c>
      <c r="H68" t="s">
        <v>382</v>
      </c>
      <c r="I68" t="s">
        <v>48</v>
      </c>
      <c r="J68" t="s">
        <v>383</v>
      </c>
      <c r="L68">
        <v>23445488</v>
      </c>
      <c r="M68" t="s">
        <v>384</v>
      </c>
      <c r="O68">
        <v>1</v>
      </c>
      <c r="Q68">
        <v>1</v>
      </c>
      <c r="U68">
        <v>1</v>
      </c>
    </row>
    <row r="69" spans="1:25" x14ac:dyDescent="0.25">
      <c r="A69">
        <v>68</v>
      </c>
      <c r="B69" t="s">
        <v>385</v>
      </c>
      <c r="C69" t="s">
        <v>67</v>
      </c>
      <c r="D69" t="s">
        <v>381</v>
      </c>
      <c r="E69" s="1">
        <v>34446</v>
      </c>
      <c r="F69" s="3">
        <f>2018-YEAR(Table1[[#This Row],[Birthday]])</f>
        <v>24</v>
      </c>
      <c r="G69" s="3" t="str">
        <f>_xlfn.IFS(Table1[[#This Row],[Age]]&lt;16,"J",Table1[[#This Row],[Age]]&lt;22,"U",Table1[[#This Row],[Age]]&gt;21,"S")</f>
        <v>S</v>
      </c>
      <c r="H69" t="s">
        <v>382</v>
      </c>
      <c r="I69" t="s">
        <v>48</v>
      </c>
      <c r="J69" t="s">
        <v>386</v>
      </c>
      <c r="L69">
        <v>23445489</v>
      </c>
      <c r="M69" t="s">
        <v>384</v>
      </c>
      <c r="U69">
        <v>1</v>
      </c>
    </row>
    <row r="70" spans="1:25" x14ac:dyDescent="0.25">
      <c r="A70">
        <v>69</v>
      </c>
      <c r="B70" t="s">
        <v>387</v>
      </c>
      <c r="C70" t="s">
        <v>388</v>
      </c>
      <c r="D70" t="s">
        <v>389</v>
      </c>
      <c r="E70" s="1">
        <v>36917</v>
      </c>
      <c r="F70" s="3">
        <f>2018-YEAR(Table1[[#This Row],[Birthday]])</f>
        <v>17</v>
      </c>
      <c r="G70" s="3" t="str">
        <f>_xlfn.IFS(Table1[[#This Row],[Age]]&lt;16,"J",Table1[[#This Row],[Age]]&lt;22,"U",Table1[[#This Row],[Age]]&gt;21,"S")</f>
        <v>U</v>
      </c>
      <c r="H70" t="s">
        <v>390</v>
      </c>
      <c r="I70" t="s">
        <v>391</v>
      </c>
      <c r="J70" t="s">
        <v>392</v>
      </c>
      <c r="L70">
        <v>29855214</v>
      </c>
      <c r="M70" t="s">
        <v>393</v>
      </c>
      <c r="X70">
        <v>1</v>
      </c>
    </row>
    <row r="71" spans="1:25" x14ac:dyDescent="0.25">
      <c r="A71">
        <v>70</v>
      </c>
      <c r="B71" t="s">
        <v>394</v>
      </c>
      <c r="C71" t="s">
        <v>395</v>
      </c>
      <c r="D71" t="s">
        <v>396</v>
      </c>
      <c r="E71" s="1">
        <v>38399</v>
      </c>
      <c r="F71" s="3">
        <f>2018-YEAR(Table1[[#This Row],[Birthday]])</f>
        <v>13</v>
      </c>
      <c r="G71" s="3" t="str">
        <f>_xlfn.IFS(Table1[[#This Row],[Age]]&lt;16,"J",Table1[[#This Row],[Age]]&lt;22,"U",Table1[[#This Row],[Age]]&gt;21,"S")</f>
        <v>J</v>
      </c>
      <c r="H71" t="s">
        <v>162</v>
      </c>
      <c r="I71" t="s">
        <v>135</v>
      </c>
      <c r="J71" t="s">
        <v>397</v>
      </c>
      <c r="L71">
        <v>40179858</v>
      </c>
      <c r="M71" t="s">
        <v>398</v>
      </c>
      <c r="R71">
        <v>1</v>
      </c>
      <c r="S71">
        <v>1</v>
      </c>
    </row>
    <row r="72" spans="1:25" x14ac:dyDescent="0.25">
      <c r="A72">
        <v>71</v>
      </c>
      <c r="B72" t="s">
        <v>399</v>
      </c>
      <c r="C72" t="s">
        <v>400</v>
      </c>
      <c r="D72" t="s">
        <v>401</v>
      </c>
      <c r="E72" s="1">
        <v>36325</v>
      </c>
      <c r="F72" s="3">
        <f>2018-YEAR(Table1[[#This Row],[Birthday]])</f>
        <v>19</v>
      </c>
      <c r="G72" s="3" t="str">
        <f>_xlfn.IFS(Table1[[#This Row],[Age]]&lt;16,"J",Table1[[#This Row],[Age]]&lt;22,"U",Table1[[#This Row],[Age]]&gt;21,"S")</f>
        <v>U</v>
      </c>
      <c r="H72" t="s">
        <v>402</v>
      </c>
      <c r="I72" t="s">
        <v>403</v>
      </c>
      <c r="J72" t="s">
        <v>404</v>
      </c>
      <c r="L72">
        <v>26145353</v>
      </c>
      <c r="M72" t="s">
        <v>405</v>
      </c>
      <c r="P72">
        <v>1</v>
      </c>
      <c r="Y72">
        <v>1</v>
      </c>
    </row>
    <row r="73" spans="1:25" x14ac:dyDescent="0.25">
      <c r="A73">
        <v>72</v>
      </c>
      <c r="B73" t="s">
        <v>406</v>
      </c>
      <c r="C73" t="s">
        <v>407</v>
      </c>
      <c r="D73" t="s">
        <v>408</v>
      </c>
      <c r="E73" s="1">
        <v>34184</v>
      </c>
      <c r="F73" s="3">
        <f>2018-YEAR(Table1[[#This Row],[Birthday]])</f>
        <v>25</v>
      </c>
      <c r="G73" s="3" t="str">
        <f>_xlfn.IFS(Table1[[#This Row],[Age]]&lt;16,"J",Table1[[#This Row],[Age]]&lt;22,"U",Table1[[#This Row],[Age]]&gt;21,"S")</f>
        <v>S</v>
      </c>
      <c r="H73" t="s">
        <v>409</v>
      </c>
      <c r="I73" t="s">
        <v>48</v>
      </c>
      <c r="J73" t="s">
        <v>410</v>
      </c>
      <c r="L73">
        <v>4550563105</v>
      </c>
      <c r="M73" t="s">
        <v>411</v>
      </c>
      <c r="V73">
        <v>1</v>
      </c>
    </row>
    <row r="74" spans="1:25" x14ac:dyDescent="0.25">
      <c r="A74">
        <v>73</v>
      </c>
      <c r="B74" t="s">
        <v>412</v>
      </c>
      <c r="C74" t="s">
        <v>413</v>
      </c>
      <c r="D74" t="s">
        <v>414</v>
      </c>
      <c r="E74" s="1">
        <v>34775</v>
      </c>
      <c r="F74" s="3">
        <f>2018-YEAR(Table1[[#This Row],[Birthday]])</f>
        <v>23</v>
      </c>
      <c r="G74" s="3" t="str">
        <f>_xlfn.IFS(Table1[[#This Row],[Age]]&lt;16,"J",Table1[[#This Row],[Age]]&lt;22,"U",Table1[[#This Row],[Age]]&gt;21,"S")</f>
        <v>S</v>
      </c>
      <c r="H74" t="s">
        <v>162</v>
      </c>
      <c r="I74" t="s">
        <v>135</v>
      </c>
      <c r="J74" t="s">
        <v>415</v>
      </c>
      <c r="L74">
        <v>61700395</v>
      </c>
      <c r="M74" t="s">
        <v>416</v>
      </c>
      <c r="R74">
        <v>1</v>
      </c>
      <c r="S74">
        <v>1</v>
      </c>
      <c r="T74">
        <v>1</v>
      </c>
    </row>
    <row r="75" spans="1:25" x14ac:dyDescent="0.25">
      <c r="A75">
        <v>74</v>
      </c>
      <c r="B75" t="s">
        <v>417</v>
      </c>
      <c r="C75" t="s">
        <v>418</v>
      </c>
      <c r="D75" t="s">
        <v>419</v>
      </c>
      <c r="E75" s="1">
        <v>36817</v>
      </c>
      <c r="F75" s="3">
        <f>2018-YEAR(Table1[[#This Row],[Birthday]])</f>
        <v>18</v>
      </c>
      <c r="G75" s="3" t="str">
        <f>_xlfn.IFS(Table1[[#This Row],[Age]]&lt;16,"J",Table1[[#This Row],[Age]]&lt;22,"U",Table1[[#This Row],[Age]]&gt;21,"S")</f>
        <v>U</v>
      </c>
      <c r="H75" t="s">
        <v>420</v>
      </c>
      <c r="I75" t="s">
        <v>421</v>
      </c>
      <c r="J75" t="s">
        <v>422</v>
      </c>
      <c r="L75">
        <v>61722230</v>
      </c>
      <c r="M75" t="s">
        <v>423</v>
      </c>
      <c r="O75">
        <v>1</v>
      </c>
    </row>
    <row r="76" spans="1:25" x14ac:dyDescent="0.25">
      <c r="A76">
        <v>75</v>
      </c>
      <c r="B76" t="s">
        <v>424</v>
      </c>
      <c r="C76" t="s">
        <v>425</v>
      </c>
      <c r="D76" t="s">
        <v>426</v>
      </c>
      <c r="E76" s="1">
        <v>21988</v>
      </c>
      <c r="F76" s="3">
        <f>2018-YEAR(Table1[[#This Row],[Birthday]])</f>
        <v>58</v>
      </c>
      <c r="G76" s="3" t="str">
        <f>_xlfn.IFS(Table1[[#This Row],[Age]]&lt;16,"J",Table1[[#This Row],[Age]]&lt;22,"U",Table1[[#This Row],[Age]]&gt;21,"S")</f>
        <v>S</v>
      </c>
      <c r="H76" t="s">
        <v>427</v>
      </c>
      <c r="I76" t="s">
        <v>428</v>
      </c>
      <c r="J76" t="s">
        <v>429</v>
      </c>
      <c r="L76">
        <v>40338111</v>
      </c>
      <c r="M76" t="s">
        <v>430</v>
      </c>
      <c r="V76">
        <v>1</v>
      </c>
    </row>
    <row r="77" spans="1:25" x14ac:dyDescent="0.25">
      <c r="A77">
        <v>76</v>
      </c>
      <c r="B77" t="s">
        <v>431</v>
      </c>
      <c r="C77" t="s">
        <v>432</v>
      </c>
      <c r="D77" t="s">
        <v>433</v>
      </c>
      <c r="E77" s="1">
        <v>27799</v>
      </c>
      <c r="F77" s="3">
        <f>2018-YEAR(Table1[[#This Row],[Birthday]])</f>
        <v>42</v>
      </c>
      <c r="G77" s="3" t="str">
        <f>_xlfn.IFS(Table1[[#This Row],[Age]]&lt;16,"J",Table1[[#This Row],[Age]]&lt;22,"U",Table1[[#This Row],[Age]]&gt;21,"S")</f>
        <v>S</v>
      </c>
      <c r="H77" t="s">
        <v>434</v>
      </c>
      <c r="I77" t="s">
        <v>48</v>
      </c>
      <c r="J77" t="s">
        <v>435</v>
      </c>
      <c r="L77">
        <v>21379485</v>
      </c>
      <c r="M77" t="s">
        <v>436</v>
      </c>
      <c r="R77">
        <v>1</v>
      </c>
      <c r="S77">
        <v>1</v>
      </c>
      <c r="T77">
        <v>1</v>
      </c>
    </row>
    <row r="78" spans="1:25" x14ac:dyDescent="0.25">
      <c r="A78">
        <v>77</v>
      </c>
      <c r="B78" t="s">
        <v>437</v>
      </c>
      <c r="C78" t="s">
        <v>438</v>
      </c>
      <c r="D78" t="s">
        <v>439</v>
      </c>
      <c r="E78" s="1">
        <v>36324</v>
      </c>
      <c r="F78" s="3">
        <f>2018-YEAR(Table1[[#This Row],[Birthday]])</f>
        <v>19</v>
      </c>
      <c r="G78" s="3" t="str">
        <f>_xlfn.IFS(Table1[[#This Row],[Age]]&lt;16,"J",Table1[[#This Row],[Age]]&lt;22,"U",Table1[[#This Row],[Age]]&gt;21,"S")</f>
        <v>U</v>
      </c>
      <c r="H78" t="s">
        <v>440</v>
      </c>
      <c r="I78" t="s">
        <v>128</v>
      </c>
      <c r="J78" t="s">
        <v>441</v>
      </c>
      <c r="L78" t="s">
        <v>442</v>
      </c>
      <c r="M78" t="s">
        <v>443</v>
      </c>
      <c r="O78">
        <v>1</v>
      </c>
    </row>
    <row r="79" spans="1:25" x14ac:dyDescent="0.25">
      <c r="A79">
        <v>78</v>
      </c>
      <c r="B79" t="s">
        <v>444</v>
      </c>
      <c r="C79" t="s">
        <v>445</v>
      </c>
      <c r="D79" t="s">
        <v>446</v>
      </c>
      <c r="E79" s="1">
        <v>30215</v>
      </c>
      <c r="F79" s="3">
        <f>2018-YEAR(Table1[[#This Row],[Birthday]])</f>
        <v>36</v>
      </c>
      <c r="G79" s="3" t="str">
        <f>_xlfn.IFS(Table1[[#This Row],[Age]]&lt;16,"J",Table1[[#This Row],[Age]]&lt;22,"U",Table1[[#This Row],[Age]]&gt;21,"S")</f>
        <v>S</v>
      </c>
      <c r="H79" t="s">
        <v>447</v>
      </c>
      <c r="I79" t="s">
        <v>34</v>
      </c>
      <c r="J79" t="s">
        <v>448</v>
      </c>
      <c r="L79">
        <v>40181515</v>
      </c>
      <c r="M79" t="s">
        <v>449</v>
      </c>
      <c r="O79">
        <v>1</v>
      </c>
      <c r="P79">
        <v>1</v>
      </c>
    </row>
    <row r="80" spans="1:25" x14ac:dyDescent="0.25">
      <c r="A80">
        <v>79</v>
      </c>
      <c r="B80" t="s">
        <v>450</v>
      </c>
      <c r="C80" t="s">
        <v>451</v>
      </c>
      <c r="D80" t="s">
        <v>452</v>
      </c>
      <c r="E80" s="1">
        <v>37751</v>
      </c>
      <c r="F80" s="3">
        <f>2018-YEAR(Table1[[#This Row],[Birthday]])</f>
        <v>15</v>
      </c>
      <c r="G80" s="3" t="str">
        <f>_xlfn.IFS(Table1[[#This Row],[Age]]&lt;16,"J",Table1[[#This Row],[Age]]&lt;22,"U",Table1[[#This Row],[Age]]&gt;21,"S")</f>
        <v>J</v>
      </c>
      <c r="H80" t="s">
        <v>453</v>
      </c>
      <c r="I80" t="s">
        <v>454</v>
      </c>
      <c r="J80" t="s">
        <v>455</v>
      </c>
      <c r="L80">
        <v>22629152</v>
      </c>
      <c r="M80" t="s">
        <v>456</v>
      </c>
      <c r="X80">
        <v>1</v>
      </c>
    </row>
    <row r="81" spans="1:25" x14ac:dyDescent="0.25">
      <c r="A81">
        <v>80</v>
      </c>
      <c r="B81" t="s">
        <v>457</v>
      </c>
      <c r="C81" t="s">
        <v>106</v>
      </c>
      <c r="D81" t="s">
        <v>458</v>
      </c>
      <c r="E81" s="1">
        <v>39034</v>
      </c>
      <c r="F81" s="3">
        <f>2018-YEAR(Table1[[#This Row],[Birthday]])</f>
        <v>12</v>
      </c>
      <c r="G81" s="3" t="str">
        <f>_xlfn.IFS(Table1[[#This Row],[Age]]&lt;16,"J",Table1[[#This Row],[Age]]&lt;22,"U",Table1[[#This Row],[Age]]&gt;21,"S")</f>
        <v>J</v>
      </c>
      <c r="H81" t="s">
        <v>237</v>
      </c>
      <c r="I81" t="s">
        <v>238</v>
      </c>
      <c r="J81" t="s">
        <v>459</v>
      </c>
      <c r="L81">
        <v>61370706</v>
      </c>
      <c r="M81" t="s">
        <v>460</v>
      </c>
      <c r="O81">
        <v>1</v>
      </c>
      <c r="P81">
        <v>1</v>
      </c>
    </row>
    <row r="82" spans="1:25" x14ac:dyDescent="0.25">
      <c r="A82">
        <v>81</v>
      </c>
      <c r="B82" t="s">
        <v>461</v>
      </c>
      <c r="C82" t="s">
        <v>462</v>
      </c>
      <c r="D82" t="s">
        <v>463</v>
      </c>
      <c r="E82" s="1">
        <v>25506</v>
      </c>
      <c r="F82" s="3">
        <f>2018-YEAR(Table1[[#This Row],[Birthday]])</f>
        <v>49</v>
      </c>
      <c r="G82" s="3" t="str">
        <f>_xlfn.IFS(Table1[[#This Row],[Age]]&lt;16,"J",Table1[[#This Row],[Age]]&lt;22,"U",Table1[[#This Row],[Age]]&gt;21,"S")</f>
        <v>S</v>
      </c>
      <c r="H82" t="s">
        <v>202</v>
      </c>
      <c r="I82" t="s">
        <v>464</v>
      </c>
      <c r="J82" t="s">
        <v>465</v>
      </c>
      <c r="L82">
        <v>20786104</v>
      </c>
      <c r="M82" t="s">
        <v>466</v>
      </c>
      <c r="U82">
        <v>1</v>
      </c>
    </row>
    <row r="83" spans="1:25" x14ac:dyDescent="0.25">
      <c r="A83">
        <v>82</v>
      </c>
      <c r="B83" t="s">
        <v>467</v>
      </c>
      <c r="C83" t="s">
        <v>468</v>
      </c>
      <c r="D83" t="s">
        <v>175</v>
      </c>
      <c r="E83" s="1">
        <v>29402</v>
      </c>
      <c r="F83" s="3">
        <f>2018-YEAR(Table1[[#This Row],[Birthday]])</f>
        <v>38</v>
      </c>
      <c r="G83" s="3" t="str">
        <f>_xlfn.IFS(Table1[[#This Row],[Age]]&lt;16,"J",Table1[[#This Row],[Age]]&lt;22,"U",Table1[[#This Row],[Age]]&gt;21,"S")</f>
        <v>S</v>
      </c>
      <c r="H83" t="s">
        <v>237</v>
      </c>
      <c r="I83" t="s">
        <v>469</v>
      </c>
      <c r="J83" t="s">
        <v>470</v>
      </c>
      <c r="L83">
        <v>40371369</v>
      </c>
      <c r="M83" t="s">
        <v>471</v>
      </c>
      <c r="O83">
        <v>1</v>
      </c>
      <c r="Q83">
        <v>1</v>
      </c>
      <c r="R83">
        <v>1</v>
      </c>
    </row>
    <row r="84" spans="1:25" x14ac:dyDescent="0.25">
      <c r="A84">
        <v>83</v>
      </c>
      <c r="B84" t="s">
        <v>472</v>
      </c>
      <c r="C84" t="s">
        <v>370</v>
      </c>
      <c r="D84" t="s">
        <v>473</v>
      </c>
      <c r="E84" s="1">
        <v>36594</v>
      </c>
      <c r="F84" s="3">
        <f>2018-YEAR(Table1[[#This Row],[Birthday]])</f>
        <v>18</v>
      </c>
      <c r="G84" s="3" t="str">
        <f>_xlfn.IFS(Table1[[#This Row],[Age]]&lt;16,"J",Table1[[#This Row],[Age]]&lt;22,"U",Table1[[#This Row],[Age]]&gt;21,"S")</f>
        <v>U</v>
      </c>
      <c r="H84" t="s">
        <v>474</v>
      </c>
      <c r="I84" t="s">
        <v>475</v>
      </c>
      <c r="J84" t="s">
        <v>476</v>
      </c>
      <c r="L84">
        <v>29286939</v>
      </c>
      <c r="M84" t="s">
        <v>477</v>
      </c>
      <c r="U84">
        <v>1</v>
      </c>
    </row>
    <row r="85" spans="1:25" x14ac:dyDescent="0.25">
      <c r="A85">
        <v>84</v>
      </c>
      <c r="B85" t="s">
        <v>478</v>
      </c>
      <c r="C85" t="s">
        <v>479</v>
      </c>
      <c r="D85" t="s">
        <v>480</v>
      </c>
      <c r="E85" s="1">
        <v>36030</v>
      </c>
      <c r="F85" s="3">
        <f>2018-YEAR(Table1[[#This Row],[Birthday]])</f>
        <v>20</v>
      </c>
      <c r="G85" s="3" t="str">
        <f>_xlfn.IFS(Table1[[#This Row],[Age]]&lt;16,"J",Table1[[#This Row],[Age]]&lt;22,"U",Table1[[#This Row],[Age]]&gt;21,"S")</f>
        <v>U</v>
      </c>
      <c r="H85" t="s">
        <v>481</v>
      </c>
      <c r="I85" t="s">
        <v>135</v>
      </c>
      <c r="J85" t="s">
        <v>482</v>
      </c>
      <c r="L85">
        <v>29895103</v>
      </c>
      <c r="M85" t="s">
        <v>483</v>
      </c>
      <c r="O85">
        <v>1</v>
      </c>
      <c r="Q85">
        <v>1</v>
      </c>
      <c r="R85">
        <v>1</v>
      </c>
      <c r="S85">
        <v>1</v>
      </c>
    </row>
    <row r="86" spans="1:25" x14ac:dyDescent="0.25">
      <c r="A86">
        <v>85</v>
      </c>
      <c r="B86" t="s">
        <v>484</v>
      </c>
      <c r="C86" t="s">
        <v>485</v>
      </c>
      <c r="D86" t="s">
        <v>486</v>
      </c>
      <c r="E86" s="1">
        <v>37392</v>
      </c>
      <c r="F86" s="3">
        <f>2018-YEAR(Table1[[#This Row],[Birthday]])</f>
        <v>16</v>
      </c>
      <c r="G86" s="3" t="str">
        <f>_xlfn.IFS(Table1[[#This Row],[Age]]&lt;16,"J",Table1[[#This Row],[Age]]&lt;22,"U",Table1[[#This Row],[Age]]&gt;21,"S")</f>
        <v>U</v>
      </c>
      <c r="H86" t="s">
        <v>324</v>
      </c>
      <c r="I86" t="s">
        <v>41</v>
      </c>
      <c r="J86" t="s">
        <v>487</v>
      </c>
      <c r="L86">
        <v>29629177</v>
      </c>
      <c r="M86" t="s">
        <v>488</v>
      </c>
      <c r="N86">
        <v>1</v>
      </c>
    </row>
    <row r="87" spans="1:25" x14ac:dyDescent="0.25">
      <c r="A87">
        <v>86</v>
      </c>
      <c r="B87" t="s">
        <v>489</v>
      </c>
      <c r="C87" t="s">
        <v>485</v>
      </c>
      <c r="D87" t="s">
        <v>486</v>
      </c>
      <c r="E87" s="1">
        <v>37392</v>
      </c>
      <c r="F87" s="3">
        <f>2018-YEAR(Table1[[#This Row],[Birthday]])</f>
        <v>16</v>
      </c>
      <c r="G87" s="3" t="str">
        <f>_xlfn.IFS(Table1[[#This Row],[Age]]&lt;16,"J",Table1[[#This Row],[Age]]&lt;22,"U",Table1[[#This Row],[Age]]&gt;21,"S")</f>
        <v>U</v>
      </c>
      <c r="H87" t="s">
        <v>324</v>
      </c>
      <c r="I87" t="s">
        <v>41</v>
      </c>
      <c r="J87" t="s">
        <v>490</v>
      </c>
      <c r="L87">
        <v>29629177</v>
      </c>
      <c r="M87" t="s">
        <v>488</v>
      </c>
      <c r="X87">
        <v>1</v>
      </c>
    </row>
    <row r="88" spans="1:25" x14ac:dyDescent="0.25">
      <c r="A88">
        <v>87</v>
      </c>
      <c r="B88" t="s">
        <v>491</v>
      </c>
      <c r="C88" t="s">
        <v>492</v>
      </c>
      <c r="D88" t="s">
        <v>493</v>
      </c>
      <c r="E88" s="1">
        <v>24401</v>
      </c>
      <c r="F88" s="3">
        <f>2018-YEAR(Table1[[#This Row],[Birthday]])</f>
        <v>52</v>
      </c>
      <c r="G88" s="3" t="str">
        <f>_xlfn.IFS(Table1[[#This Row],[Age]]&lt;16,"J",Table1[[#This Row],[Age]]&lt;22,"U",Table1[[#This Row],[Age]]&gt;21,"S")</f>
        <v>S</v>
      </c>
      <c r="H88" t="s">
        <v>494</v>
      </c>
      <c r="I88" t="s">
        <v>128</v>
      </c>
      <c r="J88" t="s">
        <v>495</v>
      </c>
      <c r="L88">
        <v>21970414</v>
      </c>
      <c r="M88" t="s">
        <v>496</v>
      </c>
      <c r="V88">
        <v>1</v>
      </c>
    </row>
    <row r="89" spans="1:25" x14ac:dyDescent="0.25">
      <c r="A89">
        <v>88</v>
      </c>
      <c r="B89" t="s">
        <v>497</v>
      </c>
      <c r="C89" t="s">
        <v>267</v>
      </c>
      <c r="D89" t="s">
        <v>224</v>
      </c>
      <c r="E89" s="1">
        <v>34293</v>
      </c>
      <c r="F89" s="3">
        <f>2018-YEAR(Table1[[#This Row],[Birthday]])</f>
        <v>25</v>
      </c>
      <c r="G89" s="3" t="str">
        <f>_xlfn.IFS(Table1[[#This Row],[Age]]&lt;16,"J",Table1[[#This Row],[Age]]&lt;22,"U",Table1[[#This Row],[Age]]&gt;21,"S")</f>
        <v>S</v>
      </c>
      <c r="H89" t="s">
        <v>498</v>
      </c>
      <c r="I89" t="s">
        <v>203</v>
      </c>
      <c r="J89" t="s">
        <v>499</v>
      </c>
      <c r="L89">
        <v>23649683</v>
      </c>
      <c r="M89" t="s">
        <v>500</v>
      </c>
      <c r="Q89">
        <v>1</v>
      </c>
    </row>
    <row r="90" spans="1:25" x14ac:dyDescent="0.25">
      <c r="A90">
        <v>89</v>
      </c>
      <c r="B90" t="s">
        <v>501</v>
      </c>
      <c r="C90" t="s">
        <v>502</v>
      </c>
      <c r="D90" t="s">
        <v>503</v>
      </c>
      <c r="E90" s="1">
        <v>37961</v>
      </c>
      <c r="F90" s="3">
        <f>2018-YEAR(Table1[[#This Row],[Birthday]])</f>
        <v>15</v>
      </c>
      <c r="G90" s="3" t="str">
        <f>_xlfn.IFS(Table1[[#This Row],[Age]]&lt;16,"J",Table1[[#This Row],[Age]]&lt;22,"U",Table1[[#This Row],[Age]]&gt;21,"S")</f>
        <v>J</v>
      </c>
      <c r="H90" t="s">
        <v>237</v>
      </c>
      <c r="I90" t="s">
        <v>238</v>
      </c>
      <c r="J90" t="s">
        <v>504</v>
      </c>
      <c r="L90">
        <v>29114294</v>
      </c>
      <c r="M90" t="s">
        <v>505</v>
      </c>
      <c r="X90">
        <v>1</v>
      </c>
    </row>
    <row r="91" spans="1:25" x14ac:dyDescent="0.25">
      <c r="A91">
        <v>90</v>
      </c>
      <c r="B91" t="s">
        <v>506</v>
      </c>
      <c r="C91" t="s">
        <v>59</v>
      </c>
      <c r="D91" t="s">
        <v>507</v>
      </c>
      <c r="E91" s="1">
        <v>37080</v>
      </c>
      <c r="F91" s="3">
        <f>2018-YEAR(Table1[[#This Row],[Birthday]])</f>
        <v>17</v>
      </c>
      <c r="G91" s="3" t="str">
        <f>_xlfn.IFS(Table1[[#This Row],[Age]]&lt;16,"J",Table1[[#This Row],[Age]]&lt;22,"U",Table1[[#This Row],[Age]]&gt;21,"S")</f>
        <v>U</v>
      </c>
      <c r="H91" t="s">
        <v>508</v>
      </c>
      <c r="I91" t="s">
        <v>48</v>
      </c>
      <c r="J91" t="s">
        <v>509</v>
      </c>
      <c r="L91">
        <v>27453422</v>
      </c>
      <c r="M91" t="s">
        <v>510</v>
      </c>
      <c r="X91">
        <v>1</v>
      </c>
    </row>
    <row r="92" spans="1:25" x14ac:dyDescent="0.25">
      <c r="A92">
        <v>91</v>
      </c>
      <c r="B92" t="s">
        <v>511</v>
      </c>
      <c r="C92" t="s">
        <v>512</v>
      </c>
      <c r="D92" t="s">
        <v>32</v>
      </c>
      <c r="E92" s="1">
        <v>32773</v>
      </c>
      <c r="F92" s="3">
        <f>2018-YEAR(Table1[[#This Row],[Birthday]])</f>
        <v>29</v>
      </c>
      <c r="G92" s="3" t="str">
        <f>_xlfn.IFS(Table1[[#This Row],[Age]]&lt;16,"J",Table1[[#This Row],[Age]]&lt;22,"U",Table1[[#This Row],[Age]]&gt;21,"S")</f>
        <v>S</v>
      </c>
      <c r="H92" t="s">
        <v>237</v>
      </c>
      <c r="I92" t="s">
        <v>34</v>
      </c>
      <c r="J92" t="s">
        <v>513</v>
      </c>
      <c r="L92">
        <v>41117409</v>
      </c>
      <c r="M92" t="s">
        <v>514</v>
      </c>
      <c r="V92">
        <v>1</v>
      </c>
    </row>
    <row r="93" spans="1:25" x14ac:dyDescent="0.25">
      <c r="A93">
        <v>92</v>
      </c>
      <c r="B93" t="s">
        <v>515</v>
      </c>
      <c r="C93" t="s">
        <v>516</v>
      </c>
      <c r="D93" t="s">
        <v>517</v>
      </c>
      <c r="E93" s="1">
        <v>37374</v>
      </c>
      <c r="F93" s="3">
        <f>2018-YEAR(Table1[[#This Row],[Birthday]])</f>
        <v>16</v>
      </c>
      <c r="G93" s="3" t="str">
        <f>_xlfn.IFS(Table1[[#This Row],[Age]]&lt;16,"J",Table1[[#This Row],[Age]]&lt;22,"U",Table1[[#This Row],[Age]]&gt;21,"S")</f>
        <v>U</v>
      </c>
      <c r="H93" t="s">
        <v>409</v>
      </c>
      <c r="I93" t="s">
        <v>428</v>
      </c>
      <c r="J93" t="s">
        <v>518</v>
      </c>
      <c r="L93">
        <v>26534626</v>
      </c>
      <c r="M93" t="s">
        <v>519</v>
      </c>
      <c r="S93">
        <v>1</v>
      </c>
      <c r="T93">
        <v>1</v>
      </c>
    </row>
    <row r="94" spans="1:25" x14ac:dyDescent="0.25">
      <c r="A94">
        <v>93</v>
      </c>
      <c r="B94" t="s">
        <v>520</v>
      </c>
      <c r="C94" t="s">
        <v>217</v>
      </c>
      <c r="D94" t="s">
        <v>521</v>
      </c>
      <c r="E94" s="1">
        <v>31485</v>
      </c>
      <c r="F94" s="3">
        <f>2018-YEAR(Table1[[#This Row],[Birthday]])</f>
        <v>32</v>
      </c>
      <c r="G94" s="3" t="str">
        <f>_xlfn.IFS(Table1[[#This Row],[Age]]&lt;16,"J",Table1[[#This Row],[Age]]&lt;22,"U",Table1[[#This Row],[Age]]&gt;21,"S")</f>
        <v>S</v>
      </c>
      <c r="H94" t="s">
        <v>522</v>
      </c>
      <c r="I94" t="s">
        <v>48</v>
      </c>
      <c r="J94" t="s">
        <v>523</v>
      </c>
      <c r="L94">
        <v>29245912</v>
      </c>
      <c r="M94" t="s">
        <v>524</v>
      </c>
      <c r="O94">
        <v>1</v>
      </c>
    </row>
    <row r="95" spans="1:25" x14ac:dyDescent="0.25">
      <c r="A95">
        <v>94</v>
      </c>
      <c r="B95" t="s">
        <v>525</v>
      </c>
      <c r="C95" t="s">
        <v>526</v>
      </c>
      <c r="D95" t="s">
        <v>486</v>
      </c>
      <c r="E95" s="1">
        <v>36315</v>
      </c>
      <c r="F95" s="3">
        <f>2018-YEAR(Table1[[#This Row],[Birthday]])</f>
        <v>19</v>
      </c>
      <c r="G95" s="3" t="str">
        <f>_xlfn.IFS(Table1[[#This Row],[Age]]&lt;16,"J",Table1[[#This Row],[Age]]&lt;22,"U",Table1[[#This Row],[Age]]&gt;21,"S")</f>
        <v>U</v>
      </c>
      <c r="H95" t="s">
        <v>324</v>
      </c>
      <c r="I95" t="s">
        <v>41</v>
      </c>
      <c r="J95" t="s">
        <v>527</v>
      </c>
      <c r="L95">
        <v>29639077</v>
      </c>
      <c r="M95" t="s">
        <v>528</v>
      </c>
      <c r="N95">
        <v>1</v>
      </c>
    </row>
    <row r="96" spans="1:25" x14ac:dyDescent="0.25">
      <c r="A96">
        <v>95</v>
      </c>
      <c r="B96" t="s">
        <v>529</v>
      </c>
      <c r="C96" t="s">
        <v>530</v>
      </c>
      <c r="D96" t="s">
        <v>531</v>
      </c>
      <c r="E96" s="1">
        <v>36714</v>
      </c>
      <c r="F96" s="3">
        <f>2018-YEAR(Table1[[#This Row],[Birthday]])</f>
        <v>18</v>
      </c>
      <c r="G96" s="3" t="str">
        <f>_xlfn.IFS(Table1[[#This Row],[Age]]&lt;16,"J",Table1[[#This Row],[Age]]&lt;22,"U",Table1[[#This Row],[Age]]&gt;21,"S")</f>
        <v>U</v>
      </c>
      <c r="H96" t="s">
        <v>434</v>
      </c>
      <c r="I96" t="s">
        <v>41</v>
      </c>
      <c r="J96" t="s">
        <v>532</v>
      </c>
      <c r="L96">
        <v>42140229</v>
      </c>
      <c r="M96" t="s">
        <v>533</v>
      </c>
      <c r="P96">
        <v>1</v>
      </c>
      <c r="Y96">
        <v>1</v>
      </c>
    </row>
    <row r="97" spans="1:25" x14ac:dyDescent="0.25">
      <c r="A97">
        <v>96</v>
      </c>
      <c r="B97" t="s">
        <v>534</v>
      </c>
      <c r="C97" t="s">
        <v>535</v>
      </c>
      <c r="D97" t="s">
        <v>536</v>
      </c>
      <c r="E97" s="1">
        <v>37686</v>
      </c>
      <c r="F97" s="3">
        <f>2018-YEAR(Table1[[#This Row],[Birthday]])</f>
        <v>15</v>
      </c>
      <c r="G97" s="3" t="str">
        <f>_xlfn.IFS(Table1[[#This Row],[Age]]&lt;16,"J",Table1[[#This Row],[Age]]&lt;22,"U",Table1[[#This Row],[Age]]&gt;21,"S")</f>
        <v>J</v>
      </c>
      <c r="H97" t="s">
        <v>93</v>
      </c>
      <c r="I97" t="s">
        <v>128</v>
      </c>
      <c r="J97" t="s">
        <v>537</v>
      </c>
      <c r="L97">
        <v>21148773</v>
      </c>
      <c r="M97" t="s">
        <v>538</v>
      </c>
      <c r="P97">
        <v>1</v>
      </c>
      <c r="X97">
        <v>1</v>
      </c>
    </row>
    <row r="98" spans="1:25" x14ac:dyDescent="0.25">
      <c r="A98">
        <v>97</v>
      </c>
      <c r="B98" t="s">
        <v>539</v>
      </c>
      <c r="C98" t="s">
        <v>540</v>
      </c>
      <c r="D98" t="s">
        <v>541</v>
      </c>
      <c r="E98" s="1">
        <v>35787</v>
      </c>
      <c r="F98" s="3">
        <f>2018-YEAR(Table1[[#This Row],[Birthday]])</f>
        <v>21</v>
      </c>
      <c r="G98" s="3" t="str">
        <f>_xlfn.IFS(Table1[[#This Row],[Age]]&lt;16,"J",Table1[[#This Row],[Age]]&lt;22,"U",Table1[[#This Row],[Age]]&gt;21,"S")</f>
        <v>U</v>
      </c>
      <c r="H98" t="s">
        <v>542</v>
      </c>
      <c r="I98" t="s">
        <v>48</v>
      </c>
      <c r="J98" t="s">
        <v>543</v>
      </c>
      <c r="L98">
        <v>31258860</v>
      </c>
      <c r="M98" t="s">
        <v>544</v>
      </c>
      <c r="Y98">
        <v>1</v>
      </c>
    </row>
    <row r="99" spans="1:25" x14ac:dyDescent="0.25">
      <c r="A99">
        <v>98</v>
      </c>
      <c r="B99" t="s">
        <v>545</v>
      </c>
      <c r="C99" t="s">
        <v>546</v>
      </c>
      <c r="D99" t="s">
        <v>547</v>
      </c>
      <c r="E99" s="1">
        <v>35003</v>
      </c>
      <c r="F99" s="3">
        <f>2018-YEAR(Table1[[#This Row],[Birthday]])</f>
        <v>23</v>
      </c>
      <c r="G99" s="3" t="str">
        <f>_xlfn.IFS(Table1[[#This Row],[Age]]&lt;16,"J",Table1[[#This Row],[Age]]&lt;22,"U",Table1[[#This Row],[Age]]&gt;21,"S")</f>
        <v>S</v>
      </c>
      <c r="H99" t="s">
        <v>548</v>
      </c>
      <c r="I99" t="s">
        <v>135</v>
      </c>
      <c r="J99" t="s">
        <v>549</v>
      </c>
      <c r="L99">
        <v>28308996</v>
      </c>
      <c r="M99" t="s">
        <v>550</v>
      </c>
      <c r="N99">
        <v>1</v>
      </c>
      <c r="Q99">
        <v>1</v>
      </c>
      <c r="R99">
        <v>1</v>
      </c>
      <c r="S99">
        <v>1</v>
      </c>
      <c r="U99">
        <v>1</v>
      </c>
    </row>
    <row r="100" spans="1:25" x14ac:dyDescent="0.25">
      <c r="A100">
        <v>99</v>
      </c>
      <c r="B100" t="s">
        <v>551</v>
      </c>
      <c r="C100" t="s">
        <v>552</v>
      </c>
      <c r="D100" t="s">
        <v>553</v>
      </c>
      <c r="E100" s="1">
        <v>33276</v>
      </c>
      <c r="F100" s="3">
        <f>2018-YEAR(Table1[[#This Row],[Birthday]])</f>
        <v>27</v>
      </c>
      <c r="G100" s="3" t="str">
        <f>_xlfn.IFS(Table1[[#This Row],[Age]]&lt;16,"J",Table1[[#This Row],[Age]]&lt;22,"U",Table1[[#This Row],[Age]]&gt;21,"S")</f>
        <v>S</v>
      </c>
      <c r="H100" t="s">
        <v>554</v>
      </c>
      <c r="I100" t="s">
        <v>48</v>
      </c>
      <c r="J100" t="s">
        <v>555</v>
      </c>
      <c r="L100">
        <v>358407470066</v>
      </c>
      <c r="M100" t="s">
        <v>556</v>
      </c>
      <c r="V100">
        <v>1</v>
      </c>
    </row>
    <row r="101" spans="1:25" x14ac:dyDescent="0.25">
      <c r="A101">
        <v>100</v>
      </c>
      <c r="B101" t="s">
        <v>557</v>
      </c>
      <c r="C101" t="s">
        <v>558</v>
      </c>
      <c r="D101" t="s">
        <v>396</v>
      </c>
      <c r="E101" s="1">
        <v>28654</v>
      </c>
      <c r="F101" s="3">
        <f>2018-YEAR(Table1[[#This Row],[Birthday]])</f>
        <v>40</v>
      </c>
      <c r="G101" s="3" t="str">
        <f>_xlfn.IFS(Table1[[#This Row],[Age]]&lt;16,"J",Table1[[#This Row],[Age]]&lt;22,"U",Table1[[#This Row],[Age]]&gt;21,"S")</f>
        <v>S</v>
      </c>
      <c r="H101" t="s">
        <v>559</v>
      </c>
      <c r="I101" t="s">
        <v>560</v>
      </c>
      <c r="J101" t="s">
        <v>561</v>
      </c>
      <c r="L101">
        <v>24236713</v>
      </c>
      <c r="M101" t="s">
        <v>562</v>
      </c>
      <c r="Q101">
        <v>1</v>
      </c>
      <c r="R101">
        <v>1</v>
      </c>
    </row>
    <row r="102" spans="1:25" x14ac:dyDescent="0.25">
      <c r="A102">
        <v>101</v>
      </c>
      <c r="B102" t="s">
        <v>563</v>
      </c>
      <c r="C102" t="s">
        <v>564</v>
      </c>
      <c r="D102" t="s">
        <v>565</v>
      </c>
      <c r="E102" s="1">
        <v>32014</v>
      </c>
      <c r="F102" s="3">
        <f>2018-YEAR(Table1[[#This Row],[Birthday]])</f>
        <v>31</v>
      </c>
      <c r="G102" s="3" t="str">
        <f>_xlfn.IFS(Table1[[#This Row],[Age]]&lt;16,"J",Table1[[#This Row],[Age]]&lt;22,"U",Table1[[#This Row],[Age]]&gt;21,"S")</f>
        <v>S</v>
      </c>
      <c r="H102" t="s">
        <v>306</v>
      </c>
      <c r="I102" t="s">
        <v>34</v>
      </c>
      <c r="J102" t="s">
        <v>566</v>
      </c>
      <c r="L102">
        <v>61462301</v>
      </c>
      <c r="M102" t="s">
        <v>567</v>
      </c>
      <c r="Q102">
        <v>1</v>
      </c>
      <c r="U102">
        <v>1</v>
      </c>
    </row>
    <row r="103" spans="1:25" x14ac:dyDescent="0.25">
      <c r="A103">
        <v>102</v>
      </c>
      <c r="B103" t="s">
        <v>568</v>
      </c>
      <c r="C103" t="s">
        <v>569</v>
      </c>
      <c r="D103" t="s">
        <v>570</v>
      </c>
      <c r="E103" s="1">
        <v>25725</v>
      </c>
      <c r="F103" s="3">
        <f>2018-YEAR(Table1[[#This Row],[Birthday]])</f>
        <v>48</v>
      </c>
      <c r="G103" s="3" t="str">
        <f>_xlfn.IFS(Table1[[#This Row],[Age]]&lt;16,"J",Table1[[#This Row],[Age]]&lt;22,"U",Table1[[#This Row],[Age]]&gt;21,"S")</f>
        <v>S</v>
      </c>
      <c r="H103" t="s">
        <v>571</v>
      </c>
      <c r="I103" t="s">
        <v>572</v>
      </c>
      <c r="J103" t="s">
        <v>573</v>
      </c>
      <c r="L103">
        <v>27845702</v>
      </c>
      <c r="M103" t="s">
        <v>574</v>
      </c>
      <c r="V103">
        <v>1</v>
      </c>
    </row>
    <row r="104" spans="1:25" x14ac:dyDescent="0.25">
      <c r="A104">
        <v>103</v>
      </c>
      <c r="B104" t="s">
        <v>575</v>
      </c>
      <c r="C104" t="s">
        <v>576</v>
      </c>
      <c r="D104" t="s">
        <v>32</v>
      </c>
      <c r="E104" s="1">
        <v>30500</v>
      </c>
      <c r="F104" s="3">
        <f>2018-YEAR(Table1[[#This Row],[Birthday]])</f>
        <v>35</v>
      </c>
      <c r="G104" s="3" t="str">
        <f>_xlfn.IFS(Table1[[#This Row],[Age]]&lt;16,"J",Table1[[#This Row],[Age]]&lt;22,"U",Table1[[#This Row],[Age]]&gt;21,"S")</f>
        <v>S</v>
      </c>
      <c r="H104" t="s">
        <v>93</v>
      </c>
      <c r="I104" t="s">
        <v>128</v>
      </c>
      <c r="J104" t="s">
        <v>577</v>
      </c>
      <c r="L104" t="s">
        <v>578</v>
      </c>
      <c r="M104" t="s">
        <v>579</v>
      </c>
      <c r="Q104">
        <v>1</v>
      </c>
      <c r="R104">
        <v>1</v>
      </c>
      <c r="U104">
        <v>1</v>
      </c>
    </row>
    <row r="105" spans="1:25" x14ac:dyDescent="0.25">
      <c r="A105">
        <v>104</v>
      </c>
      <c r="B105" t="s">
        <v>580</v>
      </c>
      <c r="C105" t="s">
        <v>576</v>
      </c>
      <c r="D105" t="s">
        <v>32</v>
      </c>
      <c r="E105" s="1">
        <v>30500</v>
      </c>
      <c r="F105" s="3">
        <f>2018-YEAR(Table1[[#This Row],[Birthday]])</f>
        <v>35</v>
      </c>
      <c r="G105" s="3" t="str">
        <f>_xlfn.IFS(Table1[[#This Row],[Age]]&lt;16,"J",Table1[[#This Row],[Age]]&lt;22,"U",Table1[[#This Row],[Age]]&gt;21,"S")</f>
        <v>S</v>
      </c>
      <c r="H105" t="s">
        <v>93</v>
      </c>
      <c r="I105" t="s">
        <v>128</v>
      </c>
      <c r="J105" t="s">
        <v>581</v>
      </c>
      <c r="L105" t="s">
        <v>578</v>
      </c>
      <c r="M105" t="s">
        <v>579</v>
      </c>
      <c r="P105">
        <v>1</v>
      </c>
    </row>
    <row r="106" spans="1:25" x14ac:dyDescent="0.25">
      <c r="A106">
        <v>105</v>
      </c>
      <c r="B106" t="s">
        <v>582</v>
      </c>
      <c r="C106" t="s">
        <v>576</v>
      </c>
      <c r="D106" t="s">
        <v>32</v>
      </c>
      <c r="E106" s="1">
        <v>30500</v>
      </c>
      <c r="F106" s="3">
        <f>2018-YEAR(Table1[[#This Row],[Birthday]])</f>
        <v>35</v>
      </c>
      <c r="G106" s="3" t="str">
        <f>_xlfn.IFS(Table1[[#This Row],[Age]]&lt;16,"J",Table1[[#This Row],[Age]]&lt;22,"U",Table1[[#This Row],[Age]]&gt;21,"S")</f>
        <v>S</v>
      </c>
      <c r="H106" t="s">
        <v>93</v>
      </c>
      <c r="I106" t="s">
        <v>128</v>
      </c>
      <c r="J106" t="s">
        <v>583</v>
      </c>
      <c r="L106" t="s">
        <v>578</v>
      </c>
      <c r="M106" t="s">
        <v>579</v>
      </c>
      <c r="V106">
        <v>1</v>
      </c>
    </row>
    <row r="107" spans="1:25" x14ac:dyDescent="0.25">
      <c r="A107">
        <v>106</v>
      </c>
      <c r="B107" t="s">
        <v>584</v>
      </c>
      <c r="C107" t="s">
        <v>585</v>
      </c>
      <c r="D107" t="s">
        <v>32</v>
      </c>
      <c r="E107" s="1">
        <v>39575</v>
      </c>
      <c r="F107" s="3">
        <f>2018-YEAR(Table1[[#This Row],[Birthday]])</f>
        <v>10</v>
      </c>
      <c r="G107" s="3" t="str">
        <f>_xlfn.IFS(Table1[[#This Row],[Age]]&lt;16,"J",Table1[[#This Row],[Age]]&lt;22,"U",Table1[[#This Row],[Age]]&gt;21,"S")</f>
        <v>J</v>
      </c>
      <c r="H107" t="s">
        <v>93</v>
      </c>
      <c r="I107" t="s">
        <v>48</v>
      </c>
      <c r="J107" t="s">
        <v>586</v>
      </c>
      <c r="L107" t="s">
        <v>578</v>
      </c>
      <c r="M107" t="s">
        <v>579</v>
      </c>
      <c r="W107">
        <v>1</v>
      </c>
    </row>
    <row r="108" spans="1:25" x14ac:dyDescent="0.25">
      <c r="A108">
        <v>107</v>
      </c>
      <c r="B108" t="s">
        <v>587</v>
      </c>
      <c r="C108" t="s">
        <v>588</v>
      </c>
      <c r="D108" t="s">
        <v>589</v>
      </c>
      <c r="E108" s="1">
        <v>38941</v>
      </c>
      <c r="F108" s="3">
        <f>2018-YEAR(Table1[[#This Row],[Birthday]])</f>
        <v>12</v>
      </c>
      <c r="G108" s="3" t="str">
        <f>_xlfn.IFS(Table1[[#This Row],[Age]]&lt;16,"J",Table1[[#This Row],[Age]]&lt;22,"U",Table1[[#This Row],[Age]]&gt;21,"S")</f>
        <v>J</v>
      </c>
      <c r="H108" t="s">
        <v>162</v>
      </c>
      <c r="I108" t="s">
        <v>135</v>
      </c>
      <c r="J108" t="s">
        <v>590</v>
      </c>
      <c r="L108">
        <v>26165891</v>
      </c>
      <c r="M108" t="s">
        <v>591</v>
      </c>
      <c r="P108">
        <v>1</v>
      </c>
    </row>
    <row r="109" spans="1:25" x14ac:dyDescent="0.25">
      <c r="A109">
        <v>108</v>
      </c>
      <c r="B109" t="s">
        <v>592</v>
      </c>
      <c r="C109" t="s">
        <v>593</v>
      </c>
      <c r="D109" t="s">
        <v>594</v>
      </c>
      <c r="E109" s="1">
        <v>29914</v>
      </c>
      <c r="F109" s="3">
        <f>2018-YEAR(Table1[[#This Row],[Birthday]])</f>
        <v>37</v>
      </c>
      <c r="G109" s="3" t="str">
        <f>_xlfn.IFS(Table1[[#This Row],[Age]]&lt;16,"J",Table1[[#This Row],[Age]]&lt;22,"U",Table1[[#This Row],[Age]]&gt;21,"S")</f>
        <v>S</v>
      </c>
      <c r="H109" t="s">
        <v>122</v>
      </c>
      <c r="I109" t="s">
        <v>135</v>
      </c>
      <c r="J109" t="s">
        <v>595</v>
      </c>
      <c r="L109">
        <v>22323705</v>
      </c>
      <c r="M109" t="s">
        <v>596</v>
      </c>
      <c r="Q109">
        <v>1</v>
      </c>
      <c r="R109">
        <v>1</v>
      </c>
      <c r="S109">
        <v>1</v>
      </c>
    </row>
    <row r="110" spans="1:25" x14ac:dyDescent="0.25">
      <c r="A110">
        <v>109</v>
      </c>
      <c r="B110" t="s">
        <v>597</v>
      </c>
      <c r="C110" t="s">
        <v>598</v>
      </c>
      <c r="D110" t="s">
        <v>599</v>
      </c>
      <c r="E110" s="1">
        <v>39186</v>
      </c>
      <c r="F110" s="3">
        <f>2018-YEAR(Table1[[#This Row],[Birthday]])</f>
        <v>11</v>
      </c>
      <c r="G110" s="3" t="str">
        <f>_xlfn.IFS(Table1[[#This Row],[Age]]&lt;16,"J",Table1[[#This Row],[Age]]&lt;22,"U",Table1[[#This Row],[Age]]&gt;21,"S")</f>
        <v>J</v>
      </c>
      <c r="H110" t="s">
        <v>600</v>
      </c>
      <c r="I110" t="s">
        <v>601</v>
      </c>
      <c r="J110" t="s">
        <v>602</v>
      </c>
      <c r="L110">
        <v>28989090</v>
      </c>
      <c r="M110" t="s">
        <v>603</v>
      </c>
      <c r="W110">
        <v>1</v>
      </c>
    </row>
    <row r="111" spans="1:25" x14ac:dyDescent="0.25">
      <c r="A111">
        <v>110</v>
      </c>
      <c r="B111" t="s">
        <v>604</v>
      </c>
      <c r="C111" t="s">
        <v>605</v>
      </c>
      <c r="D111" t="s">
        <v>175</v>
      </c>
      <c r="E111" s="1">
        <v>31820</v>
      </c>
      <c r="F111" s="3">
        <f>2018-YEAR(Table1[[#This Row],[Birthday]])</f>
        <v>31</v>
      </c>
      <c r="G111" s="3" t="str">
        <f>_xlfn.IFS(Table1[[#This Row],[Age]]&lt;16,"J",Table1[[#This Row],[Age]]&lt;22,"U",Table1[[#This Row],[Age]]&gt;21,"S")</f>
        <v>S</v>
      </c>
      <c r="H111" t="s">
        <v>606</v>
      </c>
      <c r="I111" t="s">
        <v>184</v>
      </c>
      <c r="J111" t="s">
        <v>607</v>
      </c>
      <c r="L111">
        <v>28579022</v>
      </c>
      <c r="M111" t="s">
        <v>608</v>
      </c>
      <c r="O111">
        <v>1</v>
      </c>
      <c r="P111">
        <v>1</v>
      </c>
      <c r="V111">
        <v>1</v>
      </c>
    </row>
    <row r="112" spans="1:25" x14ac:dyDescent="0.25">
      <c r="A112">
        <v>111</v>
      </c>
      <c r="B112" t="s">
        <v>609</v>
      </c>
      <c r="C112" t="s">
        <v>610</v>
      </c>
      <c r="D112" t="s">
        <v>611</v>
      </c>
      <c r="E112" s="1">
        <v>35540</v>
      </c>
      <c r="F112" s="3">
        <f>2018-YEAR(Table1[[#This Row],[Birthday]])</f>
        <v>21</v>
      </c>
      <c r="G112" s="3" t="str">
        <f>_xlfn.IFS(Table1[[#This Row],[Age]]&lt;16,"J",Table1[[#This Row],[Age]]&lt;22,"U",Table1[[#This Row],[Age]]&gt;21,"S")</f>
        <v>U</v>
      </c>
      <c r="H112" t="s">
        <v>453</v>
      </c>
      <c r="I112" t="s">
        <v>135</v>
      </c>
      <c r="J112" t="s">
        <v>612</v>
      </c>
      <c r="L112">
        <v>20127275</v>
      </c>
      <c r="M112" t="s">
        <v>613</v>
      </c>
      <c r="N112">
        <v>1</v>
      </c>
      <c r="P112">
        <v>1</v>
      </c>
      <c r="Y112">
        <v>1</v>
      </c>
    </row>
    <row r="113" spans="1:24" x14ac:dyDescent="0.25">
      <c r="A113">
        <v>112</v>
      </c>
      <c r="B113" t="s">
        <v>614</v>
      </c>
      <c r="C113" t="s">
        <v>615</v>
      </c>
      <c r="D113" t="s">
        <v>616</v>
      </c>
      <c r="E113" s="1">
        <v>30315</v>
      </c>
      <c r="F113" s="3">
        <f>2018-YEAR(Table1[[#This Row],[Birthday]])</f>
        <v>36</v>
      </c>
      <c r="G113" s="3" t="str">
        <f>_xlfn.IFS(Table1[[#This Row],[Age]]&lt;16,"J",Table1[[#This Row],[Age]]&lt;22,"U",Table1[[#This Row],[Age]]&gt;21,"S")</f>
        <v>S</v>
      </c>
      <c r="H113" t="s">
        <v>617</v>
      </c>
      <c r="I113" t="s">
        <v>48</v>
      </c>
      <c r="J113" t="s">
        <v>618</v>
      </c>
      <c r="L113">
        <v>28153940</v>
      </c>
      <c r="M113" t="s">
        <v>619</v>
      </c>
      <c r="Q113">
        <v>1</v>
      </c>
      <c r="R113">
        <v>1</v>
      </c>
    </row>
    <row r="114" spans="1:24" x14ac:dyDescent="0.25">
      <c r="A114">
        <v>113</v>
      </c>
      <c r="B114" t="s">
        <v>620</v>
      </c>
      <c r="C114" t="s">
        <v>621</v>
      </c>
      <c r="D114" t="s">
        <v>622</v>
      </c>
      <c r="E114" s="1">
        <v>25013</v>
      </c>
      <c r="F114" s="3">
        <f>2018-YEAR(Table1[[#This Row],[Birthday]])</f>
        <v>50</v>
      </c>
      <c r="G114" s="3" t="str">
        <f>_xlfn.IFS(Table1[[#This Row],[Age]]&lt;16,"J",Table1[[#This Row],[Age]]&lt;22,"U",Table1[[#This Row],[Age]]&gt;21,"S")</f>
        <v>S</v>
      </c>
      <c r="H114" t="s">
        <v>623</v>
      </c>
      <c r="I114" t="s">
        <v>116</v>
      </c>
      <c r="J114" t="s">
        <v>624</v>
      </c>
      <c r="L114">
        <v>21488829</v>
      </c>
      <c r="M114" t="s">
        <v>625</v>
      </c>
      <c r="R114">
        <v>1</v>
      </c>
      <c r="S114">
        <v>1</v>
      </c>
      <c r="T114">
        <v>1</v>
      </c>
    </row>
    <row r="115" spans="1:24" x14ac:dyDescent="0.25">
      <c r="A115">
        <v>114</v>
      </c>
      <c r="B115" t="s">
        <v>626</v>
      </c>
      <c r="C115" t="s">
        <v>300</v>
      </c>
      <c r="D115" t="s">
        <v>627</v>
      </c>
      <c r="E115" s="1">
        <v>38659</v>
      </c>
      <c r="F115" s="3">
        <f>2018-YEAR(Table1[[#This Row],[Birthday]])</f>
        <v>13</v>
      </c>
      <c r="G115" s="3" t="str">
        <f>_xlfn.IFS(Table1[[#This Row],[Age]]&lt;16,"J",Table1[[#This Row],[Age]]&lt;22,"U",Table1[[#This Row],[Age]]&gt;21,"S")</f>
        <v>J</v>
      </c>
      <c r="H115" t="s">
        <v>623</v>
      </c>
      <c r="I115" t="s">
        <v>116</v>
      </c>
      <c r="J115" t="s">
        <v>628</v>
      </c>
      <c r="L115">
        <v>21488829</v>
      </c>
      <c r="M115" t="s">
        <v>625</v>
      </c>
      <c r="O115">
        <v>1</v>
      </c>
      <c r="P115">
        <v>1</v>
      </c>
    </row>
    <row r="116" spans="1:24" x14ac:dyDescent="0.25">
      <c r="A116">
        <v>115</v>
      </c>
      <c r="B116" t="s">
        <v>629</v>
      </c>
      <c r="C116" t="s">
        <v>630</v>
      </c>
      <c r="D116" t="s">
        <v>622</v>
      </c>
      <c r="E116" s="1">
        <v>29074</v>
      </c>
      <c r="F116" s="3">
        <f>2018-YEAR(Table1[[#This Row],[Birthday]])</f>
        <v>39</v>
      </c>
      <c r="G116" s="3" t="str">
        <f>_xlfn.IFS(Table1[[#This Row],[Age]]&lt;16,"J",Table1[[#This Row],[Age]]&lt;22,"U",Table1[[#This Row],[Age]]&gt;21,"S")</f>
        <v>S</v>
      </c>
      <c r="H116" t="s">
        <v>623</v>
      </c>
      <c r="I116" t="s">
        <v>116</v>
      </c>
      <c r="J116" t="s">
        <v>631</v>
      </c>
      <c r="L116">
        <v>21488829</v>
      </c>
      <c r="M116" t="s">
        <v>625</v>
      </c>
      <c r="O116">
        <v>1</v>
      </c>
      <c r="Q116">
        <v>1</v>
      </c>
      <c r="R116">
        <v>1</v>
      </c>
    </row>
    <row r="117" spans="1:24" x14ac:dyDescent="0.25">
      <c r="A117">
        <v>116</v>
      </c>
      <c r="B117" t="s">
        <v>632</v>
      </c>
      <c r="C117" t="s">
        <v>633</v>
      </c>
      <c r="D117" t="s">
        <v>634</v>
      </c>
      <c r="E117" s="1">
        <v>35205</v>
      </c>
      <c r="F117" s="3">
        <f>2018-YEAR(Table1[[#This Row],[Birthday]])</f>
        <v>22</v>
      </c>
      <c r="G117" s="3" t="str">
        <f>_xlfn.IFS(Table1[[#This Row],[Age]]&lt;16,"J",Table1[[#This Row],[Age]]&lt;22,"U",Table1[[#This Row],[Age]]&gt;21,"S")</f>
        <v>S</v>
      </c>
      <c r="H117" t="s">
        <v>635</v>
      </c>
      <c r="I117" t="s">
        <v>636</v>
      </c>
      <c r="J117" t="s">
        <v>637</v>
      </c>
      <c r="L117">
        <v>21120883</v>
      </c>
      <c r="M117" t="s">
        <v>638</v>
      </c>
      <c r="N117">
        <v>1</v>
      </c>
    </row>
    <row r="118" spans="1:24" x14ac:dyDescent="0.25">
      <c r="A118">
        <v>117</v>
      </c>
      <c r="B118" t="s">
        <v>639</v>
      </c>
      <c r="C118" t="s">
        <v>640</v>
      </c>
      <c r="D118" t="s">
        <v>641</v>
      </c>
      <c r="E118" s="1">
        <v>34243</v>
      </c>
      <c r="F118" s="3">
        <f>2018-YEAR(Table1[[#This Row],[Birthday]])</f>
        <v>25</v>
      </c>
      <c r="G118" s="3" t="str">
        <f>_xlfn.IFS(Table1[[#This Row],[Age]]&lt;16,"J",Table1[[#This Row],[Age]]&lt;22,"U",Table1[[#This Row],[Age]]&gt;21,"S")</f>
        <v>S</v>
      </c>
      <c r="H118" t="s">
        <v>642</v>
      </c>
      <c r="I118" t="s">
        <v>636</v>
      </c>
      <c r="J118" t="s">
        <v>643</v>
      </c>
      <c r="L118" t="s">
        <v>644</v>
      </c>
      <c r="M118" t="s">
        <v>645</v>
      </c>
      <c r="O118">
        <v>1</v>
      </c>
      <c r="P118">
        <v>1</v>
      </c>
      <c r="V118">
        <v>1</v>
      </c>
    </row>
    <row r="119" spans="1:24" x14ac:dyDescent="0.25">
      <c r="A119">
        <v>118</v>
      </c>
      <c r="B119" t="s">
        <v>646</v>
      </c>
      <c r="C119" t="s">
        <v>640</v>
      </c>
      <c r="D119" t="s">
        <v>641</v>
      </c>
      <c r="E119" s="1">
        <v>34243</v>
      </c>
      <c r="F119" s="3">
        <f>2018-YEAR(Table1[[#This Row],[Birthday]])</f>
        <v>25</v>
      </c>
      <c r="G119" s="3" t="str">
        <f>_xlfn.IFS(Table1[[#This Row],[Age]]&lt;16,"J",Table1[[#This Row],[Age]]&lt;22,"U",Table1[[#This Row],[Age]]&gt;21,"S")</f>
        <v>S</v>
      </c>
      <c r="H119" t="s">
        <v>642</v>
      </c>
      <c r="I119" t="s">
        <v>636</v>
      </c>
      <c r="J119" t="s">
        <v>647</v>
      </c>
      <c r="L119" t="s">
        <v>644</v>
      </c>
      <c r="M119" t="s">
        <v>645</v>
      </c>
      <c r="U119">
        <v>1</v>
      </c>
    </row>
    <row r="120" spans="1:24" x14ac:dyDescent="0.25">
      <c r="A120">
        <v>119</v>
      </c>
      <c r="B120" t="s">
        <v>648</v>
      </c>
      <c r="C120" t="s">
        <v>407</v>
      </c>
      <c r="D120" t="s">
        <v>649</v>
      </c>
      <c r="E120" s="1">
        <v>28206</v>
      </c>
      <c r="F120" s="3">
        <f>2018-YEAR(Table1[[#This Row],[Birthday]])</f>
        <v>41</v>
      </c>
      <c r="G120" s="3" t="str">
        <f>_xlfn.IFS(Table1[[#This Row],[Age]]&lt;16,"J",Table1[[#This Row],[Age]]&lt;22,"U",Table1[[#This Row],[Age]]&gt;21,"S")</f>
        <v>S</v>
      </c>
      <c r="H120" t="s">
        <v>650</v>
      </c>
      <c r="I120" t="s">
        <v>48</v>
      </c>
      <c r="J120" t="s">
        <v>651</v>
      </c>
      <c r="L120">
        <v>27291436</v>
      </c>
      <c r="M120" t="s">
        <v>652</v>
      </c>
      <c r="O120">
        <v>1</v>
      </c>
      <c r="Q120">
        <v>1</v>
      </c>
      <c r="R120">
        <v>1</v>
      </c>
    </row>
    <row r="121" spans="1:24" x14ac:dyDescent="0.25">
      <c r="A121">
        <v>120</v>
      </c>
      <c r="B121" t="s">
        <v>653</v>
      </c>
      <c r="C121" t="s">
        <v>654</v>
      </c>
      <c r="D121" t="s">
        <v>655</v>
      </c>
      <c r="E121" s="1">
        <v>31992</v>
      </c>
      <c r="F121" s="3">
        <f>2018-YEAR(Table1[[#This Row],[Birthday]])</f>
        <v>31</v>
      </c>
      <c r="G121" s="3" t="str">
        <f>_xlfn.IFS(Table1[[#This Row],[Age]]&lt;16,"J",Table1[[#This Row],[Age]]&lt;22,"U",Table1[[#This Row],[Age]]&gt;21,"S")</f>
        <v>S</v>
      </c>
      <c r="H121" t="s">
        <v>348</v>
      </c>
      <c r="I121" t="s">
        <v>48</v>
      </c>
      <c r="J121" t="s">
        <v>656</v>
      </c>
      <c r="L121">
        <v>50182307</v>
      </c>
      <c r="M121" t="s">
        <v>657</v>
      </c>
      <c r="U121">
        <v>1</v>
      </c>
    </row>
    <row r="122" spans="1:24" x14ac:dyDescent="0.25">
      <c r="A122">
        <v>121</v>
      </c>
      <c r="B122" t="s">
        <v>658</v>
      </c>
      <c r="C122" t="s">
        <v>659</v>
      </c>
      <c r="D122" t="s">
        <v>224</v>
      </c>
      <c r="E122" s="1">
        <v>37340</v>
      </c>
      <c r="F122" s="3">
        <f>2018-YEAR(Table1[[#This Row],[Birthday]])</f>
        <v>16</v>
      </c>
      <c r="G122" s="3" t="str">
        <f>_xlfn.IFS(Table1[[#This Row],[Age]]&lt;16,"J",Table1[[#This Row],[Age]]&lt;22,"U",Table1[[#This Row],[Age]]&gt;21,"S")</f>
        <v>U</v>
      </c>
      <c r="H122" t="s">
        <v>660</v>
      </c>
      <c r="I122" t="s">
        <v>203</v>
      </c>
      <c r="J122" t="s">
        <v>661</v>
      </c>
      <c r="L122">
        <v>51711825</v>
      </c>
      <c r="M122" t="s">
        <v>662</v>
      </c>
      <c r="X122">
        <v>1</v>
      </c>
    </row>
    <row r="123" spans="1:24" x14ac:dyDescent="0.25">
      <c r="A123">
        <v>122</v>
      </c>
      <c r="B123" t="s">
        <v>663</v>
      </c>
      <c r="C123" t="s">
        <v>73</v>
      </c>
      <c r="D123" t="s">
        <v>664</v>
      </c>
      <c r="E123" s="1">
        <v>37093</v>
      </c>
      <c r="F123" s="3">
        <f>2018-YEAR(Table1[[#This Row],[Birthday]])</f>
        <v>17</v>
      </c>
      <c r="G123" s="3" t="str">
        <f>_xlfn.IFS(Table1[[#This Row],[Age]]&lt;16,"J",Table1[[#This Row],[Age]]&lt;22,"U",Table1[[#This Row],[Age]]&gt;21,"S")</f>
        <v>U</v>
      </c>
      <c r="H123" t="s">
        <v>665</v>
      </c>
      <c r="I123" t="s">
        <v>666</v>
      </c>
      <c r="J123" t="s">
        <v>667</v>
      </c>
      <c r="L123">
        <v>25112339</v>
      </c>
      <c r="M123" t="s">
        <v>668</v>
      </c>
      <c r="X123">
        <v>1</v>
      </c>
    </row>
    <row r="124" spans="1:24" x14ac:dyDescent="0.25">
      <c r="A124">
        <v>123</v>
      </c>
      <c r="B124" t="s">
        <v>669</v>
      </c>
      <c r="C124" t="s">
        <v>73</v>
      </c>
      <c r="D124" t="s">
        <v>664</v>
      </c>
      <c r="E124" s="1">
        <v>37093</v>
      </c>
      <c r="F124" s="3">
        <f>2018-YEAR(Table1[[#This Row],[Birthday]])</f>
        <v>17</v>
      </c>
      <c r="G124" s="3" t="str">
        <f>_xlfn.IFS(Table1[[#This Row],[Age]]&lt;16,"J",Table1[[#This Row],[Age]]&lt;22,"U",Table1[[#This Row],[Age]]&gt;21,"S")</f>
        <v>U</v>
      </c>
      <c r="H124" t="s">
        <v>665</v>
      </c>
      <c r="I124" t="s">
        <v>670</v>
      </c>
      <c r="J124" t="s">
        <v>671</v>
      </c>
      <c r="L124">
        <v>25112339</v>
      </c>
      <c r="M124" t="s">
        <v>668</v>
      </c>
      <c r="X124">
        <v>1</v>
      </c>
    </row>
    <row r="125" spans="1:24" x14ac:dyDescent="0.25">
      <c r="A125">
        <v>124</v>
      </c>
      <c r="B125" t="s">
        <v>672</v>
      </c>
      <c r="C125" t="s">
        <v>673</v>
      </c>
      <c r="D125" t="s">
        <v>674</v>
      </c>
      <c r="E125" s="1">
        <v>36227</v>
      </c>
      <c r="F125" s="3">
        <f>2018-YEAR(Table1[[#This Row],[Birthday]])</f>
        <v>19</v>
      </c>
      <c r="G125" s="3" t="str">
        <f>_xlfn.IFS(Table1[[#This Row],[Age]]&lt;16,"J",Table1[[#This Row],[Age]]&lt;22,"U",Table1[[#This Row],[Age]]&gt;21,"S")</f>
        <v>U</v>
      </c>
      <c r="H125" t="s">
        <v>202</v>
      </c>
      <c r="I125" t="s">
        <v>203</v>
      </c>
      <c r="J125" t="s">
        <v>675</v>
      </c>
      <c r="L125">
        <v>51778058</v>
      </c>
      <c r="M125" t="s">
        <v>676</v>
      </c>
      <c r="O125">
        <v>1</v>
      </c>
      <c r="P125">
        <v>1</v>
      </c>
    </row>
    <row r="126" spans="1:24" x14ac:dyDescent="0.25">
      <c r="A126">
        <v>125</v>
      </c>
      <c r="B126" t="s">
        <v>677</v>
      </c>
      <c r="C126" t="s">
        <v>678</v>
      </c>
      <c r="D126" t="s">
        <v>679</v>
      </c>
      <c r="E126" s="1">
        <v>23243</v>
      </c>
      <c r="F126" s="3">
        <f>2018-YEAR(Table1[[#This Row],[Birthday]])</f>
        <v>55</v>
      </c>
      <c r="G126" s="3" t="str">
        <f>_xlfn.IFS(Table1[[#This Row],[Age]]&lt;16,"J",Table1[[#This Row],[Age]]&lt;22,"U",Table1[[#This Row],[Age]]&gt;21,"S")</f>
        <v>S</v>
      </c>
      <c r="H126" t="s">
        <v>680</v>
      </c>
      <c r="I126" t="s">
        <v>428</v>
      </c>
      <c r="J126" t="s">
        <v>681</v>
      </c>
      <c r="L126">
        <v>30896115</v>
      </c>
      <c r="M126" t="s">
        <v>682</v>
      </c>
      <c r="R126">
        <v>1</v>
      </c>
      <c r="S126">
        <v>1</v>
      </c>
      <c r="T126">
        <v>1</v>
      </c>
    </row>
    <row r="127" spans="1:24" x14ac:dyDescent="0.25">
      <c r="A127">
        <v>126</v>
      </c>
      <c r="B127" t="s">
        <v>683</v>
      </c>
      <c r="C127" t="s">
        <v>678</v>
      </c>
      <c r="D127" t="s">
        <v>679</v>
      </c>
      <c r="E127" s="1">
        <v>23243</v>
      </c>
      <c r="F127" s="3">
        <f>2018-YEAR(Table1[[#This Row],[Birthday]])</f>
        <v>55</v>
      </c>
      <c r="G127" s="3" t="str">
        <f>_xlfn.IFS(Table1[[#This Row],[Age]]&lt;16,"J",Table1[[#This Row],[Age]]&lt;22,"U",Table1[[#This Row],[Age]]&gt;21,"S")</f>
        <v>S</v>
      </c>
      <c r="H127" t="s">
        <v>680</v>
      </c>
      <c r="I127" t="s">
        <v>428</v>
      </c>
      <c r="J127" t="s">
        <v>684</v>
      </c>
      <c r="L127">
        <v>30896115</v>
      </c>
      <c r="M127" t="s">
        <v>682</v>
      </c>
      <c r="R127">
        <v>1</v>
      </c>
      <c r="S127">
        <v>1</v>
      </c>
      <c r="U127">
        <v>1</v>
      </c>
    </row>
    <row r="128" spans="1:24" x14ac:dyDescent="0.25">
      <c r="A128">
        <v>127</v>
      </c>
      <c r="B128" t="s">
        <v>685</v>
      </c>
      <c r="C128" t="s">
        <v>686</v>
      </c>
      <c r="D128" t="s">
        <v>687</v>
      </c>
      <c r="E128" s="1">
        <v>37009</v>
      </c>
      <c r="F128" s="3">
        <f>2018-YEAR(Table1[[#This Row],[Birthday]])</f>
        <v>17</v>
      </c>
      <c r="G128" s="3" t="str">
        <f>_xlfn.IFS(Table1[[#This Row],[Age]]&lt;16,"J",Table1[[#This Row],[Age]]&lt;22,"U",Table1[[#This Row],[Age]]&gt;21,"S")</f>
        <v>U</v>
      </c>
      <c r="H128" t="s">
        <v>134</v>
      </c>
      <c r="I128" t="s">
        <v>135</v>
      </c>
      <c r="J128" t="s">
        <v>688</v>
      </c>
      <c r="L128">
        <v>31316541</v>
      </c>
      <c r="M128" t="s">
        <v>689</v>
      </c>
      <c r="N128">
        <v>1</v>
      </c>
      <c r="P128">
        <v>1</v>
      </c>
    </row>
    <row r="129" spans="1:24" x14ac:dyDescent="0.25">
      <c r="A129">
        <v>128</v>
      </c>
      <c r="B129" t="s">
        <v>690</v>
      </c>
      <c r="C129" t="s">
        <v>691</v>
      </c>
      <c r="D129" t="s">
        <v>692</v>
      </c>
      <c r="E129" s="1">
        <v>33479</v>
      </c>
      <c r="F129" s="3">
        <f>2018-YEAR(Table1[[#This Row],[Birthday]])</f>
        <v>27</v>
      </c>
      <c r="G129" s="3" t="str">
        <f>_xlfn.IFS(Table1[[#This Row],[Age]]&lt;16,"J",Table1[[#This Row],[Age]]&lt;22,"U",Table1[[#This Row],[Age]]&gt;21,"S")</f>
        <v>S</v>
      </c>
      <c r="H129" t="s">
        <v>554</v>
      </c>
      <c r="I129" t="s">
        <v>48</v>
      </c>
      <c r="J129" t="s">
        <v>693</v>
      </c>
      <c r="L129">
        <v>42366159</v>
      </c>
      <c r="M129" t="s">
        <v>694</v>
      </c>
      <c r="O129">
        <v>1</v>
      </c>
      <c r="Q129">
        <v>1</v>
      </c>
    </row>
    <row r="130" spans="1:24" x14ac:dyDescent="0.25">
      <c r="A130">
        <v>129</v>
      </c>
      <c r="B130" t="s">
        <v>695</v>
      </c>
      <c r="C130" t="s">
        <v>691</v>
      </c>
      <c r="D130" t="s">
        <v>692</v>
      </c>
      <c r="E130" s="1">
        <v>33479</v>
      </c>
      <c r="F130" s="3">
        <f>2018-YEAR(Table1[[#This Row],[Birthday]])</f>
        <v>27</v>
      </c>
      <c r="G130" s="3" t="str">
        <f>_xlfn.IFS(Table1[[#This Row],[Age]]&lt;16,"J",Table1[[#This Row],[Age]]&lt;22,"U",Table1[[#This Row],[Age]]&gt;21,"S")</f>
        <v>S</v>
      </c>
      <c r="H130" t="s">
        <v>554</v>
      </c>
      <c r="I130" t="s">
        <v>48</v>
      </c>
      <c r="J130" t="s">
        <v>696</v>
      </c>
      <c r="L130">
        <v>40366101</v>
      </c>
      <c r="M130" t="s">
        <v>694</v>
      </c>
      <c r="N130">
        <v>1</v>
      </c>
      <c r="Q130">
        <v>1</v>
      </c>
      <c r="R130">
        <v>1</v>
      </c>
    </row>
    <row r="131" spans="1:24" x14ac:dyDescent="0.25">
      <c r="A131">
        <v>130</v>
      </c>
      <c r="B131" t="s">
        <v>697</v>
      </c>
      <c r="C131" t="s">
        <v>698</v>
      </c>
      <c r="D131" t="s">
        <v>699</v>
      </c>
      <c r="E131" s="1">
        <v>26932</v>
      </c>
      <c r="F131" s="3">
        <f>2018-YEAR(Table1[[#This Row],[Birthday]])</f>
        <v>45</v>
      </c>
      <c r="G131" s="3" t="str">
        <f>_xlfn.IFS(Table1[[#This Row],[Age]]&lt;16,"J",Table1[[#This Row],[Age]]&lt;22,"U",Table1[[#This Row],[Age]]&gt;21,"S")</f>
        <v>S</v>
      </c>
      <c r="H131" t="s">
        <v>453</v>
      </c>
      <c r="I131" t="s">
        <v>700</v>
      </c>
      <c r="J131" t="s">
        <v>701</v>
      </c>
      <c r="L131">
        <v>20242002</v>
      </c>
      <c r="M131" t="s">
        <v>702</v>
      </c>
      <c r="V131">
        <v>1</v>
      </c>
    </row>
    <row r="132" spans="1:24" x14ac:dyDescent="0.25">
      <c r="A132">
        <v>131</v>
      </c>
      <c r="B132" t="s">
        <v>703</v>
      </c>
      <c r="C132" t="s">
        <v>704</v>
      </c>
      <c r="D132" t="s">
        <v>705</v>
      </c>
      <c r="E132" s="1">
        <v>29429</v>
      </c>
      <c r="F132" s="3">
        <f>2018-YEAR(Table1[[#This Row],[Birthday]])</f>
        <v>38</v>
      </c>
      <c r="G132" s="3" t="str">
        <f>_xlfn.IFS(Table1[[#This Row],[Age]]&lt;16,"J",Table1[[#This Row],[Age]]&lt;22,"U",Table1[[#This Row],[Age]]&gt;21,"S")</f>
        <v>S</v>
      </c>
      <c r="H132" t="s">
        <v>26</v>
      </c>
      <c r="I132" t="s">
        <v>706</v>
      </c>
      <c r="J132" t="s">
        <v>707</v>
      </c>
      <c r="L132">
        <v>81757272</v>
      </c>
      <c r="M132" t="s">
        <v>708</v>
      </c>
      <c r="Q132">
        <v>1</v>
      </c>
      <c r="R132">
        <v>1</v>
      </c>
      <c r="U132">
        <v>1</v>
      </c>
    </row>
    <row r="133" spans="1:24" x14ac:dyDescent="0.25">
      <c r="A133">
        <v>132</v>
      </c>
      <c r="B133" t="s">
        <v>709</v>
      </c>
      <c r="C133" t="s">
        <v>710</v>
      </c>
      <c r="D133" t="s">
        <v>711</v>
      </c>
      <c r="E133" s="1">
        <v>38073</v>
      </c>
      <c r="F133" s="3">
        <f>2018-YEAR(Table1[[#This Row],[Birthday]])</f>
        <v>14</v>
      </c>
      <c r="G133" s="3" t="str">
        <f>_xlfn.IFS(Table1[[#This Row],[Age]]&lt;16,"J",Table1[[#This Row],[Age]]&lt;22,"U",Table1[[#This Row],[Age]]&gt;21,"S")</f>
        <v>J</v>
      </c>
      <c r="H133" t="s">
        <v>26</v>
      </c>
      <c r="I133" t="s">
        <v>712</v>
      </c>
      <c r="J133" t="s">
        <v>713</v>
      </c>
      <c r="L133">
        <v>81757272</v>
      </c>
      <c r="M133" t="s">
        <v>708</v>
      </c>
      <c r="Q133">
        <v>1</v>
      </c>
      <c r="X133">
        <v>1</v>
      </c>
    </row>
    <row r="134" spans="1:24" x14ac:dyDescent="0.25">
      <c r="A134">
        <v>133</v>
      </c>
      <c r="B134" t="s">
        <v>714</v>
      </c>
      <c r="C134" t="s">
        <v>710</v>
      </c>
      <c r="D134" t="s">
        <v>711</v>
      </c>
      <c r="E134" s="1">
        <v>38073</v>
      </c>
      <c r="F134" s="3">
        <f>2018-YEAR(Table1[[#This Row],[Birthday]])</f>
        <v>14</v>
      </c>
      <c r="G134" s="3" t="str">
        <f>_xlfn.IFS(Table1[[#This Row],[Age]]&lt;16,"J",Table1[[#This Row],[Age]]&lt;22,"U",Table1[[#This Row],[Age]]&gt;21,"S")</f>
        <v>J</v>
      </c>
      <c r="H134" t="s">
        <v>26</v>
      </c>
      <c r="I134" t="s">
        <v>715</v>
      </c>
      <c r="J134" t="s">
        <v>716</v>
      </c>
      <c r="L134">
        <v>81757272</v>
      </c>
      <c r="M134" t="s">
        <v>708</v>
      </c>
      <c r="X134">
        <v>1</v>
      </c>
    </row>
    <row r="135" spans="1:24" x14ac:dyDescent="0.25">
      <c r="A135">
        <v>134</v>
      </c>
      <c r="B135" t="s">
        <v>717</v>
      </c>
      <c r="C135" t="s">
        <v>718</v>
      </c>
      <c r="D135" t="s">
        <v>719</v>
      </c>
      <c r="E135" s="1">
        <v>34599</v>
      </c>
      <c r="F135" s="3">
        <f>2018-YEAR(Table1[[#This Row],[Birthday]])</f>
        <v>24</v>
      </c>
      <c r="G135" s="3" t="str">
        <f>_xlfn.IFS(Table1[[#This Row],[Age]]&lt;16,"J",Table1[[#This Row],[Age]]&lt;22,"U",Table1[[#This Row],[Age]]&gt;21,"S")</f>
        <v>S</v>
      </c>
      <c r="H135" t="s">
        <v>202</v>
      </c>
      <c r="I135" t="s">
        <v>203</v>
      </c>
      <c r="J135" t="s">
        <v>720</v>
      </c>
      <c r="L135">
        <v>20997270</v>
      </c>
      <c r="M135" t="s">
        <v>721</v>
      </c>
      <c r="N135">
        <v>1</v>
      </c>
    </row>
    <row r="136" spans="1:24" x14ac:dyDescent="0.25">
      <c r="A136">
        <v>135</v>
      </c>
      <c r="B136" t="s">
        <v>722</v>
      </c>
      <c r="C136" t="s">
        <v>723</v>
      </c>
      <c r="D136" t="s">
        <v>724</v>
      </c>
      <c r="E136" s="1">
        <v>38363</v>
      </c>
      <c r="F136" s="3">
        <f>2018-YEAR(Table1[[#This Row],[Birthday]])</f>
        <v>13</v>
      </c>
      <c r="G136" s="3" t="str">
        <f>_xlfn.IFS(Table1[[#This Row],[Age]]&lt;16,"J",Table1[[#This Row],[Age]]&lt;22,"U",Table1[[#This Row],[Age]]&gt;21,"S")</f>
        <v>J</v>
      </c>
      <c r="H136" t="s">
        <v>725</v>
      </c>
      <c r="I136" t="s">
        <v>726</v>
      </c>
      <c r="J136" t="s">
        <v>727</v>
      </c>
      <c r="L136">
        <v>61703336</v>
      </c>
      <c r="M136" t="s">
        <v>728</v>
      </c>
      <c r="W136">
        <v>1</v>
      </c>
    </row>
    <row r="137" spans="1:24" x14ac:dyDescent="0.25">
      <c r="A137">
        <v>136</v>
      </c>
      <c r="B137" t="s">
        <v>729</v>
      </c>
      <c r="C137" t="s">
        <v>153</v>
      </c>
      <c r="D137" t="s">
        <v>730</v>
      </c>
      <c r="E137" s="1">
        <v>23794</v>
      </c>
      <c r="F137" s="3">
        <f>2018-YEAR(Table1[[#This Row],[Birthday]])</f>
        <v>53</v>
      </c>
      <c r="G137" s="3" t="str">
        <f>_xlfn.IFS(Table1[[#This Row],[Age]]&lt;16,"J",Table1[[#This Row],[Age]]&lt;22,"U",Table1[[#This Row],[Age]]&gt;21,"S")</f>
        <v>S</v>
      </c>
      <c r="H137" t="s">
        <v>93</v>
      </c>
      <c r="I137" t="s">
        <v>128</v>
      </c>
      <c r="J137" t="s">
        <v>731</v>
      </c>
      <c r="L137">
        <v>21186898</v>
      </c>
      <c r="M137" t="s">
        <v>732</v>
      </c>
      <c r="N137">
        <v>1</v>
      </c>
      <c r="P137">
        <v>1</v>
      </c>
    </row>
    <row r="138" spans="1:24" x14ac:dyDescent="0.25">
      <c r="A138">
        <v>137</v>
      </c>
      <c r="B138" t="s">
        <v>733</v>
      </c>
      <c r="C138" t="s">
        <v>267</v>
      </c>
      <c r="D138" t="s">
        <v>734</v>
      </c>
      <c r="E138" s="1">
        <v>23794</v>
      </c>
      <c r="F138" s="3">
        <f>2018-YEAR(Table1[[#This Row],[Birthday]])</f>
        <v>53</v>
      </c>
      <c r="G138" s="3" t="str">
        <f>_xlfn.IFS(Table1[[#This Row],[Age]]&lt;16,"J",Table1[[#This Row],[Age]]&lt;22,"U",Table1[[#This Row],[Age]]&gt;21,"S")</f>
        <v>S</v>
      </c>
      <c r="H138" t="s">
        <v>93</v>
      </c>
      <c r="I138" t="s">
        <v>128</v>
      </c>
      <c r="J138" t="s">
        <v>735</v>
      </c>
      <c r="L138">
        <v>21186898</v>
      </c>
      <c r="M138" t="s">
        <v>732</v>
      </c>
      <c r="P138">
        <v>1</v>
      </c>
      <c r="V138">
        <v>1</v>
      </c>
    </row>
    <row r="139" spans="1:24" x14ac:dyDescent="0.25">
      <c r="A139">
        <v>138</v>
      </c>
      <c r="B139" t="s">
        <v>736</v>
      </c>
      <c r="C139" t="s">
        <v>737</v>
      </c>
      <c r="D139" t="s">
        <v>738</v>
      </c>
      <c r="E139" s="1">
        <v>28815</v>
      </c>
      <c r="F139" s="3">
        <f>2018-YEAR(Table1[[#This Row],[Birthday]])</f>
        <v>40</v>
      </c>
      <c r="G139" s="3" t="str">
        <f>_xlfn.IFS(Table1[[#This Row],[Age]]&lt;16,"J",Table1[[#This Row],[Age]]&lt;22,"U",Table1[[#This Row],[Age]]&gt;21,"S")</f>
        <v>S</v>
      </c>
      <c r="H139" t="s">
        <v>739</v>
      </c>
      <c r="I139" t="s">
        <v>740</v>
      </c>
      <c r="J139" t="s">
        <v>741</v>
      </c>
      <c r="L139">
        <v>31441152</v>
      </c>
      <c r="M139" t="s">
        <v>742</v>
      </c>
      <c r="S139">
        <v>1</v>
      </c>
      <c r="T139">
        <v>1</v>
      </c>
    </row>
    <row r="140" spans="1:24" x14ac:dyDescent="0.25">
      <c r="A140">
        <v>139</v>
      </c>
      <c r="B140" t="s">
        <v>743</v>
      </c>
      <c r="C140" t="s">
        <v>744</v>
      </c>
      <c r="D140" t="s">
        <v>745</v>
      </c>
      <c r="E140" s="1">
        <v>37197</v>
      </c>
      <c r="F140" s="3">
        <f>2018-YEAR(Table1[[#This Row],[Birthday]])</f>
        <v>17</v>
      </c>
      <c r="G140" s="3" t="str">
        <f>_xlfn.IFS(Table1[[#This Row],[Age]]&lt;16,"J",Table1[[#This Row],[Age]]&lt;22,"U",Table1[[#This Row],[Age]]&gt;21,"S")</f>
        <v>U</v>
      </c>
      <c r="H140" t="s">
        <v>746</v>
      </c>
      <c r="I140" t="s">
        <v>747</v>
      </c>
      <c r="J140" t="s">
        <v>748</v>
      </c>
      <c r="L140">
        <v>53838222</v>
      </c>
      <c r="M140" t="s">
        <v>749</v>
      </c>
      <c r="N140">
        <v>1</v>
      </c>
      <c r="Q140">
        <v>1</v>
      </c>
      <c r="R140">
        <v>1</v>
      </c>
      <c r="S140">
        <v>1</v>
      </c>
    </row>
    <row r="141" spans="1:24" x14ac:dyDescent="0.25">
      <c r="A141">
        <v>140</v>
      </c>
      <c r="B141" t="s">
        <v>750</v>
      </c>
      <c r="C141" t="s">
        <v>744</v>
      </c>
      <c r="D141" t="s">
        <v>745</v>
      </c>
      <c r="E141" s="1">
        <v>37197</v>
      </c>
      <c r="F141" s="3">
        <f>2018-YEAR(Table1[[#This Row],[Birthday]])</f>
        <v>17</v>
      </c>
      <c r="G141" s="3" t="str">
        <f>_xlfn.IFS(Table1[[#This Row],[Age]]&lt;16,"J",Table1[[#This Row],[Age]]&lt;22,"U",Table1[[#This Row],[Age]]&gt;21,"S")</f>
        <v>U</v>
      </c>
      <c r="H141" t="s">
        <v>746</v>
      </c>
      <c r="I141" t="s">
        <v>747</v>
      </c>
      <c r="J141" t="s">
        <v>751</v>
      </c>
      <c r="L141">
        <v>53838222</v>
      </c>
      <c r="M141" t="s">
        <v>752</v>
      </c>
      <c r="O141">
        <v>1</v>
      </c>
      <c r="P141">
        <v>1</v>
      </c>
    </row>
    <row r="142" spans="1:24" x14ac:dyDescent="0.25">
      <c r="A142">
        <v>141</v>
      </c>
      <c r="B142" t="s">
        <v>753</v>
      </c>
      <c r="C142" t="s">
        <v>744</v>
      </c>
      <c r="D142" t="s">
        <v>745</v>
      </c>
      <c r="E142" s="1">
        <v>37197</v>
      </c>
      <c r="F142" s="3">
        <f>2018-YEAR(Table1[[#This Row],[Birthday]])</f>
        <v>17</v>
      </c>
      <c r="G142" s="3" t="str">
        <f>_xlfn.IFS(Table1[[#This Row],[Age]]&lt;16,"J",Table1[[#This Row],[Age]]&lt;22,"U",Table1[[#This Row],[Age]]&gt;21,"S")</f>
        <v>U</v>
      </c>
      <c r="H142" t="s">
        <v>746</v>
      </c>
      <c r="I142" t="s">
        <v>747</v>
      </c>
      <c r="J142" t="s">
        <v>754</v>
      </c>
      <c r="L142">
        <v>53838222</v>
      </c>
      <c r="M142" t="s">
        <v>749</v>
      </c>
      <c r="N142">
        <v>1</v>
      </c>
      <c r="P142">
        <v>1</v>
      </c>
      <c r="X142">
        <v>1</v>
      </c>
    </row>
    <row r="143" spans="1:24" x14ac:dyDescent="0.25">
      <c r="A143">
        <v>142</v>
      </c>
      <c r="B143" t="s">
        <v>755</v>
      </c>
      <c r="C143" t="s">
        <v>756</v>
      </c>
      <c r="D143" t="s">
        <v>757</v>
      </c>
      <c r="E143" s="1">
        <v>23515</v>
      </c>
      <c r="F143" s="3">
        <f>2018-YEAR(Table1[[#This Row],[Birthday]])</f>
        <v>54</v>
      </c>
      <c r="G143" s="3" t="str">
        <f>_xlfn.IFS(Table1[[#This Row],[Age]]&lt;16,"J",Table1[[#This Row],[Age]]&lt;22,"U",Table1[[#This Row],[Age]]&gt;21,"S")</f>
        <v>S</v>
      </c>
      <c r="H143" t="s">
        <v>93</v>
      </c>
      <c r="I143" t="s">
        <v>128</v>
      </c>
      <c r="J143" t="s">
        <v>758</v>
      </c>
      <c r="L143">
        <v>53413333</v>
      </c>
      <c r="M143" t="s">
        <v>759</v>
      </c>
      <c r="N143">
        <v>1</v>
      </c>
    </row>
    <row r="144" spans="1:24" x14ac:dyDescent="0.25">
      <c r="A144">
        <v>143</v>
      </c>
      <c r="B144" t="s">
        <v>760</v>
      </c>
      <c r="C144" t="s">
        <v>756</v>
      </c>
      <c r="D144" t="s">
        <v>757</v>
      </c>
      <c r="E144" s="1">
        <v>23515</v>
      </c>
      <c r="F144" s="3">
        <f>2018-YEAR(Table1[[#This Row],[Birthday]])</f>
        <v>54</v>
      </c>
      <c r="G144" s="3" t="str">
        <f>_xlfn.IFS(Table1[[#This Row],[Age]]&lt;16,"J",Table1[[#This Row],[Age]]&lt;22,"U",Table1[[#This Row],[Age]]&gt;21,"S")</f>
        <v>S</v>
      </c>
      <c r="H144" t="s">
        <v>93</v>
      </c>
      <c r="I144" t="s">
        <v>128</v>
      </c>
      <c r="J144" t="s">
        <v>761</v>
      </c>
      <c r="L144">
        <v>53413333</v>
      </c>
      <c r="M144" t="s">
        <v>759</v>
      </c>
      <c r="R144">
        <v>1</v>
      </c>
      <c r="S144">
        <v>1</v>
      </c>
      <c r="T144">
        <v>1</v>
      </c>
    </row>
    <row r="145" spans="1:25" x14ac:dyDescent="0.25">
      <c r="A145">
        <v>144</v>
      </c>
      <c r="B145" t="s">
        <v>762</v>
      </c>
      <c r="C145" t="s">
        <v>763</v>
      </c>
      <c r="D145" t="s">
        <v>764</v>
      </c>
      <c r="E145" s="1">
        <v>37852</v>
      </c>
      <c r="F145" s="3">
        <f>2018-YEAR(Table1[[#This Row],[Birthday]])</f>
        <v>15</v>
      </c>
      <c r="G145" s="3" t="str">
        <f>_xlfn.IFS(Table1[[#This Row],[Age]]&lt;16,"J",Table1[[#This Row],[Age]]&lt;22,"U",Table1[[#This Row],[Age]]&gt;21,"S")</f>
        <v>J</v>
      </c>
      <c r="H145" t="s">
        <v>280</v>
      </c>
      <c r="I145" t="s">
        <v>128</v>
      </c>
      <c r="J145" t="s">
        <v>765</v>
      </c>
      <c r="L145">
        <v>40798494</v>
      </c>
      <c r="M145" t="s">
        <v>766</v>
      </c>
      <c r="P145">
        <v>1</v>
      </c>
      <c r="X145">
        <v>1</v>
      </c>
    </row>
    <row r="146" spans="1:25" x14ac:dyDescent="0.25">
      <c r="A146">
        <v>145</v>
      </c>
      <c r="B146" t="s">
        <v>767</v>
      </c>
      <c r="C146" t="s">
        <v>67</v>
      </c>
      <c r="D146" t="s">
        <v>768</v>
      </c>
      <c r="E146" s="1">
        <v>37144</v>
      </c>
      <c r="F146" s="3">
        <f>2018-YEAR(Table1[[#This Row],[Birthday]])</f>
        <v>17</v>
      </c>
      <c r="G146" s="3" t="str">
        <f>_xlfn.IFS(Table1[[#This Row],[Age]]&lt;16,"J",Table1[[#This Row],[Age]]&lt;22,"U",Table1[[#This Row],[Age]]&gt;21,"S")</f>
        <v>U</v>
      </c>
      <c r="H146" t="s">
        <v>382</v>
      </c>
      <c r="I146" t="s">
        <v>769</v>
      </c>
      <c r="J146" t="s">
        <v>770</v>
      </c>
      <c r="L146">
        <v>26368062</v>
      </c>
      <c r="M146" t="s">
        <v>771</v>
      </c>
      <c r="X146">
        <v>1</v>
      </c>
    </row>
    <row r="147" spans="1:25" x14ac:dyDescent="0.25">
      <c r="A147">
        <v>146</v>
      </c>
      <c r="B147" t="s">
        <v>772</v>
      </c>
      <c r="C147" t="s">
        <v>267</v>
      </c>
      <c r="D147" t="s">
        <v>734</v>
      </c>
      <c r="E147" s="1">
        <v>26577</v>
      </c>
      <c r="F147" s="3">
        <f>2018-YEAR(Table1[[#This Row],[Birthday]])</f>
        <v>46</v>
      </c>
      <c r="G147" s="3" t="str">
        <f>_xlfn.IFS(Table1[[#This Row],[Age]]&lt;16,"J",Table1[[#This Row],[Age]]&lt;22,"U",Table1[[#This Row],[Age]]&gt;21,"S")</f>
        <v>S</v>
      </c>
      <c r="H147" t="s">
        <v>280</v>
      </c>
      <c r="I147" t="s">
        <v>128</v>
      </c>
      <c r="J147" t="s">
        <v>773</v>
      </c>
      <c r="L147">
        <v>40798494</v>
      </c>
      <c r="M147" t="s">
        <v>766</v>
      </c>
      <c r="Q147">
        <v>1</v>
      </c>
    </row>
    <row r="148" spans="1:25" x14ac:dyDescent="0.25">
      <c r="A148">
        <v>147</v>
      </c>
      <c r="B148" t="s">
        <v>774</v>
      </c>
      <c r="C148" t="s">
        <v>775</v>
      </c>
      <c r="D148" t="s">
        <v>32</v>
      </c>
      <c r="E148" s="1">
        <v>27792</v>
      </c>
      <c r="F148" s="3">
        <f>2018-YEAR(Table1[[#This Row],[Birthday]])</f>
        <v>42</v>
      </c>
      <c r="G148" s="3" t="str">
        <f>_xlfn.IFS(Table1[[#This Row],[Age]]&lt;16,"J",Table1[[#This Row],[Age]]&lt;22,"U",Table1[[#This Row],[Age]]&gt;21,"S")</f>
        <v>S</v>
      </c>
      <c r="H148" t="s">
        <v>162</v>
      </c>
      <c r="I148" t="s">
        <v>135</v>
      </c>
      <c r="J148" t="s">
        <v>776</v>
      </c>
      <c r="L148">
        <v>21452785</v>
      </c>
      <c r="M148" t="s">
        <v>777</v>
      </c>
      <c r="N148">
        <v>1</v>
      </c>
      <c r="Q148">
        <v>1</v>
      </c>
      <c r="R148">
        <v>1</v>
      </c>
    </row>
    <row r="149" spans="1:25" x14ac:dyDescent="0.25">
      <c r="A149">
        <v>148</v>
      </c>
      <c r="B149" t="s">
        <v>778</v>
      </c>
      <c r="C149" t="s">
        <v>775</v>
      </c>
      <c r="D149" t="s">
        <v>32</v>
      </c>
      <c r="E149" s="1">
        <v>27792</v>
      </c>
      <c r="F149" s="3">
        <f>2018-YEAR(Table1[[#This Row],[Birthday]])</f>
        <v>42</v>
      </c>
      <c r="G149" s="3" t="str">
        <f>_xlfn.IFS(Table1[[#This Row],[Age]]&lt;16,"J",Table1[[#This Row],[Age]]&lt;22,"U",Table1[[#This Row],[Age]]&gt;21,"S")</f>
        <v>S</v>
      </c>
      <c r="H149" t="s">
        <v>162</v>
      </c>
      <c r="I149" t="s">
        <v>135</v>
      </c>
      <c r="J149" t="s">
        <v>779</v>
      </c>
      <c r="L149">
        <v>21452785</v>
      </c>
      <c r="M149" t="s">
        <v>777</v>
      </c>
      <c r="N149">
        <v>1</v>
      </c>
      <c r="Q149">
        <v>1</v>
      </c>
    </row>
    <row r="150" spans="1:25" x14ac:dyDescent="0.25">
      <c r="A150">
        <v>149</v>
      </c>
      <c r="B150" t="s">
        <v>780</v>
      </c>
      <c r="C150" t="s">
        <v>546</v>
      </c>
      <c r="D150" t="s">
        <v>781</v>
      </c>
      <c r="E150" s="1">
        <v>26752</v>
      </c>
      <c r="F150" s="3">
        <f>2018-YEAR(Table1[[#This Row],[Birthday]])</f>
        <v>45</v>
      </c>
      <c r="G150" s="3" t="str">
        <f>_xlfn.IFS(Table1[[#This Row],[Age]]&lt;16,"J",Table1[[#This Row],[Age]]&lt;22,"U",Table1[[#This Row],[Age]]&gt;21,"S")</f>
        <v>S</v>
      </c>
      <c r="H150" t="s">
        <v>782</v>
      </c>
      <c r="I150" t="s">
        <v>783</v>
      </c>
      <c r="J150" t="s">
        <v>784</v>
      </c>
      <c r="L150">
        <v>23423452</v>
      </c>
      <c r="M150" t="s">
        <v>785</v>
      </c>
      <c r="W150">
        <v>1</v>
      </c>
    </row>
    <row r="151" spans="1:25" x14ac:dyDescent="0.25">
      <c r="A151">
        <v>150</v>
      </c>
      <c r="B151" t="s">
        <v>786</v>
      </c>
      <c r="C151" t="s">
        <v>787</v>
      </c>
      <c r="D151" t="s">
        <v>788</v>
      </c>
      <c r="E151" s="1">
        <v>34338</v>
      </c>
      <c r="F151" s="3">
        <f>2018-YEAR(Table1[[#This Row],[Birthday]])</f>
        <v>24</v>
      </c>
      <c r="G151" s="3" t="str">
        <f>_xlfn.IFS(Table1[[#This Row],[Age]]&lt;16,"J",Table1[[#This Row],[Age]]&lt;22,"U",Table1[[#This Row],[Age]]&gt;21,"S")</f>
        <v>S</v>
      </c>
      <c r="H151" t="s">
        <v>202</v>
      </c>
      <c r="I151" t="s">
        <v>203</v>
      </c>
      <c r="J151" t="s">
        <v>789</v>
      </c>
      <c r="L151">
        <v>28969374</v>
      </c>
      <c r="M151" t="s">
        <v>790</v>
      </c>
      <c r="N151">
        <v>1</v>
      </c>
      <c r="P151">
        <v>1</v>
      </c>
    </row>
    <row r="152" spans="1:25" x14ac:dyDescent="0.25">
      <c r="A152">
        <v>151</v>
      </c>
      <c r="B152" t="s">
        <v>791</v>
      </c>
      <c r="C152" t="s">
        <v>792</v>
      </c>
      <c r="D152" t="s">
        <v>793</v>
      </c>
      <c r="E152" s="1">
        <v>24828</v>
      </c>
      <c r="F152" s="3">
        <f>2018-YEAR(Table1[[#This Row],[Birthday]])</f>
        <v>51</v>
      </c>
      <c r="G152" s="3" t="str">
        <f>_xlfn.IFS(Table1[[#This Row],[Age]]&lt;16,"J",Table1[[#This Row],[Age]]&lt;22,"U",Table1[[#This Row],[Age]]&gt;21,"S")</f>
        <v>S</v>
      </c>
      <c r="H152" t="s">
        <v>169</v>
      </c>
      <c r="I152" t="s">
        <v>184</v>
      </c>
      <c r="J152" t="s">
        <v>794</v>
      </c>
      <c r="L152">
        <v>30285100</v>
      </c>
      <c r="M152" t="s">
        <v>795</v>
      </c>
      <c r="N152">
        <v>1</v>
      </c>
      <c r="P152">
        <v>1</v>
      </c>
    </row>
    <row r="153" spans="1:25" x14ac:dyDescent="0.25">
      <c r="A153">
        <v>152</v>
      </c>
      <c r="B153" t="s">
        <v>796</v>
      </c>
      <c r="C153" t="s">
        <v>388</v>
      </c>
      <c r="D153" t="s">
        <v>797</v>
      </c>
      <c r="E153" s="1">
        <v>36881</v>
      </c>
      <c r="F153" s="3">
        <f>2018-YEAR(Table1[[#This Row],[Birthday]])</f>
        <v>18</v>
      </c>
      <c r="G153" s="3" t="str">
        <f>_xlfn.IFS(Table1[[#This Row],[Age]]&lt;16,"J",Table1[[#This Row],[Age]]&lt;22,"U",Table1[[#This Row],[Age]]&gt;21,"S")</f>
        <v>U</v>
      </c>
      <c r="H153" t="s">
        <v>169</v>
      </c>
      <c r="I153" t="s">
        <v>48</v>
      </c>
      <c r="J153" t="s">
        <v>798</v>
      </c>
      <c r="L153">
        <v>21359867</v>
      </c>
      <c r="M153" t="s">
        <v>795</v>
      </c>
      <c r="Y153">
        <v>1</v>
      </c>
    </row>
    <row r="154" spans="1:25" x14ac:dyDescent="0.25">
      <c r="A154">
        <v>153</v>
      </c>
      <c r="B154" t="s">
        <v>799</v>
      </c>
      <c r="C154" t="s">
        <v>800</v>
      </c>
      <c r="D154" t="s">
        <v>801</v>
      </c>
      <c r="E154" s="1">
        <v>38708</v>
      </c>
      <c r="F154" s="3">
        <f>2018-YEAR(Table1[[#This Row],[Birthday]])</f>
        <v>13</v>
      </c>
      <c r="G154" s="3" t="str">
        <f>_xlfn.IFS(Table1[[#This Row],[Age]]&lt;16,"J",Table1[[#This Row],[Age]]&lt;22,"U",Table1[[#This Row],[Age]]&gt;21,"S")</f>
        <v>J</v>
      </c>
      <c r="H154" t="s">
        <v>336</v>
      </c>
      <c r="I154" t="s">
        <v>601</v>
      </c>
      <c r="J154" t="s">
        <v>802</v>
      </c>
      <c r="L154">
        <v>51361939</v>
      </c>
      <c r="M154" t="s">
        <v>803</v>
      </c>
      <c r="W154">
        <v>1</v>
      </c>
    </row>
    <row r="155" spans="1:25" x14ac:dyDescent="0.25">
      <c r="A155">
        <v>154</v>
      </c>
      <c r="B155" t="s">
        <v>804</v>
      </c>
      <c r="C155" t="s">
        <v>805</v>
      </c>
      <c r="D155" t="s">
        <v>806</v>
      </c>
      <c r="E155" s="1">
        <v>35703</v>
      </c>
      <c r="F155" s="3">
        <f>2018-YEAR(Table1[[#This Row],[Birthday]])</f>
        <v>21</v>
      </c>
      <c r="G155" s="3" t="str">
        <f>_xlfn.IFS(Table1[[#This Row],[Age]]&lt;16,"J",Table1[[#This Row],[Age]]&lt;22,"U",Table1[[#This Row],[Age]]&gt;21,"S")</f>
        <v>U</v>
      </c>
      <c r="H155" t="s">
        <v>336</v>
      </c>
      <c r="I155" t="s">
        <v>55</v>
      </c>
      <c r="J155" t="s">
        <v>807</v>
      </c>
      <c r="L155">
        <v>60483430</v>
      </c>
      <c r="M155" t="s">
        <v>808</v>
      </c>
      <c r="N155">
        <v>1</v>
      </c>
      <c r="P155">
        <v>1</v>
      </c>
      <c r="Y155">
        <v>1</v>
      </c>
    </row>
    <row r="156" spans="1:25" x14ac:dyDescent="0.25">
      <c r="A156">
        <v>155</v>
      </c>
      <c r="B156" t="s">
        <v>809</v>
      </c>
      <c r="C156" t="s">
        <v>810</v>
      </c>
      <c r="D156" t="s">
        <v>811</v>
      </c>
      <c r="E156" s="1">
        <v>34395</v>
      </c>
      <c r="F156" s="3">
        <f>2018-YEAR(Table1[[#This Row],[Birthday]])</f>
        <v>24</v>
      </c>
      <c r="G156" s="3" t="str">
        <f>_xlfn.IFS(Table1[[#This Row],[Age]]&lt;16,"J",Table1[[#This Row],[Age]]&lt;22,"U",Table1[[#This Row],[Age]]&gt;21,"S")</f>
        <v>S</v>
      </c>
      <c r="H156" t="s">
        <v>812</v>
      </c>
      <c r="I156" t="s">
        <v>48</v>
      </c>
      <c r="J156" t="s">
        <v>813</v>
      </c>
      <c r="L156">
        <v>53827211</v>
      </c>
      <c r="M156" t="s">
        <v>814</v>
      </c>
      <c r="O156">
        <v>1</v>
      </c>
    </row>
    <row r="157" spans="1:25" x14ac:dyDescent="0.25">
      <c r="A157">
        <v>156</v>
      </c>
      <c r="B157" t="s">
        <v>815</v>
      </c>
      <c r="C157" t="s">
        <v>816</v>
      </c>
      <c r="D157" t="s">
        <v>817</v>
      </c>
      <c r="E157" s="1">
        <v>38050</v>
      </c>
      <c r="F157" s="3">
        <f>2018-YEAR(Table1[[#This Row],[Birthday]])</f>
        <v>14</v>
      </c>
      <c r="G157" s="3" t="str">
        <f>_xlfn.IFS(Table1[[#This Row],[Age]]&lt;16,"J",Table1[[#This Row],[Age]]&lt;22,"U",Table1[[#This Row],[Age]]&gt;21,"S")</f>
        <v>J</v>
      </c>
      <c r="H157" t="s">
        <v>162</v>
      </c>
      <c r="I157" t="s">
        <v>135</v>
      </c>
      <c r="J157" t="s">
        <v>818</v>
      </c>
      <c r="L157">
        <v>22759531</v>
      </c>
      <c r="M157" t="s">
        <v>819</v>
      </c>
      <c r="N157">
        <v>1</v>
      </c>
      <c r="P157">
        <v>1</v>
      </c>
    </row>
    <row r="158" spans="1:25" x14ac:dyDescent="0.25">
      <c r="A158">
        <v>157</v>
      </c>
      <c r="B158" t="s">
        <v>820</v>
      </c>
      <c r="C158" t="s">
        <v>821</v>
      </c>
      <c r="D158" t="s">
        <v>822</v>
      </c>
      <c r="E158" s="1">
        <v>37985</v>
      </c>
      <c r="F158" s="3">
        <f>2018-YEAR(Table1[[#This Row],[Birthday]])</f>
        <v>15</v>
      </c>
      <c r="G158" s="3" t="str">
        <f>_xlfn.IFS(Table1[[#This Row],[Age]]&lt;16,"J",Table1[[#This Row],[Age]]&lt;22,"U",Table1[[#This Row],[Age]]&gt;21,"S")</f>
        <v>J</v>
      </c>
      <c r="H158" t="s">
        <v>823</v>
      </c>
      <c r="I158" t="s">
        <v>34</v>
      </c>
      <c r="J158" t="s">
        <v>824</v>
      </c>
      <c r="L158">
        <v>20922212</v>
      </c>
      <c r="M158" t="s">
        <v>825</v>
      </c>
      <c r="O158">
        <v>1</v>
      </c>
      <c r="X158">
        <v>1</v>
      </c>
    </row>
    <row r="159" spans="1:25" x14ac:dyDescent="0.25">
      <c r="A159">
        <v>158</v>
      </c>
      <c r="B159" t="s">
        <v>826</v>
      </c>
      <c r="C159" t="s">
        <v>73</v>
      </c>
      <c r="D159" t="s">
        <v>827</v>
      </c>
      <c r="E159" s="1">
        <v>35038</v>
      </c>
      <c r="F159" s="3">
        <f>2018-YEAR(Table1[[#This Row],[Birthday]])</f>
        <v>23</v>
      </c>
      <c r="G159" s="3" t="str">
        <f>_xlfn.IFS(Table1[[#This Row],[Age]]&lt;16,"J",Table1[[#This Row],[Age]]&lt;22,"U",Table1[[#This Row],[Age]]&gt;21,"S")</f>
        <v>S</v>
      </c>
      <c r="H159" t="s">
        <v>382</v>
      </c>
      <c r="I159" t="s">
        <v>128</v>
      </c>
      <c r="J159" t="s">
        <v>828</v>
      </c>
      <c r="L159">
        <v>40283606</v>
      </c>
      <c r="M159" t="s">
        <v>829</v>
      </c>
      <c r="O159">
        <v>1</v>
      </c>
      <c r="Q159">
        <v>1</v>
      </c>
      <c r="R159">
        <v>1</v>
      </c>
      <c r="U159">
        <v>1</v>
      </c>
    </row>
    <row r="160" spans="1:25" x14ac:dyDescent="0.25">
      <c r="A160">
        <v>159</v>
      </c>
      <c r="B160" t="s">
        <v>830</v>
      </c>
      <c r="C160" t="s">
        <v>73</v>
      </c>
      <c r="D160" t="s">
        <v>827</v>
      </c>
      <c r="E160" s="1">
        <v>35038</v>
      </c>
      <c r="F160" s="3">
        <f>2018-YEAR(Table1[[#This Row],[Birthday]])</f>
        <v>23</v>
      </c>
      <c r="G160" s="3" t="str">
        <f>_xlfn.IFS(Table1[[#This Row],[Age]]&lt;16,"J",Table1[[#This Row],[Age]]&lt;22,"U",Table1[[#This Row],[Age]]&gt;21,"S")</f>
        <v>S</v>
      </c>
      <c r="H160" t="s">
        <v>382</v>
      </c>
      <c r="I160" t="s">
        <v>128</v>
      </c>
      <c r="J160" t="s">
        <v>831</v>
      </c>
      <c r="L160">
        <v>40283606</v>
      </c>
      <c r="M160" t="s">
        <v>829</v>
      </c>
      <c r="S160">
        <v>1</v>
      </c>
      <c r="T160">
        <v>1</v>
      </c>
    </row>
    <row r="161" spans="1:25" x14ac:dyDescent="0.25">
      <c r="A161">
        <v>160</v>
      </c>
      <c r="B161" t="s">
        <v>832</v>
      </c>
      <c r="C161" t="s">
        <v>833</v>
      </c>
      <c r="D161" t="s">
        <v>201</v>
      </c>
      <c r="E161" s="1">
        <v>38030</v>
      </c>
      <c r="F161" s="3">
        <f>2018-YEAR(Table1[[#This Row],[Birthday]])</f>
        <v>14</v>
      </c>
      <c r="G161" s="3" t="str">
        <f>_xlfn.IFS(Table1[[#This Row],[Age]]&lt;16,"J",Table1[[#This Row],[Age]]&lt;22,"U",Table1[[#This Row],[Age]]&gt;21,"S")</f>
        <v>J</v>
      </c>
      <c r="H161" t="s">
        <v>782</v>
      </c>
      <c r="I161" t="s">
        <v>834</v>
      </c>
      <c r="J161" t="s">
        <v>835</v>
      </c>
      <c r="L161">
        <v>23475755</v>
      </c>
      <c r="M161" t="s">
        <v>836</v>
      </c>
      <c r="X161">
        <v>1</v>
      </c>
    </row>
    <row r="162" spans="1:25" x14ac:dyDescent="0.25">
      <c r="A162">
        <v>161</v>
      </c>
      <c r="B162" t="s">
        <v>837</v>
      </c>
      <c r="C162" t="s">
        <v>838</v>
      </c>
      <c r="D162" t="s">
        <v>839</v>
      </c>
      <c r="E162" s="1">
        <v>35609</v>
      </c>
      <c r="F162" s="3">
        <f>2018-YEAR(Table1[[#This Row],[Birthday]])</f>
        <v>21</v>
      </c>
      <c r="G162" s="3" t="str">
        <f>_xlfn.IFS(Table1[[#This Row],[Age]]&lt;16,"J",Table1[[#This Row],[Age]]&lt;22,"U",Table1[[#This Row],[Age]]&gt;21,"S")</f>
        <v>U</v>
      </c>
      <c r="H162" t="s">
        <v>202</v>
      </c>
      <c r="I162" t="s">
        <v>840</v>
      </c>
      <c r="J162" t="s">
        <v>841</v>
      </c>
      <c r="L162">
        <v>30265902</v>
      </c>
      <c r="M162" t="s">
        <v>842</v>
      </c>
      <c r="N162">
        <v>1</v>
      </c>
      <c r="P162">
        <v>1</v>
      </c>
    </row>
    <row r="163" spans="1:25" x14ac:dyDescent="0.25">
      <c r="A163">
        <v>162</v>
      </c>
      <c r="B163" t="s">
        <v>843</v>
      </c>
      <c r="C163" t="s">
        <v>844</v>
      </c>
      <c r="D163" t="s">
        <v>201</v>
      </c>
      <c r="E163" s="1">
        <v>36975</v>
      </c>
      <c r="F163" s="3">
        <f>2018-YEAR(Table1[[#This Row],[Birthday]])</f>
        <v>17</v>
      </c>
      <c r="G163" s="3" t="str">
        <f>_xlfn.IFS(Table1[[#This Row],[Age]]&lt;16,"J",Table1[[#This Row],[Age]]&lt;22,"U",Table1[[#This Row],[Age]]&gt;21,"S")</f>
        <v>U</v>
      </c>
      <c r="H163" t="s">
        <v>33</v>
      </c>
      <c r="I163" t="s">
        <v>34</v>
      </c>
      <c r="J163" t="s">
        <v>845</v>
      </c>
      <c r="L163">
        <v>30429060</v>
      </c>
      <c r="M163" t="s">
        <v>846</v>
      </c>
      <c r="X163">
        <v>1</v>
      </c>
    </row>
    <row r="164" spans="1:25" x14ac:dyDescent="0.25">
      <c r="A164">
        <v>163</v>
      </c>
      <c r="B164" t="s">
        <v>847</v>
      </c>
      <c r="C164" t="s">
        <v>848</v>
      </c>
      <c r="D164" t="s">
        <v>355</v>
      </c>
      <c r="E164" s="1">
        <v>38996</v>
      </c>
      <c r="F164" s="3">
        <f>2018-YEAR(Table1[[#This Row],[Birthday]])</f>
        <v>12</v>
      </c>
      <c r="G164" s="3" t="str">
        <f>_xlfn.IFS(Table1[[#This Row],[Age]]&lt;16,"J",Table1[[#This Row],[Age]]&lt;22,"U",Table1[[#This Row],[Age]]&gt;21,"S")</f>
        <v>J</v>
      </c>
      <c r="H164" t="s">
        <v>849</v>
      </c>
      <c r="I164" t="s">
        <v>48</v>
      </c>
      <c r="J164" t="s">
        <v>850</v>
      </c>
      <c r="L164">
        <v>20925078</v>
      </c>
      <c r="M164" t="s">
        <v>851</v>
      </c>
      <c r="W164">
        <v>1</v>
      </c>
    </row>
    <row r="165" spans="1:25" x14ac:dyDescent="0.25">
      <c r="A165">
        <v>164</v>
      </c>
      <c r="B165" t="s">
        <v>852</v>
      </c>
      <c r="C165" t="s">
        <v>853</v>
      </c>
      <c r="D165" t="s">
        <v>854</v>
      </c>
      <c r="E165" s="1">
        <v>37701</v>
      </c>
      <c r="F165" s="3">
        <f>2018-YEAR(Table1[[#This Row],[Birthday]])</f>
        <v>15</v>
      </c>
      <c r="G165" s="3" t="str">
        <f>_xlfn.IFS(Table1[[#This Row],[Age]]&lt;16,"J",Table1[[#This Row],[Age]]&lt;22,"U",Table1[[#This Row],[Age]]&gt;21,"S")</f>
        <v>J</v>
      </c>
      <c r="H165" t="s">
        <v>571</v>
      </c>
      <c r="I165" t="s">
        <v>572</v>
      </c>
      <c r="J165" t="s">
        <v>855</v>
      </c>
      <c r="L165">
        <v>24272103</v>
      </c>
      <c r="M165" t="s">
        <v>856</v>
      </c>
      <c r="N165">
        <v>1</v>
      </c>
      <c r="P165">
        <v>1</v>
      </c>
      <c r="X165">
        <v>1</v>
      </c>
    </row>
    <row r="166" spans="1:25" x14ac:dyDescent="0.25">
      <c r="A166">
        <v>165</v>
      </c>
      <c r="B166" t="s">
        <v>857</v>
      </c>
      <c r="C166" t="s">
        <v>278</v>
      </c>
      <c r="D166" t="s">
        <v>279</v>
      </c>
      <c r="E166" s="1">
        <v>28514</v>
      </c>
      <c r="F166" s="3">
        <f>2018-YEAR(Table1[[#This Row],[Birthday]])</f>
        <v>40</v>
      </c>
      <c r="G166" s="3" t="str">
        <f>_xlfn.IFS(Table1[[#This Row],[Age]]&lt;16,"J",Table1[[#This Row],[Age]]&lt;22,"U",Table1[[#This Row],[Age]]&gt;21,"S")</f>
        <v>S</v>
      </c>
      <c r="H166" t="s">
        <v>280</v>
      </c>
      <c r="I166" t="s">
        <v>48</v>
      </c>
      <c r="J166" t="s">
        <v>858</v>
      </c>
      <c r="L166">
        <v>61306722</v>
      </c>
      <c r="M166" t="s">
        <v>282</v>
      </c>
      <c r="R166">
        <v>1</v>
      </c>
      <c r="S166">
        <v>1</v>
      </c>
      <c r="U166">
        <v>1</v>
      </c>
    </row>
    <row r="167" spans="1:25" x14ac:dyDescent="0.25">
      <c r="A167">
        <v>166</v>
      </c>
      <c r="B167" t="s">
        <v>859</v>
      </c>
      <c r="C167" t="s">
        <v>860</v>
      </c>
      <c r="D167" t="s">
        <v>323</v>
      </c>
      <c r="E167" s="1">
        <v>23724</v>
      </c>
      <c r="F167" s="3">
        <f>2018-YEAR(Table1[[#This Row],[Birthday]])</f>
        <v>54</v>
      </c>
      <c r="G167" s="3" t="str">
        <f>_xlfn.IFS(Table1[[#This Row],[Age]]&lt;16,"J",Table1[[#This Row],[Age]]&lt;22,"U",Table1[[#This Row],[Age]]&gt;21,"S")</f>
        <v>S</v>
      </c>
      <c r="H167" t="s">
        <v>861</v>
      </c>
      <c r="I167" t="s">
        <v>142</v>
      </c>
      <c r="J167" t="s">
        <v>862</v>
      </c>
      <c r="L167">
        <v>40338032</v>
      </c>
      <c r="M167" t="s">
        <v>863</v>
      </c>
      <c r="N167">
        <v>1</v>
      </c>
      <c r="P167">
        <v>1</v>
      </c>
    </row>
    <row r="168" spans="1:25" x14ac:dyDescent="0.25">
      <c r="A168">
        <v>167</v>
      </c>
      <c r="B168" t="s">
        <v>864</v>
      </c>
      <c r="C168" t="s">
        <v>865</v>
      </c>
      <c r="D168" t="s">
        <v>866</v>
      </c>
      <c r="E168" s="1">
        <v>21464</v>
      </c>
      <c r="F168" s="3">
        <f>2018-YEAR(Table1[[#This Row],[Birthday]])</f>
        <v>60</v>
      </c>
      <c r="G168" s="3" t="str">
        <f>_xlfn.IFS(Table1[[#This Row],[Age]]&lt;16,"J",Table1[[#This Row],[Age]]&lt;22,"U",Table1[[#This Row],[Age]]&gt;21,"S")</f>
        <v>S</v>
      </c>
      <c r="H168" t="s">
        <v>861</v>
      </c>
      <c r="I168" t="s">
        <v>142</v>
      </c>
      <c r="J168" t="s">
        <v>867</v>
      </c>
      <c r="L168">
        <v>40338032</v>
      </c>
      <c r="M168" t="s">
        <v>863</v>
      </c>
      <c r="R168">
        <v>1</v>
      </c>
      <c r="S168">
        <v>1</v>
      </c>
    </row>
    <row r="169" spans="1:25" x14ac:dyDescent="0.25">
      <c r="A169">
        <v>168</v>
      </c>
      <c r="B169" t="s">
        <v>868</v>
      </c>
      <c r="C169" t="s">
        <v>869</v>
      </c>
      <c r="D169" t="s">
        <v>870</v>
      </c>
      <c r="E169" s="1">
        <v>35712</v>
      </c>
      <c r="F169" s="3">
        <f>2018-YEAR(Table1[[#This Row],[Birthday]])</f>
        <v>21</v>
      </c>
      <c r="G169" s="3" t="str">
        <f>_xlfn.IFS(Table1[[#This Row],[Age]]&lt;16,"J",Table1[[#This Row],[Age]]&lt;22,"U",Table1[[#This Row],[Age]]&gt;21,"S")</f>
        <v>U</v>
      </c>
      <c r="H169" t="s">
        <v>871</v>
      </c>
      <c r="I169" t="s">
        <v>128</v>
      </c>
      <c r="J169" t="s">
        <v>872</v>
      </c>
      <c r="L169">
        <v>20978879</v>
      </c>
      <c r="M169" t="s">
        <v>873</v>
      </c>
      <c r="N169">
        <v>1</v>
      </c>
      <c r="Q169">
        <v>1</v>
      </c>
      <c r="R169">
        <v>1</v>
      </c>
      <c r="S169">
        <v>1</v>
      </c>
    </row>
    <row r="170" spans="1:25" x14ac:dyDescent="0.25">
      <c r="A170">
        <v>169</v>
      </c>
      <c r="B170" t="s">
        <v>874</v>
      </c>
      <c r="C170" t="s">
        <v>869</v>
      </c>
      <c r="D170" t="s">
        <v>870</v>
      </c>
      <c r="E170" s="1">
        <v>35712</v>
      </c>
      <c r="F170" s="3">
        <f>2018-YEAR(Table1[[#This Row],[Birthday]])</f>
        <v>21</v>
      </c>
      <c r="G170" s="3" t="str">
        <f>_xlfn.IFS(Table1[[#This Row],[Age]]&lt;16,"J",Table1[[#This Row],[Age]]&lt;22,"U",Table1[[#This Row],[Age]]&gt;21,"S")</f>
        <v>U</v>
      </c>
      <c r="H170" t="s">
        <v>871</v>
      </c>
      <c r="I170" t="s">
        <v>128</v>
      </c>
      <c r="J170" t="s">
        <v>875</v>
      </c>
      <c r="L170">
        <v>20978879</v>
      </c>
      <c r="M170" t="s">
        <v>873</v>
      </c>
      <c r="Q170">
        <v>1</v>
      </c>
      <c r="R170">
        <v>1</v>
      </c>
      <c r="S170">
        <v>1</v>
      </c>
      <c r="T170">
        <v>1</v>
      </c>
    </row>
    <row r="171" spans="1:25" x14ac:dyDescent="0.25">
      <c r="A171">
        <v>170</v>
      </c>
      <c r="B171" t="s">
        <v>876</v>
      </c>
      <c r="C171" t="s">
        <v>869</v>
      </c>
      <c r="D171" t="s">
        <v>870</v>
      </c>
      <c r="E171" s="1">
        <v>35712</v>
      </c>
      <c r="F171" s="3">
        <f>2018-YEAR(Table1[[#This Row],[Birthday]])</f>
        <v>21</v>
      </c>
      <c r="G171" s="3" t="str">
        <f>_xlfn.IFS(Table1[[#This Row],[Age]]&lt;16,"J",Table1[[#This Row],[Age]]&lt;22,"U",Table1[[#This Row],[Age]]&gt;21,"S")</f>
        <v>U</v>
      </c>
      <c r="H171" t="s">
        <v>871</v>
      </c>
      <c r="I171" t="s">
        <v>128</v>
      </c>
      <c r="J171" t="s">
        <v>877</v>
      </c>
      <c r="L171">
        <v>20978879</v>
      </c>
      <c r="M171" t="s">
        <v>873</v>
      </c>
      <c r="Y171">
        <v>1</v>
      </c>
    </row>
    <row r="172" spans="1:25" x14ac:dyDescent="0.25">
      <c r="A172">
        <v>171</v>
      </c>
      <c r="B172" t="s">
        <v>878</v>
      </c>
      <c r="C172" t="s">
        <v>879</v>
      </c>
      <c r="D172" t="s">
        <v>261</v>
      </c>
      <c r="E172" s="1">
        <v>35269</v>
      </c>
      <c r="F172" s="3">
        <f>2018-YEAR(Table1[[#This Row],[Birthday]])</f>
        <v>22</v>
      </c>
      <c r="G172" s="3" t="str">
        <f>_xlfn.IFS(Table1[[#This Row],[Age]]&lt;16,"J",Table1[[#This Row],[Age]]&lt;22,"U",Table1[[#This Row],[Age]]&gt;21,"S")</f>
        <v>S</v>
      </c>
      <c r="H172" t="s">
        <v>880</v>
      </c>
      <c r="I172" t="s">
        <v>421</v>
      </c>
      <c r="J172" t="s">
        <v>881</v>
      </c>
      <c r="L172">
        <v>22366235</v>
      </c>
      <c r="M172" t="s">
        <v>882</v>
      </c>
      <c r="U172">
        <v>1</v>
      </c>
    </row>
    <row r="173" spans="1:25" x14ac:dyDescent="0.25">
      <c r="A173">
        <v>172</v>
      </c>
      <c r="B173" t="s">
        <v>883</v>
      </c>
      <c r="C173" t="s">
        <v>884</v>
      </c>
      <c r="D173" t="s">
        <v>885</v>
      </c>
      <c r="E173" s="1">
        <v>31624</v>
      </c>
      <c r="F173" s="3">
        <f>2018-YEAR(Table1[[#This Row],[Birthday]])</f>
        <v>32</v>
      </c>
      <c r="G173" s="3" t="str">
        <f>_xlfn.IFS(Table1[[#This Row],[Age]]&lt;16,"J",Table1[[#This Row],[Age]]&lt;22,"U",Table1[[#This Row],[Age]]&gt;21,"S")</f>
        <v>S</v>
      </c>
      <c r="H173" t="s">
        <v>886</v>
      </c>
      <c r="I173" t="s">
        <v>48</v>
      </c>
      <c r="J173" t="s">
        <v>887</v>
      </c>
      <c r="L173">
        <v>26133155</v>
      </c>
      <c r="M173" t="s">
        <v>888</v>
      </c>
      <c r="O173">
        <v>1</v>
      </c>
    </row>
    <row r="174" spans="1:25" x14ac:dyDescent="0.25">
      <c r="A174">
        <v>173</v>
      </c>
      <c r="B174" t="s">
        <v>889</v>
      </c>
      <c r="C174" t="s">
        <v>890</v>
      </c>
      <c r="D174" t="s">
        <v>175</v>
      </c>
      <c r="E174" s="1">
        <v>32740</v>
      </c>
      <c r="F174" s="3">
        <f>2018-YEAR(Table1[[#This Row],[Birthday]])</f>
        <v>29</v>
      </c>
      <c r="G174" s="3" t="str">
        <f>_xlfn.IFS(Table1[[#This Row],[Age]]&lt;16,"J",Table1[[#This Row],[Age]]&lt;22,"U",Table1[[#This Row],[Age]]&gt;21,"S")</f>
        <v>S</v>
      </c>
      <c r="H174" t="s">
        <v>447</v>
      </c>
      <c r="I174" t="s">
        <v>34</v>
      </c>
      <c r="J174" t="s">
        <v>891</v>
      </c>
      <c r="L174">
        <v>60214577</v>
      </c>
      <c r="M174" t="s">
        <v>892</v>
      </c>
      <c r="V174">
        <v>1</v>
      </c>
    </row>
    <row r="175" spans="1:25" x14ac:dyDescent="0.25">
      <c r="A175">
        <v>174</v>
      </c>
      <c r="B175" t="s">
        <v>893</v>
      </c>
      <c r="C175" t="s">
        <v>894</v>
      </c>
      <c r="D175" t="s">
        <v>895</v>
      </c>
      <c r="E175" s="1">
        <v>29255</v>
      </c>
      <c r="F175" s="3">
        <f>2018-YEAR(Table1[[#This Row],[Birthday]])</f>
        <v>38</v>
      </c>
      <c r="G175" s="3" t="str">
        <f>_xlfn.IFS(Table1[[#This Row],[Age]]&lt;16,"J",Table1[[#This Row],[Age]]&lt;22,"U",Table1[[#This Row],[Age]]&gt;21,"S")</f>
        <v>S</v>
      </c>
      <c r="H175" t="s">
        <v>896</v>
      </c>
      <c r="I175" t="s">
        <v>897</v>
      </c>
      <c r="J175" t="s">
        <v>898</v>
      </c>
      <c r="L175">
        <v>26144894</v>
      </c>
      <c r="M175" t="s">
        <v>899</v>
      </c>
      <c r="O175">
        <v>1</v>
      </c>
      <c r="Q175">
        <v>1</v>
      </c>
      <c r="U175">
        <v>1</v>
      </c>
    </row>
    <row r="176" spans="1:25" x14ac:dyDescent="0.25">
      <c r="A176">
        <v>175</v>
      </c>
      <c r="B176" t="s">
        <v>900</v>
      </c>
      <c r="C176" t="s">
        <v>901</v>
      </c>
      <c r="D176" t="s">
        <v>902</v>
      </c>
      <c r="E176" s="1">
        <v>27662</v>
      </c>
      <c r="F176" s="3">
        <f>2018-YEAR(Table1[[#This Row],[Birthday]])</f>
        <v>43</v>
      </c>
      <c r="G176" s="3" t="str">
        <f>_xlfn.IFS(Table1[[#This Row],[Age]]&lt;16,"J",Table1[[#This Row],[Age]]&lt;22,"U",Table1[[#This Row],[Age]]&gt;21,"S")</f>
        <v>S</v>
      </c>
      <c r="H176" t="s">
        <v>896</v>
      </c>
      <c r="I176" t="s">
        <v>897</v>
      </c>
      <c r="J176" t="s">
        <v>903</v>
      </c>
      <c r="L176">
        <v>40869121</v>
      </c>
      <c r="M176" t="s">
        <v>904</v>
      </c>
      <c r="O176">
        <v>1</v>
      </c>
      <c r="Q176">
        <v>1</v>
      </c>
    </row>
    <row r="177" spans="1:25" x14ac:dyDescent="0.25">
      <c r="A177">
        <v>176</v>
      </c>
      <c r="B177" t="s">
        <v>905</v>
      </c>
      <c r="C177" t="s">
        <v>906</v>
      </c>
      <c r="D177" t="s">
        <v>907</v>
      </c>
      <c r="E177" s="1">
        <v>35897</v>
      </c>
      <c r="F177" s="3">
        <f>2018-YEAR(Table1[[#This Row],[Birthday]])</f>
        <v>20</v>
      </c>
      <c r="G177" s="3" t="str">
        <f>_xlfn.IFS(Table1[[#This Row],[Age]]&lt;16,"J",Table1[[#This Row],[Age]]&lt;22,"U",Table1[[#This Row],[Age]]&gt;21,"S")</f>
        <v>U</v>
      </c>
      <c r="H177" t="s">
        <v>908</v>
      </c>
      <c r="I177" t="s">
        <v>55</v>
      </c>
      <c r="J177" t="s">
        <v>909</v>
      </c>
      <c r="L177">
        <v>40407654</v>
      </c>
      <c r="M177" t="s">
        <v>910</v>
      </c>
      <c r="O177">
        <v>1</v>
      </c>
      <c r="P177">
        <v>1</v>
      </c>
    </row>
    <row r="178" spans="1:25" x14ac:dyDescent="0.25">
      <c r="A178">
        <v>177</v>
      </c>
      <c r="B178" t="s">
        <v>911</v>
      </c>
      <c r="C178" t="s">
        <v>468</v>
      </c>
      <c r="D178" t="s">
        <v>912</v>
      </c>
      <c r="E178" s="1">
        <v>34380</v>
      </c>
      <c r="F178" s="3">
        <f>2018-YEAR(Table1[[#This Row],[Birthday]])</f>
        <v>24</v>
      </c>
      <c r="G178" s="3" t="str">
        <f>_xlfn.IFS(Table1[[#This Row],[Age]]&lt;16,"J",Table1[[#This Row],[Age]]&lt;22,"U",Table1[[#This Row],[Age]]&gt;21,"S")</f>
        <v>S</v>
      </c>
      <c r="H178" t="s">
        <v>913</v>
      </c>
      <c r="I178" t="s">
        <v>184</v>
      </c>
      <c r="J178" t="s">
        <v>914</v>
      </c>
      <c r="L178">
        <v>41321305</v>
      </c>
      <c r="M178" t="s">
        <v>915</v>
      </c>
      <c r="N178">
        <v>1</v>
      </c>
      <c r="P178">
        <v>1</v>
      </c>
    </row>
    <row r="179" spans="1:25" x14ac:dyDescent="0.25">
      <c r="A179">
        <v>178</v>
      </c>
      <c r="B179" t="s">
        <v>916</v>
      </c>
      <c r="C179" t="s">
        <v>468</v>
      </c>
      <c r="D179" t="s">
        <v>912</v>
      </c>
      <c r="E179" s="1">
        <v>34380</v>
      </c>
      <c r="F179" s="3">
        <f>2018-YEAR(Table1[[#This Row],[Birthday]])</f>
        <v>24</v>
      </c>
      <c r="G179" s="3" t="str">
        <f>_xlfn.IFS(Table1[[#This Row],[Age]]&lt;16,"J",Table1[[#This Row],[Age]]&lt;22,"U",Table1[[#This Row],[Age]]&gt;21,"S")</f>
        <v>S</v>
      </c>
      <c r="H179" t="s">
        <v>913</v>
      </c>
      <c r="I179" t="s">
        <v>184</v>
      </c>
      <c r="J179" t="s">
        <v>917</v>
      </c>
      <c r="L179">
        <v>41321305</v>
      </c>
      <c r="M179" t="s">
        <v>915</v>
      </c>
      <c r="Q179">
        <v>1</v>
      </c>
      <c r="R179">
        <v>1</v>
      </c>
    </row>
    <row r="180" spans="1:25" x14ac:dyDescent="0.25">
      <c r="A180">
        <v>179</v>
      </c>
      <c r="B180" t="s">
        <v>918</v>
      </c>
      <c r="C180" t="s">
        <v>207</v>
      </c>
      <c r="D180" t="s">
        <v>912</v>
      </c>
      <c r="E180" s="1">
        <v>35499</v>
      </c>
      <c r="F180" s="3">
        <f>2018-YEAR(Table1[[#This Row],[Birthday]])</f>
        <v>21</v>
      </c>
      <c r="G180" s="3" t="str">
        <f>_xlfn.IFS(Table1[[#This Row],[Age]]&lt;16,"J",Table1[[#This Row],[Age]]&lt;22,"U",Table1[[#This Row],[Age]]&gt;21,"S")</f>
        <v>U</v>
      </c>
      <c r="H180" t="s">
        <v>913</v>
      </c>
      <c r="I180" t="s">
        <v>919</v>
      </c>
      <c r="J180" t="s">
        <v>920</v>
      </c>
      <c r="L180">
        <v>20198359</v>
      </c>
      <c r="M180" t="s">
        <v>921</v>
      </c>
      <c r="N180">
        <v>1</v>
      </c>
      <c r="P180">
        <v>1</v>
      </c>
    </row>
    <row r="181" spans="1:25" x14ac:dyDescent="0.25">
      <c r="A181">
        <v>180</v>
      </c>
      <c r="B181" t="s">
        <v>922</v>
      </c>
      <c r="C181" t="s">
        <v>207</v>
      </c>
      <c r="D181" t="s">
        <v>912</v>
      </c>
      <c r="E181" s="1">
        <v>35499</v>
      </c>
      <c r="F181" s="3">
        <f>2018-YEAR(Table1[[#This Row],[Birthday]])</f>
        <v>21</v>
      </c>
      <c r="G181" s="3" t="str">
        <f>_xlfn.IFS(Table1[[#This Row],[Age]]&lt;16,"J",Table1[[#This Row],[Age]]&lt;22,"U",Table1[[#This Row],[Age]]&gt;21,"S")</f>
        <v>U</v>
      </c>
      <c r="H181" t="s">
        <v>913</v>
      </c>
      <c r="I181" t="s">
        <v>184</v>
      </c>
      <c r="J181" t="s">
        <v>923</v>
      </c>
      <c r="L181">
        <v>20198359</v>
      </c>
      <c r="M181" t="s">
        <v>921</v>
      </c>
      <c r="Q181">
        <v>1</v>
      </c>
    </row>
    <row r="182" spans="1:25" x14ac:dyDescent="0.25">
      <c r="A182">
        <v>181</v>
      </c>
      <c r="B182" t="s">
        <v>924</v>
      </c>
      <c r="C182" t="s">
        <v>925</v>
      </c>
      <c r="D182" t="s">
        <v>926</v>
      </c>
      <c r="E182" s="1">
        <v>36409</v>
      </c>
      <c r="F182" s="3">
        <f>2018-YEAR(Table1[[#This Row],[Birthday]])</f>
        <v>19</v>
      </c>
      <c r="G182" s="3" t="str">
        <f>_xlfn.IFS(Table1[[#This Row],[Age]]&lt;16,"J",Table1[[#This Row],[Age]]&lt;22,"U",Table1[[#This Row],[Age]]&gt;21,"S")</f>
        <v>U</v>
      </c>
      <c r="H182" t="s">
        <v>927</v>
      </c>
      <c r="I182" t="s">
        <v>55</v>
      </c>
      <c r="J182" t="s">
        <v>928</v>
      </c>
      <c r="L182">
        <v>31626430</v>
      </c>
      <c r="M182" t="s">
        <v>929</v>
      </c>
      <c r="P182">
        <v>1</v>
      </c>
    </row>
    <row r="183" spans="1:25" x14ac:dyDescent="0.25">
      <c r="A183">
        <v>182</v>
      </c>
      <c r="B183" t="s">
        <v>930</v>
      </c>
      <c r="C183" t="s">
        <v>718</v>
      </c>
      <c r="D183" t="s">
        <v>931</v>
      </c>
      <c r="E183" s="1">
        <v>36149</v>
      </c>
      <c r="F183" s="3">
        <f>2018-YEAR(Table1[[#This Row],[Birthday]])</f>
        <v>20</v>
      </c>
      <c r="G183" s="3" t="str">
        <f>_xlfn.IFS(Table1[[#This Row],[Age]]&lt;16,"J",Table1[[#This Row],[Age]]&lt;22,"U",Table1[[#This Row],[Age]]&gt;21,"S")</f>
        <v>U</v>
      </c>
      <c r="H183" t="s">
        <v>54</v>
      </c>
      <c r="I183" t="s">
        <v>932</v>
      </c>
      <c r="J183" t="s">
        <v>933</v>
      </c>
      <c r="L183">
        <v>23810279</v>
      </c>
      <c r="M183" t="s">
        <v>934</v>
      </c>
      <c r="N183">
        <v>1</v>
      </c>
      <c r="P183">
        <v>1</v>
      </c>
    </row>
    <row r="184" spans="1:25" x14ac:dyDescent="0.25">
      <c r="A184">
        <v>183</v>
      </c>
      <c r="B184" t="s">
        <v>935</v>
      </c>
      <c r="C184" t="s">
        <v>936</v>
      </c>
      <c r="D184" t="s">
        <v>926</v>
      </c>
      <c r="E184" s="1">
        <v>37333</v>
      </c>
      <c r="F184" s="3">
        <f>2018-YEAR(Table1[[#This Row],[Birthday]])</f>
        <v>16</v>
      </c>
      <c r="G184" s="3" t="str">
        <f>_xlfn.IFS(Table1[[#This Row],[Age]]&lt;16,"J",Table1[[#This Row],[Age]]&lt;22,"U",Table1[[#This Row],[Age]]&gt;21,"S")</f>
        <v>U</v>
      </c>
      <c r="H184" t="s">
        <v>927</v>
      </c>
      <c r="I184" t="s">
        <v>128</v>
      </c>
      <c r="J184" t="s">
        <v>937</v>
      </c>
      <c r="L184" t="s">
        <v>938</v>
      </c>
      <c r="M184" t="s">
        <v>929</v>
      </c>
      <c r="N184">
        <v>1</v>
      </c>
      <c r="P184">
        <v>1</v>
      </c>
    </row>
    <row r="185" spans="1:25" x14ac:dyDescent="0.25">
      <c r="A185">
        <v>184</v>
      </c>
      <c r="B185" t="s">
        <v>939</v>
      </c>
      <c r="C185" t="s">
        <v>940</v>
      </c>
      <c r="D185" t="s">
        <v>941</v>
      </c>
      <c r="E185" s="1">
        <v>31333</v>
      </c>
      <c r="F185" s="3">
        <f>2018-YEAR(Table1[[#This Row],[Birthday]])</f>
        <v>33</v>
      </c>
      <c r="G185" s="3" t="str">
        <f>_xlfn.IFS(Table1[[#This Row],[Age]]&lt;16,"J",Table1[[#This Row],[Age]]&lt;22,"U",Table1[[#This Row],[Age]]&gt;21,"S")</f>
        <v>S</v>
      </c>
      <c r="H185" t="s">
        <v>849</v>
      </c>
      <c r="I185" t="s">
        <v>48</v>
      </c>
      <c r="J185" t="s">
        <v>942</v>
      </c>
      <c r="L185">
        <v>22449940</v>
      </c>
      <c r="M185" t="s">
        <v>943</v>
      </c>
      <c r="O185">
        <v>1</v>
      </c>
      <c r="P185">
        <v>1</v>
      </c>
    </row>
    <row r="186" spans="1:25" x14ac:dyDescent="0.25">
      <c r="A186">
        <v>185</v>
      </c>
      <c r="B186" t="s">
        <v>944</v>
      </c>
      <c r="C186" t="s">
        <v>945</v>
      </c>
      <c r="D186" t="s">
        <v>946</v>
      </c>
      <c r="E186" s="1">
        <v>35711</v>
      </c>
      <c r="F186" s="3">
        <f>2018-YEAR(Table1[[#This Row],[Birthday]])</f>
        <v>21</v>
      </c>
      <c r="G186" s="3" t="str">
        <f>_xlfn.IFS(Table1[[#This Row],[Age]]&lt;16,"J",Table1[[#This Row],[Age]]&lt;22,"U",Table1[[#This Row],[Age]]&gt;21,"S")</f>
        <v>U</v>
      </c>
      <c r="H186" t="s">
        <v>947</v>
      </c>
      <c r="I186" t="s">
        <v>421</v>
      </c>
      <c r="J186" t="s">
        <v>948</v>
      </c>
      <c r="L186">
        <v>23220310</v>
      </c>
      <c r="M186" t="s">
        <v>949</v>
      </c>
      <c r="N186">
        <v>1</v>
      </c>
      <c r="P186">
        <v>1</v>
      </c>
    </row>
    <row r="187" spans="1:25" x14ac:dyDescent="0.25">
      <c r="A187">
        <v>186</v>
      </c>
      <c r="B187" t="s">
        <v>950</v>
      </c>
      <c r="C187" t="s">
        <v>253</v>
      </c>
      <c r="D187" t="s">
        <v>951</v>
      </c>
      <c r="E187" s="1">
        <v>34829</v>
      </c>
      <c r="F187" s="3">
        <f>2018-YEAR(Table1[[#This Row],[Birthday]])</f>
        <v>23</v>
      </c>
      <c r="G187" s="3" t="str">
        <f>_xlfn.IFS(Table1[[#This Row],[Age]]&lt;16,"J",Table1[[#This Row],[Age]]&lt;22,"U",Table1[[#This Row],[Age]]&gt;21,"S")</f>
        <v>S</v>
      </c>
      <c r="H187" t="s">
        <v>336</v>
      </c>
      <c r="I187" t="s">
        <v>55</v>
      </c>
      <c r="J187" t="s">
        <v>952</v>
      </c>
      <c r="L187">
        <v>28346777</v>
      </c>
      <c r="M187" t="s">
        <v>953</v>
      </c>
      <c r="O187">
        <v>1</v>
      </c>
      <c r="Q187">
        <v>1</v>
      </c>
      <c r="R187">
        <v>1</v>
      </c>
      <c r="S187">
        <v>1</v>
      </c>
    </row>
    <row r="188" spans="1:25" x14ac:dyDescent="0.25">
      <c r="A188">
        <v>187</v>
      </c>
      <c r="B188" t="s">
        <v>954</v>
      </c>
      <c r="C188" t="s">
        <v>955</v>
      </c>
      <c r="D188" t="s">
        <v>931</v>
      </c>
      <c r="E188" s="1">
        <v>38952</v>
      </c>
      <c r="F188" s="3">
        <f>2018-YEAR(Table1[[#This Row],[Birthday]])</f>
        <v>12</v>
      </c>
      <c r="G188" s="3" t="str">
        <f>_xlfn.IFS(Table1[[#This Row],[Age]]&lt;16,"J",Table1[[#This Row],[Age]]&lt;22,"U",Table1[[#This Row],[Age]]&gt;21,"S")</f>
        <v>J</v>
      </c>
      <c r="H188" t="s">
        <v>54</v>
      </c>
      <c r="I188" t="s">
        <v>156</v>
      </c>
      <c r="J188" t="s">
        <v>956</v>
      </c>
      <c r="L188">
        <v>23810279</v>
      </c>
      <c r="M188" t="s">
        <v>934</v>
      </c>
      <c r="W188">
        <v>1</v>
      </c>
    </row>
    <row r="189" spans="1:25" x14ac:dyDescent="0.25">
      <c r="A189">
        <v>188</v>
      </c>
      <c r="B189" t="s">
        <v>957</v>
      </c>
      <c r="C189" t="s">
        <v>945</v>
      </c>
      <c r="D189" t="s">
        <v>946</v>
      </c>
      <c r="E189" s="1">
        <v>35711</v>
      </c>
      <c r="F189" s="3">
        <f>2018-YEAR(Table1[[#This Row],[Birthday]])</f>
        <v>21</v>
      </c>
      <c r="G189" s="3" t="str">
        <f>_xlfn.IFS(Table1[[#This Row],[Age]]&lt;16,"J",Table1[[#This Row],[Age]]&lt;22,"U",Table1[[#This Row],[Age]]&gt;21,"S")</f>
        <v>U</v>
      </c>
      <c r="H189" t="s">
        <v>947</v>
      </c>
      <c r="I189" t="s">
        <v>421</v>
      </c>
      <c r="J189" t="s">
        <v>958</v>
      </c>
      <c r="L189">
        <v>23220310</v>
      </c>
      <c r="M189" t="s">
        <v>959</v>
      </c>
      <c r="Y189">
        <v>1</v>
      </c>
    </row>
    <row r="190" spans="1:25" x14ac:dyDescent="0.25">
      <c r="A190">
        <v>189</v>
      </c>
      <c r="B190" t="s">
        <v>960</v>
      </c>
      <c r="C190" t="s">
        <v>961</v>
      </c>
      <c r="D190" t="s">
        <v>962</v>
      </c>
      <c r="E190" s="1">
        <v>31026</v>
      </c>
      <c r="F190" s="3">
        <f>2018-YEAR(Table1[[#This Row],[Birthday]])</f>
        <v>34</v>
      </c>
      <c r="G190" s="3" t="str">
        <f>_xlfn.IFS(Table1[[#This Row],[Age]]&lt;16,"J",Table1[[#This Row],[Age]]&lt;22,"U",Table1[[#This Row],[Age]]&gt;21,"S")</f>
        <v>S</v>
      </c>
      <c r="H190" t="s">
        <v>849</v>
      </c>
      <c r="I190" t="s">
        <v>48</v>
      </c>
      <c r="J190" t="s">
        <v>963</v>
      </c>
      <c r="L190">
        <v>22449940</v>
      </c>
      <c r="M190" t="s">
        <v>943</v>
      </c>
      <c r="N190">
        <v>1</v>
      </c>
      <c r="P190">
        <v>1</v>
      </c>
    </row>
    <row r="191" spans="1:25" x14ac:dyDescent="0.25">
      <c r="A191">
        <v>190</v>
      </c>
      <c r="B191" t="s">
        <v>964</v>
      </c>
      <c r="C191" t="s">
        <v>965</v>
      </c>
      <c r="D191" t="s">
        <v>966</v>
      </c>
      <c r="E191" s="1">
        <v>36354</v>
      </c>
      <c r="F191" s="3">
        <f>2018-YEAR(Table1[[#This Row],[Birthday]])</f>
        <v>19</v>
      </c>
      <c r="G191" s="3" t="str">
        <f>_xlfn.IFS(Table1[[#This Row],[Age]]&lt;16,"J",Table1[[#This Row],[Age]]&lt;22,"U",Table1[[#This Row],[Age]]&gt;21,"S")</f>
        <v>U</v>
      </c>
      <c r="H191" t="s">
        <v>967</v>
      </c>
      <c r="I191" t="s">
        <v>421</v>
      </c>
      <c r="J191" t="s">
        <v>968</v>
      </c>
      <c r="L191">
        <v>52383480</v>
      </c>
      <c r="M191" t="s">
        <v>969</v>
      </c>
      <c r="Q191">
        <v>1</v>
      </c>
      <c r="R191">
        <v>1</v>
      </c>
      <c r="S191">
        <v>1</v>
      </c>
    </row>
    <row r="192" spans="1:25" x14ac:dyDescent="0.25">
      <c r="A192">
        <v>191</v>
      </c>
      <c r="B192" t="s">
        <v>970</v>
      </c>
      <c r="C192" t="s">
        <v>971</v>
      </c>
      <c r="D192" t="s">
        <v>261</v>
      </c>
      <c r="E192" s="1">
        <v>20230</v>
      </c>
      <c r="F192" s="3">
        <f>2018-YEAR(Table1[[#This Row],[Birthday]])</f>
        <v>63</v>
      </c>
      <c r="G192" s="3" t="str">
        <f>_xlfn.IFS(Table1[[#This Row],[Age]]&lt;16,"J",Table1[[#This Row],[Age]]&lt;22,"U",Table1[[#This Row],[Age]]&gt;21,"S")</f>
        <v>S</v>
      </c>
      <c r="H192" t="s">
        <v>548</v>
      </c>
      <c r="I192" t="s">
        <v>48</v>
      </c>
      <c r="J192" t="s">
        <v>972</v>
      </c>
      <c r="L192" t="s">
        <v>973</v>
      </c>
      <c r="M192" t="s">
        <v>974</v>
      </c>
      <c r="N192">
        <v>1</v>
      </c>
      <c r="Q192">
        <v>1</v>
      </c>
      <c r="R192">
        <v>1</v>
      </c>
    </row>
    <row r="193" spans="1:23" x14ac:dyDescent="0.25">
      <c r="A193">
        <v>192</v>
      </c>
      <c r="B193" t="s">
        <v>975</v>
      </c>
      <c r="C193" t="s">
        <v>346</v>
      </c>
      <c r="D193" t="s">
        <v>976</v>
      </c>
      <c r="E193" s="1">
        <v>38062</v>
      </c>
      <c r="F193" s="3">
        <f>2018-YEAR(Table1[[#This Row],[Birthday]])</f>
        <v>14</v>
      </c>
      <c r="G193" s="3" t="str">
        <f>_xlfn.IFS(Table1[[#This Row],[Age]]&lt;16,"J",Table1[[#This Row],[Age]]&lt;22,"U",Table1[[#This Row],[Age]]&gt;21,"S")</f>
        <v>J</v>
      </c>
      <c r="H193" t="s">
        <v>977</v>
      </c>
      <c r="I193" t="s">
        <v>978</v>
      </c>
      <c r="J193" t="s">
        <v>979</v>
      </c>
      <c r="L193">
        <v>29991601</v>
      </c>
      <c r="M193" t="s">
        <v>980</v>
      </c>
      <c r="O193">
        <v>1</v>
      </c>
    </row>
    <row r="194" spans="1:23" x14ac:dyDescent="0.25">
      <c r="A194">
        <v>193</v>
      </c>
      <c r="B194" t="s">
        <v>981</v>
      </c>
      <c r="C194" t="s">
        <v>73</v>
      </c>
      <c r="D194" t="s">
        <v>982</v>
      </c>
      <c r="E194" s="1">
        <v>35887</v>
      </c>
      <c r="F194" s="3">
        <f>2018-YEAR(Table1[[#This Row],[Birthday]])</f>
        <v>20</v>
      </c>
      <c r="G194" s="3" t="str">
        <f>_xlfn.IFS(Table1[[#This Row],[Age]]&lt;16,"J",Table1[[#This Row],[Age]]&lt;22,"U",Table1[[#This Row],[Age]]&gt;21,"S")</f>
        <v>U</v>
      </c>
      <c r="H194" t="s">
        <v>324</v>
      </c>
      <c r="I194" t="s">
        <v>41</v>
      </c>
      <c r="J194" t="s">
        <v>983</v>
      </c>
      <c r="L194">
        <v>61620427</v>
      </c>
      <c r="M194" t="s">
        <v>984</v>
      </c>
      <c r="O194">
        <v>1</v>
      </c>
      <c r="Q194">
        <v>1</v>
      </c>
      <c r="R194">
        <v>1</v>
      </c>
      <c r="S194">
        <v>1</v>
      </c>
    </row>
    <row r="195" spans="1:23" x14ac:dyDescent="0.25">
      <c r="A195">
        <v>194</v>
      </c>
      <c r="B195" t="s">
        <v>985</v>
      </c>
      <c r="C195" t="s">
        <v>73</v>
      </c>
      <c r="D195" t="s">
        <v>982</v>
      </c>
      <c r="E195" s="1">
        <v>35887</v>
      </c>
      <c r="F195" s="3">
        <f>2018-YEAR(Table1[[#This Row],[Birthday]])</f>
        <v>20</v>
      </c>
      <c r="G195" s="3" t="str">
        <f>_xlfn.IFS(Table1[[#This Row],[Age]]&lt;16,"J",Table1[[#This Row],[Age]]&lt;22,"U",Table1[[#This Row],[Age]]&gt;21,"S")</f>
        <v>U</v>
      </c>
      <c r="H195" t="s">
        <v>324</v>
      </c>
      <c r="I195" t="s">
        <v>41</v>
      </c>
      <c r="J195" t="s">
        <v>986</v>
      </c>
      <c r="L195">
        <v>61620427</v>
      </c>
      <c r="M195" t="s">
        <v>984</v>
      </c>
      <c r="N195">
        <v>1</v>
      </c>
      <c r="P195">
        <v>1</v>
      </c>
    </row>
    <row r="196" spans="1:23" x14ac:dyDescent="0.25">
      <c r="A196">
        <v>195</v>
      </c>
      <c r="B196" t="s">
        <v>987</v>
      </c>
      <c r="C196" t="s">
        <v>988</v>
      </c>
      <c r="D196" t="s">
        <v>989</v>
      </c>
      <c r="E196" s="1">
        <v>39205</v>
      </c>
      <c r="F196" s="3">
        <f>2018-YEAR(Table1[[#This Row],[Birthday]])</f>
        <v>11</v>
      </c>
      <c r="G196" s="3" t="str">
        <f>_xlfn.IFS(Table1[[#This Row],[Age]]&lt;16,"J",Table1[[#This Row],[Age]]&lt;22,"U",Table1[[#This Row],[Age]]&gt;21,"S")</f>
        <v>J</v>
      </c>
      <c r="H196" t="s">
        <v>93</v>
      </c>
      <c r="I196" t="s">
        <v>990</v>
      </c>
      <c r="J196" t="s">
        <v>991</v>
      </c>
      <c r="L196">
        <v>23710084</v>
      </c>
      <c r="M196" t="s">
        <v>992</v>
      </c>
      <c r="W196">
        <v>1</v>
      </c>
    </row>
    <row r="197" spans="1:23" x14ac:dyDescent="0.25">
      <c r="A197">
        <v>196</v>
      </c>
      <c r="B197" t="s">
        <v>993</v>
      </c>
      <c r="C197" t="s">
        <v>994</v>
      </c>
      <c r="D197" t="s">
        <v>995</v>
      </c>
      <c r="E197" s="1">
        <v>37938</v>
      </c>
      <c r="F197" s="3">
        <f>2018-YEAR(Table1[[#This Row],[Birthday]])</f>
        <v>15</v>
      </c>
      <c r="G197" s="3" t="str">
        <f>_xlfn.IFS(Table1[[#This Row],[Age]]&lt;16,"J",Table1[[#This Row],[Age]]&lt;22,"U",Table1[[#This Row],[Age]]&gt;21,"S")</f>
        <v>J</v>
      </c>
      <c r="H197" t="s">
        <v>382</v>
      </c>
      <c r="I197" t="s">
        <v>128</v>
      </c>
      <c r="J197" t="s">
        <v>996</v>
      </c>
      <c r="L197" t="s">
        <v>997</v>
      </c>
      <c r="M197" t="s">
        <v>998</v>
      </c>
      <c r="O197">
        <v>1</v>
      </c>
      <c r="P197">
        <v>1</v>
      </c>
    </row>
    <row r="198" spans="1:23" x14ac:dyDescent="0.25">
      <c r="A198">
        <v>197</v>
      </c>
      <c r="B198" t="s">
        <v>999</v>
      </c>
      <c r="C198" t="s">
        <v>1000</v>
      </c>
      <c r="D198" t="s">
        <v>1001</v>
      </c>
      <c r="E198" s="1">
        <v>31049</v>
      </c>
      <c r="F198" s="3">
        <f>2018-YEAR(Table1[[#This Row],[Birthday]])</f>
        <v>33</v>
      </c>
      <c r="G198" s="3" t="str">
        <f>_xlfn.IFS(Table1[[#This Row],[Age]]&lt;16,"J",Table1[[#This Row],[Age]]&lt;22,"U",Table1[[#This Row],[Age]]&gt;21,"S")</f>
        <v>S</v>
      </c>
      <c r="H198" t="s">
        <v>1002</v>
      </c>
      <c r="I198" t="s">
        <v>1003</v>
      </c>
      <c r="J198" t="s">
        <v>1004</v>
      </c>
      <c r="L198">
        <v>22437014</v>
      </c>
      <c r="M198" t="s">
        <v>1005</v>
      </c>
      <c r="O198">
        <v>1</v>
      </c>
      <c r="Q198">
        <v>1</v>
      </c>
      <c r="U198">
        <v>1</v>
      </c>
    </row>
    <row r="199" spans="1:23" x14ac:dyDescent="0.25">
      <c r="A199">
        <v>198</v>
      </c>
      <c r="B199" t="s">
        <v>1006</v>
      </c>
      <c r="C199" t="s">
        <v>1000</v>
      </c>
      <c r="D199" t="s">
        <v>1001</v>
      </c>
      <c r="E199" s="1">
        <v>31049</v>
      </c>
      <c r="F199" s="3">
        <f>2018-YEAR(Table1[[#This Row],[Birthday]])</f>
        <v>33</v>
      </c>
      <c r="G199" s="3" t="str">
        <f>_xlfn.IFS(Table1[[#This Row],[Age]]&lt;16,"J",Table1[[#This Row],[Age]]&lt;22,"U",Table1[[#This Row],[Age]]&gt;21,"S")</f>
        <v>S</v>
      </c>
      <c r="H199" t="s">
        <v>1002</v>
      </c>
      <c r="I199" t="s">
        <v>1003</v>
      </c>
      <c r="J199" t="s">
        <v>1007</v>
      </c>
      <c r="L199">
        <v>22437014</v>
      </c>
      <c r="M199" t="s">
        <v>1005</v>
      </c>
      <c r="V199">
        <v>1</v>
      </c>
    </row>
    <row r="200" spans="1:23" x14ac:dyDescent="0.25">
      <c r="A200">
        <v>199</v>
      </c>
      <c r="B200" t="s">
        <v>1008</v>
      </c>
      <c r="C200" t="s">
        <v>300</v>
      </c>
      <c r="D200" t="s">
        <v>1009</v>
      </c>
      <c r="E200" s="1">
        <v>35221</v>
      </c>
      <c r="F200" s="3">
        <f>2018-YEAR(Table1[[#This Row],[Birthday]])</f>
        <v>22</v>
      </c>
      <c r="G200" s="3" t="str">
        <f>_xlfn.IFS(Table1[[#This Row],[Age]]&lt;16,"J",Table1[[#This Row],[Age]]&lt;22,"U",Table1[[#This Row],[Age]]&gt;21,"S")</f>
        <v>S</v>
      </c>
      <c r="H200" t="s">
        <v>382</v>
      </c>
      <c r="I200" t="s">
        <v>1010</v>
      </c>
      <c r="J200" t="s">
        <v>1011</v>
      </c>
      <c r="L200">
        <v>23445488</v>
      </c>
      <c r="M200" t="s">
        <v>1012</v>
      </c>
      <c r="O200">
        <v>1</v>
      </c>
      <c r="P200">
        <v>1</v>
      </c>
    </row>
    <row r="201" spans="1:23" x14ac:dyDescent="0.25">
      <c r="A201">
        <v>200</v>
      </c>
      <c r="B201" t="s">
        <v>1013</v>
      </c>
      <c r="C201" t="s">
        <v>300</v>
      </c>
      <c r="D201" t="s">
        <v>1009</v>
      </c>
      <c r="E201" s="1">
        <v>35221</v>
      </c>
      <c r="F201" s="3">
        <f>2018-YEAR(Table1[[#This Row],[Birthday]])</f>
        <v>22</v>
      </c>
      <c r="G201" s="3" t="str">
        <f>_xlfn.IFS(Table1[[#This Row],[Age]]&lt;16,"J",Table1[[#This Row],[Age]]&lt;22,"U",Table1[[#This Row],[Age]]&gt;21,"S")</f>
        <v>S</v>
      </c>
      <c r="H201" t="s">
        <v>382</v>
      </c>
      <c r="I201" t="s">
        <v>1010</v>
      </c>
      <c r="J201" t="s">
        <v>1014</v>
      </c>
      <c r="L201">
        <v>23445488</v>
      </c>
      <c r="M201" t="s">
        <v>1012</v>
      </c>
      <c r="R201">
        <v>1</v>
      </c>
      <c r="S201">
        <v>1</v>
      </c>
      <c r="T201">
        <v>1</v>
      </c>
    </row>
    <row r="202" spans="1:23" x14ac:dyDescent="0.25">
      <c r="A202">
        <v>201</v>
      </c>
      <c r="B202" t="s">
        <v>1015</v>
      </c>
      <c r="C202" t="s">
        <v>300</v>
      </c>
      <c r="D202" t="s">
        <v>1009</v>
      </c>
      <c r="E202" s="1">
        <v>35221</v>
      </c>
      <c r="F202" s="3">
        <f>2018-YEAR(Table1[[#This Row],[Birthday]])</f>
        <v>22</v>
      </c>
      <c r="G202" s="3" t="str">
        <f>_xlfn.IFS(Table1[[#This Row],[Age]]&lt;16,"J",Table1[[#This Row],[Age]]&lt;22,"U",Table1[[#This Row],[Age]]&gt;21,"S")</f>
        <v>S</v>
      </c>
      <c r="H202" t="s">
        <v>382</v>
      </c>
      <c r="I202" t="s">
        <v>1010</v>
      </c>
      <c r="J202" t="s">
        <v>1016</v>
      </c>
      <c r="L202">
        <v>23445488</v>
      </c>
      <c r="M202" t="s">
        <v>1012</v>
      </c>
      <c r="V202">
        <v>1</v>
      </c>
    </row>
    <row r="203" spans="1:23" x14ac:dyDescent="0.25">
      <c r="A203">
        <v>202</v>
      </c>
      <c r="B203" t="s">
        <v>1017</v>
      </c>
      <c r="C203" t="s">
        <v>1018</v>
      </c>
      <c r="D203" t="s">
        <v>1019</v>
      </c>
      <c r="E203" s="1">
        <v>34506</v>
      </c>
      <c r="F203" s="3">
        <f>2018-YEAR(Table1[[#This Row],[Birthday]])</f>
        <v>24</v>
      </c>
      <c r="G203" s="3" t="str">
        <f>_xlfn.IFS(Table1[[#This Row],[Age]]&lt;16,"J",Table1[[#This Row],[Age]]&lt;22,"U",Table1[[#This Row],[Age]]&gt;21,"S")</f>
        <v>S</v>
      </c>
      <c r="H203" t="s">
        <v>1020</v>
      </c>
      <c r="I203" t="s">
        <v>48</v>
      </c>
      <c r="J203" t="s">
        <v>1021</v>
      </c>
      <c r="L203">
        <v>41121578</v>
      </c>
      <c r="M203" t="s">
        <v>1022</v>
      </c>
      <c r="O203">
        <v>1</v>
      </c>
    </row>
    <row r="204" spans="1:23" x14ac:dyDescent="0.25">
      <c r="A204">
        <v>203</v>
      </c>
      <c r="B204" t="s">
        <v>1023</v>
      </c>
      <c r="C204" t="s">
        <v>1024</v>
      </c>
      <c r="D204" t="s">
        <v>757</v>
      </c>
      <c r="E204" s="1">
        <v>28147</v>
      </c>
      <c r="F204" s="3">
        <f>2018-YEAR(Table1[[#This Row],[Birthday]])</f>
        <v>41</v>
      </c>
      <c r="G204" s="3" t="str">
        <f>_xlfn.IFS(Table1[[#This Row],[Age]]&lt;16,"J",Table1[[#This Row],[Age]]&lt;22,"U",Table1[[#This Row],[Age]]&gt;21,"S")</f>
        <v>S</v>
      </c>
      <c r="H204" t="s">
        <v>642</v>
      </c>
      <c r="I204" t="s">
        <v>135</v>
      </c>
      <c r="J204" t="s">
        <v>1025</v>
      </c>
      <c r="L204">
        <v>60479169</v>
      </c>
      <c r="M204" t="s">
        <v>1026</v>
      </c>
      <c r="N204">
        <v>1</v>
      </c>
      <c r="P204">
        <v>1</v>
      </c>
    </row>
    <row r="205" spans="1:23" x14ac:dyDescent="0.25">
      <c r="A205">
        <v>204</v>
      </c>
      <c r="B205" t="s">
        <v>1027</v>
      </c>
      <c r="C205" t="s">
        <v>1028</v>
      </c>
      <c r="D205" t="s">
        <v>1029</v>
      </c>
      <c r="E205" s="1">
        <v>33195</v>
      </c>
      <c r="F205" s="3">
        <f>2018-YEAR(Table1[[#This Row],[Birthday]])</f>
        <v>28</v>
      </c>
      <c r="G205" s="3" t="str">
        <f>_xlfn.IFS(Table1[[#This Row],[Age]]&lt;16,"J",Table1[[#This Row],[Age]]&lt;22,"U",Table1[[#This Row],[Age]]&gt;21,"S")</f>
        <v>S</v>
      </c>
      <c r="H205" t="s">
        <v>26</v>
      </c>
      <c r="I205" t="s">
        <v>34</v>
      </c>
      <c r="J205" t="s">
        <v>1030</v>
      </c>
      <c r="L205">
        <v>23930126</v>
      </c>
      <c r="M205" t="s">
        <v>1031</v>
      </c>
      <c r="V205">
        <v>1</v>
      </c>
    </row>
    <row r="206" spans="1:23" x14ac:dyDescent="0.25">
      <c r="A206">
        <v>205</v>
      </c>
      <c r="B206" t="s">
        <v>1032</v>
      </c>
      <c r="C206" t="s">
        <v>971</v>
      </c>
      <c r="D206" t="s">
        <v>261</v>
      </c>
      <c r="E206" s="1">
        <v>31776</v>
      </c>
      <c r="F206" s="3">
        <f>2018-YEAR(Table1[[#This Row],[Birthday]])</f>
        <v>32</v>
      </c>
      <c r="G206" s="3" t="str">
        <f>_xlfn.IFS(Table1[[#This Row],[Age]]&lt;16,"J",Table1[[#This Row],[Age]]&lt;22,"U",Table1[[#This Row],[Age]]&gt;21,"S")</f>
        <v>S</v>
      </c>
      <c r="H206" t="s">
        <v>548</v>
      </c>
      <c r="I206" t="s">
        <v>48</v>
      </c>
      <c r="J206" t="s">
        <v>1033</v>
      </c>
      <c r="L206">
        <v>51292321</v>
      </c>
      <c r="M206" t="s">
        <v>974</v>
      </c>
      <c r="R206">
        <v>1</v>
      </c>
      <c r="S206">
        <v>1</v>
      </c>
      <c r="T206">
        <v>1</v>
      </c>
    </row>
    <row r="207" spans="1:23" x14ac:dyDescent="0.25">
      <c r="A207">
        <v>206</v>
      </c>
      <c r="B207" t="s">
        <v>1034</v>
      </c>
      <c r="C207" t="s">
        <v>1035</v>
      </c>
      <c r="D207" t="s">
        <v>1036</v>
      </c>
      <c r="E207" s="1">
        <v>36071</v>
      </c>
      <c r="F207" s="3">
        <f>2018-YEAR(Table1[[#This Row],[Birthday]])</f>
        <v>20</v>
      </c>
      <c r="G207" s="3" t="str">
        <f>_xlfn.IFS(Table1[[#This Row],[Age]]&lt;16,"J",Table1[[#This Row],[Age]]&lt;22,"U",Table1[[#This Row],[Age]]&gt;21,"S")</f>
        <v>U</v>
      </c>
      <c r="H207" t="s">
        <v>1037</v>
      </c>
      <c r="I207" t="s">
        <v>1038</v>
      </c>
      <c r="J207" t="s">
        <v>1039</v>
      </c>
      <c r="L207">
        <v>20736066</v>
      </c>
      <c r="M207" t="s">
        <v>1040</v>
      </c>
      <c r="Q207">
        <v>1</v>
      </c>
      <c r="R207">
        <v>1</v>
      </c>
      <c r="S207">
        <v>1</v>
      </c>
      <c r="T207">
        <v>1</v>
      </c>
    </row>
    <row r="208" spans="1:23" x14ac:dyDescent="0.25">
      <c r="A208">
        <v>207</v>
      </c>
      <c r="B208" t="s">
        <v>1041</v>
      </c>
      <c r="C208" t="s">
        <v>1024</v>
      </c>
      <c r="D208" t="s">
        <v>757</v>
      </c>
      <c r="E208" s="1">
        <v>28147</v>
      </c>
      <c r="F208" s="3">
        <f>2018-YEAR(Table1[[#This Row],[Birthday]])</f>
        <v>41</v>
      </c>
      <c r="G208" s="3" t="str">
        <f>_xlfn.IFS(Table1[[#This Row],[Age]]&lt;16,"J",Table1[[#This Row],[Age]]&lt;22,"U",Table1[[#This Row],[Age]]&gt;21,"S")</f>
        <v>S</v>
      </c>
      <c r="H208" t="s">
        <v>642</v>
      </c>
      <c r="I208" t="s">
        <v>135</v>
      </c>
      <c r="J208" t="s">
        <v>1042</v>
      </c>
      <c r="L208">
        <v>60479169</v>
      </c>
      <c r="M208" t="s">
        <v>1026</v>
      </c>
      <c r="Q208">
        <v>1</v>
      </c>
      <c r="R208">
        <v>1</v>
      </c>
      <c r="U208">
        <v>1</v>
      </c>
    </row>
    <row r="209" spans="1:24" x14ac:dyDescent="0.25">
      <c r="A209">
        <v>208</v>
      </c>
      <c r="B209" t="s">
        <v>1043</v>
      </c>
      <c r="C209" t="s">
        <v>1044</v>
      </c>
      <c r="D209" t="s">
        <v>1045</v>
      </c>
      <c r="E209" s="1">
        <v>34270</v>
      </c>
      <c r="F209" s="3">
        <f>2018-YEAR(Table1[[#This Row],[Birthday]])</f>
        <v>25</v>
      </c>
      <c r="G209" s="3" t="str">
        <f>_xlfn.IFS(Table1[[#This Row],[Age]]&lt;16,"J",Table1[[#This Row],[Age]]&lt;22,"U",Table1[[#This Row],[Age]]&gt;21,"S")</f>
        <v>S</v>
      </c>
      <c r="H209" t="s">
        <v>80</v>
      </c>
      <c r="I209" t="s">
        <v>48</v>
      </c>
      <c r="J209" t="s">
        <v>1046</v>
      </c>
      <c r="L209">
        <v>22572583</v>
      </c>
      <c r="M209" t="s">
        <v>1047</v>
      </c>
      <c r="N209">
        <v>1</v>
      </c>
      <c r="P209">
        <v>1</v>
      </c>
    </row>
    <row r="210" spans="1:24" x14ac:dyDescent="0.25">
      <c r="A210">
        <v>209</v>
      </c>
      <c r="B210" t="s">
        <v>1048</v>
      </c>
      <c r="C210" t="s">
        <v>1049</v>
      </c>
      <c r="D210" t="s">
        <v>1050</v>
      </c>
      <c r="E210" s="1">
        <v>36940</v>
      </c>
      <c r="F210" s="3">
        <f>2018-YEAR(Table1[[#This Row],[Birthday]])</f>
        <v>17</v>
      </c>
      <c r="G210" s="3" t="str">
        <f>_xlfn.IFS(Table1[[#This Row],[Age]]&lt;16,"J",Table1[[#This Row],[Age]]&lt;22,"U",Table1[[#This Row],[Age]]&gt;21,"S")</f>
        <v>U</v>
      </c>
      <c r="H210" t="s">
        <v>600</v>
      </c>
      <c r="I210" t="s">
        <v>1051</v>
      </c>
      <c r="J210" t="s">
        <v>1052</v>
      </c>
      <c r="L210" t="s">
        <v>1053</v>
      </c>
      <c r="M210" t="s">
        <v>1054</v>
      </c>
      <c r="O210">
        <v>1</v>
      </c>
      <c r="P210">
        <v>1</v>
      </c>
    </row>
    <row r="211" spans="1:24" x14ac:dyDescent="0.25">
      <c r="A211">
        <v>210</v>
      </c>
      <c r="B211" t="s">
        <v>1055</v>
      </c>
      <c r="C211" t="s">
        <v>1044</v>
      </c>
      <c r="D211" t="s">
        <v>1045</v>
      </c>
      <c r="E211" s="1">
        <v>34270</v>
      </c>
      <c r="F211" s="3">
        <f>2018-YEAR(Table1[[#This Row],[Birthday]])</f>
        <v>25</v>
      </c>
      <c r="G211" s="3" t="str">
        <f>_xlfn.IFS(Table1[[#This Row],[Age]]&lt;16,"J",Table1[[#This Row],[Age]]&lt;22,"U",Table1[[#This Row],[Age]]&gt;21,"S")</f>
        <v>S</v>
      </c>
      <c r="H211" t="s">
        <v>80</v>
      </c>
      <c r="I211" t="s">
        <v>48</v>
      </c>
      <c r="J211" t="s">
        <v>1056</v>
      </c>
      <c r="L211">
        <v>22572583</v>
      </c>
      <c r="M211" t="s">
        <v>1047</v>
      </c>
      <c r="V211">
        <v>1</v>
      </c>
    </row>
    <row r="212" spans="1:24" x14ac:dyDescent="0.25">
      <c r="A212">
        <v>211</v>
      </c>
      <c r="B212" t="s">
        <v>1057</v>
      </c>
      <c r="C212" t="s">
        <v>1058</v>
      </c>
      <c r="D212" t="s">
        <v>734</v>
      </c>
      <c r="E212" s="1">
        <v>35340</v>
      </c>
      <c r="F212" s="3">
        <f>2018-YEAR(Table1[[#This Row],[Birthday]])</f>
        <v>22</v>
      </c>
      <c r="G212" s="3" t="str">
        <f>_xlfn.IFS(Table1[[#This Row],[Age]]&lt;16,"J",Table1[[#This Row],[Age]]&lt;22,"U",Table1[[#This Row],[Age]]&gt;21,"S")</f>
        <v>S</v>
      </c>
      <c r="H212" t="s">
        <v>1059</v>
      </c>
      <c r="I212" t="s">
        <v>184</v>
      </c>
      <c r="J212" t="s">
        <v>1060</v>
      </c>
      <c r="L212">
        <v>29279766</v>
      </c>
      <c r="M212" t="s">
        <v>1061</v>
      </c>
      <c r="Q212">
        <v>1</v>
      </c>
      <c r="R212">
        <v>1</v>
      </c>
      <c r="S212">
        <v>1</v>
      </c>
    </row>
    <row r="213" spans="1:24" x14ac:dyDescent="0.25">
      <c r="A213">
        <v>212</v>
      </c>
      <c r="B213" t="s">
        <v>1062</v>
      </c>
      <c r="C213" t="s">
        <v>1063</v>
      </c>
      <c r="D213" t="s">
        <v>1064</v>
      </c>
      <c r="E213" s="1">
        <v>38355</v>
      </c>
      <c r="F213" s="3">
        <f>2018-YEAR(Table1[[#This Row],[Birthday]])</f>
        <v>13</v>
      </c>
      <c r="G213" s="3" t="str">
        <f>_xlfn.IFS(Table1[[#This Row],[Age]]&lt;16,"J",Table1[[#This Row],[Age]]&lt;22,"U",Table1[[#This Row],[Age]]&gt;21,"S")</f>
        <v>J</v>
      </c>
      <c r="H213" t="s">
        <v>977</v>
      </c>
      <c r="I213" t="s">
        <v>1065</v>
      </c>
      <c r="J213" t="s">
        <v>1066</v>
      </c>
      <c r="L213">
        <v>42138185</v>
      </c>
      <c r="M213" t="s">
        <v>1067</v>
      </c>
      <c r="O213">
        <v>1</v>
      </c>
    </row>
    <row r="214" spans="1:24" x14ac:dyDescent="0.25">
      <c r="A214">
        <v>213</v>
      </c>
      <c r="B214" t="s">
        <v>1068</v>
      </c>
      <c r="C214" t="s">
        <v>1063</v>
      </c>
      <c r="D214" t="s">
        <v>1064</v>
      </c>
      <c r="E214" s="1">
        <v>38355</v>
      </c>
      <c r="F214" s="3">
        <f>2018-YEAR(Table1[[#This Row],[Birthday]])</f>
        <v>13</v>
      </c>
      <c r="G214" s="3" t="str">
        <f>_xlfn.IFS(Table1[[#This Row],[Age]]&lt;16,"J",Table1[[#This Row],[Age]]&lt;22,"U",Table1[[#This Row],[Age]]&gt;21,"S")</f>
        <v>J</v>
      </c>
      <c r="H214" t="s">
        <v>977</v>
      </c>
      <c r="I214" t="s">
        <v>1065</v>
      </c>
      <c r="J214" t="s">
        <v>1069</v>
      </c>
      <c r="L214">
        <v>42138185</v>
      </c>
      <c r="M214" t="s">
        <v>1067</v>
      </c>
      <c r="W214">
        <v>1</v>
      </c>
    </row>
    <row r="215" spans="1:24" x14ac:dyDescent="0.25">
      <c r="A215">
        <v>214</v>
      </c>
      <c r="B215" t="s">
        <v>1070</v>
      </c>
      <c r="C215" t="s">
        <v>1071</v>
      </c>
      <c r="D215" t="s">
        <v>1064</v>
      </c>
      <c r="E215" s="1">
        <v>37793</v>
      </c>
      <c r="F215" s="3">
        <f>2018-YEAR(Table1[[#This Row],[Birthday]])</f>
        <v>15</v>
      </c>
      <c r="G215" s="3" t="str">
        <f>_xlfn.IFS(Table1[[#This Row],[Age]]&lt;16,"J",Table1[[#This Row],[Age]]&lt;22,"U",Table1[[#This Row],[Age]]&gt;21,"S")</f>
        <v>J</v>
      </c>
      <c r="H215" t="s">
        <v>977</v>
      </c>
      <c r="I215" t="s">
        <v>1065</v>
      </c>
      <c r="J215" t="s">
        <v>1072</v>
      </c>
      <c r="L215">
        <v>42138185</v>
      </c>
      <c r="M215" t="s">
        <v>1067</v>
      </c>
      <c r="N215">
        <v>1</v>
      </c>
      <c r="P215">
        <v>1</v>
      </c>
    </row>
    <row r="216" spans="1:24" x14ac:dyDescent="0.25">
      <c r="A216">
        <v>215</v>
      </c>
      <c r="B216" t="s">
        <v>1073</v>
      </c>
      <c r="C216" t="s">
        <v>1074</v>
      </c>
      <c r="D216" t="s">
        <v>1075</v>
      </c>
      <c r="E216" s="1">
        <v>27548</v>
      </c>
      <c r="F216" s="3">
        <f>2018-YEAR(Table1[[#This Row],[Birthday]])</f>
        <v>43</v>
      </c>
      <c r="G216" s="3" t="str">
        <f>_xlfn.IFS(Table1[[#This Row],[Age]]&lt;16,"J",Table1[[#This Row],[Age]]&lt;22,"U",Table1[[#This Row],[Age]]&gt;21,"S")</f>
        <v>S</v>
      </c>
      <c r="H216" t="s">
        <v>1076</v>
      </c>
      <c r="I216" t="s">
        <v>48</v>
      </c>
      <c r="J216" t="s">
        <v>1077</v>
      </c>
      <c r="L216">
        <v>29370043</v>
      </c>
      <c r="M216" t="s">
        <v>1078</v>
      </c>
      <c r="N216">
        <v>1</v>
      </c>
      <c r="Q216">
        <v>1</v>
      </c>
      <c r="R216">
        <v>1</v>
      </c>
    </row>
    <row r="217" spans="1:24" x14ac:dyDescent="0.25">
      <c r="A217">
        <v>216</v>
      </c>
      <c r="B217" t="s">
        <v>1079</v>
      </c>
      <c r="C217" t="s">
        <v>1080</v>
      </c>
      <c r="D217" t="s">
        <v>1075</v>
      </c>
      <c r="E217" s="1">
        <v>27548</v>
      </c>
      <c r="F217" s="3">
        <f>2018-YEAR(Table1[[#This Row],[Birthday]])</f>
        <v>43</v>
      </c>
      <c r="G217" s="3" t="str">
        <f>_xlfn.IFS(Table1[[#This Row],[Age]]&lt;16,"J",Table1[[#This Row],[Age]]&lt;22,"U",Table1[[#This Row],[Age]]&gt;21,"S")</f>
        <v>S</v>
      </c>
      <c r="H217" t="s">
        <v>1076</v>
      </c>
      <c r="I217" t="s">
        <v>48</v>
      </c>
      <c r="J217" t="s">
        <v>1081</v>
      </c>
      <c r="L217">
        <v>29370043</v>
      </c>
      <c r="M217" t="s">
        <v>1078</v>
      </c>
      <c r="R217">
        <v>1</v>
      </c>
      <c r="S217">
        <v>1</v>
      </c>
      <c r="T217">
        <v>1</v>
      </c>
    </row>
    <row r="218" spans="1:24" x14ac:dyDescent="0.25">
      <c r="A218">
        <v>217</v>
      </c>
      <c r="B218" t="s">
        <v>1082</v>
      </c>
      <c r="C218" t="s">
        <v>1074</v>
      </c>
      <c r="D218" t="s">
        <v>1075</v>
      </c>
      <c r="E218" s="1">
        <v>27548</v>
      </c>
      <c r="F218" s="3">
        <f>2018-YEAR(Table1[[#This Row],[Birthday]])</f>
        <v>43</v>
      </c>
      <c r="G218" s="3" t="str">
        <f>_xlfn.IFS(Table1[[#This Row],[Age]]&lt;16,"J",Table1[[#This Row],[Age]]&lt;22,"U",Table1[[#This Row],[Age]]&gt;21,"S")</f>
        <v>S</v>
      </c>
      <c r="H218" t="s">
        <v>1076</v>
      </c>
      <c r="I218" t="s">
        <v>48</v>
      </c>
      <c r="J218" t="s">
        <v>1083</v>
      </c>
      <c r="L218">
        <v>29370043</v>
      </c>
      <c r="M218" t="s">
        <v>1078</v>
      </c>
      <c r="S218">
        <v>1</v>
      </c>
      <c r="T218">
        <v>1</v>
      </c>
    </row>
    <row r="219" spans="1:24" x14ac:dyDescent="0.25">
      <c r="A219">
        <v>218</v>
      </c>
      <c r="B219" t="s">
        <v>1084</v>
      </c>
      <c r="C219" t="s">
        <v>1074</v>
      </c>
      <c r="D219" t="s">
        <v>1075</v>
      </c>
      <c r="E219" s="1">
        <v>27548</v>
      </c>
      <c r="F219" s="3">
        <f>2018-YEAR(Table1[[#This Row],[Birthday]])</f>
        <v>43</v>
      </c>
      <c r="G219" s="3" t="str">
        <f>_xlfn.IFS(Table1[[#This Row],[Age]]&lt;16,"J",Table1[[#This Row],[Age]]&lt;22,"U",Table1[[#This Row],[Age]]&gt;21,"S")</f>
        <v>S</v>
      </c>
      <c r="H219" t="s">
        <v>1076</v>
      </c>
      <c r="I219" t="s">
        <v>48</v>
      </c>
      <c r="J219" t="s">
        <v>1085</v>
      </c>
      <c r="L219">
        <v>29370043</v>
      </c>
      <c r="M219" t="s">
        <v>1078</v>
      </c>
      <c r="N219">
        <v>1</v>
      </c>
      <c r="P219">
        <v>1</v>
      </c>
      <c r="V219">
        <v>1</v>
      </c>
    </row>
    <row r="220" spans="1:24" x14ac:dyDescent="0.25">
      <c r="A220">
        <v>219</v>
      </c>
      <c r="B220" t="s">
        <v>1086</v>
      </c>
      <c r="C220" t="s">
        <v>73</v>
      </c>
      <c r="D220" t="s">
        <v>1087</v>
      </c>
      <c r="E220" s="1">
        <v>34673</v>
      </c>
      <c r="F220" s="3">
        <f>2018-YEAR(Table1[[#This Row],[Birthday]])</f>
        <v>24</v>
      </c>
      <c r="G220" s="3" t="str">
        <f>_xlfn.IFS(Table1[[#This Row],[Age]]&lt;16,"J",Table1[[#This Row],[Age]]&lt;22,"U",Table1[[#This Row],[Age]]&gt;21,"S")</f>
        <v>S</v>
      </c>
      <c r="H220" t="s">
        <v>600</v>
      </c>
      <c r="I220" t="s">
        <v>1088</v>
      </c>
      <c r="J220" t="s">
        <v>1089</v>
      </c>
      <c r="L220">
        <v>20851585</v>
      </c>
      <c r="M220" t="s">
        <v>1090</v>
      </c>
      <c r="N220">
        <v>1</v>
      </c>
      <c r="P220">
        <v>1</v>
      </c>
    </row>
    <row r="221" spans="1:24" x14ac:dyDescent="0.25">
      <c r="A221">
        <v>220</v>
      </c>
      <c r="B221" t="s">
        <v>1091</v>
      </c>
      <c r="C221" t="s">
        <v>1092</v>
      </c>
      <c r="D221" t="s">
        <v>1093</v>
      </c>
      <c r="E221" s="1">
        <v>33461</v>
      </c>
      <c r="F221" s="3">
        <f>2018-YEAR(Table1[[#This Row],[Birthday]])</f>
        <v>27</v>
      </c>
      <c r="G221" s="3" t="str">
        <f>_xlfn.IFS(Table1[[#This Row],[Age]]&lt;16,"J",Table1[[#This Row],[Age]]&lt;22,"U",Table1[[#This Row],[Age]]&gt;21,"S")</f>
        <v>S</v>
      </c>
      <c r="H221" t="s">
        <v>1076</v>
      </c>
      <c r="I221" t="s">
        <v>48</v>
      </c>
      <c r="J221" t="s">
        <v>1094</v>
      </c>
      <c r="L221">
        <v>23710084</v>
      </c>
      <c r="M221" t="s">
        <v>992</v>
      </c>
      <c r="R221">
        <v>1</v>
      </c>
      <c r="S221">
        <v>1</v>
      </c>
      <c r="T221">
        <v>1</v>
      </c>
    </row>
    <row r="222" spans="1:24" x14ac:dyDescent="0.25">
      <c r="A222">
        <v>221</v>
      </c>
      <c r="B222" t="s">
        <v>1095</v>
      </c>
      <c r="C222" t="s">
        <v>1096</v>
      </c>
      <c r="D222" t="s">
        <v>1093</v>
      </c>
      <c r="E222" s="1">
        <v>33461</v>
      </c>
      <c r="F222" s="3">
        <f>2018-YEAR(Table1[[#This Row],[Birthday]])</f>
        <v>27</v>
      </c>
      <c r="G222" s="3" t="str">
        <f>_xlfn.IFS(Table1[[#This Row],[Age]]&lt;16,"J",Table1[[#This Row],[Age]]&lt;22,"U",Table1[[#This Row],[Age]]&gt;21,"S")</f>
        <v>S</v>
      </c>
      <c r="H222" t="s">
        <v>1076</v>
      </c>
      <c r="I222" t="s">
        <v>48</v>
      </c>
      <c r="J222" t="s">
        <v>1097</v>
      </c>
      <c r="L222">
        <v>40887845</v>
      </c>
      <c r="M222" t="s">
        <v>1098</v>
      </c>
      <c r="N222">
        <v>1</v>
      </c>
      <c r="P222">
        <v>1</v>
      </c>
      <c r="V222">
        <v>1</v>
      </c>
    </row>
    <row r="223" spans="1:24" x14ac:dyDescent="0.25">
      <c r="A223">
        <v>222</v>
      </c>
      <c r="B223" t="s">
        <v>1099</v>
      </c>
      <c r="C223" t="s">
        <v>1100</v>
      </c>
      <c r="D223" t="s">
        <v>1101</v>
      </c>
      <c r="E223" s="1">
        <v>37377</v>
      </c>
      <c r="F223" s="3">
        <f>2018-YEAR(Table1[[#This Row],[Birthday]])</f>
        <v>16</v>
      </c>
      <c r="G223" s="3" t="str">
        <f>_xlfn.IFS(Table1[[#This Row],[Age]]&lt;16,"J",Table1[[#This Row],[Age]]&lt;22,"U",Table1[[#This Row],[Age]]&gt;21,"S")</f>
        <v>U</v>
      </c>
      <c r="H223" t="s">
        <v>237</v>
      </c>
      <c r="I223" t="s">
        <v>48</v>
      </c>
      <c r="J223" t="s">
        <v>1102</v>
      </c>
      <c r="L223">
        <v>30253056</v>
      </c>
      <c r="M223" t="s">
        <v>1103</v>
      </c>
      <c r="O223">
        <v>1</v>
      </c>
      <c r="Q223">
        <v>1</v>
      </c>
    </row>
    <row r="224" spans="1:24" x14ac:dyDescent="0.25">
      <c r="A224">
        <v>223</v>
      </c>
      <c r="B224" t="s">
        <v>1104</v>
      </c>
      <c r="C224" t="s">
        <v>1105</v>
      </c>
      <c r="D224" t="s">
        <v>1106</v>
      </c>
      <c r="E224" s="1">
        <v>37830</v>
      </c>
      <c r="F224" s="3">
        <f>2018-YEAR(Table1[[#This Row],[Birthday]])</f>
        <v>15</v>
      </c>
      <c r="G224" s="3" t="str">
        <f>_xlfn.IFS(Table1[[#This Row],[Age]]&lt;16,"J",Table1[[#This Row],[Age]]&lt;22,"U",Table1[[#This Row],[Age]]&gt;21,"S")</f>
        <v>J</v>
      </c>
      <c r="H224" t="s">
        <v>1107</v>
      </c>
      <c r="I224" t="s">
        <v>41</v>
      </c>
      <c r="J224" t="s">
        <v>1108</v>
      </c>
      <c r="L224">
        <v>42681929</v>
      </c>
      <c r="M224" t="s">
        <v>1109</v>
      </c>
      <c r="X224">
        <v>1</v>
      </c>
    </row>
    <row r="225" spans="1:24" x14ac:dyDescent="0.25">
      <c r="A225">
        <v>224</v>
      </c>
      <c r="B225" t="s">
        <v>1110</v>
      </c>
      <c r="C225" t="s">
        <v>1111</v>
      </c>
      <c r="D225" t="s">
        <v>1112</v>
      </c>
      <c r="E225" s="1">
        <v>24400</v>
      </c>
      <c r="F225" s="3">
        <f>2018-YEAR(Table1[[#This Row],[Birthday]])</f>
        <v>52</v>
      </c>
      <c r="G225" s="3" t="str">
        <f>_xlfn.IFS(Table1[[#This Row],[Age]]&lt;16,"J",Table1[[#This Row],[Age]]&lt;22,"U",Table1[[#This Row],[Age]]&gt;21,"S")</f>
        <v>S</v>
      </c>
      <c r="H225" t="s">
        <v>54</v>
      </c>
      <c r="I225" t="s">
        <v>128</v>
      </c>
      <c r="J225" t="s">
        <v>1113</v>
      </c>
      <c r="L225">
        <v>28557680</v>
      </c>
      <c r="M225" t="s">
        <v>1114</v>
      </c>
      <c r="N225">
        <v>1</v>
      </c>
      <c r="V225">
        <v>1</v>
      </c>
    </row>
    <row r="226" spans="1:24" x14ac:dyDescent="0.25">
      <c r="A226">
        <v>225</v>
      </c>
      <c r="B226" t="s">
        <v>1115</v>
      </c>
      <c r="C226" t="s">
        <v>1116</v>
      </c>
      <c r="D226" t="s">
        <v>1117</v>
      </c>
      <c r="E226" s="1">
        <v>38057</v>
      </c>
      <c r="F226" s="3">
        <f>2018-YEAR(Table1[[#This Row],[Birthday]])</f>
        <v>14</v>
      </c>
      <c r="G226" s="3" t="str">
        <f>_xlfn.IFS(Table1[[#This Row],[Age]]&lt;16,"J",Table1[[#This Row],[Age]]&lt;22,"U",Table1[[#This Row],[Age]]&gt;21,"S")</f>
        <v>J</v>
      </c>
      <c r="H226" t="s">
        <v>1118</v>
      </c>
      <c r="I226" t="s">
        <v>203</v>
      </c>
      <c r="J226" t="s">
        <v>1119</v>
      </c>
      <c r="L226">
        <v>28833135</v>
      </c>
      <c r="M226" t="s">
        <v>1120</v>
      </c>
      <c r="N226">
        <v>1</v>
      </c>
      <c r="P226">
        <v>1</v>
      </c>
      <c r="X226">
        <v>1</v>
      </c>
    </row>
    <row r="227" spans="1:24" x14ac:dyDescent="0.25">
      <c r="A227">
        <v>226</v>
      </c>
      <c r="B227" t="s">
        <v>1121</v>
      </c>
      <c r="C227" t="s">
        <v>838</v>
      </c>
      <c r="D227" t="s">
        <v>1122</v>
      </c>
      <c r="E227" s="1">
        <v>32339</v>
      </c>
      <c r="F227" s="3">
        <f>2018-YEAR(Table1[[#This Row],[Birthday]])</f>
        <v>30</v>
      </c>
      <c r="G227" s="3" t="str">
        <f>_xlfn.IFS(Table1[[#This Row],[Age]]&lt;16,"J",Table1[[#This Row],[Age]]&lt;22,"U",Table1[[#This Row],[Age]]&gt;21,"S")</f>
        <v>S</v>
      </c>
      <c r="H227" t="s">
        <v>1123</v>
      </c>
      <c r="I227" t="s">
        <v>1124</v>
      </c>
      <c r="J227" t="s">
        <v>1125</v>
      </c>
      <c r="L227">
        <v>29918079</v>
      </c>
      <c r="M227" t="s">
        <v>1126</v>
      </c>
      <c r="P227">
        <v>1</v>
      </c>
      <c r="V227">
        <v>1</v>
      </c>
    </row>
    <row r="228" spans="1:24" x14ac:dyDescent="0.25">
      <c r="A228">
        <v>227</v>
      </c>
      <c r="B228" t="s">
        <v>1127</v>
      </c>
      <c r="C228" t="s">
        <v>838</v>
      </c>
      <c r="D228" t="s">
        <v>1122</v>
      </c>
      <c r="E228" s="1">
        <v>32339</v>
      </c>
      <c r="F228" s="3">
        <f>2018-YEAR(Table1[[#This Row],[Birthday]])</f>
        <v>30</v>
      </c>
      <c r="G228" s="3" t="str">
        <f>_xlfn.IFS(Table1[[#This Row],[Age]]&lt;16,"J",Table1[[#This Row],[Age]]&lt;22,"U",Table1[[#This Row],[Age]]&gt;21,"S")</f>
        <v>S</v>
      </c>
      <c r="H228" t="s">
        <v>1123</v>
      </c>
      <c r="I228" t="s">
        <v>1128</v>
      </c>
      <c r="J228" t="s">
        <v>1129</v>
      </c>
      <c r="L228">
        <v>29918079</v>
      </c>
      <c r="M228" t="s">
        <v>1126</v>
      </c>
      <c r="V228">
        <v>1</v>
      </c>
    </row>
    <row r="229" spans="1:24" x14ac:dyDescent="0.25">
      <c r="A229">
        <v>228</v>
      </c>
      <c r="B229" t="s">
        <v>1130</v>
      </c>
      <c r="C229" t="s">
        <v>38</v>
      </c>
      <c r="D229" t="s">
        <v>316</v>
      </c>
      <c r="E229" s="1">
        <v>29722</v>
      </c>
      <c r="F229" s="3">
        <f>2018-YEAR(Table1[[#This Row],[Birthday]])</f>
        <v>37</v>
      </c>
      <c r="G229" s="3" t="str">
        <f>_xlfn.IFS(Table1[[#This Row],[Age]]&lt;16,"J",Table1[[#This Row],[Age]]&lt;22,"U",Table1[[#This Row],[Age]]&gt;21,"S")</f>
        <v>S</v>
      </c>
      <c r="H229" t="s">
        <v>317</v>
      </c>
      <c r="I229" t="s">
        <v>48</v>
      </c>
      <c r="J229" t="s">
        <v>1131</v>
      </c>
      <c r="L229" t="s">
        <v>319</v>
      </c>
      <c r="M229" t="s">
        <v>320</v>
      </c>
      <c r="N229">
        <v>1</v>
      </c>
      <c r="P229">
        <v>1</v>
      </c>
    </row>
    <row r="230" spans="1:24" x14ac:dyDescent="0.25">
      <c r="A230">
        <v>229</v>
      </c>
      <c r="B230" t="s">
        <v>1132</v>
      </c>
      <c r="C230" t="s">
        <v>38</v>
      </c>
      <c r="D230" t="s">
        <v>316</v>
      </c>
      <c r="E230" s="1">
        <v>29722</v>
      </c>
      <c r="F230" s="3">
        <f>2018-YEAR(Table1[[#This Row],[Birthday]])</f>
        <v>37</v>
      </c>
      <c r="G230" s="3" t="str">
        <f>_xlfn.IFS(Table1[[#This Row],[Age]]&lt;16,"J",Table1[[#This Row],[Age]]&lt;22,"U",Table1[[#This Row],[Age]]&gt;21,"S")</f>
        <v>S</v>
      </c>
      <c r="H230" t="s">
        <v>317</v>
      </c>
      <c r="I230" t="s">
        <v>48</v>
      </c>
      <c r="J230" t="s">
        <v>1133</v>
      </c>
      <c r="L230" t="s">
        <v>319</v>
      </c>
      <c r="M230" t="s">
        <v>320</v>
      </c>
      <c r="N230">
        <v>1</v>
      </c>
    </row>
    <row r="231" spans="1:24" x14ac:dyDescent="0.25">
      <c r="A231">
        <v>230</v>
      </c>
      <c r="B231" t="s">
        <v>1134</v>
      </c>
      <c r="C231" t="s">
        <v>940</v>
      </c>
      <c r="D231" t="s">
        <v>941</v>
      </c>
      <c r="E231" s="1">
        <v>31333</v>
      </c>
      <c r="F231" s="3">
        <f>2018-YEAR(Table1[[#This Row],[Birthday]])</f>
        <v>33</v>
      </c>
      <c r="G231" s="3" t="str">
        <f>_xlfn.IFS(Table1[[#This Row],[Age]]&lt;16,"J",Table1[[#This Row],[Age]]&lt;22,"U",Table1[[#This Row],[Age]]&gt;21,"S")</f>
        <v>S</v>
      </c>
      <c r="H231" t="s">
        <v>849</v>
      </c>
      <c r="I231" t="s">
        <v>740</v>
      </c>
      <c r="J231" t="s">
        <v>1135</v>
      </c>
      <c r="L231">
        <v>22449940</v>
      </c>
      <c r="M231" t="s">
        <v>943</v>
      </c>
      <c r="N231">
        <v>1</v>
      </c>
      <c r="Q231">
        <v>1</v>
      </c>
      <c r="R231">
        <v>1</v>
      </c>
    </row>
    <row r="232" spans="1:24" x14ac:dyDescent="0.25">
      <c r="A232">
        <v>231</v>
      </c>
      <c r="B232" t="s">
        <v>1136</v>
      </c>
      <c r="C232" t="s">
        <v>516</v>
      </c>
      <c r="D232" t="s">
        <v>1137</v>
      </c>
      <c r="E232" s="1">
        <v>37660</v>
      </c>
      <c r="F232" s="3">
        <f>2018-YEAR(Table1[[#This Row],[Birthday]])</f>
        <v>15</v>
      </c>
      <c r="G232" s="3" t="str">
        <f>_xlfn.IFS(Table1[[#This Row],[Age]]&lt;16,"J",Table1[[#This Row],[Age]]&lt;22,"U",Table1[[#This Row],[Age]]&gt;21,"S")</f>
        <v>J</v>
      </c>
      <c r="H232" t="s">
        <v>1138</v>
      </c>
      <c r="I232" t="s">
        <v>1139</v>
      </c>
      <c r="J232" t="s">
        <v>1140</v>
      </c>
      <c r="L232">
        <v>23933944</v>
      </c>
      <c r="M232" t="s">
        <v>1141</v>
      </c>
      <c r="X232">
        <v>1</v>
      </c>
    </row>
    <row r="233" spans="1:24" x14ac:dyDescent="0.25">
      <c r="A233">
        <v>232</v>
      </c>
      <c r="B233" t="s">
        <v>1142</v>
      </c>
      <c r="C233" t="s">
        <v>1143</v>
      </c>
      <c r="D233" t="s">
        <v>1144</v>
      </c>
      <c r="E233" s="1">
        <v>35367</v>
      </c>
      <c r="F233" s="3">
        <f>2018-YEAR(Table1[[#This Row],[Birthday]])</f>
        <v>22</v>
      </c>
      <c r="G233" s="3" t="str">
        <f>_xlfn.IFS(Table1[[#This Row],[Age]]&lt;16,"J",Table1[[#This Row],[Age]]&lt;22,"U",Table1[[#This Row],[Age]]&gt;21,"S")</f>
        <v>S</v>
      </c>
      <c r="H233" t="s">
        <v>871</v>
      </c>
      <c r="I233" t="s">
        <v>48</v>
      </c>
      <c r="J233" t="s">
        <v>1145</v>
      </c>
      <c r="L233">
        <v>53373237</v>
      </c>
      <c r="M233" t="s">
        <v>1146</v>
      </c>
      <c r="V233">
        <v>1</v>
      </c>
    </row>
    <row r="234" spans="1:24" x14ac:dyDescent="0.25">
      <c r="A234">
        <v>233</v>
      </c>
      <c r="B234" t="s">
        <v>1147</v>
      </c>
      <c r="C234" t="s">
        <v>1148</v>
      </c>
      <c r="D234" t="s">
        <v>1149</v>
      </c>
      <c r="E234" s="1">
        <v>20996</v>
      </c>
      <c r="F234" s="3">
        <f>2018-YEAR(Table1[[#This Row],[Birthday]])</f>
        <v>61</v>
      </c>
      <c r="G234" s="3" t="str">
        <f>_xlfn.IFS(Table1[[#This Row],[Age]]&lt;16,"J",Table1[[#This Row],[Age]]&lt;22,"U",Table1[[#This Row],[Age]]&gt;21,"S")</f>
        <v>S</v>
      </c>
      <c r="H234" t="s">
        <v>1150</v>
      </c>
      <c r="I234" t="s">
        <v>128</v>
      </c>
      <c r="J234" t="s">
        <v>1151</v>
      </c>
      <c r="L234">
        <v>40199128</v>
      </c>
      <c r="M234" t="s">
        <v>1152</v>
      </c>
      <c r="N234">
        <v>1</v>
      </c>
      <c r="P234">
        <v>1</v>
      </c>
    </row>
    <row r="235" spans="1:24" x14ac:dyDescent="0.25">
      <c r="A235">
        <v>234</v>
      </c>
      <c r="B235" t="s">
        <v>1153</v>
      </c>
      <c r="C235" t="s">
        <v>407</v>
      </c>
      <c r="D235" t="s">
        <v>1154</v>
      </c>
      <c r="E235" s="1">
        <v>35661</v>
      </c>
      <c r="F235" s="3">
        <f>2018-YEAR(Table1[[#This Row],[Birthday]])</f>
        <v>21</v>
      </c>
      <c r="G235" s="3" t="str">
        <f>_xlfn.IFS(Table1[[#This Row],[Age]]&lt;16,"J",Table1[[#This Row],[Age]]&lt;22,"U",Table1[[#This Row],[Age]]&gt;21,"S")</f>
        <v>U</v>
      </c>
      <c r="H235" t="s">
        <v>746</v>
      </c>
      <c r="I235" t="s">
        <v>128</v>
      </c>
      <c r="J235" t="s">
        <v>1155</v>
      </c>
      <c r="L235">
        <v>40444407</v>
      </c>
      <c r="M235" t="s">
        <v>1156</v>
      </c>
      <c r="P235">
        <v>1</v>
      </c>
    </row>
    <row r="236" spans="1:24" x14ac:dyDescent="0.25">
      <c r="A236">
        <v>235</v>
      </c>
      <c r="B236" t="s">
        <v>1157</v>
      </c>
      <c r="C236" t="s">
        <v>1158</v>
      </c>
      <c r="D236" t="s">
        <v>1159</v>
      </c>
      <c r="E236" s="1">
        <v>38597</v>
      </c>
      <c r="F236" s="3">
        <f>2018-YEAR(Table1[[#This Row],[Birthday]])</f>
        <v>13</v>
      </c>
      <c r="G236" s="3" t="str">
        <f>_xlfn.IFS(Table1[[#This Row],[Age]]&lt;16,"J",Table1[[#This Row],[Age]]&lt;22,"U",Table1[[#This Row],[Age]]&gt;21,"S")</f>
        <v>J</v>
      </c>
      <c r="H236" t="s">
        <v>1160</v>
      </c>
      <c r="I236" t="s">
        <v>572</v>
      </c>
      <c r="J236" t="s">
        <v>1161</v>
      </c>
      <c r="L236">
        <v>27200578</v>
      </c>
      <c r="M236" t="s">
        <v>1162</v>
      </c>
      <c r="W236">
        <v>1</v>
      </c>
    </row>
    <row r="237" spans="1:24" x14ac:dyDescent="0.25">
      <c r="A237">
        <v>236</v>
      </c>
      <c r="B237" t="s">
        <v>1163</v>
      </c>
      <c r="C237" t="s">
        <v>1164</v>
      </c>
      <c r="D237" t="s">
        <v>734</v>
      </c>
      <c r="E237" s="1">
        <v>34591</v>
      </c>
      <c r="F237" s="3">
        <f>2018-YEAR(Table1[[#This Row],[Birthday]])</f>
        <v>24</v>
      </c>
      <c r="G237" s="3" t="str">
        <f>_xlfn.IFS(Table1[[#This Row],[Age]]&lt;16,"J",Table1[[#This Row],[Age]]&lt;22,"U",Table1[[#This Row],[Age]]&gt;21,"S")</f>
        <v>S</v>
      </c>
      <c r="H237" t="s">
        <v>522</v>
      </c>
      <c r="I237" t="s">
        <v>184</v>
      </c>
      <c r="J237" t="s">
        <v>1165</v>
      </c>
      <c r="L237">
        <v>27504191</v>
      </c>
      <c r="M237" t="s">
        <v>1166</v>
      </c>
      <c r="V237">
        <v>1</v>
      </c>
    </row>
    <row r="238" spans="1:24" x14ac:dyDescent="0.25">
      <c r="A238">
        <v>237</v>
      </c>
      <c r="B238" t="s">
        <v>1167</v>
      </c>
      <c r="C238" t="s">
        <v>516</v>
      </c>
      <c r="D238" t="s">
        <v>1168</v>
      </c>
      <c r="E238" s="1">
        <v>37434</v>
      </c>
      <c r="F238" s="3">
        <f>2018-YEAR(Table1[[#This Row],[Birthday]])</f>
        <v>16</v>
      </c>
      <c r="G238" s="3" t="str">
        <f>_xlfn.IFS(Table1[[#This Row],[Age]]&lt;16,"J",Table1[[#This Row],[Age]]&lt;22,"U",Table1[[#This Row],[Age]]&gt;21,"S")</f>
        <v>U</v>
      </c>
      <c r="H238" t="s">
        <v>1169</v>
      </c>
      <c r="I238" t="s">
        <v>203</v>
      </c>
      <c r="J238" t="s">
        <v>1170</v>
      </c>
      <c r="L238">
        <v>40488326</v>
      </c>
      <c r="M238" t="s">
        <v>1171</v>
      </c>
      <c r="X238">
        <v>1</v>
      </c>
    </row>
    <row r="239" spans="1:24" x14ac:dyDescent="0.25">
      <c r="A239">
        <v>238</v>
      </c>
      <c r="B239" t="s">
        <v>1172</v>
      </c>
      <c r="C239" t="s">
        <v>1173</v>
      </c>
      <c r="D239" t="s">
        <v>1174</v>
      </c>
      <c r="E239" s="1">
        <v>25440</v>
      </c>
      <c r="F239" s="3">
        <f>2018-YEAR(Table1[[#This Row],[Birthday]])</f>
        <v>49</v>
      </c>
      <c r="G239" s="3" t="str">
        <f>_xlfn.IFS(Table1[[#This Row],[Age]]&lt;16,"J",Table1[[#This Row],[Age]]&lt;22,"U",Table1[[#This Row],[Age]]&gt;21,"S")</f>
        <v>S</v>
      </c>
      <c r="H239" t="s">
        <v>1175</v>
      </c>
      <c r="I239" t="s">
        <v>428</v>
      </c>
      <c r="J239" t="s">
        <v>1176</v>
      </c>
      <c r="L239">
        <v>23302327</v>
      </c>
      <c r="M239" t="s">
        <v>1177</v>
      </c>
      <c r="V239">
        <v>1</v>
      </c>
    </row>
    <row r="240" spans="1:24" x14ac:dyDescent="0.25">
      <c r="A240">
        <v>239</v>
      </c>
      <c r="B240" t="s">
        <v>1178</v>
      </c>
      <c r="C240" t="s">
        <v>1179</v>
      </c>
      <c r="D240" t="s">
        <v>1174</v>
      </c>
      <c r="E240" s="1">
        <v>37652</v>
      </c>
      <c r="F240" s="3">
        <f>2018-YEAR(Table1[[#This Row],[Birthday]])</f>
        <v>15</v>
      </c>
      <c r="G240" s="3" t="str">
        <f>_xlfn.IFS(Table1[[#This Row],[Age]]&lt;16,"J",Table1[[#This Row],[Age]]&lt;22,"U",Table1[[#This Row],[Age]]&gt;21,"S")</f>
        <v>J</v>
      </c>
      <c r="H240" t="s">
        <v>1175</v>
      </c>
      <c r="I240" t="s">
        <v>428</v>
      </c>
      <c r="J240" t="s">
        <v>1180</v>
      </c>
      <c r="L240">
        <v>23302327</v>
      </c>
      <c r="M240" t="s">
        <v>1177</v>
      </c>
      <c r="X240">
        <v>1</v>
      </c>
    </row>
    <row r="241" spans="1:25" x14ac:dyDescent="0.25">
      <c r="A241">
        <v>240</v>
      </c>
      <c r="B241" t="s">
        <v>1181</v>
      </c>
      <c r="C241" t="s">
        <v>207</v>
      </c>
      <c r="D241" t="s">
        <v>1182</v>
      </c>
      <c r="E241" s="1">
        <v>37203</v>
      </c>
      <c r="F241" s="3">
        <f>2018-YEAR(Table1[[#This Row],[Birthday]])</f>
        <v>17</v>
      </c>
      <c r="G241" s="3" t="str">
        <f>_xlfn.IFS(Table1[[#This Row],[Age]]&lt;16,"J",Table1[[#This Row],[Age]]&lt;22,"U",Table1[[#This Row],[Age]]&gt;21,"S")</f>
        <v>U</v>
      </c>
      <c r="H241" t="s">
        <v>134</v>
      </c>
      <c r="I241" t="s">
        <v>135</v>
      </c>
      <c r="J241" t="s">
        <v>1183</v>
      </c>
      <c r="L241">
        <v>99409416</v>
      </c>
      <c r="M241" t="s">
        <v>1184</v>
      </c>
      <c r="R241">
        <v>1</v>
      </c>
      <c r="S241">
        <v>1</v>
      </c>
    </row>
    <row r="242" spans="1:25" x14ac:dyDescent="0.25">
      <c r="A242">
        <v>241</v>
      </c>
      <c r="B242" t="s">
        <v>1185</v>
      </c>
      <c r="C242" t="s">
        <v>126</v>
      </c>
      <c r="D242" t="s">
        <v>127</v>
      </c>
      <c r="E242" s="1">
        <v>22294</v>
      </c>
      <c r="F242" s="3">
        <f>2018-YEAR(Table1[[#This Row],[Birthday]])</f>
        <v>57</v>
      </c>
      <c r="G242" s="3" t="str">
        <f>_xlfn.IFS(Table1[[#This Row],[Age]]&lt;16,"J",Table1[[#This Row],[Age]]&lt;22,"U",Table1[[#This Row],[Age]]&gt;21,"S")</f>
        <v>S</v>
      </c>
      <c r="H242" t="s">
        <v>93</v>
      </c>
      <c r="I242" t="s">
        <v>128</v>
      </c>
      <c r="J242" t="s">
        <v>1186</v>
      </c>
      <c r="L242">
        <v>26480128</v>
      </c>
      <c r="M242" t="s">
        <v>130</v>
      </c>
      <c r="V242">
        <v>1</v>
      </c>
    </row>
    <row r="243" spans="1:25" x14ac:dyDescent="0.25">
      <c r="A243">
        <v>242</v>
      </c>
      <c r="B243" t="s">
        <v>1187</v>
      </c>
      <c r="C243" t="s">
        <v>1188</v>
      </c>
      <c r="D243" t="s">
        <v>1189</v>
      </c>
      <c r="E243" s="1">
        <v>36192</v>
      </c>
      <c r="F243" s="3">
        <f>2018-YEAR(Table1[[#This Row],[Birthday]])</f>
        <v>19</v>
      </c>
      <c r="G243" s="3" t="str">
        <f>_xlfn.IFS(Table1[[#This Row],[Age]]&lt;16,"J",Table1[[#This Row],[Age]]&lt;22,"U",Table1[[#This Row],[Age]]&gt;21,"S")</f>
        <v>U</v>
      </c>
      <c r="H243" t="s">
        <v>336</v>
      </c>
      <c r="I243" t="s">
        <v>128</v>
      </c>
      <c r="J243" t="s">
        <v>1190</v>
      </c>
      <c r="L243">
        <v>40170320</v>
      </c>
      <c r="M243" t="s">
        <v>1191</v>
      </c>
      <c r="Y243">
        <v>1</v>
      </c>
    </row>
    <row r="244" spans="1:25" x14ac:dyDescent="0.25">
      <c r="A244">
        <v>243</v>
      </c>
      <c r="B244" t="s">
        <v>1192</v>
      </c>
      <c r="C244" t="s">
        <v>1193</v>
      </c>
      <c r="D244" t="s">
        <v>1194</v>
      </c>
      <c r="E244" s="1">
        <v>20823</v>
      </c>
      <c r="F244" s="3">
        <f>2018-YEAR(Table1[[#This Row],[Birthday]])</f>
        <v>61</v>
      </c>
      <c r="G244" s="3" t="str">
        <f>_xlfn.IFS(Table1[[#This Row],[Age]]&lt;16,"J",Table1[[#This Row],[Age]]&lt;22,"U",Table1[[#This Row],[Age]]&gt;21,"S")</f>
        <v>S</v>
      </c>
      <c r="H244" t="s">
        <v>1195</v>
      </c>
      <c r="I244" t="s">
        <v>128</v>
      </c>
      <c r="J244" t="s">
        <v>1196</v>
      </c>
      <c r="L244">
        <v>40784767</v>
      </c>
      <c r="M244" t="s">
        <v>1197</v>
      </c>
      <c r="P244">
        <v>1</v>
      </c>
    </row>
    <row r="245" spans="1:25" x14ac:dyDescent="0.25">
      <c r="A245">
        <v>244</v>
      </c>
      <c r="B245" t="s">
        <v>1198</v>
      </c>
      <c r="C245" t="s">
        <v>1199</v>
      </c>
      <c r="D245" t="s">
        <v>1200</v>
      </c>
      <c r="E245" s="1">
        <v>29999</v>
      </c>
      <c r="F245" s="3">
        <f>2018-YEAR(Table1[[#This Row],[Birthday]])</f>
        <v>36</v>
      </c>
      <c r="G245" s="3" t="str">
        <f>_xlfn.IFS(Table1[[#This Row],[Age]]&lt;16,"J",Table1[[#This Row],[Age]]&lt;22,"U",Table1[[#This Row],[Age]]&gt;21,"S")</f>
        <v>S</v>
      </c>
      <c r="H245" t="s">
        <v>481</v>
      </c>
      <c r="I245" t="s">
        <v>34</v>
      </c>
      <c r="J245" t="s">
        <v>1201</v>
      </c>
      <c r="L245">
        <v>26415597</v>
      </c>
      <c r="M245" t="s">
        <v>1202</v>
      </c>
      <c r="N245">
        <v>1</v>
      </c>
    </row>
    <row r="246" spans="1:25" x14ac:dyDescent="0.25">
      <c r="A246">
        <v>245</v>
      </c>
      <c r="B246" t="s">
        <v>1203</v>
      </c>
      <c r="C246" t="s">
        <v>1204</v>
      </c>
      <c r="D246" t="s">
        <v>1205</v>
      </c>
      <c r="E246" s="1">
        <v>37213</v>
      </c>
      <c r="F246" s="3">
        <f>2018-YEAR(Table1[[#This Row],[Birthday]])</f>
        <v>17</v>
      </c>
      <c r="G246" s="3" t="str">
        <f>_xlfn.IFS(Table1[[#This Row],[Age]]&lt;16,"J",Table1[[#This Row],[Age]]&lt;22,"U",Table1[[#This Row],[Age]]&gt;21,"S")</f>
        <v>U</v>
      </c>
      <c r="H246" t="s">
        <v>87</v>
      </c>
      <c r="I246" t="s">
        <v>312</v>
      </c>
      <c r="J246" t="s">
        <v>1206</v>
      </c>
      <c r="L246">
        <v>42608340</v>
      </c>
      <c r="M246" t="s">
        <v>1207</v>
      </c>
      <c r="X246">
        <v>1</v>
      </c>
    </row>
    <row r="247" spans="1:25" x14ac:dyDescent="0.25">
      <c r="A247">
        <v>246</v>
      </c>
      <c r="B247" t="s">
        <v>1208</v>
      </c>
      <c r="C247" t="s">
        <v>346</v>
      </c>
      <c r="D247" t="s">
        <v>1209</v>
      </c>
      <c r="E247" s="1">
        <v>35322</v>
      </c>
      <c r="F247" s="3">
        <f>2018-YEAR(Table1[[#This Row],[Birthday]])</f>
        <v>22</v>
      </c>
      <c r="G247" s="3" t="str">
        <f>_xlfn.IFS(Table1[[#This Row],[Age]]&lt;16,"J",Table1[[#This Row],[Age]]&lt;22,"U",Table1[[#This Row],[Age]]&gt;21,"S")</f>
        <v>S</v>
      </c>
      <c r="H247" t="s">
        <v>1210</v>
      </c>
      <c r="I247" t="s">
        <v>312</v>
      </c>
      <c r="J247" t="s">
        <v>1211</v>
      </c>
      <c r="L247">
        <v>30514812</v>
      </c>
      <c r="M247" t="s">
        <v>1212</v>
      </c>
      <c r="U247">
        <v>1</v>
      </c>
    </row>
    <row r="248" spans="1:25" x14ac:dyDescent="0.25">
      <c r="A248">
        <v>247</v>
      </c>
      <c r="B248" t="s">
        <v>1213</v>
      </c>
      <c r="C248" t="s">
        <v>346</v>
      </c>
      <c r="D248" t="s">
        <v>1209</v>
      </c>
      <c r="E248" s="1">
        <v>35322</v>
      </c>
      <c r="F248" s="3">
        <f>2018-YEAR(Table1[[#This Row],[Birthday]])</f>
        <v>22</v>
      </c>
      <c r="G248" s="3" t="str">
        <f>_xlfn.IFS(Table1[[#This Row],[Age]]&lt;16,"J",Table1[[#This Row],[Age]]&lt;22,"U",Table1[[#This Row],[Age]]&gt;21,"S")</f>
        <v>S</v>
      </c>
      <c r="H248" t="s">
        <v>1210</v>
      </c>
      <c r="I248" t="s">
        <v>312</v>
      </c>
      <c r="J248" t="s">
        <v>1214</v>
      </c>
      <c r="L248">
        <v>30514812</v>
      </c>
      <c r="M248" t="s">
        <v>1212</v>
      </c>
      <c r="V248">
        <v>1</v>
      </c>
    </row>
    <row r="249" spans="1:25" x14ac:dyDescent="0.25">
      <c r="A249">
        <v>248</v>
      </c>
      <c r="B249" t="s">
        <v>1215</v>
      </c>
      <c r="C249" t="s">
        <v>1216</v>
      </c>
      <c r="D249" t="s">
        <v>734</v>
      </c>
      <c r="E249" s="1">
        <v>38492</v>
      </c>
      <c r="F249" s="3">
        <f>2018-YEAR(Table1[[#This Row],[Birthday]])</f>
        <v>13</v>
      </c>
      <c r="G249" s="3" t="str">
        <f>_xlfn.IFS(Table1[[#This Row],[Age]]&lt;16,"J",Table1[[#This Row],[Age]]&lt;22,"U",Table1[[#This Row],[Age]]&gt;21,"S")</f>
        <v>J</v>
      </c>
      <c r="H249" t="s">
        <v>474</v>
      </c>
      <c r="I249" t="s">
        <v>1217</v>
      </c>
      <c r="J249" t="s">
        <v>1218</v>
      </c>
      <c r="L249">
        <v>21357850</v>
      </c>
      <c r="M249" t="s">
        <v>1219</v>
      </c>
      <c r="W249">
        <v>1</v>
      </c>
    </row>
    <row r="250" spans="1:25" x14ac:dyDescent="0.25">
      <c r="A250">
        <v>249</v>
      </c>
      <c r="B250" t="s">
        <v>1220</v>
      </c>
      <c r="C250" t="s">
        <v>293</v>
      </c>
      <c r="D250" t="s">
        <v>1221</v>
      </c>
      <c r="E250" s="1">
        <v>37900</v>
      </c>
      <c r="F250" s="3">
        <f>2018-YEAR(Table1[[#This Row],[Birthday]])</f>
        <v>15</v>
      </c>
      <c r="G250" s="3" t="str">
        <f>_xlfn.IFS(Table1[[#This Row],[Age]]&lt;16,"J",Table1[[#This Row],[Age]]&lt;22,"U",Table1[[#This Row],[Age]]&gt;21,"S")</f>
        <v>J</v>
      </c>
      <c r="H250" t="s">
        <v>1222</v>
      </c>
      <c r="I250" t="s">
        <v>312</v>
      </c>
      <c r="J250" t="s">
        <v>1223</v>
      </c>
      <c r="L250">
        <v>53651720</v>
      </c>
      <c r="M250" t="s">
        <v>1224</v>
      </c>
      <c r="X250">
        <v>1</v>
      </c>
    </row>
    <row r="251" spans="1:25" x14ac:dyDescent="0.25">
      <c r="A251">
        <v>250</v>
      </c>
      <c r="B251" t="s">
        <v>1225</v>
      </c>
      <c r="C251" t="s">
        <v>1226</v>
      </c>
      <c r="D251" t="s">
        <v>1227</v>
      </c>
      <c r="E251" s="1">
        <v>27584</v>
      </c>
      <c r="F251" s="3">
        <f>2018-YEAR(Table1[[#This Row],[Birthday]])</f>
        <v>43</v>
      </c>
      <c r="G251" s="3" t="str">
        <f>_xlfn.IFS(Table1[[#This Row],[Age]]&lt;16,"J",Table1[[#This Row],[Age]]&lt;22,"U",Table1[[#This Row],[Age]]&gt;21,"S")</f>
        <v>S</v>
      </c>
      <c r="H251" t="s">
        <v>1228</v>
      </c>
      <c r="I251" t="s">
        <v>184</v>
      </c>
      <c r="J251" t="s">
        <v>1229</v>
      </c>
      <c r="L251">
        <v>25111221</v>
      </c>
      <c r="M251" t="s">
        <v>1230</v>
      </c>
      <c r="Q251">
        <v>1</v>
      </c>
    </row>
    <row r="252" spans="1:25" x14ac:dyDescent="0.25">
      <c r="A252">
        <v>251</v>
      </c>
      <c r="B252" t="s">
        <v>1231</v>
      </c>
      <c r="C252" t="s">
        <v>838</v>
      </c>
      <c r="D252" t="s">
        <v>1232</v>
      </c>
      <c r="E252" s="1">
        <v>34139</v>
      </c>
      <c r="F252" s="3">
        <f>2018-YEAR(Table1[[#This Row],[Birthday]])</f>
        <v>25</v>
      </c>
      <c r="G252" s="3" t="str">
        <f>_xlfn.IFS(Table1[[#This Row],[Age]]&lt;16,"J",Table1[[#This Row],[Age]]&lt;22,"U",Table1[[#This Row],[Age]]&gt;21,"S")</f>
        <v>S</v>
      </c>
      <c r="H252" t="s">
        <v>1123</v>
      </c>
      <c r="I252" t="s">
        <v>48</v>
      </c>
      <c r="J252" t="s">
        <v>1233</v>
      </c>
      <c r="L252">
        <v>23281360</v>
      </c>
      <c r="M252" t="s">
        <v>1234</v>
      </c>
      <c r="V252">
        <v>1</v>
      </c>
    </row>
    <row r="253" spans="1:25" x14ac:dyDescent="0.25">
      <c r="A253">
        <v>252</v>
      </c>
      <c r="B253" t="s">
        <v>1235</v>
      </c>
      <c r="C253" t="s">
        <v>1236</v>
      </c>
      <c r="D253" t="s">
        <v>521</v>
      </c>
      <c r="E253" s="1">
        <v>36887</v>
      </c>
      <c r="F253" s="3">
        <f>2018-YEAR(Table1[[#This Row],[Birthday]])</f>
        <v>18</v>
      </c>
      <c r="G253" s="3" t="str">
        <f>_xlfn.IFS(Table1[[#This Row],[Age]]&lt;16,"J",Table1[[#This Row],[Age]]&lt;22,"U",Table1[[#This Row],[Age]]&gt;21,"S")</f>
        <v>U</v>
      </c>
      <c r="H253" t="s">
        <v>202</v>
      </c>
      <c r="I253" t="s">
        <v>840</v>
      </c>
      <c r="J253" t="s">
        <v>1237</v>
      </c>
      <c r="L253">
        <v>53656608</v>
      </c>
      <c r="M253" t="s">
        <v>1238</v>
      </c>
      <c r="Y253">
        <v>1</v>
      </c>
    </row>
    <row r="254" spans="1:25" x14ac:dyDescent="0.25">
      <c r="A254">
        <v>253</v>
      </c>
      <c r="B254" t="s">
        <v>1239</v>
      </c>
      <c r="C254" t="s">
        <v>810</v>
      </c>
      <c r="D254" t="s">
        <v>1240</v>
      </c>
      <c r="E254" s="1">
        <v>33613</v>
      </c>
      <c r="F254" s="3">
        <f>2018-YEAR(Table1[[#This Row],[Birthday]])</f>
        <v>26</v>
      </c>
      <c r="G254" s="3" t="str">
        <f>_xlfn.IFS(Table1[[#This Row],[Age]]&lt;16,"J",Table1[[#This Row],[Age]]&lt;22,"U",Table1[[#This Row],[Age]]&gt;21,"S")</f>
        <v>S</v>
      </c>
      <c r="H254" t="s">
        <v>871</v>
      </c>
      <c r="I254" t="s">
        <v>128</v>
      </c>
      <c r="J254" t="s">
        <v>1241</v>
      </c>
      <c r="L254">
        <v>22932960</v>
      </c>
      <c r="M254" t="s">
        <v>1242</v>
      </c>
      <c r="V254">
        <v>1</v>
      </c>
    </row>
    <row r="255" spans="1:25" x14ac:dyDescent="0.25">
      <c r="A255">
        <v>254</v>
      </c>
      <c r="B255" t="s">
        <v>1243</v>
      </c>
      <c r="C255" t="s">
        <v>1244</v>
      </c>
      <c r="D255" t="s">
        <v>1245</v>
      </c>
      <c r="E255" s="1">
        <v>30539</v>
      </c>
      <c r="F255" s="3">
        <f>2018-YEAR(Table1[[#This Row],[Birthday]])</f>
        <v>35</v>
      </c>
      <c r="G255" s="3" t="str">
        <f>_xlfn.IFS(Table1[[#This Row],[Age]]&lt;16,"J",Table1[[#This Row],[Age]]&lt;22,"U",Table1[[#This Row],[Age]]&gt;21,"S")</f>
        <v>S</v>
      </c>
      <c r="H255" t="s">
        <v>1246</v>
      </c>
      <c r="I255" t="s">
        <v>48</v>
      </c>
      <c r="J255" t="s">
        <v>1247</v>
      </c>
      <c r="L255">
        <v>4520623922</v>
      </c>
      <c r="M255" t="s">
        <v>1248</v>
      </c>
      <c r="Q255">
        <v>1</v>
      </c>
    </row>
    <row r="256" spans="1:25" x14ac:dyDescent="0.25">
      <c r="A256">
        <v>255</v>
      </c>
      <c r="B256" t="s">
        <v>1249</v>
      </c>
      <c r="C256" t="s">
        <v>370</v>
      </c>
      <c r="D256" t="s">
        <v>1250</v>
      </c>
      <c r="E256" s="1">
        <v>37142</v>
      </c>
      <c r="F256" s="3">
        <f>2018-YEAR(Table1[[#This Row],[Birthday]])</f>
        <v>17</v>
      </c>
      <c r="G256" s="3" t="str">
        <f>_xlfn.IFS(Table1[[#This Row],[Age]]&lt;16,"J",Table1[[#This Row],[Age]]&lt;22,"U",Table1[[#This Row],[Age]]&gt;21,"S")</f>
        <v>U</v>
      </c>
      <c r="H256" t="s">
        <v>635</v>
      </c>
      <c r="I256" t="s">
        <v>1038</v>
      </c>
      <c r="J256" t="s">
        <v>1251</v>
      </c>
      <c r="L256">
        <v>22425180</v>
      </c>
      <c r="M256" t="s">
        <v>1252</v>
      </c>
      <c r="P256">
        <v>1</v>
      </c>
    </row>
    <row r="257" spans="1:24" x14ac:dyDescent="0.25">
      <c r="A257">
        <v>256</v>
      </c>
      <c r="B257" t="s">
        <v>1253</v>
      </c>
      <c r="C257" t="s">
        <v>1254</v>
      </c>
      <c r="D257" t="s">
        <v>1255</v>
      </c>
      <c r="E257" s="1">
        <v>34620</v>
      </c>
      <c r="F257" s="3">
        <f>2018-YEAR(Table1[[#This Row],[Birthday]])</f>
        <v>24</v>
      </c>
      <c r="G257" s="3" t="str">
        <f>_xlfn.IFS(Table1[[#This Row],[Age]]&lt;16,"J",Table1[[#This Row],[Age]]&lt;22,"U",Table1[[#This Row],[Age]]&gt;21,"S")</f>
        <v>S</v>
      </c>
      <c r="H257" t="s">
        <v>1256</v>
      </c>
      <c r="I257" t="s">
        <v>1257</v>
      </c>
      <c r="J257" t="s">
        <v>1258</v>
      </c>
      <c r="L257">
        <v>61543673</v>
      </c>
      <c r="M257" t="s">
        <v>1259</v>
      </c>
      <c r="V257">
        <v>1</v>
      </c>
    </row>
    <row r="258" spans="1:24" x14ac:dyDescent="0.25">
      <c r="A258">
        <v>257</v>
      </c>
      <c r="B258" t="s">
        <v>1260</v>
      </c>
      <c r="C258" t="s">
        <v>1261</v>
      </c>
      <c r="D258" t="s">
        <v>941</v>
      </c>
      <c r="E258" s="1">
        <v>30507</v>
      </c>
      <c r="F258" s="3">
        <f>2018-YEAR(Table1[[#This Row],[Birthday]])</f>
        <v>35</v>
      </c>
      <c r="G258" s="3" t="str">
        <f>_xlfn.IFS(Table1[[#This Row],[Age]]&lt;16,"J",Table1[[#This Row],[Age]]&lt;22,"U",Table1[[#This Row],[Age]]&gt;21,"S")</f>
        <v>S</v>
      </c>
      <c r="H258" t="s">
        <v>1175</v>
      </c>
      <c r="I258" t="s">
        <v>184</v>
      </c>
      <c r="J258" t="s">
        <v>1262</v>
      </c>
      <c r="L258">
        <v>22826338</v>
      </c>
      <c r="M258" t="s">
        <v>1263</v>
      </c>
      <c r="O258">
        <v>1</v>
      </c>
      <c r="P258">
        <v>1</v>
      </c>
    </row>
    <row r="259" spans="1:24" x14ac:dyDescent="0.25">
      <c r="A259">
        <v>258</v>
      </c>
      <c r="B259" t="s">
        <v>1264</v>
      </c>
      <c r="C259" t="s">
        <v>407</v>
      </c>
      <c r="D259" t="s">
        <v>649</v>
      </c>
      <c r="E259" s="1">
        <v>28206</v>
      </c>
      <c r="F259" s="3">
        <f>2018-YEAR(Table1[[#This Row],[Birthday]])</f>
        <v>41</v>
      </c>
      <c r="G259" s="3" t="str">
        <f>_xlfn.IFS(Table1[[#This Row],[Age]]&lt;16,"J",Table1[[#This Row],[Age]]&lt;22,"U",Table1[[#This Row],[Age]]&gt;21,"S")</f>
        <v>S</v>
      </c>
      <c r="H259" t="s">
        <v>650</v>
      </c>
      <c r="I259" t="s">
        <v>48</v>
      </c>
      <c r="J259" t="s">
        <v>1265</v>
      </c>
      <c r="L259">
        <v>27291436</v>
      </c>
      <c r="M259" t="s">
        <v>652</v>
      </c>
      <c r="N259">
        <v>1</v>
      </c>
      <c r="P259">
        <v>1</v>
      </c>
    </row>
    <row r="260" spans="1:24" x14ac:dyDescent="0.25">
      <c r="A260">
        <v>259</v>
      </c>
      <c r="B260" t="s">
        <v>1266</v>
      </c>
      <c r="C260" t="s">
        <v>73</v>
      </c>
      <c r="D260" t="s">
        <v>1267</v>
      </c>
      <c r="E260" s="1">
        <v>33498</v>
      </c>
      <c r="F260" s="3">
        <f>2018-YEAR(Table1[[#This Row],[Birthday]])</f>
        <v>27</v>
      </c>
      <c r="G260" s="3" t="str">
        <f>_xlfn.IFS(Table1[[#This Row],[Age]]&lt;16,"J",Table1[[#This Row],[Age]]&lt;22,"U",Table1[[#This Row],[Age]]&gt;21,"S")</f>
        <v>S</v>
      </c>
      <c r="H260" t="s">
        <v>1268</v>
      </c>
      <c r="I260" t="s">
        <v>1269</v>
      </c>
      <c r="J260" t="s">
        <v>1270</v>
      </c>
      <c r="L260">
        <v>27291436</v>
      </c>
      <c r="M260" t="s">
        <v>1271</v>
      </c>
      <c r="V260">
        <v>1</v>
      </c>
    </row>
    <row r="261" spans="1:24" x14ac:dyDescent="0.25">
      <c r="A261">
        <v>260</v>
      </c>
      <c r="B261" t="s">
        <v>1272</v>
      </c>
      <c r="C261" t="s">
        <v>1273</v>
      </c>
      <c r="D261" t="s">
        <v>1274</v>
      </c>
      <c r="E261" s="1">
        <v>22695</v>
      </c>
      <c r="F261" s="3">
        <f>2018-YEAR(Table1[[#This Row],[Birthday]])</f>
        <v>56</v>
      </c>
      <c r="G261" s="3" t="str">
        <f>_xlfn.IFS(Table1[[#This Row],[Age]]&lt;16,"J",Table1[[#This Row],[Age]]&lt;22,"U",Table1[[#This Row],[Age]]&gt;21,"S")</f>
        <v>S</v>
      </c>
      <c r="H261" t="s">
        <v>1275</v>
      </c>
      <c r="I261" t="s">
        <v>572</v>
      </c>
      <c r="J261" t="s">
        <v>1276</v>
      </c>
      <c r="L261">
        <v>21646424</v>
      </c>
      <c r="M261" t="s">
        <v>1277</v>
      </c>
      <c r="U261">
        <v>1</v>
      </c>
    </row>
    <row r="262" spans="1:24" x14ac:dyDescent="0.25">
      <c r="A262">
        <v>261</v>
      </c>
      <c r="B262" t="s">
        <v>1278</v>
      </c>
      <c r="C262" t="s">
        <v>1279</v>
      </c>
      <c r="D262" t="s">
        <v>121</v>
      </c>
      <c r="E262" s="1">
        <v>35453</v>
      </c>
      <c r="F262" s="3">
        <f>2018-YEAR(Table1[[#This Row],[Birthday]])</f>
        <v>21</v>
      </c>
      <c r="G262" s="3" t="str">
        <f>_xlfn.IFS(Table1[[#This Row],[Age]]&lt;16,"J",Table1[[#This Row],[Age]]&lt;22,"U",Table1[[#This Row],[Age]]&gt;21,"S")</f>
        <v>U</v>
      </c>
      <c r="H262" t="s">
        <v>1280</v>
      </c>
      <c r="I262" t="s">
        <v>135</v>
      </c>
      <c r="J262" t="s">
        <v>1281</v>
      </c>
      <c r="L262">
        <v>21126802</v>
      </c>
      <c r="M262" t="s">
        <v>1282</v>
      </c>
      <c r="O262">
        <v>1</v>
      </c>
      <c r="P262">
        <v>1</v>
      </c>
    </row>
    <row r="263" spans="1:24" x14ac:dyDescent="0.25">
      <c r="A263">
        <v>262</v>
      </c>
      <c r="B263" t="s">
        <v>1283</v>
      </c>
      <c r="C263" t="s">
        <v>1284</v>
      </c>
      <c r="D263" t="s">
        <v>1285</v>
      </c>
      <c r="E263" s="1">
        <v>34398</v>
      </c>
      <c r="F263" s="3">
        <f>2018-YEAR(Table1[[#This Row],[Birthday]])</f>
        <v>24</v>
      </c>
      <c r="G263" s="3" t="str">
        <f>_xlfn.IFS(Table1[[#This Row],[Age]]&lt;16,"J",Table1[[#This Row],[Age]]&lt;22,"U",Table1[[#This Row],[Age]]&gt;21,"S")</f>
        <v>S</v>
      </c>
      <c r="H263" t="s">
        <v>635</v>
      </c>
      <c r="I263" t="s">
        <v>135</v>
      </c>
      <c r="J263" t="s">
        <v>1286</v>
      </c>
      <c r="L263">
        <v>29134543</v>
      </c>
      <c r="M263" t="s">
        <v>1287</v>
      </c>
      <c r="Q263">
        <v>1</v>
      </c>
    </row>
    <row r="264" spans="1:24" x14ac:dyDescent="0.25">
      <c r="A264">
        <v>263</v>
      </c>
      <c r="B264" t="s">
        <v>1288</v>
      </c>
      <c r="C264" t="s">
        <v>1289</v>
      </c>
      <c r="D264" t="s">
        <v>261</v>
      </c>
      <c r="E264" s="1">
        <v>31687</v>
      </c>
      <c r="F264" s="3">
        <f>2018-YEAR(Table1[[#This Row],[Birthday]])</f>
        <v>32</v>
      </c>
      <c r="G264" s="3" t="str">
        <f>_xlfn.IFS(Table1[[#This Row],[Age]]&lt;16,"J",Table1[[#This Row],[Age]]&lt;22,"U",Table1[[#This Row],[Age]]&gt;21,"S")</f>
        <v>S</v>
      </c>
      <c r="H264" t="s">
        <v>377</v>
      </c>
      <c r="I264" t="s">
        <v>41</v>
      </c>
      <c r="J264" t="s">
        <v>1290</v>
      </c>
      <c r="L264">
        <v>22587117</v>
      </c>
      <c r="M264" t="s">
        <v>1291</v>
      </c>
      <c r="O264">
        <v>1</v>
      </c>
      <c r="V264">
        <v>1</v>
      </c>
    </row>
    <row r="265" spans="1:24" x14ac:dyDescent="0.25">
      <c r="A265">
        <v>264</v>
      </c>
      <c r="B265" t="s">
        <v>1292</v>
      </c>
      <c r="C265" t="s">
        <v>248</v>
      </c>
      <c r="D265" t="s">
        <v>1293</v>
      </c>
      <c r="E265" s="1">
        <v>29517</v>
      </c>
      <c r="F265" s="3">
        <f>2018-YEAR(Table1[[#This Row],[Birthday]])</f>
        <v>38</v>
      </c>
      <c r="G265" s="3" t="str">
        <f>_xlfn.IFS(Table1[[#This Row],[Age]]&lt;16,"J",Table1[[#This Row],[Age]]&lt;22,"U",Table1[[#This Row],[Age]]&gt;21,"S")</f>
        <v>S</v>
      </c>
      <c r="H265" t="s">
        <v>1228</v>
      </c>
      <c r="I265" t="s">
        <v>184</v>
      </c>
      <c r="J265" t="s">
        <v>1294</v>
      </c>
      <c r="L265">
        <v>23313779</v>
      </c>
      <c r="M265" t="s">
        <v>1295</v>
      </c>
      <c r="Q265">
        <v>1</v>
      </c>
      <c r="R265">
        <v>1</v>
      </c>
      <c r="U265">
        <v>1</v>
      </c>
    </row>
    <row r="266" spans="1:24" x14ac:dyDescent="0.25">
      <c r="A266">
        <v>265</v>
      </c>
      <c r="B266" t="s">
        <v>1296</v>
      </c>
      <c r="C266" t="s">
        <v>1297</v>
      </c>
      <c r="D266" t="s">
        <v>1298</v>
      </c>
      <c r="E266" s="1">
        <v>31715</v>
      </c>
      <c r="F266" s="3">
        <f>2018-YEAR(Table1[[#This Row],[Birthday]])</f>
        <v>32</v>
      </c>
      <c r="G266" s="3" t="str">
        <f>_xlfn.IFS(Table1[[#This Row],[Age]]&lt;16,"J",Table1[[#This Row],[Age]]&lt;22,"U",Table1[[#This Row],[Age]]&gt;21,"S")</f>
        <v>S</v>
      </c>
      <c r="H266" t="s">
        <v>237</v>
      </c>
      <c r="I266" t="s">
        <v>34</v>
      </c>
      <c r="J266" t="s">
        <v>1299</v>
      </c>
      <c r="L266">
        <v>51396677</v>
      </c>
      <c r="M266" t="s">
        <v>1300</v>
      </c>
      <c r="Q266">
        <v>1</v>
      </c>
      <c r="U266">
        <v>1</v>
      </c>
    </row>
    <row r="267" spans="1:24" x14ac:dyDescent="0.25">
      <c r="A267">
        <v>266</v>
      </c>
      <c r="B267" t="s">
        <v>1301</v>
      </c>
      <c r="C267" t="s">
        <v>1302</v>
      </c>
      <c r="D267" t="s">
        <v>1303</v>
      </c>
      <c r="E267" s="1">
        <v>28502</v>
      </c>
      <c r="F267" s="3">
        <f>2018-YEAR(Table1[[#This Row],[Birthday]])</f>
        <v>40</v>
      </c>
      <c r="G267" s="3" t="str">
        <f>_xlfn.IFS(Table1[[#This Row],[Age]]&lt;16,"J",Table1[[#This Row],[Age]]&lt;22,"U",Table1[[#This Row],[Age]]&gt;21,"S")</f>
        <v>S</v>
      </c>
      <c r="H267" t="s">
        <v>382</v>
      </c>
      <c r="I267" t="s">
        <v>1010</v>
      </c>
      <c r="J267" t="s">
        <v>1304</v>
      </c>
      <c r="L267">
        <v>51883886</v>
      </c>
      <c r="M267" t="s">
        <v>1305</v>
      </c>
      <c r="U267">
        <v>1</v>
      </c>
    </row>
    <row r="268" spans="1:24" x14ac:dyDescent="0.25">
      <c r="A268">
        <v>267</v>
      </c>
      <c r="B268" t="s">
        <v>1306</v>
      </c>
      <c r="C268" t="s">
        <v>1307</v>
      </c>
      <c r="D268" t="s">
        <v>121</v>
      </c>
      <c r="E268" s="1">
        <v>26527</v>
      </c>
      <c r="F268" s="3">
        <f>2018-YEAR(Table1[[#This Row],[Birthday]])</f>
        <v>46</v>
      </c>
      <c r="G268" s="3" t="str">
        <f>_xlfn.IFS(Table1[[#This Row],[Age]]&lt;16,"J",Table1[[#This Row],[Age]]&lt;22,"U",Table1[[#This Row],[Age]]&gt;21,"S")</f>
        <v>S</v>
      </c>
      <c r="H268" t="s">
        <v>1308</v>
      </c>
      <c r="I268" t="s">
        <v>48</v>
      </c>
      <c r="J268" t="s">
        <v>1309</v>
      </c>
      <c r="L268">
        <v>21606955</v>
      </c>
      <c r="M268" t="s">
        <v>1310</v>
      </c>
      <c r="N268">
        <v>1</v>
      </c>
    </row>
    <row r="269" spans="1:24" x14ac:dyDescent="0.25">
      <c r="A269">
        <v>268</v>
      </c>
      <c r="B269" t="s">
        <v>1311</v>
      </c>
      <c r="C269" t="s">
        <v>516</v>
      </c>
      <c r="D269" t="s">
        <v>1312</v>
      </c>
      <c r="E269" s="1">
        <v>37855</v>
      </c>
      <c r="F269" s="3">
        <f>2018-YEAR(Table1[[#This Row],[Birthday]])</f>
        <v>15</v>
      </c>
      <c r="G269" s="3" t="str">
        <f>_xlfn.IFS(Table1[[#This Row],[Age]]&lt;16,"J",Table1[[#This Row],[Age]]&lt;22,"U",Table1[[#This Row],[Age]]&gt;21,"S")</f>
        <v>J</v>
      </c>
      <c r="H269" t="s">
        <v>33</v>
      </c>
      <c r="I269" t="s">
        <v>34</v>
      </c>
      <c r="J269" t="s">
        <v>1313</v>
      </c>
      <c r="L269">
        <v>51396677</v>
      </c>
      <c r="M269" t="s">
        <v>1300</v>
      </c>
      <c r="X269">
        <v>1</v>
      </c>
    </row>
    <row r="270" spans="1:24" x14ac:dyDescent="0.25">
      <c r="A270">
        <v>269</v>
      </c>
      <c r="B270" t="s">
        <v>1314</v>
      </c>
      <c r="C270" t="s">
        <v>1018</v>
      </c>
      <c r="D270" t="s">
        <v>1315</v>
      </c>
      <c r="E270" s="1">
        <v>36203</v>
      </c>
      <c r="F270" s="3">
        <f>2018-YEAR(Table1[[#This Row],[Birthday]])</f>
        <v>19</v>
      </c>
      <c r="G270" s="3" t="str">
        <f>_xlfn.IFS(Table1[[#This Row],[Age]]&lt;16,"J",Table1[[#This Row],[Age]]&lt;22,"U",Table1[[#This Row],[Age]]&gt;21,"S")</f>
        <v>U</v>
      </c>
      <c r="H270" t="s">
        <v>1316</v>
      </c>
      <c r="I270" t="s">
        <v>41</v>
      </c>
      <c r="J270" t="s">
        <v>1317</v>
      </c>
      <c r="L270">
        <v>21839686</v>
      </c>
      <c r="M270" t="s">
        <v>1318</v>
      </c>
      <c r="P270">
        <v>1</v>
      </c>
    </row>
    <row r="271" spans="1:24" x14ac:dyDescent="0.25">
      <c r="A271">
        <v>270</v>
      </c>
      <c r="B271" t="s">
        <v>1319</v>
      </c>
      <c r="C271" t="s">
        <v>1320</v>
      </c>
      <c r="D271" t="s">
        <v>1001</v>
      </c>
      <c r="E271" s="1">
        <v>32067</v>
      </c>
      <c r="F271" s="3">
        <f>2018-YEAR(Table1[[#This Row],[Birthday]])</f>
        <v>31</v>
      </c>
      <c r="G271" s="3" t="str">
        <f>_xlfn.IFS(Table1[[#This Row],[Age]]&lt;16,"J",Table1[[#This Row],[Age]]&lt;22,"U",Table1[[#This Row],[Age]]&gt;21,"S")</f>
        <v>S</v>
      </c>
      <c r="H271" t="s">
        <v>886</v>
      </c>
      <c r="I271" t="s">
        <v>48</v>
      </c>
      <c r="J271" t="s">
        <v>1321</v>
      </c>
      <c r="L271">
        <v>28686099</v>
      </c>
      <c r="M271" t="s">
        <v>1322</v>
      </c>
      <c r="N271">
        <v>1</v>
      </c>
      <c r="P271">
        <v>1</v>
      </c>
    </row>
    <row r="272" spans="1:24" x14ac:dyDescent="0.25">
      <c r="A272">
        <v>271</v>
      </c>
      <c r="B272" t="s">
        <v>1323</v>
      </c>
      <c r="C272" t="s">
        <v>1320</v>
      </c>
      <c r="D272" t="s">
        <v>1001</v>
      </c>
      <c r="E272" s="1">
        <v>32067</v>
      </c>
      <c r="F272" s="3">
        <f>2018-YEAR(Table1[[#This Row],[Birthday]])</f>
        <v>31</v>
      </c>
      <c r="G272" s="3" t="str">
        <f>_xlfn.IFS(Table1[[#This Row],[Age]]&lt;16,"J",Table1[[#This Row],[Age]]&lt;22,"U",Table1[[#This Row],[Age]]&gt;21,"S")</f>
        <v>S</v>
      </c>
      <c r="H272" t="s">
        <v>886</v>
      </c>
      <c r="I272" t="s">
        <v>48</v>
      </c>
      <c r="J272" t="s">
        <v>1324</v>
      </c>
      <c r="L272">
        <v>28686099</v>
      </c>
      <c r="M272" t="s">
        <v>1322</v>
      </c>
      <c r="R272">
        <v>1</v>
      </c>
      <c r="S272">
        <v>1</v>
      </c>
      <c r="T272">
        <v>1</v>
      </c>
    </row>
    <row r="273" spans="1:22" x14ac:dyDescent="0.25">
      <c r="A273">
        <v>272</v>
      </c>
      <c r="B273" t="s">
        <v>1325</v>
      </c>
      <c r="C273" t="s">
        <v>1326</v>
      </c>
      <c r="D273" t="s">
        <v>1327</v>
      </c>
      <c r="E273" s="1">
        <v>32067</v>
      </c>
      <c r="F273" s="3">
        <f>2018-YEAR(Table1[[#This Row],[Birthday]])</f>
        <v>31</v>
      </c>
      <c r="G273" s="3" t="str">
        <f>_xlfn.IFS(Table1[[#This Row],[Age]]&lt;16,"J",Table1[[#This Row],[Age]]&lt;22,"U",Table1[[#This Row],[Age]]&gt;21,"S")</f>
        <v>S</v>
      </c>
      <c r="H273" t="s">
        <v>886</v>
      </c>
      <c r="I273" t="s">
        <v>48</v>
      </c>
      <c r="J273" t="s">
        <v>1328</v>
      </c>
      <c r="L273">
        <v>28686099</v>
      </c>
      <c r="M273" t="s">
        <v>1322</v>
      </c>
      <c r="V273">
        <v>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tabSelected="1" workbookViewId="0">
      <selection activeCell="J20" sqref="J20"/>
    </sheetView>
  </sheetViews>
  <sheetFormatPr defaultRowHeight="15" x14ac:dyDescent="0.25"/>
  <sheetData>
    <row r="1" spans="1:6" x14ac:dyDescent="0.25">
      <c r="B1" t="s">
        <v>1329</v>
      </c>
      <c r="C1" t="s">
        <v>1330</v>
      </c>
      <c r="D1" t="s">
        <v>1331</v>
      </c>
    </row>
    <row r="2" spans="1:6" x14ac:dyDescent="0.25">
      <c r="A2" t="s">
        <v>11</v>
      </c>
      <c r="B2">
        <f>SUMIF(Table1[Class],B$1,INDEX(Table1[#Data],0,MATCH($A2,Table1[#Headers],0)))</f>
        <v>36</v>
      </c>
      <c r="C2">
        <f>SUMIF(Table1[Class],C$1,INDEX(Table1[#Data],0,MATCH($A2,Table1[#Headers],0)))</f>
        <v>21</v>
      </c>
      <c r="D2">
        <f>SUMIF(Table1[Class],D$1,INDEX(Table1[#Data],0,MATCH($A2,Table1[#Headers],0)))</f>
        <v>7</v>
      </c>
      <c r="E2">
        <v>5</v>
      </c>
      <c r="F2">
        <f>SUM(B2:D2)*E2</f>
        <v>320</v>
      </c>
    </row>
    <row r="3" spans="1:6" x14ac:dyDescent="0.25">
      <c r="A3" t="s">
        <v>12</v>
      </c>
      <c r="B3">
        <f>SUMIF(Table1[Class],B$1,INDEX(Table1[#Data],0,MATCH($A3,Table1[#Headers],0)))</f>
        <v>23</v>
      </c>
      <c r="C3">
        <f>SUMIF(Table1[Class],C$1,INDEX(Table1[#Data],0,MATCH($A3,Table1[#Headers],0)))</f>
        <v>16</v>
      </c>
      <c r="D3">
        <f>SUMIF(Table1[Class],D$1,INDEX(Table1[#Data],0,MATCH($A3,Table1[#Headers],0)))</f>
        <v>7</v>
      </c>
      <c r="E3">
        <v>5</v>
      </c>
      <c r="F3">
        <f t="shared" ref="F3:F8" si="0">SUM(B3:D3)*E3</f>
        <v>230</v>
      </c>
    </row>
    <row r="4" spans="1:6" x14ac:dyDescent="0.25">
      <c r="A4" t="s">
        <v>14</v>
      </c>
      <c r="B4">
        <f>SUMIF(Table1[Class],B$1,INDEX(Table1[#Data],0,MATCH($A4,Table1[#Headers],0)))</f>
        <v>36</v>
      </c>
      <c r="C4">
        <f>SUMIF(Table1[Class],C$1,INDEX(Table1[#Data],0,MATCH($A4,Table1[#Headers],0)))</f>
        <v>17</v>
      </c>
      <c r="D4">
        <f>SUMIF(Table1[Class],D$1,INDEX(Table1[#Data],0,MATCH($A4,Table1[#Headers],0)))</f>
        <v>1</v>
      </c>
      <c r="E4">
        <v>6</v>
      </c>
      <c r="F4">
        <f t="shared" si="0"/>
        <v>324</v>
      </c>
    </row>
    <row r="5" spans="1:6" x14ac:dyDescent="0.25">
      <c r="A5" t="s">
        <v>13</v>
      </c>
      <c r="B5">
        <f>SUMIF(Table1[Class],B$1,INDEX(Table1[#Data],0,MATCH($A5,Table1[#Headers],0)))</f>
        <v>31</v>
      </c>
      <c r="C5">
        <f>SUMIF(Table1[Class],C$1,INDEX(Table1[#Data],0,MATCH($A5,Table1[#Headers],0)))</f>
        <v>28</v>
      </c>
      <c r="D5">
        <f>SUMIF(Table1[Class],D$1,INDEX(Table1[#Data],0,MATCH($A5,Table1[#Headers],0)))</f>
        <v>15</v>
      </c>
      <c r="E5">
        <v>6</v>
      </c>
      <c r="F5">
        <f t="shared" si="0"/>
        <v>444</v>
      </c>
    </row>
    <row r="6" spans="1:6" x14ac:dyDescent="0.25">
      <c r="A6" t="s">
        <v>15</v>
      </c>
      <c r="B6">
        <f>SUMIF(Table1[Class],B$1,INDEX(Table1[#Data],0,MATCH($A6,Table1[#Headers],0)))</f>
        <v>40</v>
      </c>
      <c r="C6">
        <f>SUMIF(Table1[Class],C$1,INDEX(Table1[#Data],0,MATCH($A6,Table1[#Headers],0)))</f>
        <v>16</v>
      </c>
      <c r="D6">
        <f>SUMIF(Table1[Class],D$1,INDEX(Table1[#Data],0,MATCH($A6,Table1[#Headers],0)))</f>
        <v>2</v>
      </c>
      <c r="E6">
        <v>3</v>
      </c>
      <c r="F6">
        <f t="shared" si="0"/>
        <v>174</v>
      </c>
    </row>
    <row r="7" spans="1:6" x14ac:dyDescent="0.25">
      <c r="A7" t="s">
        <v>17</v>
      </c>
      <c r="B7">
        <f>SUMIF(Table1[Class],B$1,INDEX(Table1[#Data],0,MATCH($A7,Table1[#Headers],0)))</f>
        <v>19</v>
      </c>
      <c r="C7">
        <f>SUMIF(Table1[Class],C$1,INDEX(Table1[#Data],0,MATCH($A7,Table1[#Headers],0)))</f>
        <v>6</v>
      </c>
      <c r="D7">
        <f>SUMIF(Table1[Class],D$1,INDEX(Table1[#Data],0,MATCH($A7,Table1[#Headers],0)))</f>
        <v>0</v>
      </c>
      <c r="E7">
        <v>6</v>
      </c>
      <c r="F7">
        <f t="shared" si="0"/>
        <v>150</v>
      </c>
    </row>
    <row r="8" spans="1:6" x14ac:dyDescent="0.25">
      <c r="A8" t="s">
        <v>16</v>
      </c>
      <c r="B8">
        <f>SUMIF(Table1[Class],B$1,INDEX(Table1[#Data],0,MATCH($A8,Table1[#Headers],0)))</f>
        <v>29</v>
      </c>
      <c r="C8">
        <f>SUMIF(Table1[Class],C$1,INDEX(Table1[#Data],0,MATCH($A8,Table1[#Headers],0)))</f>
        <v>15</v>
      </c>
      <c r="D8">
        <f>SUMIF(Table1[Class],D$1,INDEX(Table1[#Data],0,MATCH($A8,Table1[#Headers],0)))</f>
        <v>2</v>
      </c>
      <c r="E8">
        <v>3</v>
      </c>
      <c r="F8">
        <f t="shared" si="0"/>
        <v>138</v>
      </c>
    </row>
    <row r="9" spans="1:6" x14ac:dyDescent="0.25">
      <c r="A9" t="s">
        <v>18</v>
      </c>
      <c r="B9">
        <f>SUMIF(Table1[Class],B$1,INDEX(Table1[#Data],0,MATCH($A9,Table1[#Headers],0)))</f>
        <v>27</v>
      </c>
      <c r="C9">
        <f>SUMIF(Table1[Class],C$1,INDEX(Table1[#Data],0,MATCH($A9,Table1[#Headers],0)))</f>
        <v>1</v>
      </c>
      <c r="D9">
        <f>SUMIF(Table1[Class],D$1,INDEX(Table1[#Data],0,MATCH($A9,Table1[#Headers],0)))</f>
        <v>0</v>
      </c>
    </row>
    <row r="10" spans="1:6" x14ac:dyDescent="0.25">
      <c r="A10" t="s">
        <v>19</v>
      </c>
      <c r="B10">
        <f>SUMIF(Table1[Class],B$1,INDEX(Table1[#Data],0,MATCH($A10,Table1[#Headers],0)))</f>
        <v>41</v>
      </c>
      <c r="C10">
        <f>SUMIF(Table1[Class],C$1,INDEX(Table1[#Data],0,MATCH($A10,Table1[#Headers],0)))</f>
        <v>0</v>
      </c>
      <c r="D10">
        <f>SUMIF(Table1[Class],D$1,INDEX(Table1[#Data],0,MATCH($A10,Table1[#Headers],0)))</f>
        <v>0</v>
      </c>
    </row>
    <row r="11" spans="1:6" x14ac:dyDescent="0.25">
      <c r="A11" t="s">
        <v>21</v>
      </c>
      <c r="B11">
        <f>SUMIF(Table1[Class],B$1,INDEX(Table1[#Data],0,MATCH($A11,Table1[#Headers],0)))</f>
        <v>0</v>
      </c>
      <c r="C11">
        <f>SUMIF(Table1[Class],C$1,INDEX(Table1[#Data],0,MATCH($A11,Table1[#Headers],0)))</f>
        <v>15</v>
      </c>
      <c r="D11">
        <f>SUMIF(Table1[Class],D$1,INDEX(Table1[#Data],0,MATCH($A11,Table1[#Headers],0)))</f>
        <v>20</v>
      </c>
    </row>
    <row r="12" spans="1:6" x14ac:dyDescent="0.25">
      <c r="A12" t="s">
        <v>20</v>
      </c>
      <c r="B12">
        <f>SUMIF(Table1[Class],B$1,INDEX(Table1[#Data],0,MATCH($A12,Table1[#Headers],0)))</f>
        <v>1</v>
      </c>
      <c r="C12">
        <f>SUMIF(Table1[Class],C$1,INDEX(Table1[#Data],0,MATCH($A12,Table1[#Headers],0)))</f>
        <v>0</v>
      </c>
      <c r="D12">
        <f>SUMIF(Table1[Class],D$1,INDEX(Table1[#Data],0,MATCH($A12,Table1[#Headers],0)))</f>
        <v>18</v>
      </c>
    </row>
    <row r="13" spans="1:6" x14ac:dyDescent="0.25">
      <c r="A13" t="s">
        <v>22</v>
      </c>
      <c r="B13">
        <f>SUMIF(Table1[Class],B$1,INDEX(Table1[#Data],0,MATCH($A13,Table1[#Headers],0)))</f>
        <v>0</v>
      </c>
      <c r="C13">
        <f>SUMIF(Table1[Class],C$1,INDEX(Table1[#Data],0,MATCH($A13,Table1[#Headers],0)))</f>
        <v>17</v>
      </c>
      <c r="D13">
        <f>SUMIF(Table1[Class],D$1,INDEX(Table1[#Data],0,MATCH($A13,Table1[#Headers],0)))</f>
        <v>0</v>
      </c>
    </row>
    <row r="14" spans="1:6" x14ac:dyDescent="0.25">
      <c r="F14">
        <f>SUM(F2:F8)/60</f>
        <v>29.666666666666668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dm2018</vt:lpstr>
      <vt:lpstr>overblik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Andreas Hejndorf</cp:lastModifiedBy>
  <dcterms:created xsi:type="dcterms:W3CDTF">2018-07-02T17:47:56Z</dcterms:created>
  <dcterms:modified xsi:type="dcterms:W3CDTF">2018-07-03T09:50:48Z</dcterms:modified>
</cp:coreProperties>
</file>